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EspaceDESL\Publications\Colloc\2026\Chapitre_10_Séries longues\"/>
    </mc:Choice>
  </mc:AlternateContent>
  <bookViews>
    <workbookView xWindow="0" yWindow="0" windowWidth="20460" windowHeight="2175"/>
  </bookViews>
  <sheets>
    <sheet name="10" sheetId="22" r:id="rId1"/>
    <sheet name="10.1 nb EPCI" sheetId="18" r:id="rId2"/>
    <sheet name="10.2 APUL" sheetId="73" r:id="rId3"/>
    <sheet name="10.3 APUL fonc" sheetId="74" r:id="rId4"/>
    <sheet name="10.4 ancien Com" sheetId="52" r:id="rId5"/>
    <sheet name="10.4 Com" sheetId="63" r:id="rId6"/>
    <sheet name="10.5 ancien GFP" sheetId="53" r:id="rId7"/>
    <sheet name="10.5 GFP" sheetId="64" r:id="rId8"/>
    <sheet name="10.6 ancien Co" sheetId="54" r:id="rId9"/>
    <sheet name="10.6 bis B co" sheetId="65" r:id="rId10"/>
    <sheet name="10.7 ancien Dept" sheetId="55" r:id="rId11"/>
    <sheet name="10.7 Dept" sheetId="66" r:id="rId12"/>
    <sheet name="10.8 ancien Reg" sheetId="56" r:id="rId13"/>
    <sheet name="10.8 reg" sheetId="67" r:id="rId14"/>
    <sheet name="10.9 ancien Ens" sheetId="57" r:id="rId15"/>
    <sheet name="10.9 bis Ens" sheetId="68" r:id="rId16"/>
    <sheet name="10.9 ter  Synd" sheetId="70" r:id="rId17"/>
    <sheet name="10.9 quat BA" sheetId="71" r:id="rId18"/>
    <sheet name="10.9 quint Consol" sheetId="72" r:id="rId19"/>
    <sheet name="10.10 Dep transf" sheetId="10" r:id="rId20"/>
    <sheet name="10.11 Dette" sheetId="17" r:id="rId21"/>
    <sheet name="10.12 Tx fisc" sheetId="60" r:id="rId22"/>
    <sheet name="10.12 FM Tx Fisc" sheetId="69" r:id="rId23"/>
    <sheet name="10.13 prod fisc" sheetId="61" r:id="rId24"/>
    <sheet name="10.14 Comp Degr" sheetId="62" r:id="rId25"/>
    <sheet name="10.15 Eff" sheetId="13" r:id="rId26"/>
    <sheet name="10.16 Dép pers" sheetId="12" r:id="rId27"/>
  </sheets>
  <definedNames>
    <definedName name="_BQ4.1" localSheetId="21" hidden="1">#REF!</definedName>
    <definedName name="_BQ4.1" hidden="1">#REF!</definedName>
    <definedName name="_xlnm.Print_Titles" localSheetId="19">'10.10 Dep transf'!$A:$A</definedName>
    <definedName name="_xlnm.Print_Area" localSheetId="0">'10'!$A$1:$J$29</definedName>
    <definedName name="_xlnm.Print_Area" localSheetId="1">'10.1 nb EPCI'!$A$1:$U$37</definedName>
    <definedName name="_xlnm.Print_Area" localSheetId="19">'10.10 Dep transf'!$A$1:$J$42</definedName>
    <definedName name="_xlnm.Print_Area" localSheetId="20">'10.11 Dette'!$A$1:$AJ$60</definedName>
    <definedName name="_xlnm.Print_Area" localSheetId="21">'10.12 Tx fisc'!$A$1:$O$32</definedName>
    <definedName name="_xlnm.Print_Area" localSheetId="23">'10.13 prod fisc'!$A$1:$O$54</definedName>
    <definedName name="_xlnm.Print_Area" localSheetId="24">'10.14 Comp Degr'!$A$1:$W$28</definedName>
    <definedName name="_xlnm.Print_Area" localSheetId="25">'10.15 Eff'!$A$1:$Q$22</definedName>
    <definedName name="_xlnm.Print_Area" localSheetId="26">'10.16 Dép pers'!$A$1:$V$13</definedName>
    <definedName name="_xlnm.Print_Area" localSheetId="4">'10.4 ancien Com'!$A$1:$T$53</definedName>
    <definedName name="_xlnm.Print_Area" localSheetId="6">'10.5 ancien GFP'!$A$1:$T$61</definedName>
    <definedName name="_xlnm.Print_Area" localSheetId="8">'10.6 ancien Co'!$A$1:$T$53</definedName>
    <definedName name="_xlnm.Print_Area" localSheetId="10">'10.7 ancien Dept'!$A$1:$T$55</definedName>
    <definedName name="_xlnm.Print_Area" localSheetId="12">'10.8 ancien Reg'!$A$1:$T$54</definedName>
    <definedName name="_xlnm.Print_Area" localSheetId="14">'10.9 ancien Ens'!$A$1:$T$54</definedName>
  </definedNames>
  <calcPr calcId="162913"/>
</workbook>
</file>

<file path=xl/calcChain.xml><?xml version="1.0" encoding="utf-8"?>
<calcChain xmlns="http://schemas.openxmlformats.org/spreadsheetml/2006/main">
  <c r="AE9" i="12" l="1"/>
  <c r="AE8" i="12"/>
  <c r="AE7" i="12"/>
  <c r="AE6" i="12"/>
  <c r="AE10" i="12" s="1"/>
  <c r="AW41" i="17" l="1"/>
  <c r="AE26" i="17"/>
  <c r="AE15" i="17"/>
  <c r="AE4" i="17"/>
  <c r="AC6" i="12" l="1"/>
  <c r="AD9" i="12" l="1"/>
  <c r="AD8" i="12"/>
  <c r="AD7" i="12"/>
  <c r="AD6" i="12"/>
  <c r="AD10" i="12" l="1"/>
  <c r="AU41" i="17"/>
  <c r="C41" i="17"/>
  <c r="D41" i="17"/>
  <c r="E41" i="17"/>
  <c r="F41" i="17"/>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V41" i="17"/>
  <c r="B41" i="17"/>
  <c r="AD26" i="17"/>
  <c r="AD15" i="17"/>
  <c r="AD4" i="17"/>
  <c r="AD32" i="17"/>
  <c r="AD31" i="17"/>
  <c r="AD30" i="17"/>
  <c r="AD29" i="17"/>
  <c r="AD28" i="17"/>
  <c r="AD27" i="17"/>
  <c r="AD21" i="17"/>
  <c r="AD20" i="17"/>
  <c r="AD19" i="17"/>
  <c r="AD18" i="17"/>
  <c r="AD17" i="17"/>
  <c r="AD16" i="17"/>
  <c r="AD9" i="17"/>
  <c r="AD8" i="17"/>
  <c r="AD6" i="17"/>
  <c r="AD5" i="17"/>
  <c r="AD7" i="17" l="1"/>
  <c r="AD10" i="17" s="1"/>
  <c r="AE20" i="18"/>
  <c r="AE17" i="18"/>
  <c r="AE21" i="18"/>
  <c r="AC7" i="12" l="1"/>
  <c r="AC8" i="12"/>
  <c r="AC9" i="12"/>
  <c r="AC10" i="12" l="1"/>
  <c r="AF12" i="62"/>
  <c r="AC32" i="17" l="1"/>
  <c r="AC31" i="17"/>
  <c r="AC30" i="17"/>
  <c r="AC29" i="17"/>
  <c r="AC28" i="17"/>
  <c r="AC27" i="17"/>
  <c r="AC21" i="17"/>
  <c r="AC20" i="17"/>
  <c r="AC19" i="17"/>
  <c r="AC18" i="17"/>
  <c r="AC17" i="17"/>
  <c r="AC16" i="17"/>
  <c r="AC9" i="17"/>
  <c r="AC8" i="17"/>
  <c r="AC6" i="17"/>
  <c r="AC5" i="17"/>
  <c r="AC7" i="17" l="1"/>
  <c r="AC10" i="17" s="1"/>
  <c r="AD21" i="18" l="1"/>
  <c r="AD20" i="18"/>
  <c r="AB6" i="12" l="1"/>
  <c r="AB7" i="12"/>
  <c r="AB8" i="12"/>
  <c r="AB9" i="12"/>
  <c r="AB10" i="12" l="1"/>
  <c r="AB27" i="17" l="1"/>
  <c r="AB28" i="17"/>
  <c r="AB29" i="17"/>
  <c r="AB30" i="17"/>
  <c r="AB31" i="17"/>
  <c r="AB32" i="17"/>
  <c r="AB16" i="17"/>
  <c r="AB17" i="17"/>
  <c r="AB18" i="17"/>
  <c r="AB19" i="17"/>
  <c r="AB20" i="17"/>
  <c r="AB21" i="17"/>
  <c r="AB5" i="17"/>
  <c r="AB6" i="17"/>
  <c r="AB8" i="17"/>
  <c r="AB9" i="17"/>
  <c r="AB7" i="17" l="1"/>
  <c r="AB10" i="17" s="1"/>
  <c r="AC21" i="18"/>
  <c r="AC20" i="18"/>
  <c r="AA6" i="12" l="1"/>
  <c r="AA7" i="12"/>
  <c r="AA8" i="12"/>
  <c r="AA9" i="12"/>
  <c r="AA27" i="17"/>
  <c r="AA28" i="17"/>
  <c r="AA29" i="17"/>
  <c r="AA30" i="17"/>
  <c r="AA31" i="17"/>
  <c r="AA32" i="17"/>
  <c r="AA16" i="17"/>
  <c r="AA17" i="17"/>
  <c r="AA18" i="17"/>
  <c r="AA19" i="17"/>
  <c r="AA20" i="17"/>
  <c r="AA21" i="17"/>
  <c r="AA5" i="17"/>
  <c r="AA6" i="17"/>
  <c r="AA8" i="17"/>
  <c r="AA9" i="17"/>
  <c r="Y6" i="12"/>
  <c r="Z6" i="12"/>
  <c r="Y7" i="12"/>
  <c r="Z7" i="12"/>
  <c r="Y8" i="12"/>
  <c r="Z8" i="12"/>
  <c r="Y9" i="12"/>
  <c r="Z9" i="12"/>
  <c r="Z27" i="17"/>
  <c r="Z28" i="17"/>
  <c r="Z29" i="17"/>
  <c r="Z30" i="17"/>
  <c r="Z31" i="17"/>
  <c r="Z32" i="17"/>
  <c r="Z16" i="17"/>
  <c r="Z17" i="17"/>
  <c r="Z18" i="17"/>
  <c r="Z19" i="17"/>
  <c r="Z20" i="17"/>
  <c r="Z21" i="17"/>
  <c r="Z5" i="17"/>
  <c r="Z6" i="17"/>
  <c r="Z8" i="17"/>
  <c r="Z9" i="17"/>
  <c r="Y32" i="17"/>
  <c r="X32" i="17"/>
  <c r="W32" i="17"/>
  <c r="V32" i="17"/>
  <c r="Y31" i="17"/>
  <c r="X31" i="17"/>
  <c r="W31" i="17"/>
  <c r="V31" i="17"/>
  <c r="Y16" i="17"/>
  <c r="Y17" i="17"/>
  <c r="Y18" i="17"/>
  <c r="Y19" i="17"/>
  <c r="Y20" i="17"/>
  <c r="Y21" i="17"/>
  <c r="Y5" i="17"/>
  <c r="Y6" i="17"/>
  <c r="Y8" i="17"/>
  <c r="Y9" i="17"/>
  <c r="Y29" i="17"/>
  <c r="X29" i="17"/>
  <c r="W29" i="17"/>
  <c r="V29" i="17"/>
  <c r="Y28" i="17"/>
  <c r="X28" i="17"/>
  <c r="W28" i="17"/>
  <c r="Y27" i="17"/>
  <c r="Y30" i="17"/>
  <c r="X30" i="17"/>
  <c r="W30" i="17"/>
  <c r="V30" i="17"/>
  <c r="X27" i="17"/>
  <c r="W27" i="17"/>
  <c r="V27" i="17"/>
  <c r="U27" i="17"/>
  <c r="X6" i="12"/>
  <c r="X7" i="12"/>
  <c r="X8" i="12"/>
  <c r="X9" i="12"/>
  <c r="X16" i="17"/>
  <c r="X17" i="17"/>
  <c r="X18" i="17"/>
  <c r="X19" i="17"/>
  <c r="X20" i="17"/>
  <c r="X21" i="17"/>
  <c r="X5" i="17"/>
  <c r="X6" i="17"/>
  <c r="X8" i="17"/>
  <c r="X9" i="17"/>
  <c r="W6" i="12"/>
  <c r="W7" i="12"/>
  <c r="W8" i="12"/>
  <c r="W9" i="12"/>
  <c r="W16" i="17"/>
  <c r="W19" i="17"/>
  <c r="W9" i="17"/>
  <c r="W8" i="17"/>
  <c r="W6" i="17"/>
  <c r="W5" i="17"/>
  <c r="W21" i="17"/>
  <c r="W20" i="17"/>
  <c r="W18" i="17"/>
  <c r="W17" i="17"/>
  <c r="S6" i="12"/>
  <c r="T6" i="12"/>
  <c r="U6" i="12"/>
  <c r="V6" i="12"/>
  <c r="S7" i="12"/>
  <c r="T7" i="12"/>
  <c r="U7" i="12"/>
  <c r="V7" i="12"/>
  <c r="S8" i="12"/>
  <c r="T8" i="12"/>
  <c r="U8" i="12"/>
  <c r="V8" i="12"/>
  <c r="S9" i="12"/>
  <c r="T9" i="12"/>
  <c r="U9" i="12"/>
  <c r="V9" i="12"/>
  <c r="R9" i="12"/>
  <c r="R8" i="12"/>
  <c r="R7" i="12"/>
  <c r="R6" i="12"/>
  <c r="U16" i="17"/>
  <c r="V16" i="17"/>
  <c r="S5" i="17"/>
  <c r="T5" i="17"/>
  <c r="U5" i="17"/>
  <c r="V5" i="17"/>
  <c r="S6" i="17"/>
  <c r="T6" i="17"/>
  <c r="U6" i="17"/>
  <c r="V6" i="17"/>
  <c r="S8" i="17"/>
  <c r="T8" i="17"/>
  <c r="U8" i="17"/>
  <c r="V8" i="17"/>
  <c r="S9" i="17"/>
  <c r="T9" i="17"/>
  <c r="U9" i="17"/>
  <c r="V9" i="17"/>
  <c r="R9" i="17"/>
  <c r="R8" i="17"/>
  <c r="R6" i="17"/>
  <c r="R5" i="17"/>
  <c r="V21" i="17"/>
  <c r="V20" i="17"/>
  <c r="V19" i="17"/>
  <c r="V18" i="17"/>
  <c r="V17" i="17"/>
  <c r="V28" i="17"/>
  <c r="L17" i="18"/>
  <c r="K17" i="18"/>
  <c r="S29" i="17"/>
  <c r="T29" i="17"/>
  <c r="U29" i="17"/>
  <c r="R29" i="17"/>
  <c r="S18" i="17"/>
  <c r="T18" i="17"/>
  <c r="U18" i="17"/>
  <c r="R18" i="17"/>
  <c r="G47" i="53"/>
  <c r="H47" i="53"/>
  <c r="I47" i="53"/>
  <c r="J47" i="53"/>
  <c r="K47" i="53"/>
  <c r="L47" i="53"/>
  <c r="M47" i="53"/>
  <c r="N47" i="53"/>
  <c r="O47" i="53"/>
  <c r="P47" i="53"/>
  <c r="Q47" i="53"/>
  <c r="R47" i="53"/>
  <c r="S47" i="53"/>
  <c r="T47" i="53"/>
  <c r="U47" i="53"/>
  <c r="U21" i="17"/>
  <c r="T21" i="17"/>
  <c r="S21" i="17"/>
  <c r="R21" i="17"/>
  <c r="U32" i="17"/>
  <c r="T32" i="17"/>
  <c r="S32" i="17"/>
  <c r="U20" i="17"/>
  <c r="T20" i="17"/>
  <c r="S20" i="17"/>
  <c r="R20" i="17"/>
  <c r="S31" i="17"/>
  <c r="R31" i="17"/>
  <c r="U19" i="17"/>
  <c r="T19" i="17"/>
  <c r="S19" i="17"/>
  <c r="R19" i="17"/>
  <c r="S30" i="17"/>
  <c r="U17" i="17"/>
  <c r="T17" i="17"/>
  <c r="S17" i="17"/>
  <c r="R17" i="17"/>
  <c r="U28" i="17"/>
  <c r="T28" i="17"/>
  <c r="R28" i="17"/>
  <c r="T16" i="17"/>
  <c r="S16" i="17"/>
  <c r="R16" i="17"/>
  <c r="R32" i="17"/>
  <c r="T31" i="17"/>
  <c r="U31" i="17"/>
  <c r="T30" i="17"/>
  <c r="R30" i="17"/>
  <c r="U30" i="17"/>
  <c r="S28" i="17"/>
  <c r="T27" i="17"/>
  <c r="S27" i="17"/>
  <c r="R27" i="17"/>
  <c r="X22" i="62"/>
  <c r="X17" i="62"/>
  <c r="X12" i="62"/>
  <c r="S46" i="56"/>
  <c r="U46" i="56"/>
  <c r="S47" i="56"/>
  <c r="T47" i="56"/>
  <c r="U47" i="56"/>
  <c r="S40" i="56"/>
  <c r="T40" i="56"/>
  <c r="U40" i="56"/>
  <c r="S33" i="56"/>
  <c r="T33" i="56"/>
  <c r="U33" i="56"/>
  <c r="S29" i="56"/>
  <c r="T29" i="56"/>
  <c r="U29" i="56"/>
  <c r="U35" i="56" s="1"/>
  <c r="S16" i="56"/>
  <c r="T16" i="56"/>
  <c r="U16" i="56"/>
  <c r="S11" i="56"/>
  <c r="S24" i="56" s="1"/>
  <c r="T11" i="56"/>
  <c r="T24" i="56" s="1"/>
  <c r="T44" i="56" s="1"/>
  <c r="U11" i="56"/>
  <c r="U24" i="56" s="1"/>
  <c r="S6" i="56"/>
  <c r="T6" i="56"/>
  <c r="T8" i="56" s="1"/>
  <c r="U6" i="56"/>
  <c r="U8" i="56"/>
  <c r="S7" i="56"/>
  <c r="S36" i="56" s="1"/>
  <c r="T7" i="56"/>
  <c r="T9" i="56" s="1"/>
  <c r="U7" i="56"/>
  <c r="U9" i="56" s="1"/>
  <c r="T47" i="55"/>
  <c r="U47" i="55"/>
  <c r="T48" i="55"/>
  <c r="U48" i="55"/>
  <c r="S47" i="55"/>
  <c r="S48" i="55"/>
  <c r="S41" i="55"/>
  <c r="T41" i="55"/>
  <c r="U41" i="55"/>
  <c r="S34" i="55"/>
  <c r="T34" i="55"/>
  <c r="U34" i="55"/>
  <c r="S30" i="55"/>
  <c r="S36" i="55" s="1"/>
  <c r="T30" i="55"/>
  <c r="T36" i="55" s="1"/>
  <c r="U30" i="55"/>
  <c r="T16" i="55"/>
  <c r="U16" i="55"/>
  <c r="S16" i="55"/>
  <c r="S11" i="55"/>
  <c r="S25" i="55" s="1"/>
  <c r="S27" i="55" s="1"/>
  <c r="S28" i="55" s="1"/>
  <c r="T11" i="55"/>
  <c r="T25" i="55" s="1"/>
  <c r="T27" i="55" s="1"/>
  <c r="T46" i="55" s="1"/>
  <c r="U11" i="55"/>
  <c r="U25" i="55" s="1"/>
  <c r="S6" i="55"/>
  <c r="T6" i="55"/>
  <c r="T8" i="55" s="1"/>
  <c r="U6" i="55"/>
  <c r="U8" i="55" s="1"/>
  <c r="S7" i="55"/>
  <c r="T7" i="55"/>
  <c r="T9" i="55" s="1"/>
  <c r="U7" i="55"/>
  <c r="U39" i="54"/>
  <c r="U39" i="57"/>
  <c r="U44" i="57" s="1"/>
  <c r="T39" i="54"/>
  <c r="S39" i="54"/>
  <c r="U37" i="54"/>
  <c r="T37" i="54"/>
  <c r="S37" i="54"/>
  <c r="U36" i="54"/>
  <c r="U36" i="57"/>
  <c r="T36" i="54"/>
  <c r="S36" i="54"/>
  <c r="S36" i="57"/>
  <c r="U32" i="54"/>
  <c r="U32" i="57" s="1"/>
  <c r="T32" i="54"/>
  <c r="T32" i="57" s="1"/>
  <c r="S32" i="54"/>
  <c r="S32" i="57"/>
  <c r="U30" i="54"/>
  <c r="T30" i="54"/>
  <c r="S30" i="54"/>
  <c r="S30" i="57" s="1"/>
  <c r="U29" i="54"/>
  <c r="U29" i="57"/>
  <c r="T29" i="54"/>
  <c r="T29" i="57"/>
  <c r="S29" i="54"/>
  <c r="S29" i="57" s="1"/>
  <c r="U28" i="54"/>
  <c r="U28" i="57"/>
  <c r="T28" i="54"/>
  <c r="T28" i="57"/>
  <c r="S28" i="54"/>
  <c r="S28" i="57"/>
  <c r="U26" i="54"/>
  <c r="U26" i="57" s="1"/>
  <c r="T26" i="54"/>
  <c r="T26" i="57" s="1"/>
  <c r="T27" i="57" s="1"/>
  <c r="S26" i="54"/>
  <c r="U23" i="54"/>
  <c r="U23" i="57" s="1"/>
  <c r="T23" i="54"/>
  <c r="S23" i="54"/>
  <c r="S23" i="57" s="1"/>
  <c r="U21" i="54"/>
  <c r="U21" i="57" s="1"/>
  <c r="T21" i="54"/>
  <c r="T21" i="57" s="1"/>
  <c r="S21" i="54"/>
  <c r="S21" i="57" s="1"/>
  <c r="U20" i="54"/>
  <c r="U20" i="57" s="1"/>
  <c r="T20" i="54"/>
  <c r="T20" i="57" s="1"/>
  <c r="S20" i="54"/>
  <c r="S20" i="57" s="1"/>
  <c r="U19" i="54"/>
  <c r="U19" i="57" s="1"/>
  <c r="T19" i="54"/>
  <c r="T19" i="57" s="1"/>
  <c r="S19" i="54"/>
  <c r="S19" i="57" s="1"/>
  <c r="U18" i="54"/>
  <c r="U18" i="57" s="1"/>
  <c r="T18" i="54"/>
  <c r="S18" i="54"/>
  <c r="S18" i="57" s="1"/>
  <c r="U17" i="54"/>
  <c r="U17" i="57" s="1"/>
  <c r="T17" i="54"/>
  <c r="S17" i="54"/>
  <c r="S16" i="54" s="1"/>
  <c r="U15" i="54"/>
  <c r="U15" i="57" s="1"/>
  <c r="T15" i="54"/>
  <c r="T15" i="57" s="1"/>
  <c r="S15" i="54"/>
  <c r="S15" i="57" s="1"/>
  <c r="U14" i="54"/>
  <c r="U14" i="57" s="1"/>
  <c r="T14" i="54"/>
  <c r="T14" i="57" s="1"/>
  <c r="S14" i="54"/>
  <c r="S14" i="57" s="1"/>
  <c r="U13" i="54"/>
  <c r="U13" i="57" s="1"/>
  <c r="T13" i="54"/>
  <c r="T13" i="57" s="1"/>
  <c r="S13" i="54"/>
  <c r="S13" i="57" s="1"/>
  <c r="U12" i="54"/>
  <c r="U12" i="57" s="1"/>
  <c r="T12" i="54"/>
  <c r="T12" i="57" s="1"/>
  <c r="S12" i="54"/>
  <c r="S12" i="57" s="1"/>
  <c r="U10" i="54"/>
  <c r="T10" i="54"/>
  <c r="S10" i="54"/>
  <c r="S46" i="53"/>
  <c r="T46" i="53"/>
  <c r="U46" i="53"/>
  <c r="S48" i="53"/>
  <c r="T48" i="53"/>
  <c r="U48" i="53"/>
  <c r="S39" i="53"/>
  <c r="T39" i="53"/>
  <c r="U39" i="53"/>
  <c r="S32" i="53"/>
  <c r="T32" i="53"/>
  <c r="U32" i="53"/>
  <c r="S28" i="53"/>
  <c r="T28" i="53"/>
  <c r="U28" i="53"/>
  <c r="S17" i="53"/>
  <c r="T17" i="53"/>
  <c r="U17" i="53"/>
  <c r="S11" i="53"/>
  <c r="S23" i="53"/>
  <c r="T11" i="53"/>
  <c r="T23" i="53"/>
  <c r="T25" i="53" s="1"/>
  <c r="T26" i="53" s="1"/>
  <c r="U11" i="53"/>
  <c r="U23" i="53" s="1"/>
  <c r="U43" i="53" s="1"/>
  <c r="S7" i="53"/>
  <c r="S35" i="53" s="1"/>
  <c r="T7" i="53"/>
  <c r="U7" i="53"/>
  <c r="S6" i="53"/>
  <c r="S8" i="53"/>
  <c r="T6" i="53"/>
  <c r="T8" i="53" s="1"/>
  <c r="U6" i="53"/>
  <c r="U8" i="53" s="1"/>
  <c r="S21" i="62"/>
  <c r="R21" i="62"/>
  <c r="S20" i="62"/>
  <c r="S22" i="62" s="1"/>
  <c r="R20" i="62"/>
  <c r="S19" i="62"/>
  <c r="R19" i="62"/>
  <c r="S17" i="62"/>
  <c r="R17" i="62"/>
  <c r="S12" i="62"/>
  <c r="R12" i="62"/>
  <c r="T46" i="56"/>
  <c r="U30" i="18"/>
  <c r="O30" i="18"/>
  <c r="P30" i="18"/>
  <c r="Q30" i="18"/>
  <c r="R30" i="18"/>
  <c r="S30" i="18"/>
  <c r="T30" i="18"/>
  <c r="R39" i="54"/>
  <c r="Q39" i="54"/>
  <c r="P39" i="54"/>
  <c r="O39" i="54"/>
  <c r="O39" i="57" s="1"/>
  <c r="N39" i="54"/>
  <c r="M39" i="54"/>
  <c r="L39" i="54"/>
  <c r="K39" i="54"/>
  <c r="J39" i="54"/>
  <c r="I39" i="54"/>
  <c r="I44" i="54" s="1"/>
  <c r="H39" i="54"/>
  <c r="G39" i="54"/>
  <c r="G39" i="57" s="1"/>
  <c r="R37" i="54"/>
  <c r="Q37" i="54"/>
  <c r="Q31" i="54" s="1"/>
  <c r="P37" i="54"/>
  <c r="P37" i="57"/>
  <c r="O37" i="54"/>
  <c r="N37" i="54"/>
  <c r="M37" i="54"/>
  <c r="L37" i="54"/>
  <c r="L37" i="57"/>
  <c r="K37" i="54"/>
  <c r="K37" i="57"/>
  <c r="J37" i="54"/>
  <c r="J38" i="54" s="1"/>
  <c r="I37" i="54"/>
  <c r="H37" i="54"/>
  <c r="H37" i="57"/>
  <c r="G37" i="54"/>
  <c r="F37" i="54"/>
  <c r="F37" i="57"/>
  <c r="E37" i="54"/>
  <c r="E38" i="54" s="1"/>
  <c r="E38" i="57" s="1"/>
  <c r="D37" i="54"/>
  <c r="C37" i="54"/>
  <c r="C37" i="57"/>
  <c r="B37" i="54"/>
  <c r="B38" i="54" s="1"/>
  <c r="B37" i="57"/>
  <c r="R36" i="54"/>
  <c r="R36" i="57" s="1"/>
  <c r="Q36" i="54"/>
  <c r="P36" i="54"/>
  <c r="P36" i="57" s="1"/>
  <c r="O36" i="54"/>
  <c r="N36" i="54"/>
  <c r="M36" i="54"/>
  <c r="M36" i="57"/>
  <c r="L36" i="54"/>
  <c r="K36" i="54"/>
  <c r="K36" i="57" s="1"/>
  <c r="J36" i="54"/>
  <c r="J36" i="57"/>
  <c r="I36" i="54"/>
  <c r="H36" i="54"/>
  <c r="G36" i="54"/>
  <c r="G38" i="54" s="1"/>
  <c r="G36" i="57"/>
  <c r="F36" i="54"/>
  <c r="F38" i="54" s="1"/>
  <c r="F36" i="57"/>
  <c r="F45" i="57" s="1"/>
  <c r="E36" i="54"/>
  <c r="E36" i="57" s="1"/>
  <c r="D36" i="54"/>
  <c r="C36" i="54"/>
  <c r="C36" i="57" s="1"/>
  <c r="B36" i="54"/>
  <c r="B36" i="57"/>
  <c r="R32" i="54"/>
  <c r="R32" i="57"/>
  <c r="Q32" i="54"/>
  <c r="Q32" i="57"/>
  <c r="P32" i="54"/>
  <c r="P32" i="57"/>
  <c r="O32" i="54"/>
  <c r="O32" i="57" s="1"/>
  <c r="N32" i="54"/>
  <c r="N32" i="57"/>
  <c r="M32" i="54"/>
  <c r="M32" i="57"/>
  <c r="L32" i="54"/>
  <c r="L32" i="57"/>
  <c r="K32" i="54"/>
  <c r="K32" i="57"/>
  <c r="J32" i="54"/>
  <c r="J32" i="57"/>
  <c r="I32" i="54"/>
  <c r="I32" i="57"/>
  <c r="H32" i="54"/>
  <c r="H32" i="57" s="1"/>
  <c r="G32" i="54"/>
  <c r="G32" i="57"/>
  <c r="F32" i="54"/>
  <c r="F32" i="57"/>
  <c r="E32" i="54"/>
  <c r="E32" i="57"/>
  <c r="D32" i="54"/>
  <c r="D32" i="57"/>
  <c r="C32" i="54"/>
  <c r="C32" i="57"/>
  <c r="B32" i="54"/>
  <c r="B32" i="57"/>
  <c r="R30" i="54"/>
  <c r="R30" i="57" s="1"/>
  <c r="Q30" i="54"/>
  <c r="Q7" i="54" s="1"/>
  <c r="Q30" i="57"/>
  <c r="P30" i="54"/>
  <c r="P30" i="57"/>
  <c r="O30" i="54"/>
  <c r="N30" i="54"/>
  <c r="M30" i="54"/>
  <c r="M30" i="57"/>
  <c r="L30" i="54"/>
  <c r="L31" i="54" s="1"/>
  <c r="L30" i="57"/>
  <c r="K30" i="54"/>
  <c r="K30" i="57"/>
  <c r="J30" i="54"/>
  <c r="J7" i="54" s="1"/>
  <c r="I30" i="54"/>
  <c r="H30" i="54"/>
  <c r="G30" i="54"/>
  <c r="G30" i="57" s="1"/>
  <c r="F30" i="54"/>
  <c r="E30" i="54"/>
  <c r="E30" i="57"/>
  <c r="D30" i="54"/>
  <c r="D30" i="57"/>
  <c r="C30" i="54"/>
  <c r="C30" i="57"/>
  <c r="C31" i="57" s="1"/>
  <c r="B30" i="54"/>
  <c r="B31" i="54" s="1"/>
  <c r="B30" i="57"/>
  <c r="R29" i="54"/>
  <c r="R29" i="57" s="1"/>
  <c r="Q29" i="54"/>
  <c r="Q29" i="57"/>
  <c r="P29" i="54"/>
  <c r="P29" i="57"/>
  <c r="O29" i="54"/>
  <c r="O29" i="57"/>
  <c r="N29" i="54"/>
  <c r="N29" i="57"/>
  <c r="M29" i="54"/>
  <c r="M29" i="57"/>
  <c r="L29" i="54"/>
  <c r="L29" i="57"/>
  <c r="K29" i="54"/>
  <c r="K29" i="57" s="1"/>
  <c r="J29" i="54"/>
  <c r="J29" i="57"/>
  <c r="I29" i="54"/>
  <c r="I29" i="57"/>
  <c r="H29" i="54"/>
  <c r="H29" i="57"/>
  <c r="G29" i="54"/>
  <c r="G29" i="57"/>
  <c r="F29" i="54"/>
  <c r="F29" i="57"/>
  <c r="E29" i="54"/>
  <c r="E29" i="57"/>
  <c r="D29" i="54"/>
  <c r="D29" i="57" s="1"/>
  <c r="C29" i="54"/>
  <c r="C29" i="57"/>
  <c r="B29" i="54"/>
  <c r="B29" i="57" s="1"/>
  <c r="R28" i="54"/>
  <c r="R28" i="57"/>
  <c r="Q28" i="54"/>
  <c r="Q28" i="57" s="1"/>
  <c r="P28" i="54"/>
  <c r="P28" i="57"/>
  <c r="O28" i="54"/>
  <c r="O28" i="57"/>
  <c r="N28" i="54"/>
  <c r="N28" i="57" s="1"/>
  <c r="M28" i="54"/>
  <c r="M28" i="57" s="1"/>
  <c r="L28" i="54"/>
  <c r="L28" i="57" s="1"/>
  <c r="K28" i="54"/>
  <c r="K28" i="57" s="1"/>
  <c r="J28" i="54"/>
  <c r="J28" i="57"/>
  <c r="I28" i="54"/>
  <c r="I28" i="57" s="1"/>
  <c r="H28" i="54"/>
  <c r="H28" i="57"/>
  <c r="G28" i="54"/>
  <c r="G28" i="57"/>
  <c r="F28" i="54"/>
  <c r="F28" i="57" s="1"/>
  <c r="E28" i="54"/>
  <c r="E28" i="57" s="1"/>
  <c r="D28" i="54"/>
  <c r="D28" i="57"/>
  <c r="C28" i="54"/>
  <c r="C28" i="57" s="1"/>
  <c r="B28" i="54"/>
  <c r="B28" i="57"/>
  <c r="R26" i="54"/>
  <c r="Q26" i="54"/>
  <c r="Q26" i="57"/>
  <c r="P26" i="54"/>
  <c r="P27" i="54" s="1"/>
  <c r="P26" i="57"/>
  <c r="P27" i="57" s="1"/>
  <c r="O26" i="54"/>
  <c r="O27" i="54" s="1"/>
  <c r="O26" i="57"/>
  <c r="N26" i="54"/>
  <c r="N26" i="57" s="1"/>
  <c r="M26" i="54"/>
  <c r="M26" i="57" s="1"/>
  <c r="L26" i="54"/>
  <c r="K26" i="54"/>
  <c r="J26" i="54"/>
  <c r="J26" i="57"/>
  <c r="I26" i="54"/>
  <c r="I26" i="57" s="1"/>
  <c r="H26" i="54"/>
  <c r="H26" i="57" s="1"/>
  <c r="H6" i="57" s="1"/>
  <c r="G26" i="54"/>
  <c r="F26" i="54"/>
  <c r="F26" i="57" s="1"/>
  <c r="E26" i="54"/>
  <c r="D26" i="54"/>
  <c r="D26" i="57" s="1"/>
  <c r="D27" i="57" s="1"/>
  <c r="C26" i="54"/>
  <c r="C27" i="54" s="1"/>
  <c r="B26" i="54"/>
  <c r="B27" i="54" s="1"/>
  <c r="R23" i="54"/>
  <c r="R23" i="57" s="1"/>
  <c r="Q23" i="54"/>
  <c r="Q23" i="57" s="1"/>
  <c r="P23" i="54"/>
  <c r="O23" i="54"/>
  <c r="O23" i="57"/>
  <c r="N23" i="54"/>
  <c r="N23" i="57" s="1"/>
  <c r="M23" i="54"/>
  <c r="L23" i="54"/>
  <c r="L23" i="57"/>
  <c r="K23" i="54"/>
  <c r="K11" i="54" s="1"/>
  <c r="K22" i="54" s="1"/>
  <c r="K23" i="57"/>
  <c r="J23" i="54"/>
  <c r="I23" i="54"/>
  <c r="I23" i="57" s="1"/>
  <c r="I45" i="57" s="1"/>
  <c r="H23" i="54"/>
  <c r="H11" i="54" s="1"/>
  <c r="H22" i="54" s="1"/>
  <c r="H23" i="57"/>
  <c r="G23" i="54"/>
  <c r="G23" i="57" s="1"/>
  <c r="F23" i="54"/>
  <c r="F23" i="57" s="1"/>
  <c r="E23" i="54"/>
  <c r="E23" i="57"/>
  <c r="D23" i="54"/>
  <c r="D23" i="57"/>
  <c r="C23" i="54"/>
  <c r="C23" i="57"/>
  <c r="B23" i="54"/>
  <c r="R21" i="54"/>
  <c r="R21" i="57"/>
  <c r="Q21" i="54"/>
  <c r="Q21" i="57" s="1"/>
  <c r="P21" i="54"/>
  <c r="P21" i="57" s="1"/>
  <c r="O21" i="54"/>
  <c r="O21" i="57" s="1"/>
  <c r="N21" i="54"/>
  <c r="N21" i="57"/>
  <c r="M21" i="54"/>
  <c r="M21" i="57"/>
  <c r="L21" i="54"/>
  <c r="L21" i="57"/>
  <c r="K21" i="54"/>
  <c r="K21" i="57" s="1"/>
  <c r="J21" i="54"/>
  <c r="J21" i="57" s="1"/>
  <c r="R20" i="54"/>
  <c r="R20" i="57" s="1"/>
  <c r="Q20" i="54"/>
  <c r="Q20" i="57" s="1"/>
  <c r="P20" i="54"/>
  <c r="P20" i="57" s="1"/>
  <c r="O20" i="54"/>
  <c r="O20" i="57"/>
  <c r="N20" i="54"/>
  <c r="N20" i="57"/>
  <c r="M20" i="54"/>
  <c r="M20" i="57"/>
  <c r="L20" i="54"/>
  <c r="L20" i="57" s="1"/>
  <c r="K20" i="54"/>
  <c r="K20" i="57"/>
  <c r="J20" i="54"/>
  <c r="J20" i="57"/>
  <c r="I20" i="54"/>
  <c r="I20" i="57" s="1"/>
  <c r="H20" i="54"/>
  <c r="H20" i="57" s="1"/>
  <c r="G20" i="54"/>
  <c r="G20" i="57"/>
  <c r="F20" i="54"/>
  <c r="F20" i="57"/>
  <c r="E20" i="54"/>
  <c r="E20" i="57"/>
  <c r="D20" i="54"/>
  <c r="D20" i="57" s="1"/>
  <c r="C20" i="54"/>
  <c r="C20" i="57"/>
  <c r="B20" i="54"/>
  <c r="B20" i="57" s="1"/>
  <c r="R19" i="54"/>
  <c r="R19" i="57" s="1"/>
  <c r="Q19" i="54"/>
  <c r="Q19" i="57" s="1"/>
  <c r="P19" i="54"/>
  <c r="P19" i="57"/>
  <c r="O19" i="54"/>
  <c r="O19" i="57"/>
  <c r="N19" i="54"/>
  <c r="N19" i="57"/>
  <c r="M19" i="54"/>
  <c r="M19" i="57" s="1"/>
  <c r="L19" i="54"/>
  <c r="L19" i="57"/>
  <c r="K19" i="54"/>
  <c r="K19" i="57"/>
  <c r="J19" i="54"/>
  <c r="J19" i="57" s="1"/>
  <c r="I19" i="54"/>
  <c r="I19" i="57" s="1"/>
  <c r="H19" i="54"/>
  <c r="H19" i="57"/>
  <c r="G19" i="54"/>
  <c r="G19" i="57"/>
  <c r="F19" i="54"/>
  <c r="F19" i="57"/>
  <c r="E19" i="54"/>
  <c r="E19" i="57" s="1"/>
  <c r="D19" i="54"/>
  <c r="D19" i="57"/>
  <c r="C19" i="54"/>
  <c r="C19" i="57"/>
  <c r="B19" i="54"/>
  <c r="B19" i="57" s="1"/>
  <c r="R18" i="54"/>
  <c r="R18" i="57" s="1"/>
  <c r="Q18" i="54"/>
  <c r="Q18" i="57"/>
  <c r="P18" i="54"/>
  <c r="P18" i="57"/>
  <c r="O18" i="54"/>
  <c r="O18" i="57"/>
  <c r="N18" i="54"/>
  <c r="N18" i="57" s="1"/>
  <c r="M18" i="54"/>
  <c r="M18" i="57"/>
  <c r="L18" i="54"/>
  <c r="L16" i="54" s="1"/>
  <c r="L18" i="57"/>
  <c r="K18" i="54"/>
  <c r="K18" i="57" s="1"/>
  <c r="J18" i="54"/>
  <c r="J18" i="57" s="1"/>
  <c r="I18" i="54"/>
  <c r="I18" i="57"/>
  <c r="H18" i="54"/>
  <c r="H18" i="57"/>
  <c r="G18" i="54"/>
  <c r="G18" i="57" s="1"/>
  <c r="F18" i="54"/>
  <c r="F18" i="57" s="1"/>
  <c r="E18" i="54"/>
  <c r="E18" i="57"/>
  <c r="D18" i="54"/>
  <c r="R17" i="54"/>
  <c r="Q17" i="54"/>
  <c r="P17" i="54"/>
  <c r="P17" i="57"/>
  <c r="O17" i="54"/>
  <c r="O17" i="57" s="1"/>
  <c r="N17" i="54"/>
  <c r="M17" i="54"/>
  <c r="M17" i="57"/>
  <c r="L17" i="54"/>
  <c r="L17" i="57"/>
  <c r="K17" i="54"/>
  <c r="J17" i="54"/>
  <c r="J16" i="54" s="1"/>
  <c r="J16" i="57" s="1"/>
  <c r="J17" i="57"/>
  <c r="I17" i="54"/>
  <c r="I16" i="54" s="1"/>
  <c r="I16" i="57" s="1"/>
  <c r="I17" i="57"/>
  <c r="H17" i="54"/>
  <c r="H17" i="57" s="1"/>
  <c r="G17" i="54"/>
  <c r="G17" i="57"/>
  <c r="F17" i="54"/>
  <c r="F17" i="57" s="1"/>
  <c r="E17" i="54"/>
  <c r="E17" i="57"/>
  <c r="D17" i="54"/>
  <c r="D17" i="57" s="1"/>
  <c r="C17" i="54"/>
  <c r="C17" i="57"/>
  <c r="B17" i="54"/>
  <c r="B17" i="57" s="1"/>
  <c r="R15" i="54"/>
  <c r="R44" i="54" s="1"/>
  <c r="R15" i="57"/>
  <c r="Q15" i="54"/>
  <c r="Q15" i="57" s="1"/>
  <c r="P15" i="54"/>
  <c r="P15" i="57"/>
  <c r="P7" i="57" s="1"/>
  <c r="P9" i="57" s="1"/>
  <c r="O15" i="54"/>
  <c r="N15" i="54"/>
  <c r="M15" i="54"/>
  <c r="L15" i="54"/>
  <c r="L7" i="54" s="1"/>
  <c r="K15" i="54"/>
  <c r="K7" i="54"/>
  <c r="K9" i="54" s="1"/>
  <c r="J15" i="54"/>
  <c r="J15" i="57" s="1"/>
  <c r="I15" i="54"/>
  <c r="I15" i="57" s="1"/>
  <c r="H15" i="54"/>
  <c r="H15" i="57"/>
  <c r="G15" i="54"/>
  <c r="F15" i="54"/>
  <c r="F15" i="57"/>
  <c r="E15" i="54"/>
  <c r="E15" i="57" s="1"/>
  <c r="D15" i="54"/>
  <c r="D15" i="57" s="1"/>
  <c r="C15" i="54"/>
  <c r="C15" i="57" s="1"/>
  <c r="B15" i="54"/>
  <c r="R14" i="54"/>
  <c r="R14" i="57" s="1"/>
  <c r="Q14" i="54"/>
  <c r="Q14" i="57"/>
  <c r="P14" i="54"/>
  <c r="P14" i="57" s="1"/>
  <c r="O14" i="54"/>
  <c r="O14" i="57" s="1"/>
  <c r="N14" i="54"/>
  <c r="N14" i="57"/>
  <c r="M14" i="54"/>
  <c r="M14" i="57"/>
  <c r="L14" i="54"/>
  <c r="L14" i="57" s="1"/>
  <c r="K14" i="54"/>
  <c r="K14" i="57" s="1"/>
  <c r="J14" i="54"/>
  <c r="J14" i="57"/>
  <c r="I14" i="54"/>
  <c r="I14" i="57" s="1"/>
  <c r="H14" i="54"/>
  <c r="H14" i="57" s="1"/>
  <c r="G14" i="54"/>
  <c r="G14" i="57" s="1"/>
  <c r="F14" i="54"/>
  <c r="F14" i="57"/>
  <c r="E14" i="54"/>
  <c r="E14" i="57"/>
  <c r="D14" i="54"/>
  <c r="D14" i="57" s="1"/>
  <c r="C14" i="54"/>
  <c r="C14" i="57" s="1"/>
  <c r="B14" i="54"/>
  <c r="B14" i="57" s="1"/>
  <c r="R13" i="54"/>
  <c r="R13" i="57"/>
  <c r="Q13" i="54"/>
  <c r="Q13" i="57" s="1"/>
  <c r="P13" i="54"/>
  <c r="P13" i="57" s="1"/>
  <c r="O13" i="54"/>
  <c r="O13" i="57"/>
  <c r="N13" i="54"/>
  <c r="N13" i="57"/>
  <c r="M13" i="54"/>
  <c r="M13" i="57" s="1"/>
  <c r="L13" i="54"/>
  <c r="L13" i="57" s="1"/>
  <c r="K13" i="54"/>
  <c r="K13" i="57"/>
  <c r="J13" i="54"/>
  <c r="J13" i="57" s="1"/>
  <c r="I13" i="54"/>
  <c r="I13" i="57" s="1"/>
  <c r="H13" i="54"/>
  <c r="H13" i="57" s="1"/>
  <c r="G13" i="54"/>
  <c r="G13" i="57" s="1"/>
  <c r="F13" i="54"/>
  <c r="F13" i="57"/>
  <c r="E13" i="54"/>
  <c r="E13" i="57" s="1"/>
  <c r="D13" i="54"/>
  <c r="D13" i="57" s="1"/>
  <c r="C13" i="54"/>
  <c r="C13" i="57"/>
  <c r="B13" i="54"/>
  <c r="B13" i="57"/>
  <c r="R12" i="54"/>
  <c r="R12" i="57" s="1"/>
  <c r="Q12" i="54"/>
  <c r="Q12" i="57" s="1"/>
  <c r="P12" i="54"/>
  <c r="P12" i="57"/>
  <c r="O12" i="54"/>
  <c r="O12" i="57" s="1"/>
  <c r="N12" i="54"/>
  <c r="N12" i="57" s="1"/>
  <c r="M12" i="54"/>
  <c r="M12" i="57" s="1"/>
  <c r="L12" i="54"/>
  <c r="L12" i="57"/>
  <c r="K12" i="54"/>
  <c r="K12" i="57"/>
  <c r="J12" i="54"/>
  <c r="J12" i="57" s="1"/>
  <c r="I12" i="54"/>
  <c r="I12" i="57" s="1"/>
  <c r="H12" i="54"/>
  <c r="H12" i="57" s="1"/>
  <c r="G12" i="54"/>
  <c r="G12" i="57"/>
  <c r="F12" i="54"/>
  <c r="F12" i="57" s="1"/>
  <c r="E12" i="54"/>
  <c r="D12" i="54"/>
  <c r="C12" i="54"/>
  <c r="C12" i="57"/>
  <c r="B12" i="54"/>
  <c r="B12" i="57" s="1"/>
  <c r="R10" i="54"/>
  <c r="R10" i="57" s="1"/>
  <c r="Q10" i="54"/>
  <c r="Q10" i="57" s="1"/>
  <c r="P10" i="54"/>
  <c r="O10" i="54"/>
  <c r="O11" i="54" s="1"/>
  <c r="O22" i="54" s="1"/>
  <c r="O10" i="57"/>
  <c r="O6" i="57" s="1"/>
  <c r="N10" i="54"/>
  <c r="N10" i="57" s="1"/>
  <c r="M10" i="54"/>
  <c r="L10" i="54"/>
  <c r="K10" i="54"/>
  <c r="J10" i="54"/>
  <c r="J10" i="57"/>
  <c r="I10" i="54"/>
  <c r="I10" i="57" s="1"/>
  <c r="H10" i="54"/>
  <c r="H10" i="57" s="1"/>
  <c r="G10" i="54"/>
  <c r="G10" i="57"/>
  <c r="G11" i="57" s="1"/>
  <c r="F10" i="54"/>
  <c r="E10" i="54"/>
  <c r="D10" i="54"/>
  <c r="C10" i="54"/>
  <c r="C11" i="54"/>
  <c r="B10" i="54"/>
  <c r="R47" i="56"/>
  <c r="Q47" i="56"/>
  <c r="P47" i="56"/>
  <c r="O47" i="56"/>
  <c r="N47" i="56"/>
  <c r="M47" i="56"/>
  <c r="L47" i="56"/>
  <c r="K47" i="56"/>
  <c r="J47" i="56"/>
  <c r="I47" i="56"/>
  <c r="H47" i="56"/>
  <c r="G47" i="56"/>
  <c r="F47" i="56"/>
  <c r="E47" i="56"/>
  <c r="D47" i="56"/>
  <c r="C47" i="56"/>
  <c r="B47" i="56"/>
  <c r="R46" i="56"/>
  <c r="Q46" i="56"/>
  <c r="Q20" i="17" s="1"/>
  <c r="P46" i="56"/>
  <c r="P20" i="17" s="1"/>
  <c r="O46" i="56"/>
  <c r="O20" i="17" s="1"/>
  <c r="N46" i="56"/>
  <c r="N20" i="17" s="1"/>
  <c r="M46" i="56"/>
  <c r="M20" i="17" s="1"/>
  <c r="L46" i="56"/>
  <c r="L20" i="17" s="1"/>
  <c r="K46" i="56"/>
  <c r="K20" i="17" s="1"/>
  <c r="J46" i="56"/>
  <c r="J20" i="17" s="1"/>
  <c r="I46" i="56"/>
  <c r="I20" i="17"/>
  <c r="H46" i="56"/>
  <c r="H20" i="17" s="1"/>
  <c r="G46" i="56"/>
  <c r="G20" i="17" s="1"/>
  <c r="F46" i="56"/>
  <c r="F20" i="17" s="1"/>
  <c r="E46" i="56"/>
  <c r="D46" i="56"/>
  <c r="D20" i="17" s="1"/>
  <c r="C46" i="56"/>
  <c r="C20" i="17" s="1"/>
  <c r="B46" i="56"/>
  <c r="B20" i="17" s="1"/>
  <c r="R40" i="56"/>
  <c r="Q40" i="56"/>
  <c r="P40" i="56"/>
  <c r="O40" i="56"/>
  <c r="N40" i="56"/>
  <c r="M40" i="56"/>
  <c r="L40" i="56"/>
  <c r="K40" i="56"/>
  <c r="J40" i="56"/>
  <c r="I40" i="56"/>
  <c r="H40" i="56"/>
  <c r="G40" i="56"/>
  <c r="F40" i="56"/>
  <c r="E40" i="56"/>
  <c r="D40" i="56"/>
  <c r="C40" i="56"/>
  <c r="B40" i="56"/>
  <c r="R33" i="56"/>
  <c r="Q33" i="56"/>
  <c r="P33" i="56"/>
  <c r="O33" i="56"/>
  <c r="N33" i="56"/>
  <c r="M33" i="56"/>
  <c r="L33" i="56"/>
  <c r="K33" i="56"/>
  <c r="J33" i="56"/>
  <c r="I33" i="56"/>
  <c r="H33" i="56"/>
  <c r="G33" i="56"/>
  <c r="F33" i="56"/>
  <c r="E33" i="56"/>
  <c r="D33" i="56"/>
  <c r="C33" i="56"/>
  <c r="B33" i="56"/>
  <c r="R29" i="56"/>
  <c r="Q29" i="56"/>
  <c r="P29" i="56"/>
  <c r="O29" i="56"/>
  <c r="N29" i="56"/>
  <c r="M29" i="56"/>
  <c r="L29" i="56"/>
  <c r="K29" i="56"/>
  <c r="J29" i="56"/>
  <c r="I29" i="56"/>
  <c r="H29" i="56"/>
  <c r="G29" i="56"/>
  <c r="F29" i="56"/>
  <c r="E29" i="56"/>
  <c r="D29" i="56"/>
  <c r="C29" i="56"/>
  <c r="B29" i="56"/>
  <c r="R16" i="56"/>
  <c r="Q16" i="56"/>
  <c r="P16" i="56"/>
  <c r="O16" i="56"/>
  <c r="N16" i="56"/>
  <c r="M16" i="56"/>
  <c r="L16" i="56"/>
  <c r="K16" i="56"/>
  <c r="J16" i="56"/>
  <c r="I16" i="56"/>
  <c r="H16" i="56"/>
  <c r="G16" i="56"/>
  <c r="F16" i="56"/>
  <c r="E16" i="56"/>
  <c r="D16" i="56"/>
  <c r="R11" i="56"/>
  <c r="R24" i="56" s="1"/>
  <c r="R26" i="56" s="1"/>
  <c r="Q11" i="56"/>
  <c r="Q24" i="56" s="1"/>
  <c r="P11" i="56"/>
  <c r="P24" i="56" s="1"/>
  <c r="O11" i="56"/>
  <c r="O24" i="56" s="1"/>
  <c r="N11" i="56"/>
  <c r="N24" i="56" s="1"/>
  <c r="M11" i="56"/>
  <c r="M24" i="56" s="1"/>
  <c r="L11" i="56"/>
  <c r="L24" i="56" s="1"/>
  <c r="K11" i="56"/>
  <c r="K24" i="56"/>
  <c r="K26" i="56" s="1"/>
  <c r="J11" i="56"/>
  <c r="J24" i="56" s="1"/>
  <c r="I11" i="56"/>
  <c r="I24" i="56" s="1"/>
  <c r="H11" i="56"/>
  <c r="H24" i="56" s="1"/>
  <c r="G11" i="56"/>
  <c r="G24" i="56"/>
  <c r="G44" i="56" s="1"/>
  <c r="F11" i="56"/>
  <c r="F24" i="56"/>
  <c r="F44" i="56" s="1"/>
  <c r="E11" i="56"/>
  <c r="E24" i="56" s="1"/>
  <c r="D11" i="56"/>
  <c r="D24" i="56" s="1"/>
  <c r="C11" i="56"/>
  <c r="C24" i="56" s="1"/>
  <c r="B11" i="56"/>
  <c r="B24" i="56" s="1"/>
  <c r="R7" i="56"/>
  <c r="R9" i="56" s="1"/>
  <c r="Q7" i="56"/>
  <c r="Q9" i="56" s="1"/>
  <c r="P7" i="56"/>
  <c r="P9" i="56" s="1"/>
  <c r="O7" i="56"/>
  <c r="N7" i="56"/>
  <c r="N9" i="56" s="1"/>
  <c r="M7" i="56"/>
  <c r="L7" i="56"/>
  <c r="K7" i="56"/>
  <c r="K9" i="56"/>
  <c r="J7" i="56"/>
  <c r="J36" i="56" s="1"/>
  <c r="I7" i="56"/>
  <c r="I9" i="56"/>
  <c r="H7" i="56"/>
  <c r="H9" i="56" s="1"/>
  <c r="G7" i="56"/>
  <c r="F7" i="56"/>
  <c r="F9" i="56" s="1"/>
  <c r="E7" i="56"/>
  <c r="D7" i="56"/>
  <c r="D36" i="56" s="1"/>
  <c r="C7" i="56"/>
  <c r="C9" i="56"/>
  <c r="B7" i="56"/>
  <c r="B9" i="56" s="1"/>
  <c r="R6" i="56"/>
  <c r="R8" i="56" s="1"/>
  <c r="Q6" i="56"/>
  <c r="Q36" i="56" s="1"/>
  <c r="Q8" i="56"/>
  <c r="P6" i="56"/>
  <c r="P8" i="56" s="1"/>
  <c r="O6" i="56"/>
  <c r="O36" i="56" s="1"/>
  <c r="N6" i="56"/>
  <c r="N8" i="56" s="1"/>
  <c r="M6" i="56"/>
  <c r="M8" i="56"/>
  <c r="L6" i="56"/>
  <c r="L8" i="56" s="1"/>
  <c r="K6" i="56"/>
  <c r="K8" i="56" s="1"/>
  <c r="J6" i="56"/>
  <c r="J8" i="56"/>
  <c r="I6" i="56"/>
  <c r="I36" i="56" s="1"/>
  <c r="I8" i="56"/>
  <c r="H6" i="56"/>
  <c r="H8" i="56" s="1"/>
  <c r="G6" i="56"/>
  <c r="G8" i="56" s="1"/>
  <c r="F6" i="56"/>
  <c r="F8" i="56" s="1"/>
  <c r="E6" i="56"/>
  <c r="D6" i="56"/>
  <c r="D8" i="56" s="1"/>
  <c r="C6" i="56"/>
  <c r="C8" i="56" s="1"/>
  <c r="B6" i="56"/>
  <c r="B8" i="56" s="1"/>
  <c r="R48" i="55"/>
  <c r="Q48" i="55"/>
  <c r="P48" i="55"/>
  <c r="O48" i="55"/>
  <c r="N48" i="55"/>
  <c r="M48" i="55"/>
  <c r="L48" i="55"/>
  <c r="K48" i="55"/>
  <c r="J48" i="55"/>
  <c r="I48" i="55"/>
  <c r="H48" i="55"/>
  <c r="G48" i="55"/>
  <c r="F48" i="55"/>
  <c r="E48" i="55"/>
  <c r="D48" i="55"/>
  <c r="C48" i="55"/>
  <c r="B48" i="55"/>
  <c r="R47" i="55"/>
  <c r="Q47" i="55"/>
  <c r="Q19" i="17" s="1"/>
  <c r="P47" i="55"/>
  <c r="P19" i="17" s="1"/>
  <c r="O47" i="55"/>
  <c r="O19" i="17" s="1"/>
  <c r="N47" i="55"/>
  <c r="N19" i="17" s="1"/>
  <c r="M47" i="55"/>
  <c r="L47" i="55"/>
  <c r="L19" i="17" s="1"/>
  <c r="K47" i="55"/>
  <c r="K19" i="17" s="1"/>
  <c r="J47" i="55"/>
  <c r="J19" i="17"/>
  <c r="I47" i="55"/>
  <c r="H47" i="55"/>
  <c r="H19" i="17" s="1"/>
  <c r="G47" i="55"/>
  <c r="G19" i="17" s="1"/>
  <c r="F47" i="55"/>
  <c r="F19" i="17" s="1"/>
  <c r="E47" i="55"/>
  <c r="E19" i="17"/>
  <c r="D47" i="55"/>
  <c r="D19" i="17" s="1"/>
  <c r="C47" i="55"/>
  <c r="C19" i="17" s="1"/>
  <c r="B47" i="55"/>
  <c r="R41" i="55"/>
  <c r="Q41" i="55"/>
  <c r="P41" i="55"/>
  <c r="O41" i="55"/>
  <c r="N41" i="55"/>
  <c r="M41" i="55"/>
  <c r="L41" i="55"/>
  <c r="K41" i="55"/>
  <c r="J41" i="55"/>
  <c r="I41" i="55"/>
  <c r="H41" i="55"/>
  <c r="G41" i="55"/>
  <c r="F41" i="55"/>
  <c r="E41" i="55"/>
  <c r="D41" i="55"/>
  <c r="C41" i="55"/>
  <c r="B41" i="55"/>
  <c r="R34" i="55"/>
  <c r="Q34" i="55"/>
  <c r="P34" i="55"/>
  <c r="O34" i="55"/>
  <c r="N34" i="55"/>
  <c r="M34" i="55"/>
  <c r="L34" i="55"/>
  <c r="K34" i="55"/>
  <c r="J34" i="55"/>
  <c r="I34" i="55"/>
  <c r="H34" i="55"/>
  <c r="G34" i="55"/>
  <c r="F34" i="55"/>
  <c r="E34" i="55"/>
  <c r="D34" i="55"/>
  <c r="C34" i="55"/>
  <c r="B34" i="55"/>
  <c r="R30" i="55"/>
  <c r="Q30" i="55"/>
  <c r="P30" i="55"/>
  <c r="O30" i="55"/>
  <c r="O36" i="55" s="1"/>
  <c r="N30" i="55"/>
  <c r="M30" i="55"/>
  <c r="L30" i="55"/>
  <c r="K30" i="55"/>
  <c r="J30" i="55"/>
  <c r="I30" i="55"/>
  <c r="H30" i="55"/>
  <c r="G30" i="55"/>
  <c r="F30" i="55"/>
  <c r="E30" i="55"/>
  <c r="D30" i="55"/>
  <c r="C30" i="55"/>
  <c r="B30" i="55"/>
  <c r="R16" i="55"/>
  <c r="Q16" i="55"/>
  <c r="P16" i="55"/>
  <c r="O16" i="55"/>
  <c r="N16" i="55"/>
  <c r="M16" i="55"/>
  <c r="L16" i="55"/>
  <c r="K16" i="55"/>
  <c r="J16" i="55"/>
  <c r="I16" i="55"/>
  <c r="H16" i="55"/>
  <c r="H16" i="57" s="1"/>
  <c r="G16" i="55"/>
  <c r="F16" i="55"/>
  <c r="E16" i="55"/>
  <c r="D16" i="55"/>
  <c r="R11" i="55"/>
  <c r="R25" i="55" s="1"/>
  <c r="Q11" i="55"/>
  <c r="Q25" i="55"/>
  <c r="Q45" i="55" s="1"/>
  <c r="P11" i="55"/>
  <c r="P25" i="55" s="1"/>
  <c r="O11" i="55"/>
  <c r="O25" i="55"/>
  <c r="N11" i="55"/>
  <c r="N25" i="55" s="1"/>
  <c r="M11" i="55"/>
  <c r="M25" i="55"/>
  <c r="M45" i="55" s="1"/>
  <c r="L11" i="55"/>
  <c r="L25" i="55" s="1"/>
  <c r="K11" i="55"/>
  <c r="K25" i="55"/>
  <c r="J11" i="55"/>
  <c r="J25" i="55" s="1"/>
  <c r="I11" i="55"/>
  <c r="I25" i="55"/>
  <c r="I45" i="55" s="1"/>
  <c r="H11" i="55"/>
  <c r="H25" i="55" s="1"/>
  <c r="G11" i="55"/>
  <c r="G25" i="55" s="1"/>
  <c r="F11" i="55"/>
  <c r="F25" i="55" s="1"/>
  <c r="E11" i="55"/>
  <c r="E25" i="55"/>
  <c r="E45" i="55" s="1"/>
  <c r="D11" i="55"/>
  <c r="D25" i="55" s="1"/>
  <c r="C11" i="55"/>
  <c r="C25" i="55" s="1"/>
  <c r="B11" i="55"/>
  <c r="B25" i="55" s="1"/>
  <c r="R7" i="55"/>
  <c r="Q7" i="55"/>
  <c r="P7" i="55"/>
  <c r="O7" i="55"/>
  <c r="O9" i="55" s="1"/>
  <c r="N7" i="55"/>
  <c r="M7" i="55"/>
  <c r="M9" i="55" s="1"/>
  <c r="L7" i="55"/>
  <c r="L9" i="55" s="1"/>
  <c r="K7" i="55"/>
  <c r="J7" i="55"/>
  <c r="I7" i="55"/>
  <c r="H7" i="55"/>
  <c r="G7" i="55"/>
  <c r="G9" i="55" s="1"/>
  <c r="F7" i="55"/>
  <c r="F9" i="55" s="1"/>
  <c r="E7" i="55"/>
  <c r="D7" i="55"/>
  <c r="D9" i="55" s="1"/>
  <c r="C7" i="55"/>
  <c r="B7" i="55"/>
  <c r="R6" i="55"/>
  <c r="R8" i="55" s="1"/>
  <c r="Q6" i="55"/>
  <c r="Q8" i="55" s="1"/>
  <c r="P6" i="55"/>
  <c r="P8" i="55" s="1"/>
  <c r="O6" i="55"/>
  <c r="O8" i="55"/>
  <c r="N6" i="55"/>
  <c r="N8" i="55" s="1"/>
  <c r="M6" i="55"/>
  <c r="L6" i="55"/>
  <c r="L8" i="55" s="1"/>
  <c r="K6" i="55"/>
  <c r="K37" i="55" s="1"/>
  <c r="K8" i="55"/>
  <c r="J6" i="55"/>
  <c r="I6" i="55"/>
  <c r="I8" i="55"/>
  <c r="H6" i="55"/>
  <c r="H8" i="55" s="1"/>
  <c r="G6" i="55"/>
  <c r="G8" i="55"/>
  <c r="F6" i="55"/>
  <c r="F8" i="55" s="1"/>
  <c r="E6" i="55"/>
  <c r="E8" i="55" s="1"/>
  <c r="D6" i="55"/>
  <c r="D8" i="55" s="1"/>
  <c r="C6" i="55"/>
  <c r="C8" i="55" s="1"/>
  <c r="B6" i="55"/>
  <c r="B8" i="55" s="1"/>
  <c r="R48" i="53"/>
  <c r="Q48" i="53"/>
  <c r="P48" i="53"/>
  <c r="O48" i="53"/>
  <c r="N48" i="53"/>
  <c r="M48" i="53"/>
  <c r="L48" i="53"/>
  <c r="K48" i="53"/>
  <c r="J48" i="53"/>
  <c r="I48" i="53"/>
  <c r="H48" i="53"/>
  <c r="G48" i="53"/>
  <c r="F48" i="53"/>
  <c r="E48" i="53"/>
  <c r="D48" i="53"/>
  <c r="C48" i="53"/>
  <c r="B48" i="53"/>
  <c r="R46" i="53"/>
  <c r="Q46" i="53"/>
  <c r="Q17" i="17" s="1"/>
  <c r="P46" i="53"/>
  <c r="P17" i="17" s="1"/>
  <c r="O46" i="53"/>
  <c r="O17" i="17" s="1"/>
  <c r="N46" i="53"/>
  <c r="N17" i="17" s="1"/>
  <c r="M46" i="53"/>
  <c r="L46" i="53"/>
  <c r="K46" i="53"/>
  <c r="K17" i="17"/>
  <c r="J46" i="53"/>
  <c r="I46" i="53"/>
  <c r="I17" i="17" s="1"/>
  <c r="H46" i="53"/>
  <c r="H17" i="17" s="1"/>
  <c r="G46" i="53"/>
  <c r="G17" i="17" s="1"/>
  <c r="R39" i="53"/>
  <c r="Q39" i="53"/>
  <c r="P39" i="53"/>
  <c r="O39" i="53"/>
  <c r="N39" i="53"/>
  <c r="M39" i="53"/>
  <c r="L39" i="53"/>
  <c r="K39" i="53"/>
  <c r="J39" i="53"/>
  <c r="I39" i="53"/>
  <c r="H39" i="53"/>
  <c r="G39" i="53"/>
  <c r="F40" i="53"/>
  <c r="F6" i="17" s="1"/>
  <c r="F39" i="53"/>
  <c r="E39" i="53"/>
  <c r="D39" i="53"/>
  <c r="C39" i="53"/>
  <c r="B39" i="53"/>
  <c r="R32" i="53"/>
  <c r="Q32" i="53"/>
  <c r="P32" i="53"/>
  <c r="O32" i="53"/>
  <c r="N32" i="53"/>
  <c r="M32" i="53"/>
  <c r="L32" i="53"/>
  <c r="K32" i="53"/>
  <c r="J32" i="53"/>
  <c r="I32" i="53"/>
  <c r="H32" i="53"/>
  <c r="G32" i="53"/>
  <c r="F32" i="53"/>
  <c r="E32" i="53"/>
  <c r="D32" i="53"/>
  <c r="C32" i="53"/>
  <c r="B32" i="53"/>
  <c r="R28" i="53"/>
  <c r="Q28" i="53"/>
  <c r="P28" i="53"/>
  <c r="O28" i="53"/>
  <c r="N28" i="53"/>
  <c r="M28" i="53"/>
  <c r="L28" i="53"/>
  <c r="K28" i="53"/>
  <c r="J28" i="53"/>
  <c r="I28" i="53"/>
  <c r="H28" i="53"/>
  <c r="G28" i="53"/>
  <c r="F28" i="53"/>
  <c r="E28" i="53"/>
  <c r="D28" i="53"/>
  <c r="C28" i="53"/>
  <c r="B28" i="53"/>
  <c r="R17" i="53"/>
  <c r="Q17" i="53"/>
  <c r="P17" i="53"/>
  <c r="O17" i="53"/>
  <c r="N17" i="53"/>
  <c r="M17" i="53"/>
  <c r="L17" i="53"/>
  <c r="K17" i="53"/>
  <c r="J17" i="53"/>
  <c r="I17" i="53"/>
  <c r="H17" i="53"/>
  <c r="G17" i="53"/>
  <c r="F17" i="53"/>
  <c r="E17" i="53"/>
  <c r="D17" i="53"/>
  <c r="R11" i="53"/>
  <c r="R23" i="53"/>
  <c r="R25" i="53" s="1"/>
  <c r="Q11" i="53"/>
  <c r="Q23" i="53"/>
  <c r="P11" i="53"/>
  <c r="P23" i="53" s="1"/>
  <c r="P43" i="53" s="1"/>
  <c r="O11" i="53"/>
  <c r="O23" i="53"/>
  <c r="N11" i="53"/>
  <c r="N23" i="53" s="1"/>
  <c r="M11" i="53"/>
  <c r="M23" i="53"/>
  <c r="L11" i="53"/>
  <c r="L23" i="53"/>
  <c r="L43" i="53" s="1"/>
  <c r="K11" i="53"/>
  <c r="K23" i="53"/>
  <c r="J11" i="53"/>
  <c r="J23" i="53" s="1"/>
  <c r="I11" i="53"/>
  <c r="I23" i="53"/>
  <c r="I25" i="53" s="1"/>
  <c r="I44" i="53" s="1"/>
  <c r="H11" i="53"/>
  <c r="H23" i="53" s="1"/>
  <c r="G11" i="53"/>
  <c r="G23" i="53" s="1"/>
  <c r="G25" i="53" s="1"/>
  <c r="F11" i="53"/>
  <c r="F23" i="53" s="1"/>
  <c r="E11" i="53"/>
  <c r="E23" i="53"/>
  <c r="D11" i="53"/>
  <c r="D23" i="53"/>
  <c r="C11" i="53"/>
  <c r="C23" i="53" s="1"/>
  <c r="B11" i="53"/>
  <c r="B23" i="53"/>
  <c r="B25" i="53" s="1"/>
  <c r="R7" i="53"/>
  <c r="Q7" i="53"/>
  <c r="P7" i="53"/>
  <c r="P9" i="53" s="1"/>
  <c r="O7" i="53"/>
  <c r="N7" i="53"/>
  <c r="N9" i="53" s="1"/>
  <c r="M7" i="53"/>
  <c r="M9" i="53" s="1"/>
  <c r="L7" i="53"/>
  <c r="K7" i="53"/>
  <c r="J7" i="53"/>
  <c r="J9" i="53" s="1"/>
  <c r="I7" i="53"/>
  <c r="H7" i="53"/>
  <c r="G7" i="53"/>
  <c r="F7" i="53"/>
  <c r="F9" i="53" s="1"/>
  <c r="E7" i="53"/>
  <c r="D7" i="53"/>
  <c r="D35" i="53" s="1"/>
  <c r="C7" i="53"/>
  <c r="B7" i="53"/>
  <c r="R6" i="53"/>
  <c r="R35" i="53" s="1"/>
  <c r="R8" i="53"/>
  <c r="Q6" i="53"/>
  <c r="Q8" i="53"/>
  <c r="P6" i="53"/>
  <c r="P8" i="53"/>
  <c r="O6" i="53"/>
  <c r="O8" i="53" s="1"/>
  <c r="N6" i="53"/>
  <c r="N8" i="53"/>
  <c r="M6" i="53"/>
  <c r="M8" i="53"/>
  <c r="L6" i="53"/>
  <c r="L8" i="53" s="1"/>
  <c r="K6" i="53"/>
  <c r="K8" i="53" s="1"/>
  <c r="J6" i="53"/>
  <c r="J35" i="53" s="1"/>
  <c r="I6" i="53"/>
  <c r="I8" i="53"/>
  <c r="H6" i="53"/>
  <c r="H8" i="53" s="1"/>
  <c r="H35" i="53"/>
  <c r="G6" i="53"/>
  <c r="G8" i="53" s="1"/>
  <c r="F6" i="53"/>
  <c r="F8" i="53"/>
  <c r="E6" i="53"/>
  <c r="E8" i="53"/>
  <c r="D6" i="53"/>
  <c r="D8" i="53" s="1"/>
  <c r="C6" i="53"/>
  <c r="C8" i="53" s="1"/>
  <c r="B6" i="53"/>
  <c r="B8" i="53"/>
  <c r="R46" i="52"/>
  <c r="Q46" i="52"/>
  <c r="P46" i="52"/>
  <c r="O46" i="52"/>
  <c r="N46" i="52"/>
  <c r="M46" i="52"/>
  <c r="L46" i="52"/>
  <c r="K46" i="52"/>
  <c r="J46" i="52"/>
  <c r="I46" i="52"/>
  <c r="H46" i="52"/>
  <c r="G46" i="52"/>
  <c r="F46" i="52"/>
  <c r="E46" i="52"/>
  <c r="D46" i="52"/>
  <c r="C46" i="52"/>
  <c r="B46" i="52"/>
  <c r="R45" i="52"/>
  <c r="Q45" i="52"/>
  <c r="Q16" i="17"/>
  <c r="P45" i="52"/>
  <c r="P16" i="17" s="1"/>
  <c r="O45" i="52"/>
  <c r="O16" i="17"/>
  <c r="N45" i="52"/>
  <c r="N16" i="17" s="1"/>
  <c r="M45" i="52"/>
  <c r="M16" i="17" s="1"/>
  <c r="L45" i="52"/>
  <c r="L16" i="17" s="1"/>
  <c r="K45" i="52"/>
  <c r="K16" i="17" s="1"/>
  <c r="J45" i="52"/>
  <c r="I45" i="52"/>
  <c r="I16" i="17"/>
  <c r="H45" i="52"/>
  <c r="H16" i="17" s="1"/>
  <c r="G45" i="52"/>
  <c r="G16" i="17"/>
  <c r="F45" i="52"/>
  <c r="F16" i="17" s="1"/>
  <c r="E45" i="52"/>
  <c r="D45" i="52"/>
  <c r="C45" i="52"/>
  <c r="C16" i="17" s="1"/>
  <c r="B45" i="52"/>
  <c r="B16" i="17" s="1"/>
  <c r="R39" i="52"/>
  <c r="Q39" i="52"/>
  <c r="P39" i="52"/>
  <c r="O39" i="52"/>
  <c r="N39" i="52"/>
  <c r="M39" i="52"/>
  <c r="L39" i="52"/>
  <c r="K39" i="52"/>
  <c r="J39" i="52"/>
  <c r="I39" i="52"/>
  <c r="H39" i="52"/>
  <c r="G39" i="52"/>
  <c r="F39" i="52"/>
  <c r="E39" i="52"/>
  <c r="D39" i="52"/>
  <c r="C39" i="52"/>
  <c r="B39" i="52"/>
  <c r="R32" i="52"/>
  <c r="Q32" i="52"/>
  <c r="P32" i="52"/>
  <c r="O32" i="52"/>
  <c r="N32" i="52"/>
  <c r="M32" i="52"/>
  <c r="L32" i="52"/>
  <c r="K32" i="52"/>
  <c r="J32" i="52"/>
  <c r="I32" i="52"/>
  <c r="H32" i="52"/>
  <c r="G32" i="52"/>
  <c r="F32" i="52"/>
  <c r="E32" i="52"/>
  <c r="D32" i="52"/>
  <c r="C32" i="52"/>
  <c r="B32" i="52"/>
  <c r="R28" i="52"/>
  <c r="Q28" i="52"/>
  <c r="P28" i="52"/>
  <c r="O28" i="52"/>
  <c r="N28" i="52"/>
  <c r="M28" i="52"/>
  <c r="L28" i="52"/>
  <c r="K28" i="52"/>
  <c r="J28" i="52"/>
  <c r="I28" i="52"/>
  <c r="H28" i="52"/>
  <c r="G28" i="52"/>
  <c r="F28" i="52"/>
  <c r="E28" i="52"/>
  <c r="D28" i="52"/>
  <c r="C28" i="52"/>
  <c r="B28" i="52"/>
  <c r="R16" i="52"/>
  <c r="Q16" i="52"/>
  <c r="P16" i="52"/>
  <c r="O16" i="52"/>
  <c r="N16" i="52"/>
  <c r="M16" i="52"/>
  <c r="L16" i="52"/>
  <c r="K16" i="52"/>
  <c r="J16" i="52"/>
  <c r="I16" i="52"/>
  <c r="H16" i="52"/>
  <c r="G16" i="52"/>
  <c r="F16" i="52"/>
  <c r="E16" i="52"/>
  <c r="D16" i="52"/>
  <c r="R11" i="52"/>
  <c r="R23" i="52"/>
  <c r="Q11" i="52"/>
  <c r="Q23" i="52" s="1"/>
  <c r="P11" i="52"/>
  <c r="P23" i="52"/>
  <c r="O11" i="52"/>
  <c r="O23" i="52" s="1"/>
  <c r="N11" i="52"/>
  <c r="N23" i="52"/>
  <c r="N25" i="52" s="1"/>
  <c r="N27" i="17" s="1"/>
  <c r="M11" i="52"/>
  <c r="M23" i="52" s="1"/>
  <c r="L11" i="52"/>
  <c r="L23" i="52"/>
  <c r="K11" i="52"/>
  <c r="K23" i="52" s="1"/>
  <c r="K25" i="52" s="1"/>
  <c r="K27" i="17" s="1"/>
  <c r="J11" i="52"/>
  <c r="J23" i="52"/>
  <c r="J25" i="52" s="1"/>
  <c r="I11" i="52"/>
  <c r="I23" i="52" s="1"/>
  <c r="H11" i="52"/>
  <c r="H23" i="52" s="1"/>
  <c r="G11" i="52"/>
  <c r="G23" i="52" s="1"/>
  <c r="G25" i="52" s="1"/>
  <c r="G27" i="17" s="1"/>
  <c r="F11" i="52"/>
  <c r="F23" i="52" s="1"/>
  <c r="F25" i="52" s="1"/>
  <c r="F44" i="52" s="1"/>
  <c r="E11" i="52"/>
  <c r="E23" i="52" s="1"/>
  <c r="D11" i="52"/>
  <c r="D23" i="52" s="1"/>
  <c r="C11" i="52"/>
  <c r="C23" i="52" s="1"/>
  <c r="B11" i="52"/>
  <c r="B23" i="52" s="1"/>
  <c r="B25" i="52" s="1"/>
  <c r="R7" i="52"/>
  <c r="Q7" i="52"/>
  <c r="P7" i="52"/>
  <c r="O7" i="52"/>
  <c r="O9" i="52" s="1"/>
  <c r="N7" i="52"/>
  <c r="M7" i="52"/>
  <c r="L7" i="52"/>
  <c r="L9" i="52" s="1"/>
  <c r="K7" i="52"/>
  <c r="K9" i="52" s="1"/>
  <c r="J7" i="52"/>
  <c r="J35" i="52" s="1"/>
  <c r="I7" i="52"/>
  <c r="H7" i="52"/>
  <c r="G7" i="52"/>
  <c r="G9" i="52" s="1"/>
  <c r="F7" i="52"/>
  <c r="E7" i="52"/>
  <c r="D7" i="52"/>
  <c r="C7" i="52"/>
  <c r="C9" i="52" s="1"/>
  <c r="B7" i="52"/>
  <c r="B9" i="52" s="1"/>
  <c r="R6" i="52"/>
  <c r="R8" i="52" s="1"/>
  <c r="Q6" i="52"/>
  <c r="P6" i="52"/>
  <c r="P8" i="52" s="1"/>
  <c r="O6" i="52"/>
  <c r="N6" i="52"/>
  <c r="N8" i="52" s="1"/>
  <c r="M6" i="52"/>
  <c r="M8" i="52" s="1"/>
  <c r="L6" i="52"/>
  <c r="L8" i="52" s="1"/>
  <c r="K6" i="52"/>
  <c r="K8" i="52" s="1"/>
  <c r="J6" i="52"/>
  <c r="J8" i="52" s="1"/>
  <c r="I6" i="52"/>
  <c r="H6" i="52"/>
  <c r="H8" i="52" s="1"/>
  <c r="G6" i="52"/>
  <c r="G8" i="52" s="1"/>
  <c r="F6" i="52"/>
  <c r="F8" i="52" s="1"/>
  <c r="E6" i="52"/>
  <c r="E8" i="52" s="1"/>
  <c r="D6" i="52"/>
  <c r="D8" i="52" s="1"/>
  <c r="C6" i="52"/>
  <c r="C8" i="52" s="1"/>
  <c r="B6" i="52"/>
  <c r="B8" i="52" s="1"/>
  <c r="C5" i="17"/>
  <c r="D5" i="17"/>
  <c r="E5" i="17"/>
  <c r="F5" i="17"/>
  <c r="G5" i="17"/>
  <c r="H5" i="17"/>
  <c r="I5" i="17"/>
  <c r="J5" i="17"/>
  <c r="K5" i="17"/>
  <c r="L5" i="17"/>
  <c r="M5" i="17"/>
  <c r="M7" i="17" s="1"/>
  <c r="N5" i="17"/>
  <c r="O5" i="17"/>
  <c r="O7" i="17" s="1"/>
  <c r="P5" i="17"/>
  <c r="Q5" i="17"/>
  <c r="G6" i="17"/>
  <c r="H6" i="17"/>
  <c r="H7" i="17" s="1"/>
  <c r="I6" i="17"/>
  <c r="J6" i="17"/>
  <c r="K6" i="17"/>
  <c r="K7" i="17" s="1"/>
  <c r="L6" i="17"/>
  <c r="L7" i="17" s="1"/>
  <c r="M6" i="17"/>
  <c r="N6" i="17"/>
  <c r="O6" i="17"/>
  <c r="P6" i="17"/>
  <c r="P7" i="17" s="1"/>
  <c r="Q6" i="17"/>
  <c r="C8" i="17"/>
  <c r="D8" i="17"/>
  <c r="E8" i="17"/>
  <c r="F8" i="17"/>
  <c r="G8" i="17"/>
  <c r="H8" i="17"/>
  <c r="I8" i="17"/>
  <c r="J8" i="17"/>
  <c r="K8" i="17"/>
  <c r="L8" i="17"/>
  <c r="M8" i="17"/>
  <c r="N8" i="17"/>
  <c r="O8" i="17"/>
  <c r="P8" i="17"/>
  <c r="Q8" i="17"/>
  <c r="C9" i="17"/>
  <c r="D9" i="17"/>
  <c r="E9" i="17"/>
  <c r="F9" i="17"/>
  <c r="G9" i="17"/>
  <c r="H9" i="17"/>
  <c r="I9" i="17"/>
  <c r="J9" i="17"/>
  <c r="K9" i="17"/>
  <c r="L9" i="17"/>
  <c r="M9" i="17"/>
  <c r="N9" i="17"/>
  <c r="O9" i="17"/>
  <c r="P9" i="17"/>
  <c r="Q9" i="17"/>
  <c r="B9" i="17"/>
  <c r="B8" i="17"/>
  <c r="B5" i="17"/>
  <c r="C9" i="12"/>
  <c r="D9" i="12"/>
  <c r="E9" i="12"/>
  <c r="F9" i="12"/>
  <c r="G9" i="12"/>
  <c r="H9" i="12"/>
  <c r="I9" i="12"/>
  <c r="J9" i="12"/>
  <c r="K9" i="12"/>
  <c r="L9" i="12"/>
  <c r="M9" i="12"/>
  <c r="M10" i="12" s="1"/>
  <c r="N9" i="12"/>
  <c r="O9" i="12"/>
  <c r="P9" i="12"/>
  <c r="Q9" i="12"/>
  <c r="B9" i="12"/>
  <c r="C8" i="12"/>
  <c r="D8" i="12"/>
  <c r="D10" i="12" s="1"/>
  <c r="E8" i="12"/>
  <c r="F8" i="12"/>
  <c r="G8" i="12"/>
  <c r="H8" i="12"/>
  <c r="I8" i="12"/>
  <c r="J8" i="12"/>
  <c r="K8" i="12"/>
  <c r="K10" i="12" s="1"/>
  <c r="L8" i="12"/>
  <c r="M8" i="12"/>
  <c r="N8" i="12"/>
  <c r="O8" i="12"/>
  <c r="P8" i="12"/>
  <c r="Q8" i="12"/>
  <c r="B8" i="12"/>
  <c r="C7" i="12"/>
  <c r="D7" i="12"/>
  <c r="E7" i="12"/>
  <c r="F7" i="12"/>
  <c r="G7" i="12"/>
  <c r="H7" i="12"/>
  <c r="I7" i="12"/>
  <c r="J7" i="12"/>
  <c r="K7" i="12"/>
  <c r="L7" i="12"/>
  <c r="M7" i="12"/>
  <c r="N7" i="12"/>
  <c r="O7" i="12"/>
  <c r="P7" i="12"/>
  <c r="Q7" i="12"/>
  <c r="B7" i="12"/>
  <c r="C6" i="12"/>
  <c r="D6" i="12"/>
  <c r="E6" i="12"/>
  <c r="F6" i="12"/>
  <c r="G6" i="12"/>
  <c r="H6" i="12"/>
  <c r="I6" i="12"/>
  <c r="J6" i="12"/>
  <c r="K6" i="12"/>
  <c r="L6" i="12"/>
  <c r="M6" i="12"/>
  <c r="N6" i="12"/>
  <c r="N10" i="12" s="1"/>
  <c r="O6" i="12"/>
  <c r="P6" i="12"/>
  <c r="Q6" i="12"/>
  <c r="B6" i="12"/>
  <c r="E20" i="17"/>
  <c r="M19" i="17"/>
  <c r="I19" i="17"/>
  <c r="B19" i="17"/>
  <c r="M17" i="17"/>
  <c r="L17" i="17"/>
  <c r="J17" i="17"/>
  <c r="J16" i="17"/>
  <c r="E16" i="17"/>
  <c r="D16" i="17"/>
  <c r="N30" i="18"/>
  <c r="M30" i="18"/>
  <c r="L30" i="18"/>
  <c r="E30" i="18"/>
  <c r="D30" i="18"/>
  <c r="C30" i="18"/>
  <c r="B30" i="18"/>
  <c r="P14" i="18"/>
  <c r="M14" i="18"/>
  <c r="L14" i="18"/>
  <c r="J14" i="18"/>
  <c r="H14" i="18"/>
  <c r="G14" i="18"/>
  <c r="F14" i="18"/>
  <c r="E14" i="18"/>
  <c r="D14" i="18"/>
  <c r="I37" i="55"/>
  <c r="G35" i="53"/>
  <c r="K35" i="52"/>
  <c r="B35" i="52"/>
  <c r="R35" i="52"/>
  <c r="G9" i="56"/>
  <c r="O9" i="56"/>
  <c r="E9" i="56"/>
  <c r="I9" i="55"/>
  <c r="C9" i="55"/>
  <c r="K9" i="55"/>
  <c r="J9" i="55"/>
  <c r="R9" i="55"/>
  <c r="G9" i="53"/>
  <c r="O9" i="53"/>
  <c r="B9" i="53"/>
  <c r="R9" i="53"/>
  <c r="H9" i="53"/>
  <c r="L9" i="53"/>
  <c r="J43" i="52"/>
  <c r="J9" i="52"/>
  <c r="N9" i="52"/>
  <c r="R9" i="52"/>
  <c r="I9" i="52"/>
  <c r="Q9" i="52"/>
  <c r="H9" i="52"/>
  <c r="Q44" i="54"/>
  <c r="Q18" i="17"/>
  <c r="R39" i="57"/>
  <c r="E9" i="55"/>
  <c r="F36" i="56"/>
  <c r="P35" i="53"/>
  <c r="J34" i="52"/>
  <c r="Q39" i="57"/>
  <c r="Q44" i="57" s="1"/>
  <c r="Q21" i="17" s="1"/>
  <c r="G35" i="52"/>
  <c r="L35" i="53"/>
  <c r="M36" i="56"/>
  <c r="L39" i="57"/>
  <c r="P39" i="57"/>
  <c r="M39" i="57"/>
  <c r="P9" i="55"/>
  <c r="C35" i="52"/>
  <c r="O27" i="55"/>
  <c r="O30" i="17" s="1"/>
  <c r="O45" i="55"/>
  <c r="R43" i="53"/>
  <c r="M25" i="53"/>
  <c r="M43" i="53"/>
  <c r="K43" i="53"/>
  <c r="K25" i="53"/>
  <c r="K28" i="17" s="1"/>
  <c r="F39" i="54"/>
  <c r="F47" i="53"/>
  <c r="F46" i="53"/>
  <c r="F17" i="17" s="1"/>
  <c r="R25" i="52"/>
  <c r="R43" i="52"/>
  <c r="F27" i="54"/>
  <c r="L37" i="55"/>
  <c r="O8" i="56"/>
  <c r="D35" i="52"/>
  <c r="O35" i="53"/>
  <c r="D37" i="55"/>
  <c r="T37" i="55"/>
  <c r="O8" i="52"/>
  <c r="M9" i="56"/>
  <c r="F38" i="57"/>
  <c r="K36" i="56"/>
  <c r="G7" i="17"/>
  <c r="C22" i="54"/>
  <c r="C24" i="54" s="1"/>
  <c r="D9" i="52"/>
  <c r="C9" i="53"/>
  <c r="S9" i="55"/>
  <c r="S45" i="55"/>
  <c r="N35" i="52"/>
  <c r="P31" i="54"/>
  <c r="C7" i="54"/>
  <c r="H44" i="54"/>
  <c r="H18" i="17" s="1"/>
  <c r="P31" i="57"/>
  <c r="B6" i="54"/>
  <c r="B8" i="54" s="1"/>
  <c r="C45" i="54"/>
  <c r="L45" i="54"/>
  <c r="D7" i="54"/>
  <c r="G31" i="54"/>
  <c r="J27" i="54"/>
  <c r="I6" i="54"/>
  <c r="M16" i="54"/>
  <c r="P44" i="54"/>
  <c r="P18" i="17"/>
  <c r="C38" i="54"/>
  <c r="M27" i="54"/>
  <c r="Q9" i="54"/>
  <c r="P38" i="54"/>
  <c r="P38" i="57" s="1"/>
  <c r="F45" i="54"/>
  <c r="P7" i="54"/>
  <c r="P16" i="54"/>
  <c r="J11" i="54"/>
  <c r="J22" i="54" s="1"/>
  <c r="J42" i="54"/>
  <c r="E16" i="54"/>
  <c r="J7" i="17"/>
  <c r="K16" i="54"/>
  <c r="Q10" i="12"/>
  <c r="U11" i="54"/>
  <c r="U22" i="54" s="1"/>
  <c r="D11" i="54"/>
  <c r="S11" i="54"/>
  <c r="S22" i="54"/>
  <c r="U31" i="54"/>
  <c r="T38" i="54"/>
  <c r="T38" i="57"/>
  <c r="J6" i="54"/>
  <c r="O16" i="54"/>
  <c r="F27" i="57"/>
  <c r="C31" i="54"/>
  <c r="K38" i="54"/>
  <c r="K38" i="57" s="1"/>
  <c r="U27" i="54"/>
  <c r="G43" i="53"/>
  <c r="B43" i="52"/>
  <c r="I43" i="53"/>
  <c r="D25" i="52"/>
  <c r="D27" i="17" s="1"/>
  <c r="D43" i="52"/>
  <c r="I25" i="52"/>
  <c r="I26" i="52" s="1"/>
  <c r="I43" i="52"/>
  <c r="F39" i="57"/>
  <c r="F44" i="54"/>
  <c r="F18" i="17" s="1"/>
  <c r="K43" i="52"/>
  <c r="N43" i="52"/>
  <c r="Q43" i="52"/>
  <c r="Q25" i="52"/>
  <c r="L25" i="53"/>
  <c r="L45" i="53" s="1"/>
  <c r="T43" i="53"/>
  <c r="L35" i="52"/>
  <c r="G16" i="54"/>
  <c r="G16" i="57"/>
  <c r="I7" i="54"/>
  <c r="I34" i="54" s="1"/>
  <c r="S38" i="54"/>
  <c r="S38" i="57" s="1"/>
  <c r="S46" i="55"/>
  <c r="U10" i="57"/>
  <c r="H35" i="52"/>
  <c r="C37" i="55"/>
  <c r="I27" i="54"/>
  <c r="I18" i="17"/>
  <c r="S9" i="53"/>
  <c r="U6" i="54"/>
  <c r="U8" i="54" s="1"/>
  <c r="U16" i="54"/>
  <c r="U16" i="57" s="1"/>
  <c r="U45" i="54"/>
  <c r="T36" i="56"/>
  <c r="S37" i="57"/>
  <c r="T17" i="57"/>
  <c r="N36" i="56"/>
  <c r="O45" i="54"/>
  <c r="J31" i="54"/>
  <c r="T6" i="54"/>
  <c r="T8" i="54"/>
  <c r="T45" i="54"/>
  <c r="T37" i="57"/>
  <c r="S10" i="57"/>
  <c r="F7" i="54"/>
  <c r="M31" i="54"/>
  <c r="I36" i="57"/>
  <c r="I27" i="57" s="1"/>
  <c r="S45" i="54"/>
  <c r="U44" i="54"/>
  <c r="T45" i="55"/>
  <c r="T36" i="57"/>
  <c r="T10" i="57"/>
  <c r="C10" i="12"/>
  <c r="I10" i="12"/>
  <c r="U44" i="56"/>
  <c r="U26" i="56"/>
  <c r="U45" i="56" s="1"/>
  <c r="T26" i="56"/>
  <c r="T45" i="56" s="1"/>
  <c r="U36" i="56"/>
  <c r="S8" i="56"/>
  <c r="H11" i="57"/>
  <c r="E10" i="12"/>
  <c r="P44" i="57"/>
  <c r="P21" i="17" s="1"/>
  <c r="K15" i="57"/>
  <c r="K7" i="57" s="1"/>
  <c r="K9" i="57" s="1"/>
  <c r="K17" i="57"/>
  <c r="E26" i="57"/>
  <c r="E27" i="57" s="1"/>
  <c r="F30" i="57"/>
  <c r="F31" i="57" s="1"/>
  <c r="O30" i="57"/>
  <c r="G37" i="57"/>
  <c r="E45" i="54"/>
  <c r="K6" i="54"/>
  <c r="K8" i="54"/>
  <c r="O6" i="54"/>
  <c r="O8" i="54" s="1"/>
  <c r="R7" i="54"/>
  <c r="R9" i="54" s="1"/>
  <c r="R11" i="54"/>
  <c r="R22" i="54" s="1"/>
  <c r="E7" i="54"/>
  <c r="G11" i="54"/>
  <c r="M38" i="54"/>
  <c r="B10" i="57"/>
  <c r="N15" i="57"/>
  <c r="D36" i="57"/>
  <c r="J37" i="57"/>
  <c r="I39" i="57"/>
  <c r="I44" i="57" s="1"/>
  <c r="I21" i="17" s="1"/>
  <c r="K10" i="57"/>
  <c r="K11" i="57" s="1"/>
  <c r="I30" i="57"/>
  <c r="G45" i="54"/>
  <c r="R45" i="54"/>
  <c r="F31" i="54"/>
  <c r="Q27" i="54"/>
  <c r="C10" i="57"/>
  <c r="B15" i="57"/>
  <c r="G15" i="57"/>
  <c r="O36" i="57"/>
  <c r="O8" i="57" s="1"/>
  <c r="M37" i="57"/>
  <c r="M31" i="57" s="1"/>
  <c r="D38" i="54"/>
  <c r="L6" i="54"/>
  <c r="L34" i="54" s="1"/>
  <c r="H16" i="54"/>
  <c r="O28" i="55"/>
  <c r="B45" i="53"/>
  <c r="B26" i="53"/>
  <c r="B44" i="53"/>
  <c r="B34" i="53"/>
  <c r="G44" i="52"/>
  <c r="G26" i="52"/>
  <c r="G34" i="52"/>
  <c r="R45" i="53"/>
  <c r="R44" i="53"/>
  <c r="J24" i="54"/>
  <c r="P9" i="54"/>
  <c r="J8" i="54"/>
  <c r="F9" i="54"/>
  <c r="Q44" i="52"/>
  <c r="K44" i="52"/>
  <c r="K34" i="52"/>
  <c r="K26" i="52"/>
  <c r="I34" i="52"/>
  <c r="D26" i="52"/>
  <c r="D44" i="52"/>
  <c r="D34" i="52"/>
  <c r="G34" i="53"/>
  <c r="C11" i="57"/>
  <c r="J25" i="54"/>
  <c r="L9" i="54"/>
  <c r="F43" i="53" l="1"/>
  <c r="F25" i="53"/>
  <c r="F45" i="53" s="1"/>
  <c r="B27" i="17"/>
  <c r="B26" i="52"/>
  <c r="B34" i="52"/>
  <c r="B44" i="52"/>
  <c r="K42" i="54"/>
  <c r="K24" i="54"/>
  <c r="U37" i="57"/>
  <c r="U31" i="57" s="1"/>
  <c r="U38" i="54"/>
  <c r="U38" i="57" s="1"/>
  <c r="T6" i="57"/>
  <c r="T8" i="57" s="1"/>
  <c r="T27" i="54"/>
  <c r="E8" i="56"/>
  <c r="E36" i="56"/>
  <c r="N30" i="57"/>
  <c r="N7" i="57" s="1"/>
  <c r="N7" i="54"/>
  <c r="S7" i="54"/>
  <c r="R17" i="57"/>
  <c r="R16" i="54"/>
  <c r="R16" i="57" s="1"/>
  <c r="O31" i="54"/>
  <c r="F6" i="54"/>
  <c r="F8" i="54" s="1"/>
  <c r="F10" i="57"/>
  <c r="F6" i="57" s="1"/>
  <c r="F8" i="57" s="1"/>
  <c r="M45" i="54"/>
  <c r="M23" i="57"/>
  <c r="O37" i="57"/>
  <c r="O38" i="54"/>
  <c r="O38" i="57" s="1"/>
  <c r="S27" i="54"/>
  <c r="S26" i="57"/>
  <c r="S6" i="57" s="1"/>
  <c r="S8" i="57" s="1"/>
  <c r="S6" i="54"/>
  <c r="S8" i="54" s="1"/>
  <c r="S31" i="57"/>
  <c r="S7" i="57"/>
  <c r="S9" i="57" s="1"/>
  <c r="N34" i="52"/>
  <c r="D27" i="54"/>
  <c r="M35" i="53"/>
  <c r="L36" i="57"/>
  <c r="L38" i="54"/>
  <c r="T7" i="54"/>
  <c r="T31" i="54"/>
  <c r="T30" i="57"/>
  <c r="S39" i="57"/>
  <c r="S44" i="57" s="1"/>
  <c r="S44" i="54"/>
  <c r="N44" i="52"/>
  <c r="K22" i="57"/>
  <c r="K24" i="57" s="1"/>
  <c r="M11" i="54"/>
  <c r="M22" i="54" s="1"/>
  <c r="M42" i="54" s="1"/>
  <c r="P25" i="52"/>
  <c r="P43" i="52"/>
  <c r="U7" i="54"/>
  <c r="U30" i="57"/>
  <c r="T44" i="54"/>
  <c r="T39" i="57"/>
  <c r="T44" i="57" s="1"/>
  <c r="L34" i="53"/>
  <c r="O15" i="57"/>
  <c r="O45" i="57" s="1"/>
  <c r="O7" i="54"/>
  <c r="Q37" i="57"/>
  <c r="Q31" i="57" s="1"/>
  <c r="Q38" i="54"/>
  <c r="Q38" i="57" s="1"/>
  <c r="S43" i="53"/>
  <c r="S25" i="53"/>
  <c r="L44" i="53"/>
  <c r="M28" i="17"/>
  <c r="M44" i="53"/>
  <c r="M45" i="53"/>
  <c r="M26" i="53"/>
  <c r="M34" i="53"/>
  <c r="J10" i="12"/>
  <c r="Q17" i="57"/>
  <c r="Q16" i="54"/>
  <c r="Q16" i="57" s="1"/>
  <c r="N36" i="57"/>
  <c r="N45" i="57" s="1"/>
  <c r="N38" i="54"/>
  <c r="N38" i="57" s="1"/>
  <c r="N45" i="54"/>
  <c r="R37" i="57"/>
  <c r="R31" i="57" s="1"/>
  <c r="R38" i="54"/>
  <c r="R38" i="57" s="1"/>
  <c r="T44" i="53"/>
  <c r="C38" i="57"/>
  <c r="F26" i="56"/>
  <c r="G27" i="55"/>
  <c r="G45" i="55"/>
  <c r="O16" i="57"/>
  <c r="T34" i="53"/>
  <c r="E37" i="57"/>
  <c r="I9" i="53"/>
  <c r="I35" i="53"/>
  <c r="D25" i="53"/>
  <c r="D43" i="53"/>
  <c r="P16" i="57"/>
  <c r="D18" i="57"/>
  <c r="D16" i="54"/>
  <c r="E31" i="54"/>
  <c r="Q27" i="17"/>
  <c r="Q34" i="52"/>
  <c r="Q26" i="52"/>
  <c r="F11" i="54"/>
  <c r="F22" i="54" s="1"/>
  <c r="F42" i="54" s="1"/>
  <c r="G7" i="54"/>
  <c r="G9" i="54" s="1"/>
  <c r="G22" i="54"/>
  <c r="G44" i="54"/>
  <c r="G18" i="17" s="1"/>
  <c r="L26" i="56"/>
  <c r="L45" i="56" s="1"/>
  <c r="L44" i="56"/>
  <c r="E10" i="57"/>
  <c r="E6" i="57" s="1"/>
  <c r="E8" i="57" s="1"/>
  <c r="E11" i="54"/>
  <c r="E22" i="54" s="1"/>
  <c r="E24" i="54" s="1"/>
  <c r="E6" i="54"/>
  <c r="E8" i="54" s="1"/>
  <c r="R26" i="57"/>
  <c r="R27" i="54"/>
  <c r="R6" i="54"/>
  <c r="F9" i="52"/>
  <c r="F35" i="52"/>
  <c r="J43" i="54"/>
  <c r="J33" i="54"/>
  <c r="U25" i="53"/>
  <c r="N37" i="55"/>
  <c r="N9" i="55"/>
  <c r="C33" i="54"/>
  <c r="N25" i="53"/>
  <c r="N43" i="53"/>
  <c r="P10" i="57"/>
  <c r="P6" i="57" s="1"/>
  <c r="P8" i="57" s="1"/>
  <c r="P11" i="54"/>
  <c r="P22" i="54" s="1"/>
  <c r="P6" i="54"/>
  <c r="P8" i="54" s="1"/>
  <c r="N26" i="52"/>
  <c r="H6" i="54"/>
  <c r="H8" i="54" s="1"/>
  <c r="C42" i="54"/>
  <c r="E9" i="54"/>
  <c r="O25" i="53"/>
  <c r="O43" i="53"/>
  <c r="B23" i="57"/>
  <c r="B11" i="54"/>
  <c r="B45" i="54"/>
  <c r="J9" i="54"/>
  <c r="J34" i="54"/>
  <c r="L28" i="17"/>
  <c r="C43" i="54"/>
  <c r="C25" i="54"/>
  <c r="R26" i="52"/>
  <c r="R44" i="52"/>
  <c r="R34" i="52"/>
  <c r="D9" i="54"/>
  <c r="M43" i="52"/>
  <c r="M25" i="52"/>
  <c r="M27" i="17" s="1"/>
  <c r="J8" i="53"/>
  <c r="G26" i="53"/>
  <c r="G44" i="53"/>
  <c r="G28" i="17"/>
  <c r="G45" i="53"/>
  <c r="K27" i="55"/>
  <c r="K45" i="55"/>
  <c r="H30" i="57"/>
  <c r="H31" i="54"/>
  <c r="R22" i="62"/>
  <c r="K45" i="53"/>
  <c r="F34" i="54"/>
  <c r="S17" i="57"/>
  <c r="H7" i="54"/>
  <c r="I8" i="54"/>
  <c r="N35" i="53"/>
  <c r="C35" i="53"/>
  <c r="Q9" i="55"/>
  <c r="Q37" i="55"/>
  <c r="H39" i="57"/>
  <c r="B35" i="53"/>
  <c r="O44" i="54"/>
  <c r="O18" i="17" s="1"/>
  <c r="H10" i="12"/>
  <c r="L10" i="12"/>
  <c r="O35" i="52"/>
  <c r="H25" i="52"/>
  <c r="H27" i="17" s="1"/>
  <c r="H43" i="52"/>
  <c r="D9" i="53"/>
  <c r="J8" i="55"/>
  <c r="J37" i="55"/>
  <c r="R37" i="55"/>
  <c r="J30" i="57"/>
  <c r="J7" i="57" s="1"/>
  <c r="D22" i="54"/>
  <c r="K26" i="53"/>
  <c r="K44" i="53"/>
  <c r="K34" i="53"/>
  <c r="Q25" i="53"/>
  <c r="Q43" i="53"/>
  <c r="L10" i="57"/>
  <c r="L11" i="54"/>
  <c r="L22" i="54" s="1"/>
  <c r="R31" i="54"/>
  <c r="G45" i="57"/>
  <c r="R27" i="57"/>
  <c r="J44" i="54"/>
  <c r="J18" i="17" s="1"/>
  <c r="J39" i="57"/>
  <c r="J44" i="57" s="1"/>
  <c r="J21" i="17" s="1"/>
  <c r="J29" i="17"/>
  <c r="K34" i="54"/>
  <c r="N27" i="54"/>
  <c r="P34" i="54"/>
  <c r="E27" i="54"/>
  <c r="L44" i="57"/>
  <c r="L21" i="17" s="1"/>
  <c r="F10" i="12"/>
  <c r="M35" i="52"/>
  <c r="M9" i="52"/>
  <c r="M10" i="57"/>
  <c r="M11" i="57" s="1"/>
  <c r="M6" i="54"/>
  <c r="M8" i="54" s="1"/>
  <c r="B7" i="54"/>
  <c r="B22" i="54"/>
  <c r="B42" i="54" s="1"/>
  <c r="L26" i="57"/>
  <c r="L27" i="57" s="1"/>
  <c r="L27" i="54"/>
  <c r="K31" i="57"/>
  <c r="G38" i="57"/>
  <c r="B31" i="57"/>
  <c r="K44" i="54"/>
  <c r="K18" i="17" s="1"/>
  <c r="K39" i="57"/>
  <c r="K44" i="57" s="1"/>
  <c r="K21" i="17" s="1"/>
  <c r="I11" i="54"/>
  <c r="I22" i="54" s="1"/>
  <c r="F16" i="54"/>
  <c r="F16" i="57" s="1"/>
  <c r="G43" i="52"/>
  <c r="Q7" i="17"/>
  <c r="R34" i="53"/>
  <c r="R26" i="53"/>
  <c r="G36" i="56"/>
  <c r="B44" i="56"/>
  <c r="B26" i="56"/>
  <c r="B31" i="17" s="1"/>
  <c r="C7" i="57"/>
  <c r="C9" i="57" s="1"/>
  <c r="L15" i="57"/>
  <c r="L7" i="57" s="1"/>
  <c r="H42" i="54"/>
  <c r="H24" i="54"/>
  <c r="K31" i="54"/>
  <c r="B38" i="57"/>
  <c r="L31" i="57"/>
  <c r="L44" i="54"/>
  <c r="L18" i="17" s="1"/>
  <c r="M37" i="55"/>
  <c r="M8" i="55"/>
  <c r="D10" i="57"/>
  <c r="D6" i="57" s="1"/>
  <c r="D8" i="57" s="1"/>
  <c r="D6" i="54"/>
  <c r="D8" i="54" s="1"/>
  <c r="N6" i="54"/>
  <c r="N8" i="54" s="1"/>
  <c r="N11" i="54"/>
  <c r="N22" i="54" s="1"/>
  <c r="B26" i="57"/>
  <c r="I45" i="54"/>
  <c r="S16" i="57"/>
  <c r="M15" i="57"/>
  <c r="M44" i="54"/>
  <c r="M18" i="17" s="1"/>
  <c r="M7" i="54"/>
  <c r="E7" i="57"/>
  <c r="E9" i="57" s="1"/>
  <c r="J23" i="57"/>
  <c r="J45" i="54"/>
  <c r="T9" i="53"/>
  <c r="T35" i="53"/>
  <c r="K45" i="54"/>
  <c r="E40" i="53"/>
  <c r="R6" i="57"/>
  <c r="D7" i="57"/>
  <c r="T27" i="56"/>
  <c r="K44" i="56"/>
  <c r="G36" i="55"/>
  <c r="I6" i="57"/>
  <c r="AA10" i="12"/>
  <c r="H7" i="57"/>
  <c r="O46" i="55"/>
  <c r="B36" i="56"/>
  <c r="B43" i="53"/>
  <c r="D38" i="57"/>
  <c r="J27" i="57"/>
  <c r="S31" i="54"/>
  <c r="F35" i="53"/>
  <c r="Q7" i="57"/>
  <c r="D45" i="54"/>
  <c r="H45" i="55"/>
  <c r="H27" i="55"/>
  <c r="H46" i="55" s="1"/>
  <c r="D45" i="55"/>
  <c r="D27" i="55"/>
  <c r="J45" i="55"/>
  <c r="J27" i="55"/>
  <c r="P27" i="55"/>
  <c r="P45" i="55"/>
  <c r="F27" i="55"/>
  <c r="F45" i="55"/>
  <c r="L45" i="55"/>
  <c r="L27" i="55"/>
  <c r="L46" i="55" s="1"/>
  <c r="R45" i="55"/>
  <c r="R27" i="55"/>
  <c r="L38" i="57"/>
  <c r="E27" i="55"/>
  <c r="E37" i="55"/>
  <c r="U7" i="57"/>
  <c r="U9" i="57" s="1"/>
  <c r="S11" i="57"/>
  <c r="S22" i="57" s="1"/>
  <c r="C22" i="57"/>
  <c r="C24" i="57" s="1"/>
  <c r="C43" i="57" s="1"/>
  <c r="G44" i="57"/>
  <c r="G21" i="17" s="1"/>
  <c r="U11" i="57"/>
  <c r="U22" i="57" s="1"/>
  <c r="U42" i="57" s="1"/>
  <c r="G37" i="55"/>
  <c r="M27" i="55"/>
  <c r="B10" i="12"/>
  <c r="P37" i="55"/>
  <c r="R8" i="57"/>
  <c r="R44" i="57"/>
  <c r="O11" i="57"/>
  <c r="O22" i="57" s="1"/>
  <c r="Q6" i="57"/>
  <c r="Q34" i="57" s="1"/>
  <c r="L45" i="57"/>
  <c r="E45" i="57"/>
  <c r="F37" i="55"/>
  <c r="I27" i="55"/>
  <c r="P10" i="12"/>
  <c r="Q27" i="55"/>
  <c r="O10" i="12"/>
  <c r="G10" i="12"/>
  <c r="M16" i="57"/>
  <c r="M38" i="57"/>
  <c r="N44" i="56"/>
  <c r="N26" i="56"/>
  <c r="M44" i="56"/>
  <c r="M26" i="56"/>
  <c r="L9" i="57"/>
  <c r="J9" i="57"/>
  <c r="S42" i="57"/>
  <c r="S24" i="57"/>
  <c r="J44" i="56"/>
  <c r="J26" i="56"/>
  <c r="P26" i="56"/>
  <c r="P31" i="17" s="1"/>
  <c r="P44" i="56"/>
  <c r="K35" i="56"/>
  <c r="K45" i="56"/>
  <c r="K27" i="56"/>
  <c r="K31" i="17"/>
  <c r="Q44" i="56"/>
  <c r="Q26" i="56"/>
  <c r="Q45" i="56" s="1"/>
  <c r="R35" i="56"/>
  <c r="R27" i="56"/>
  <c r="R45" i="56"/>
  <c r="S34" i="57"/>
  <c r="S9" i="56"/>
  <c r="U27" i="56"/>
  <c r="B45" i="56"/>
  <c r="J38" i="57"/>
  <c r="R11" i="57"/>
  <c r="R22" i="57" s="1"/>
  <c r="R24" i="57" s="1"/>
  <c r="R36" i="56"/>
  <c r="L16" i="57"/>
  <c r="J9" i="56"/>
  <c r="C36" i="56"/>
  <c r="U45" i="57"/>
  <c r="E34" i="57"/>
  <c r="G22" i="57"/>
  <c r="K45" i="57"/>
  <c r="O27" i="57"/>
  <c r="D45" i="57"/>
  <c r="R45" i="57"/>
  <c r="S45" i="57"/>
  <c r="N11" i="57"/>
  <c r="N22" i="57" s="1"/>
  <c r="K16" i="57"/>
  <c r="G26" i="56"/>
  <c r="P36" i="56"/>
  <c r="L10" i="17"/>
  <c r="C45" i="57"/>
  <c r="O31" i="57"/>
  <c r="B35" i="56"/>
  <c r="D9" i="56"/>
  <c r="B27" i="56"/>
  <c r="J31" i="57"/>
  <c r="H44" i="57"/>
  <c r="H21" i="17" s="1"/>
  <c r="R7" i="57"/>
  <c r="H22" i="57"/>
  <c r="H36" i="56"/>
  <c r="K10" i="17"/>
  <c r="I8" i="57"/>
  <c r="Q10" i="17"/>
  <c r="J6" i="57"/>
  <c r="J8" i="57" s="1"/>
  <c r="H31" i="57"/>
  <c r="F35" i="56"/>
  <c r="T35" i="56"/>
  <c r="F7" i="57"/>
  <c r="M27" i="57"/>
  <c r="F27" i="56"/>
  <c r="E31" i="57"/>
  <c r="M45" i="57"/>
  <c r="E16" i="57"/>
  <c r="D16" i="57"/>
  <c r="M10" i="17"/>
  <c r="H10" i="17"/>
  <c r="F7" i="17"/>
  <c r="F10" i="17" s="1"/>
  <c r="N7" i="17"/>
  <c r="N10" i="17" s="1"/>
  <c r="I7" i="17"/>
  <c r="I10" i="17" s="1"/>
  <c r="V10" i="12"/>
  <c r="Y10" i="12"/>
  <c r="N24" i="54"/>
  <c r="N42" i="54"/>
  <c r="Q31" i="17"/>
  <c r="Q35" i="56"/>
  <c r="Q27" i="56"/>
  <c r="E9" i="52"/>
  <c r="E35" i="52"/>
  <c r="J43" i="53"/>
  <c r="J25" i="53"/>
  <c r="G31" i="57"/>
  <c r="G7" i="57"/>
  <c r="I11" i="57"/>
  <c r="I22" i="57" s="1"/>
  <c r="R8" i="54"/>
  <c r="R34" i="54"/>
  <c r="S44" i="56"/>
  <c r="S26" i="56"/>
  <c r="L30" i="17"/>
  <c r="L28" i="55"/>
  <c r="L36" i="55"/>
  <c r="O25" i="52"/>
  <c r="O43" i="52"/>
  <c r="Q9" i="53"/>
  <c r="Q35" i="53"/>
  <c r="D26" i="56"/>
  <c r="D44" i="56"/>
  <c r="O44" i="57"/>
  <c r="O21" i="17" s="1"/>
  <c r="O7" i="57"/>
  <c r="B45" i="57"/>
  <c r="B11" i="57"/>
  <c r="B22" i="57" s="1"/>
  <c r="G26" i="57"/>
  <c r="G6" i="54"/>
  <c r="G27" i="54"/>
  <c r="N6" i="57"/>
  <c r="O24" i="54"/>
  <c r="O42" i="54"/>
  <c r="R34" i="57"/>
  <c r="H42" i="57"/>
  <c r="H24" i="57"/>
  <c r="U42" i="54"/>
  <c r="U24" i="54"/>
  <c r="U27" i="57"/>
  <c r="U6" i="57"/>
  <c r="P34" i="52"/>
  <c r="P27" i="17"/>
  <c r="P26" i="52"/>
  <c r="P44" i="52"/>
  <c r="I34" i="53"/>
  <c r="I26" i="53"/>
  <c r="I45" i="53"/>
  <c r="I28" i="17"/>
  <c r="U27" i="55"/>
  <c r="U45" i="55"/>
  <c r="O37" i="55"/>
  <c r="B7" i="57"/>
  <c r="C34" i="54"/>
  <c r="C9" i="54"/>
  <c r="F34" i="52"/>
  <c r="F27" i="17"/>
  <c r="F26" i="52"/>
  <c r="M24" i="54"/>
  <c r="I37" i="57"/>
  <c r="I31" i="57" s="1"/>
  <c r="I31" i="54"/>
  <c r="I38" i="54"/>
  <c r="I38" i="57" s="1"/>
  <c r="I9" i="54"/>
  <c r="I7" i="57"/>
  <c r="Q11" i="57"/>
  <c r="Q22" i="57" s="1"/>
  <c r="R42" i="54"/>
  <c r="R24" i="54"/>
  <c r="C25" i="52"/>
  <c r="C43" i="52"/>
  <c r="I26" i="56"/>
  <c r="I44" i="56"/>
  <c r="E42" i="54"/>
  <c r="H34" i="57"/>
  <c r="H9" i="57"/>
  <c r="F44" i="57"/>
  <c r="F21" i="17" s="1"/>
  <c r="S42" i="54"/>
  <c r="S24" i="54"/>
  <c r="K9" i="53"/>
  <c r="K35" i="53"/>
  <c r="H37" i="55"/>
  <c r="H9" i="55"/>
  <c r="E44" i="56"/>
  <c r="E26" i="56"/>
  <c r="D37" i="57"/>
  <c r="D31" i="54"/>
  <c r="L8" i="54"/>
  <c r="T45" i="53"/>
  <c r="I27" i="17"/>
  <c r="F24" i="54"/>
  <c r="E43" i="52"/>
  <c r="E25" i="52"/>
  <c r="L25" i="52"/>
  <c r="L43" i="52"/>
  <c r="N27" i="55"/>
  <c r="N45" i="55"/>
  <c r="U9" i="55"/>
  <c r="U37" i="55"/>
  <c r="I8" i="52"/>
  <c r="I35" i="52"/>
  <c r="Q8" i="52"/>
  <c r="Q35" i="52"/>
  <c r="E35" i="53"/>
  <c r="E9" i="53"/>
  <c r="B37" i="55"/>
  <c r="B9" i="55"/>
  <c r="Q36" i="57"/>
  <c r="Q45" i="54"/>
  <c r="T18" i="57"/>
  <c r="T16" i="54"/>
  <c r="T16" i="57" s="1"/>
  <c r="L26" i="53"/>
  <c r="F43" i="52"/>
  <c r="J10" i="17"/>
  <c r="P9" i="52"/>
  <c r="P35" i="52"/>
  <c r="C43" i="53"/>
  <c r="C25" i="53"/>
  <c r="H25" i="53"/>
  <c r="H43" i="53"/>
  <c r="B27" i="55"/>
  <c r="B45" i="55"/>
  <c r="O44" i="56"/>
  <c r="O26" i="56"/>
  <c r="Q11" i="54"/>
  <c r="Q22" i="54" s="1"/>
  <c r="Q6" i="54"/>
  <c r="N17" i="57"/>
  <c r="N16" i="54"/>
  <c r="N16" i="57" s="1"/>
  <c r="C26" i="57"/>
  <c r="C6" i="54"/>
  <c r="C8" i="54" s="1"/>
  <c r="U9" i="53"/>
  <c r="U35" i="53"/>
  <c r="C45" i="55"/>
  <c r="C27" i="55"/>
  <c r="K26" i="57"/>
  <c r="K27" i="54"/>
  <c r="K33" i="54" s="1"/>
  <c r="N44" i="54"/>
  <c r="N18" i="17" s="1"/>
  <c r="N39" i="57"/>
  <c r="I44" i="52"/>
  <c r="R44" i="56"/>
  <c r="L36" i="56"/>
  <c r="L9" i="56"/>
  <c r="T28" i="55"/>
  <c r="P25" i="53"/>
  <c r="J44" i="52"/>
  <c r="J26" i="52"/>
  <c r="J27" i="17"/>
  <c r="E25" i="53"/>
  <c r="E43" i="53"/>
  <c r="C44" i="56"/>
  <c r="C26" i="56"/>
  <c r="H26" i="56"/>
  <c r="H44" i="56"/>
  <c r="P23" i="57"/>
  <c r="P45" i="54"/>
  <c r="H36" i="57"/>
  <c r="H27" i="57" s="1"/>
  <c r="H38" i="54"/>
  <c r="H38" i="57" s="1"/>
  <c r="H45" i="54"/>
  <c r="H27" i="54"/>
  <c r="H33" i="54" s="1"/>
  <c r="N37" i="57"/>
  <c r="N31" i="54"/>
  <c r="T23" i="57"/>
  <c r="T11" i="54"/>
  <c r="T22" i="54" s="1"/>
  <c r="S8" i="55"/>
  <c r="S37" i="55"/>
  <c r="P10" i="17"/>
  <c r="O10" i="17"/>
  <c r="G10" i="17"/>
  <c r="Z10" i="12"/>
  <c r="AA7" i="17"/>
  <c r="AA10" i="17" s="1"/>
  <c r="W7" i="17"/>
  <c r="W10" i="17" s="1"/>
  <c r="V7" i="17"/>
  <c r="V10" i="17" s="1"/>
  <c r="R10" i="12"/>
  <c r="U10" i="12"/>
  <c r="T10" i="12"/>
  <c r="W10" i="12"/>
  <c r="U7" i="17"/>
  <c r="U10" i="17" s="1"/>
  <c r="S10" i="12"/>
  <c r="R7" i="17"/>
  <c r="R10" i="17" s="1"/>
  <c r="T7" i="17"/>
  <c r="T10" i="17" s="1"/>
  <c r="Y7" i="17"/>
  <c r="Y10" i="17" s="1"/>
  <c r="S7" i="17"/>
  <c r="S10" i="17" s="1"/>
  <c r="X7" i="17"/>
  <c r="X10" i="17" s="1"/>
  <c r="Z7" i="17"/>
  <c r="Z10" i="17" s="1"/>
  <c r="X10" i="12"/>
  <c r="K25" i="57" l="1"/>
  <c r="K43" i="57"/>
  <c r="N44" i="53"/>
  <c r="N34" i="53"/>
  <c r="N26" i="53"/>
  <c r="N28" i="17"/>
  <c r="N45" i="53"/>
  <c r="D26" i="53"/>
  <c r="D44" i="53"/>
  <c r="D34" i="53"/>
  <c r="D45" i="53"/>
  <c r="P27" i="56"/>
  <c r="E11" i="57"/>
  <c r="E22" i="57" s="1"/>
  <c r="E42" i="57" s="1"/>
  <c r="H34" i="54"/>
  <c r="H9" i="54"/>
  <c r="L42" i="54"/>
  <c r="L24" i="54"/>
  <c r="O9" i="54"/>
  <c r="O34" i="54"/>
  <c r="P35" i="56"/>
  <c r="D34" i="54"/>
  <c r="U44" i="53"/>
  <c r="U26" i="53"/>
  <c r="U34" i="53"/>
  <c r="U45" i="53"/>
  <c r="L27" i="56"/>
  <c r="M6" i="57"/>
  <c r="M8" i="57" s="1"/>
  <c r="E34" i="54"/>
  <c r="L35" i="56"/>
  <c r="C25" i="57"/>
  <c r="Q9" i="57"/>
  <c r="K42" i="57"/>
  <c r="B9" i="54"/>
  <c r="B34" i="54"/>
  <c r="M44" i="52"/>
  <c r="M26" i="52"/>
  <c r="M34" i="52"/>
  <c r="P45" i="56"/>
  <c r="J45" i="57"/>
  <c r="J11" i="57"/>
  <c r="J22" i="57" s="1"/>
  <c r="T7" i="57"/>
  <c r="T31" i="57"/>
  <c r="R9" i="57"/>
  <c r="S27" i="57"/>
  <c r="S33" i="57" s="1"/>
  <c r="L6" i="57"/>
  <c r="O28" i="17"/>
  <c r="O45" i="53"/>
  <c r="O44" i="53"/>
  <c r="O34" i="53"/>
  <c r="O26" i="53"/>
  <c r="G42" i="54"/>
  <c r="G24" i="54"/>
  <c r="H26" i="52"/>
  <c r="M9" i="54"/>
  <c r="M34" i="54"/>
  <c r="I42" i="54"/>
  <c r="I24" i="54"/>
  <c r="T9" i="54"/>
  <c r="T34" i="54"/>
  <c r="H34" i="52"/>
  <c r="Q45" i="53"/>
  <c r="Q28" i="17"/>
  <c r="Q34" i="53"/>
  <c r="Q26" i="53"/>
  <c r="Q44" i="53"/>
  <c r="K29" i="17"/>
  <c r="K43" i="54"/>
  <c r="K25" i="54"/>
  <c r="L31" i="17"/>
  <c r="H44" i="52"/>
  <c r="B24" i="54"/>
  <c r="B25" i="54" s="1"/>
  <c r="L11" i="57"/>
  <c r="L22" i="57" s="1"/>
  <c r="L42" i="57" s="1"/>
  <c r="P34" i="57"/>
  <c r="M7" i="57"/>
  <c r="M9" i="57" s="1"/>
  <c r="M22" i="57"/>
  <c r="H25" i="54"/>
  <c r="H43" i="54"/>
  <c r="R42" i="57"/>
  <c r="M44" i="57"/>
  <c r="M21" i="17" s="1"/>
  <c r="F11" i="57"/>
  <c r="F22" i="57" s="1"/>
  <c r="F24" i="57" s="1"/>
  <c r="D34" i="57"/>
  <c r="I33" i="54"/>
  <c r="H36" i="55"/>
  <c r="N27" i="57"/>
  <c r="D11" i="57"/>
  <c r="D22" i="57" s="1"/>
  <c r="H29" i="17"/>
  <c r="G30" i="17"/>
  <c r="G46" i="55"/>
  <c r="G28" i="55"/>
  <c r="U9" i="54"/>
  <c r="U34" i="54"/>
  <c r="H28" i="55"/>
  <c r="N8" i="57"/>
  <c r="B27" i="57"/>
  <c r="B6" i="57"/>
  <c r="B8" i="57" s="1"/>
  <c r="D24" i="54"/>
  <c r="D42" i="54"/>
  <c r="K30" i="17"/>
  <c r="K36" i="55"/>
  <c r="K46" i="55"/>
  <c r="K28" i="55"/>
  <c r="F31" i="17"/>
  <c r="F45" i="56"/>
  <c r="N31" i="57"/>
  <c r="H30" i="17"/>
  <c r="E39" i="54"/>
  <c r="D40" i="53"/>
  <c r="E47" i="53"/>
  <c r="E6" i="17"/>
  <c r="E7" i="17" s="1"/>
  <c r="E10" i="17" s="1"/>
  <c r="E46" i="53"/>
  <c r="E17" i="17" s="1"/>
  <c r="P24" i="54"/>
  <c r="P42" i="54"/>
  <c r="S9" i="54"/>
  <c r="S34" i="54"/>
  <c r="N9" i="54"/>
  <c r="N34" i="54"/>
  <c r="F34" i="53"/>
  <c r="F26" i="53"/>
  <c r="F44" i="53"/>
  <c r="F28" i="17"/>
  <c r="S45" i="53"/>
  <c r="S44" i="53"/>
  <c r="S26" i="53"/>
  <c r="S34" i="53"/>
  <c r="E46" i="55"/>
  <c r="E36" i="55"/>
  <c r="E30" i="17"/>
  <c r="E28" i="55"/>
  <c r="P36" i="55"/>
  <c r="P46" i="55"/>
  <c r="P30" i="17"/>
  <c r="P28" i="55"/>
  <c r="R36" i="55"/>
  <c r="R28" i="55"/>
  <c r="R46" i="55"/>
  <c r="J36" i="55"/>
  <c r="J46" i="55"/>
  <c r="J30" i="17"/>
  <c r="J28" i="55"/>
  <c r="Q46" i="55"/>
  <c r="Q30" i="17"/>
  <c r="Q36" i="55"/>
  <c r="Q28" i="55"/>
  <c r="U24" i="57"/>
  <c r="D30" i="17"/>
  <c r="D36" i="55"/>
  <c r="D46" i="55"/>
  <c r="D28" i="55"/>
  <c r="C42" i="57"/>
  <c r="I28" i="55"/>
  <c r="I46" i="55"/>
  <c r="I30" i="17"/>
  <c r="I36" i="55"/>
  <c r="M28" i="55"/>
  <c r="M36" i="55"/>
  <c r="M46" i="55"/>
  <c r="M30" i="17"/>
  <c r="F30" i="17"/>
  <c r="F28" i="55"/>
  <c r="F36" i="55"/>
  <c r="F46" i="55"/>
  <c r="N42" i="57"/>
  <c r="N24" i="57"/>
  <c r="G42" i="57"/>
  <c r="G24" i="57"/>
  <c r="S43" i="57"/>
  <c r="S25" i="57"/>
  <c r="K32" i="17"/>
  <c r="M35" i="56"/>
  <c r="M45" i="56"/>
  <c r="M31" i="17"/>
  <c r="M27" i="56"/>
  <c r="L24" i="57"/>
  <c r="L33" i="57" s="1"/>
  <c r="J34" i="57"/>
  <c r="N35" i="56"/>
  <c r="N27" i="56"/>
  <c r="N45" i="56"/>
  <c r="N31" i="17"/>
  <c r="J31" i="17"/>
  <c r="J35" i="56"/>
  <c r="J27" i="56"/>
  <c r="J45" i="56"/>
  <c r="F9" i="57"/>
  <c r="F34" i="57"/>
  <c r="G31" i="17"/>
  <c r="G45" i="56"/>
  <c r="G27" i="56"/>
  <c r="G35" i="56"/>
  <c r="B24" i="57"/>
  <c r="B42" i="57"/>
  <c r="C27" i="57"/>
  <c r="C33" i="57" s="1"/>
  <c r="C6" i="57"/>
  <c r="H45" i="56"/>
  <c r="H27" i="56"/>
  <c r="H31" i="17"/>
  <c r="H35" i="56"/>
  <c r="K6" i="57"/>
  <c r="K27" i="57"/>
  <c r="K33" i="57" s="1"/>
  <c r="H28" i="17"/>
  <c r="H45" i="53"/>
  <c r="H34" i="53"/>
  <c r="H26" i="53"/>
  <c r="H44" i="53"/>
  <c r="E35" i="56"/>
  <c r="E45" i="56"/>
  <c r="E31" i="17"/>
  <c r="E27" i="56"/>
  <c r="H33" i="57"/>
  <c r="H43" i="57"/>
  <c r="H32" i="17"/>
  <c r="H25" i="57"/>
  <c r="G9" i="57"/>
  <c r="R33" i="54"/>
  <c r="R25" i="54"/>
  <c r="R43" i="54"/>
  <c r="C27" i="56"/>
  <c r="C35" i="56"/>
  <c r="C45" i="56"/>
  <c r="C31" i="17"/>
  <c r="C36" i="55"/>
  <c r="C28" i="55"/>
  <c r="C30" i="17"/>
  <c r="C46" i="55"/>
  <c r="Q8" i="54"/>
  <c r="Q34" i="54"/>
  <c r="C45" i="53"/>
  <c r="C34" i="53"/>
  <c r="C44" i="53"/>
  <c r="C26" i="53"/>
  <c r="N30" i="17"/>
  <c r="N36" i="55"/>
  <c r="N28" i="55"/>
  <c r="N46" i="55"/>
  <c r="E25" i="54"/>
  <c r="E43" i="54"/>
  <c r="E33" i="54"/>
  <c r="R25" i="57"/>
  <c r="R33" i="57"/>
  <c r="R43" i="57"/>
  <c r="P11" i="57"/>
  <c r="P22" i="57" s="1"/>
  <c r="P45" i="57"/>
  <c r="B30" i="17"/>
  <c r="B36" i="55"/>
  <c r="B46" i="55"/>
  <c r="B28" i="55"/>
  <c r="F25" i="54"/>
  <c r="F29" i="17"/>
  <c r="F43" i="54"/>
  <c r="F33" i="54"/>
  <c r="U46" i="55"/>
  <c r="U28" i="55"/>
  <c r="U36" i="55"/>
  <c r="D31" i="17"/>
  <c r="D45" i="56"/>
  <c r="D27" i="56"/>
  <c r="D35" i="56"/>
  <c r="S27" i="56"/>
  <c r="S35" i="56"/>
  <c r="S45" i="56"/>
  <c r="Q24" i="54"/>
  <c r="Q42" i="54"/>
  <c r="S33" i="54"/>
  <c r="S25" i="54"/>
  <c r="S43" i="54"/>
  <c r="O9" i="57"/>
  <c r="O34" i="57"/>
  <c r="O27" i="17"/>
  <c r="O34" i="52"/>
  <c r="O44" i="52"/>
  <c r="O26" i="52"/>
  <c r="J28" i="17"/>
  <c r="J26" i="53"/>
  <c r="J45" i="53"/>
  <c r="J34" i="53"/>
  <c r="J44" i="53"/>
  <c r="D31" i="57"/>
  <c r="D9" i="57"/>
  <c r="I9" i="57"/>
  <c r="I34" i="57"/>
  <c r="G34" i="54"/>
  <c r="G8" i="54"/>
  <c r="G6" i="57"/>
  <c r="G8" i="57" s="1"/>
  <c r="G27" i="57"/>
  <c r="P28" i="17"/>
  <c r="P34" i="53"/>
  <c r="P26" i="53"/>
  <c r="P44" i="53"/>
  <c r="P45" i="53"/>
  <c r="O35" i="56"/>
  <c r="O31" i="17"/>
  <c r="O45" i="56"/>
  <c r="O27" i="56"/>
  <c r="L27" i="17"/>
  <c r="L44" i="52"/>
  <c r="L34" i="52"/>
  <c r="L26" i="52"/>
  <c r="N9" i="57"/>
  <c r="O42" i="57"/>
  <c r="O24" i="57"/>
  <c r="N43" i="54"/>
  <c r="N29" i="17"/>
  <c r="N33" i="54"/>
  <c r="N25" i="54"/>
  <c r="U25" i="54"/>
  <c r="U43" i="54"/>
  <c r="U33" i="54"/>
  <c r="H45" i="57"/>
  <c r="H8" i="57"/>
  <c r="E34" i="52"/>
  <c r="E27" i="17"/>
  <c r="E44" i="52"/>
  <c r="E26" i="52"/>
  <c r="Q42" i="57"/>
  <c r="Q24" i="57"/>
  <c r="B9" i="57"/>
  <c r="U8" i="57"/>
  <c r="U34" i="57"/>
  <c r="I24" i="57"/>
  <c r="I42" i="57"/>
  <c r="U43" i="57"/>
  <c r="U33" i="57"/>
  <c r="U25" i="57"/>
  <c r="T45" i="57"/>
  <c r="T11" i="57"/>
  <c r="T22" i="57" s="1"/>
  <c r="C27" i="17"/>
  <c r="C44" i="52"/>
  <c r="C34" i="52"/>
  <c r="C26" i="52"/>
  <c r="E45" i="53"/>
  <c r="E26" i="53"/>
  <c r="E34" i="53"/>
  <c r="E28" i="17"/>
  <c r="E44" i="53"/>
  <c r="T42" i="54"/>
  <c r="T24" i="54"/>
  <c r="N32" i="17"/>
  <c r="N44" i="57"/>
  <c r="N21" i="17" s="1"/>
  <c r="Q27" i="57"/>
  <c r="Q8" i="57"/>
  <c r="I31" i="17"/>
  <c r="I27" i="56"/>
  <c r="I35" i="56"/>
  <c r="I45" i="56"/>
  <c r="Q45" i="57"/>
  <c r="M43" i="54"/>
  <c r="M29" i="17"/>
  <c r="M33" i="54"/>
  <c r="M25" i="54"/>
  <c r="O29" i="17"/>
  <c r="O33" i="54"/>
  <c r="O25" i="54"/>
  <c r="O43" i="54"/>
  <c r="N34" i="57"/>
  <c r="D43" i="54" l="1"/>
  <c r="D25" i="54"/>
  <c r="D28" i="17"/>
  <c r="D39" i="54"/>
  <c r="C40" i="53"/>
  <c r="D47" i="53"/>
  <c r="D46" i="53"/>
  <c r="D17" i="17" s="1"/>
  <c r="D6" i="17"/>
  <c r="D7" i="17" s="1"/>
  <c r="D10" i="17" s="1"/>
  <c r="G43" i="54"/>
  <c r="G25" i="54"/>
  <c r="G29" i="17"/>
  <c r="G33" i="54"/>
  <c r="B33" i="54"/>
  <c r="B34" i="57"/>
  <c r="F42" i="57"/>
  <c r="M34" i="57"/>
  <c r="L8" i="57"/>
  <c r="L34" i="57"/>
  <c r="L33" i="54"/>
  <c r="L43" i="54"/>
  <c r="L25" i="54"/>
  <c r="L29" i="17"/>
  <c r="T9" i="57"/>
  <c r="T34" i="57"/>
  <c r="N33" i="57"/>
  <c r="J42" i="57"/>
  <c r="J24" i="57"/>
  <c r="E24" i="57"/>
  <c r="E39" i="57"/>
  <c r="E44" i="57" s="1"/>
  <c r="E21" i="17" s="1"/>
  <c r="E44" i="54"/>
  <c r="E18" i="17" s="1"/>
  <c r="G33" i="57"/>
  <c r="B43" i="54"/>
  <c r="D33" i="54"/>
  <c r="M42" i="57"/>
  <c r="M24" i="57"/>
  <c r="E29" i="17"/>
  <c r="P43" i="54"/>
  <c r="P25" i="54"/>
  <c r="P29" i="17"/>
  <c r="P33" i="54"/>
  <c r="D42" i="57"/>
  <c r="D24" i="57"/>
  <c r="I29" i="17"/>
  <c r="I43" i="54"/>
  <c r="I25" i="54"/>
  <c r="F43" i="57"/>
  <c r="F32" i="17"/>
  <c r="F25" i="57"/>
  <c r="F33" i="57"/>
  <c r="L25" i="57"/>
  <c r="G32" i="17"/>
  <c r="G25" i="57"/>
  <c r="G43" i="57"/>
  <c r="L43" i="57"/>
  <c r="L32" i="17"/>
  <c r="N25" i="57"/>
  <c r="N43" i="57"/>
  <c r="P24" i="57"/>
  <c r="P42" i="57"/>
  <c r="I33" i="57"/>
  <c r="I32" i="17"/>
  <c r="I43" i="57"/>
  <c r="I25" i="57"/>
  <c r="T42" i="57"/>
  <c r="T24" i="57"/>
  <c r="C34" i="57"/>
  <c r="C8" i="57"/>
  <c r="G34" i="57"/>
  <c r="Q33" i="57"/>
  <c r="Q43" i="57"/>
  <c r="Q25" i="57"/>
  <c r="Q32" i="17"/>
  <c r="Q25" i="54"/>
  <c r="Q29" i="17"/>
  <c r="Q33" i="54"/>
  <c r="Q43" i="54"/>
  <c r="T25" i="54"/>
  <c r="T43" i="54"/>
  <c r="T33" i="54"/>
  <c r="O43" i="57"/>
  <c r="O25" i="57"/>
  <c r="O33" i="57"/>
  <c r="O32" i="17"/>
  <c r="K8" i="57"/>
  <c r="K34" i="57"/>
  <c r="B43" i="57"/>
  <c r="B25" i="57"/>
  <c r="B33" i="57"/>
  <c r="C39" i="54" l="1"/>
  <c r="C47" i="53"/>
  <c r="C6" i="17"/>
  <c r="C7" i="17" s="1"/>
  <c r="C10" i="17" s="1"/>
  <c r="B40" i="53"/>
  <c r="C46" i="53"/>
  <c r="C17" i="17" s="1"/>
  <c r="C28" i="17"/>
  <c r="D43" i="57"/>
  <c r="D25" i="57"/>
  <c r="E32" i="17"/>
  <c r="E43" i="57"/>
  <c r="E25" i="57"/>
  <c r="E33" i="57"/>
  <c r="J43" i="57"/>
  <c r="J25" i="57"/>
  <c r="J32" i="17"/>
  <c r="J33" i="57"/>
  <c r="D33" i="57"/>
  <c r="M33" i="57"/>
  <c r="M32" i="17"/>
  <c r="M25" i="57"/>
  <c r="M43" i="57"/>
  <c r="D44" i="54"/>
  <c r="D18" i="17" s="1"/>
  <c r="D39" i="57"/>
  <c r="D29" i="17"/>
  <c r="T43" i="57"/>
  <c r="T25" i="57"/>
  <c r="T33" i="57"/>
  <c r="P25" i="57"/>
  <c r="P43" i="57"/>
  <c r="P33" i="57"/>
  <c r="P32" i="17"/>
  <c r="D32" i="17" l="1"/>
  <c r="D44" i="57"/>
  <c r="D21" i="17" s="1"/>
  <c r="B6" i="17"/>
  <c r="B7" i="17" s="1"/>
  <c r="B10" i="17" s="1"/>
  <c r="B39" i="54"/>
  <c r="B46" i="53"/>
  <c r="B17" i="17" s="1"/>
  <c r="B28" i="17"/>
  <c r="B47" i="53"/>
  <c r="C39" i="57"/>
  <c r="C44" i="54"/>
  <c r="C18" i="17" s="1"/>
  <c r="C29" i="17"/>
  <c r="C44" i="57" l="1"/>
  <c r="C21" i="17" s="1"/>
  <c r="C32" i="17"/>
  <c r="B39" i="57"/>
  <c r="B44" i="54"/>
  <c r="B18" i="17" s="1"/>
  <c r="B29" i="17"/>
  <c r="B44" i="57" l="1"/>
  <c r="B21" i="17" s="1"/>
  <c r="B32" i="17"/>
</calcChain>
</file>

<file path=xl/comments1.xml><?xml version="1.0" encoding="utf-8"?>
<comments xmlns="http://schemas.openxmlformats.org/spreadsheetml/2006/main">
  <authors>
    <author>MAHEN Angéline</author>
  </authors>
  <commentList>
    <comment ref="P57" authorId="0" shapeId="0">
      <text>
        <r>
          <rPr>
            <b/>
            <sz val="8"/>
            <color indexed="81"/>
            <rFont val="Tahoma"/>
            <family val="2"/>
          </rPr>
          <t>MAHEN Angéline:</t>
        </r>
        <r>
          <rPr>
            <sz val="8"/>
            <color indexed="81"/>
            <rFont val="Tahoma"/>
            <family val="2"/>
          </rPr>
          <t xml:space="preserve">
même traitement que dans l'OFL 2011.</t>
        </r>
      </text>
    </comment>
  </commentList>
</comments>
</file>

<file path=xl/sharedStrings.xml><?xml version="1.0" encoding="utf-8"?>
<sst xmlns="http://schemas.openxmlformats.org/spreadsheetml/2006/main" count="2664" uniqueCount="640">
  <si>
    <t>SAN</t>
  </si>
  <si>
    <t>Syndicats mixtes</t>
  </si>
  <si>
    <t>10.1 - Les groupements de collectivités territoriales</t>
  </si>
  <si>
    <t>Les comptes des communes</t>
  </si>
  <si>
    <t xml:space="preserve">Dépenses totales </t>
  </si>
  <si>
    <t>Recettes totales</t>
  </si>
  <si>
    <t>Dépenses totales hors remboursements de dette</t>
  </si>
  <si>
    <t>Recettes totales hors emprunts</t>
  </si>
  <si>
    <t>Dépenses réelles de fonctionnement</t>
  </si>
  <si>
    <t>Dépenses de fonctionnement hors intérêts de dette (1)</t>
  </si>
  <si>
    <t>Recettes de fonctionnement (2)</t>
  </si>
  <si>
    <t xml:space="preserve">   - autres impôts indirects et taxes</t>
  </si>
  <si>
    <t>Épargne de gestion (3)=(2)-(1)</t>
  </si>
  <si>
    <t>*  intérêts de dette (4)</t>
  </si>
  <si>
    <t>Épargne brute (5)=(3)-(4)</t>
  </si>
  <si>
    <t>Dépenses réelles d'investissement</t>
  </si>
  <si>
    <t>Recettes réelles d'investissement</t>
  </si>
  <si>
    <t>Besoin ou capacité de financement=(5)+(7)-(6)</t>
  </si>
  <si>
    <t>Variation fonds de roulement</t>
  </si>
  <si>
    <t>Évolution de la dette :</t>
  </si>
  <si>
    <t>* remboursements de dette</t>
  </si>
  <si>
    <t>* emprunts</t>
  </si>
  <si>
    <t>Dette totale au 31/12</t>
  </si>
  <si>
    <t>Ratios :</t>
  </si>
  <si>
    <t>Dette au 31/12 / recettes de fonctionnement</t>
  </si>
  <si>
    <t>Annuité / recettes de fonctionnement</t>
  </si>
  <si>
    <t>Les montants sont calculés hors gestion active de la dette.</t>
  </si>
  <si>
    <t>Les comptes des groupements de communes à fiscalité propre</t>
  </si>
  <si>
    <t>Les comptes des départements</t>
  </si>
  <si>
    <t xml:space="preserve">               dont droits de mutation</t>
  </si>
  <si>
    <t>-</t>
  </si>
  <si>
    <t xml:space="preserve">               dont TSCA</t>
  </si>
  <si>
    <t xml:space="preserve">                dont cartes grises</t>
  </si>
  <si>
    <t>10.4 Les comptes des communes</t>
  </si>
  <si>
    <t>10.5 Les comptes des groupements de communes à fiscalité propre</t>
  </si>
  <si>
    <t>Les comptes des collectivités territoriales et de leurs groupements à fiscalité propre</t>
  </si>
  <si>
    <t>Données non consolidées entre les différents niveaux de collectivités sauf reversements fiscaux.</t>
  </si>
  <si>
    <t xml:space="preserve">Comptes des administrations publiques locales </t>
  </si>
  <si>
    <t>Dépenses de fonctionnement</t>
  </si>
  <si>
    <t>Prestations et autres transferts</t>
  </si>
  <si>
    <t>Recettes de production</t>
  </si>
  <si>
    <t>Revenus de la propriété</t>
  </si>
  <si>
    <t>Impôts et cotisations sociales</t>
  </si>
  <si>
    <t>Autres transferts</t>
  </si>
  <si>
    <t>SOLDES</t>
  </si>
  <si>
    <t xml:space="preserve">10.2 Les comptes des administrations publiques locales </t>
  </si>
  <si>
    <t>n.d.</t>
  </si>
  <si>
    <t>Fonctionnement</t>
  </si>
  <si>
    <t>Investissement</t>
  </si>
  <si>
    <t>Dépenses totales pour les collèges</t>
  </si>
  <si>
    <t>Les dépenses de personnel des collectivités locales</t>
  </si>
  <si>
    <t xml:space="preserve">Communes </t>
  </si>
  <si>
    <t>Groupements de communes à fiscalité propre</t>
  </si>
  <si>
    <t>Départements</t>
  </si>
  <si>
    <t>Régions</t>
  </si>
  <si>
    <t>Communes</t>
  </si>
  <si>
    <t xml:space="preserve">Taxe d'habitation </t>
  </si>
  <si>
    <t>Taxe sur le foncier bâti</t>
  </si>
  <si>
    <t>Taxe sur le foncier non bâti</t>
  </si>
  <si>
    <t>Taxe professionnelle</t>
  </si>
  <si>
    <t>s.o.</t>
  </si>
  <si>
    <t>Toutes collectivités</t>
  </si>
  <si>
    <t xml:space="preserve">Plafonnement des 4 taux </t>
  </si>
  <si>
    <t>Total</t>
  </si>
  <si>
    <t>Taxes foncières</t>
  </si>
  <si>
    <t>Ensemble des collectivités locales</t>
  </si>
  <si>
    <t>Définition</t>
  </si>
  <si>
    <t>Etat</t>
  </si>
  <si>
    <t xml:space="preserve">Organismes divers d'administration centrale </t>
  </si>
  <si>
    <t>Administrations de sécurité sociale</t>
  </si>
  <si>
    <t>Indice de prix du PIB</t>
  </si>
  <si>
    <t>Toutes les séries financières sont exprimées en euros courants, celles-ci peuvent être déflatées par l'indice des prix du PIB</t>
  </si>
  <si>
    <t>10.9</t>
  </si>
  <si>
    <t>10.10</t>
  </si>
  <si>
    <t>10.11</t>
  </si>
  <si>
    <t>10.13</t>
  </si>
  <si>
    <t>10.14</t>
  </si>
  <si>
    <t>10.15</t>
  </si>
  <si>
    <t>10.16</t>
  </si>
  <si>
    <t xml:space="preserve">10.1 </t>
  </si>
  <si>
    <t>Les groupements de collectivités territoriales</t>
  </si>
  <si>
    <t xml:space="preserve">10.2 </t>
  </si>
  <si>
    <t>Les comptes des administrations publiques locales</t>
  </si>
  <si>
    <t xml:space="preserve">10.3 </t>
  </si>
  <si>
    <t>Les dépenses des administrations publiques locales ventilées par fonction</t>
  </si>
  <si>
    <t xml:space="preserve">10.4 </t>
  </si>
  <si>
    <t xml:space="preserve">10.5 </t>
  </si>
  <si>
    <t xml:space="preserve">10.6 </t>
  </si>
  <si>
    <t xml:space="preserve">10.7 </t>
  </si>
  <si>
    <t xml:space="preserve">10.8 </t>
  </si>
  <si>
    <t>Les dépenses des collectivités locales dans les principaux domaines transférés</t>
  </si>
  <si>
    <t>L’endettement des collectivités locales</t>
  </si>
  <si>
    <t>Les taux de fiscalité locale</t>
  </si>
  <si>
    <t>Les produits de fiscalité locale</t>
  </si>
  <si>
    <t xml:space="preserve">10.12 </t>
  </si>
  <si>
    <t xml:space="preserve">Les compensations et dégrèvements de fiscalité directe locale. </t>
  </si>
  <si>
    <t>Les effectifs des collectivités locales</t>
  </si>
  <si>
    <t>Les dépenses de personnel des collectivités locales.</t>
  </si>
  <si>
    <t>10.16 Les dépenses de personnel des collectivités locales</t>
  </si>
  <si>
    <t>10.15 Les effectifs des collectivités locales</t>
  </si>
  <si>
    <t>10.10 Les dépenses des collectivités locales dans les principaux domaines transférés</t>
  </si>
  <si>
    <t>10.9 Les comptes des collectivités territoriales et de leurs groupements à fiscalité propre</t>
  </si>
  <si>
    <t>10.8 Les comptes des régions</t>
  </si>
  <si>
    <t>10.7 Les comptes des départements</t>
  </si>
  <si>
    <t>10.6 Les comptes des communes et de leurs groupements à fiscalité propre</t>
  </si>
  <si>
    <t>Dépenses des départements dans les domaines transférés</t>
  </si>
  <si>
    <t xml:space="preserve">Dépenses des régions dans les domaines transférés  </t>
  </si>
  <si>
    <t>Dépenses d'investissement hors remboursements (6)</t>
  </si>
  <si>
    <t>Recettes d'investissement hors emprunts (7)</t>
  </si>
  <si>
    <t>Les dépenses des administrations publiques locales</t>
  </si>
  <si>
    <t>Total des dépenses</t>
  </si>
  <si>
    <t>2011*</t>
  </si>
  <si>
    <t xml:space="preserve"> </t>
  </si>
  <si>
    <t>Transport scolaire (fonctionnement)</t>
  </si>
  <si>
    <t>Contingents destinés aux SDIS (fonctionnement)</t>
  </si>
  <si>
    <t>Taxe professionnelle/CRTP</t>
  </si>
  <si>
    <t>CFE</t>
  </si>
  <si>
    <t>IFER</t>
  </si>
  <si>
    <t>10.14 Les compensations et dégrèvements en matière de fiscalité directe locale</t>
  </si>
  <si>
    <t xml:space="preserve">   - dont DGF </t>
  </si>
  <si>
    <t>10.11 L'endettement des collectivités locales</t>
  </si>
  <si>
    <t>Total Administrations publiques</t>
  </si>
  <si>
    <t xml:space="preserve">Total Administrations publiques </t>
  </si>
  <si>
    <t>10.13 Les produits de fiscalité locale</t>
  </si>
  <si>
    <t>Rémunération des salariés (D1)</t>
  </si>
  <si>
    <t>Intérêts (D41)</t>
  </si>
  <si>
    <t>Autres transferts courants  (D7 hors D73)</t>
  </si>
  <si>
    <t>Transferts de recettes fiscales  (D733)</t>
  </si>
  <si>
    <t>Transferts courants entre administrations publiques  (D73 hors D733)</t>
  </si>
  <si>
    <t>10.3 Les dépenses des administrations publiques locales ventilées par fonction</t>
  </si>
  <si>
    <t>Cotisation foncière des entreprises</t>
  </si>
  <si>
    <t>* dont achats et charges externes</t>
  </si>
  <si>
    <t>* dont personnel</t>
  </si>
  <si>
    <t>* dont transferts versés</t>
  </si>
  <si>
    <t>* dont impôts et taxes</t>
  </si>
  <si>
    <t xml:space="preserve">   - fiscalité reversée</t>
  </si>
  <si>
    <t>* dont subventions d'équipement</t>
  </si>
  <si>
    <t>* dont équipement</t>
  </si>
  <si>
    <t xml:space="preserve">* dont dotations et subventions </t>
  </si>
  <si>
    <t>* dont reversements fiscaux</t>
  </si>
  <si>
    <t>TEOM, sources OFL 2007 à 2011</t>
  </si>
  <si>
    <t>TEOM, sources OFL 2003 à 2006</t>
  </si>
  <si>
    <t>TEOM-REOM source OFL 2002</t>
  </si>
  <si>
    <t>TEOM-REOM source OFL 2001</t>
  </si>
  <si>
    <t>Les données TEOM utilisées pour le tableau sont en rouge</t>
  </si>
  <si>
    <t>Ensemble des collectivités territoriales et de leurs groupements à fiscalité propre</t>
  </si>
  <si>
    <t>EPCI à fiscalité propre</t>
  </si>
  <si>
    <t>Les comptes des communes et leurs groupements à fiscalité propre</t>
  </si>
  <si>
    <t>TASCOM</t>
  </si>
  <si>
    <t>Source : DGFiP.</t>
  </si>
  <si>
    <t>n.d. : Données non disponibles.</t>
  </si>
  <si>
    <t xml:space="preserve">        dont RMI / RSA (dépenses brutes) </t>
  </si>
  <si>
    <t xml:space="preserve">        dont APA (dépenses brutes)</t>
  </si>
  <si>
    <t>Champ : France ; dette publique au sens du traité de Maastricht, au 31 décembre.</t>
  </si>
  <si>
    <t>---       Communautés d'agglomération et SAN</t>
  </si>
  <si>
    <t>---       Communautés de communes</t>
  </si>
  <si>
    <t>Source : Insee, Colter (avant 2009) et SIASP.</t>
  </si>
  <si>
    <t>* emprunts - remboursements de dette</t>
  </si>
  <si>
    <t>Les effectifs sur emplois principaux hors bénéficiaires de contrats aidés</t>
  </si>
  <si>
    <t xml:space="preserve">                dont TICPE</t>
  </si>
  <si>
    <t>Les comptes des communes et de leurs groupements à fiscalité propre</t>
  </si>
  <si>
    <t xml:space="preserve">               dont TICPE</t>
  </si>
  <si>
    <t>Sources : DGFiP, DGCL.</t>
  </si>
  <si>
    <t>Source : DGCL, comptes administratifs et budgets primitifs.</t>
  </si>
  <si>
    <t xml:space="preserve">TOTAL FPT  </t>
  </si>
  <si>
    <t>dont    Secteur communal</t>
  </si>
  <si>
    <t>---       Communautés urbaines et métropoles</t>
  </si>
  <si>
    <t>Champ : France hors Mayotte. Emplois principaux hors bénéficiaires de contrats aidés.</t>
  </si>
  <si>
    <t>s.o. : sans objet.</t>
  </si>
  <si>
    <t>Épargne nette = (5)-remboursements</t>
  </si>
  <si>
    <t>Épargne de gestion / recettes de fonctionnement</t>
  </si>
  <si>
    <t>Épargne brute / recettes de fonctionnement</t>
  </si>
  <si>
    <t>Indice de prix du PIB (1.103)</t>
  </si>
  <si>
    <t>Groupements de communes à fiscalité propre (GFP)</t>
  </si>
  <si>
    <t>Secteur communal : communes et GFP</t>
  </si>
  <si>
    <t>Autres impôts sur la production (D29)</t>
  </si>
  <si>
    <t>Revenus de la propriété autres que les intérêts (D4 hors D41)</t>
  </si>
  <si>
    <t>Impôts courants sur le revenu et le patrimoine (D5)</t>
  </si>
  <si>
    <t>Prestations sociales autres que transferts sociaux en nature (D62)</t>
  </si>
  <si>
    <t>Transferts sociaux en nature de produits marchands (D632)</t>
  </si>
  <si>
    <t>Subventions (D3)</t>
  </si>
  <si>
    <t xml:space="preserve">Transferts courants entre administrations publiques (D73) </t>
  </si>
  <si>
    <t>Autres transferts courants (D7 hors D73)</t>
  </si>
  <si>
    <t>Transferts en capital à payer (D9p hors D995p)</t>
  </si>
  <si>
    <t>Formation brute de capital fixe (P51g)</t>
  </si>
  <si>
    <t>Production des branches marchandes et ventes résiduelles (P11)</t>
  </si>
  <si>
    <t>Production pour emploi final propre (P12)</t>
  </si>
  <si>
    <t>Paiements partiels des ménages (partie du P13)</t>
  </si>
  <si>
    <t>Autres subventions sur la production (D39)</t>
  </si>
  <si>
    <t>Impôts sur la production et les importations (D2)</t>
  </si>
  <si>
    <t>Cotisations sociales nettes (D61)</t>
  </si>
  <si>
    <t>Impôts et cotisations dus non recouvrables nets (D995r)</t>
  </si>
  <si>
    <t>Transferts en capital  (D9r hors D91r, D995r)</t>
  </si>
  <si>
    <t>Epargne brute (B8g)</t>
  </si>
  <si>
    <t>Capacité (+) ou besoin (-) de financement (B9NF)</t>
  </si>
  <si>
    <t>Administrations publiques locales</t>
  </si>
  <si>
    <t xml:space="preserve">Administrations publiques locales </t>
  </si>
  <si>
    <t>Source : DGFiP, REI ; calculs DGCL.</t>
  </si>
  <si>
    <t xml:space="preserve">Produits d'imposition perçus par les collectivités locales - France  - </t>
  </si>
  <si>
    <t>Sources : DGFiP ; DGCL.</t>
  </si>
  <si>
    <t>Source : DGCL.</t>
  </si>
  <si>
    <t>Champ : France.</t>
  </si>
  <si>
    <t>n.d. : non disponible.</t>
  </si>
  <si>
    <t>Attention : A partir de 1997, les données figurant ici ne correspondent pas à la somme des opérations "communes" et "groupements à fiscalité propre", les reversements fiscaux des groupements vers les communes étant neutralisés en dépenses comme en recettes de fonctionnement.</t>
  </si>
  <si>
    <t>Attention : A partir de 1997, les données figurant ici ne correspondent pas à la somme des opérations "ensemble des collectivités territoriales" et "groupements à fiscalité propre", les reversements fiscaux des groupements vers les communes étant neutralisés en dépenses comme en recettes de fonctionnement.</t>
  </si>
  <si>
    <t>10.12 Les taux de fiscalité locale</t>
  </si>
  <si>
    <t>*  frais financiers (4)</t>
  </si>
  <si>
    <t>Dépenses de fonctionnement horsfrais financiers (1)</t>
  </si>
  <si>
    <t>(en milliards d'euros)</t>
  </si>
  <si>
    <t>(en %)</t>
  </si>
  <si>
    <r>
      <t xml:space="preserve">Métropoles </t>
    </r>
    <r>
      <rPr>
        <vertAlign val="superscript"/>
        <sz val="11"/>
        <rFont val="Arial"/>
        <family val="2"/>
      </rPr>
      <t>(a)</t>
    </r>
  </si>
  <si>
    <t>(a) La loi du 16 décembre 2010 de réforme des collectivités territoriales a créé les métropoles et les pôles métropolitains.</t>
  </si>
  <si>
    <r>
      <t xml:space="preserve">Pôles métropolitains </t>
    </r>
    <r>
      <rPr>
        <vertAlign val="superscript"/>
        <sz val="11"/>
        <rFont val="Arial"/>
        <family val="2"/>
      </rPr>
      <t>(a)</t>
    </r>
  </si>
  <si>
    <r>
      <t>(b) La loi du 12 juillet 1999 prévoyait la disparition des districts et des communautés de villes qui se transforment en CU, CA ou CC au 1</t>
    </r>
    <r>
      <rPr>
        <i/>
        <vertAlign val="superscript"/>
        <sz val="8"/>
        <rFont val="Arial"/>
        <family val="2"/>
      </rPr>
      <t>er</t>
    </r>
    <r>
      <rPr>
        <i/>
        <sz val="8"/>
        <rFont val="Arial"/>
        <family val="2"/>
      </rPr>
      <t xml:space="preserve"> janvier 2002 au plus tard.</t>
    </r>
  </si>
  <si>
    <r>
      <t>Districts</t>
    </r>
    <r>
      <rPr>
        <vertAlign val="superscript"/>
        <sz val="11"/>
        <rFont val="Arial"/>
        <family val="2"/>
      </rPr>
      <t xml:space="preserve"> (b)</t>
    </r>
  </si>
  <si>
    <r>
      <t>Communautés de ville (CV)</t>
    </r>
    <r>
      <rPr>
        <vertAlign val="superscript"/>
        <sz val="11"/>
        <rFont val="Arial"/>
        <family val="2"/>
      </rPr>
      <t xml:space="preserve"> (b)</t>
    </r>
  </si>
  <si>
    <t>(c) Bien qu'elle soit une collectivité territoriale, la métropole de Lyon est prise en compte à partir de 2015 dans le nombre de communes et dans le nombre d’habitants couverts par un EPCI à fiscalité propre car elle en exerce les compétences.</t>
  </si>
  <si>
    <r>
      <t>(d) Depuis 2009, le recensement des syndicats est réalisé au 1</t>
    </r>
    <r>
      <rPr>
        <i/>
        <vertAlign val="superscript"/>
        <sz val="8"/>
        <rFont val="Arial"/>
        <family val="2"/>
      </rPr>
      <t>er</t>
    </r>
    <r>
      <rPr>
        <i/>
        <sz val="8"/>
        <rFont val="Arial"/>
        <family val="2"/>
      </rPr>
      <t xml:space="preserve"> février sur des données arrêtées au 1</t>
    </r>
    <r>
      <rPr>
        <i/>
        <vertAlign val="superscript"/>
        <sz val="8"/>
        <rFont val="Arial"/>
        <family val="2"/>
      </rPr>
      <t>er</t>
    </r>
    <r>
      <rPr>
        <i/>
        <sz val="8"/>
        <rFont val="Arial"/>
        <family val="2"/>
      </rPr>
      <t xml:space="preserve"> janvier.</t>
    </r>
  </si>
  <si>
    <r>
      <t xml:space="preserve">Syndicats </t>
    </r>
    <r>
      <rPr>
        <b/>
        <vertAlign val="superscript"/>
        <sz val="11"/>
        <rFont val="Arial"/>
        <family val="2"/>
      </rPr>
      <t>(d)</t>
    </r>
  </si>
  <si>
    <t>Nombre total d'EPCI à fiscalité propre</t>
  </si>
  <si>
    <t>Nombre total de syndicats</t>
  </si>
  <si>
    <t>Communautés urbaines (CU)</t>
  </si>
  <si>
    <t>Communautés d'agglomération (CA)</t>
  </si>
  <si>
    <t>Communautés de communes (CC)</t>
  </si>
  <si>
    <r>
      <t>Pop. totale regroupée (en millions d'hab.)</t>
    </r>
    <r>
      <rPr>
        <vertAlign val="superscript"/>
        <sz val="11"/>
        <rFont val="Arial"/>
        <family val="2"/>
      </rPr>
      <t xml:space="preserve"> (c)</t>
    </r>
  </si>
  <si>
    <r>
      <t>2015</t>
    </r>
    <r>
      <rPr>
        <b/>
        <vertAlign val="superscript"/>
        <sz val="10"/>
        <rFont val="Arial"/>
        <family val="2"/>
      </rPr>
      <t xml:space="preserve"> (a)</t>
    </r>
  </si>
  <si>
    <t>(a) Premiers résultats DGFiP.</t>
  </si>
  <si>
    <r>
      <t xml:space="preserve">   - impôts locaux </t>
    </r>
    <r>
      <rPr>
        <vertAlign val="superscript"/>
        <sz val="9"/>
        <rFont val="Arial"/>
        <family val="2"/>
      </rPr>
      <t>(b )</t>
    </r>
  </si>
  <si>
    <t>(b) Les impôts locaux comprennent la compensation-relais en 2010. Ils ne comprennent pas les reversements de fiscalité des EPCI vers leurs communes membres.</t>
  </si>
  <si>
    <r>
      <t>* dont concours de l'Etat</t>
    </r>
    <r>
      <rPr>
        <vertAlign val="superscript"/>
        <sz val="9"/>
        <rFont val="Arial"/>
        <family val="2"/>
      </rPr>
      <t xml:space="preserve"> (c)</t>
    </r>
  </si>
  <si>
    <t>(c) Réforme de l'architecture des concours financiers à partir de 2004.</t>
  </si>
  <si>
    <t>(d) Les concours de l'Etat comprennent la dotation au fonds de solidarité des communes de la région Île-de-France jusqu'en 2011. Les attributions de péréquation et de compensations fiscales comprennent la DCRTP à compter de 2011.</t>
  </si>
  <si>
    <r>
      <t xml:space="preserve">   - dont péréquation et compensations fiscales</t>
    </r>
    <r>
      <rPr>
        <vertAlign val="superscript"/>
        <sz val="9"/>
        <rFont val="Arial"/>
        <family val="2"/>
      </rPr>
      <t xml:space="preserve"> (d)</t>
    </r>
  </si>
  <si>
    <t>(b) Les impôts locaux comprennent la compensation-relais en 2010.</t>
  </si>
  <si>
    <t>(d) Les attributions de péréquation et de compensations fiscales comprennent la DCRTP à compter de 2011.</t>
  </si>
  <si>
    <t>(en millions d'euros)</t>
  </si>
  <si>
    <t xml:space="preserve">(a) Le montant est estimé en appliquant l'évolution constatée entre les budgets primitifs des années N et N-1, au montant de l'année N-1 issu des comptes administratifs. </t>
  </si>
  <si>
    <t>(b) dépenses de fonctionnement pour la prévention médico-sociale et l'action sociale (y compris RMI-RSA et APA).</t>
  </si>
  <si>
    <t>(c) dépenses de fonctionnement pour l'action sociale (y compris RMI-RSA et APA).</t>
  </si>
  <si>
    <r>
      <t>2015</t>
    </r>
    <r>
      <rPr>
        <b/>
        <vertAlign val="superscript"/>
        <sz val="9"/>
        <rFont val="Arial"/>
        <family val="2"/>
      </rPr>
      <t xml:space="preserve"> (a)</t>
    </r>
  </si>
  <si>
    <r>
      <t>L'encours de dette des collectivités locales au 31/12</t>
    </r>
    <r>
      <rPr>
        <sz val="12"/>
        <rFont val="Arial"/>
        <family val="2"/>
      </rPr>
      <t xml:space="preserve"> (en milliards d'euros)</t>
    </r>
  </si>
  <si>
    <r>
      <t>Dette publique au sens du traité de Maastricht</t>
    </r>
    <r>
      <rPr>
        <sz val="12"/>
        <rFont val="Arial"/>
        <family val="2"/>
      </rPr>
      <t xml:space="preserve"> (en milliards d'euros)</t>
    </r>
  </si>
  <si>
    <r>
      <t>Dette publique au sens du traité de Maastricht</t>
    </r>
    <r>
      <rPr>
        <sz val="12"/>
        <rFont val="Arial"/>
        <family val="2"/>
      </rPr>
      <t xml:space="preserve"> (en % du PIB)</t>
    </r>
  </si>
  <si>
    <r>
      <t>2011</t>
    </r>
    <r>
      <rPr>
        <sz val="11"/>
        <rFont val="Arial"/>
        <family val="2"/>
      </rPr>
      <t xml:space="preserve"> </t>
    </r>
    <r>
      <rPr>
        <vertAlign val="superscript"/>
        <sz val="11"/>
        <rFont val="Arial"/>
        <family val="2"/>
      </rPr>
      <t>(a)</t>
    </r>
  </si>
  <si>
    <t>(a) 2011 : année de mise en place de la réforme de la fiscalité locale pour les collectivités locales.</t>
  </si>
  <si>
    <t>(b) 2014 : année de l'instauration de la fiscalité directe locale de droit commun à Mayotte.</t>
  </si>
  <si>
    <r>
      <t>2014</t>
    </r>
    <r>
      <rPr>
        <sz val="11"/>
        <rFont val="Arial"/>
        <family val="2"/>
      </rPr>
      <t xml:space="preserve"> </t>
    </r>
    <r>
      <rPr>
        <vertAlign val="superscript"/>
        <sz val="11"/>
        <rFont val="Arial"/>
        <family val="2"/>
      </rPr>
      <t>(b)</t>
    </r>
  </si>
  <si>
    <r>
      <t>2010</t>
    </r>
    <r>
      <rPr>
        <vertAlign val="superscript"/>
        <sz val="11"/>
        <rFont val="Arial"/>
        <family val="2"/>
      </rPr>
      <t xml:space="preserve"> (a)</t>
    </r>
  </si>
  <si>
    <r>
      <t>2011</t>
    </r>
    <r>
      <rPr>
        <vertAlign val="superscript"/>
        <sz val="11"/>
        <rFont val="Arial"/>
        <family val="2"/>
      </rPr>
      <t xml:space="preserve"> (a)</t>
    </r>
  </si>
  <si>
    <t>(a) La taxe professionnelle, supprimée dès 2010, a été remplacée transitoirement par une compensation relais versée par l'Etat. Puis la réforme de la fiscalité locale a été mise en place en 2011 pour les collectivités locales.</t>
  </si>
  <si>
    <t>(b) Instauration de la fiscalité directe locale de droit commun à Mayotte.</t>
  </si>
  <si>
    <r>
      <t>2014</t>
    </r>
    <r>
      <rPr>
        <vertAlign val="superscript"/>
        <sz val="11"/>
        <rFont val="Arial"/>
        <family val="2"/>
      </rPr>
      <t xml:space="preserve"> (b)</t>
    </r>
  </si>
  <si>
    <r>
      <t>2015</t>
    </r>
    <r>
      <rPr>
        <vertAlign val="superscript"/>
        <sz val="11"/>
        <rFont val="Arial"/>
        <family val="2"/>
      </rPr>
      <t xml:space="preserve"> (c)</t>
    </r>
  </si>
  <si>
    <t>(f) Groupements : EPCI à fiscalité propre et syndicats intercommunaux à contributions fiscalisées.</t>
  </si>
  <si>
    <t xml:space="preserve">(c) Y compris la CVAE exonérée compensée, non compris les dotations qui se substituent aux compensations de fiscalité directe locale supprimées à l'occation de la réforme de 2011. </t>
  </si>
  <si>
    <t>(effectifs en milliers au 31 décembre)</t>
  </si>
  <si>
    <t>Etablissement public territorial (EPT)</t>
  </si>
  <si>
    <t>Pôles d'équilibre territorial et rural (PETR)</t>
  </si>
  <si>
    <t>Métropole de Lyon</t>
  </si>
  <si>
    <r>
      <t>Nombre de communes regroupées</t>
    </r>
    <r>
      <rPr>
        <vertAlign val="superscript"/>
        <sz val="11"/>
        <rFont val="Arial"/>
        <family val="2"/>
      </rPr>
      <t xml:space="preserve"> (c)</t>
    </r>
  </si>
  <si>
    <r>
      <t>Taxe d'habitation</t>
    </r>
    <r>
      <rPr>
        <vertAlign val="superscript"/>
        <sz val="10"/>
        <rFont val="Arial"/>
        <family val="2"/>
      </rPr>
      <t xml:space="preserve"> (d)</t>
    </r>
  </si>
  <si>
    <r>
      <t>Taxe sur le foncier non bâti</t>
    </r>
    <r>
      <rPr>
        <sz val="9"/>
        <rFont val="Arial"/>
        <family val="2"/>
      </rPr>
      <t xml:space="preserve"> </t>
    </r>
    <r>
      <rPr>
        <vertAlign val="superscript"/>
        <sz val="11"/>
        <rFont val="Arial"/>
        <family val="2"/>
      </rPr>
      <t>(e)</t>
    </r>
  </si>
  <si>
    <r>
      <t>Secteur communal : communes + groupements</t>
    </r>
    <r>
      <rPr>
        <b/>
        <sz val="11"/>
        <rFont val="Arial"/>
        <family val="2"/>
      </rPr>
      <t xml:space="preserve"> </t>
    </r>
    <r>
      <rPr>
        <b/>
        <vertAlign val="superscript"/>
        <sz val="11"/>
        <rFont val="Arial"/>
        <family val="2"/>
      </rPr>
      <t>(f)</t>
    </r>
  </si>
  <si>
    <t>(e) Non compris la taxe additionnelle instaurée en 2011 et qui ne donne pas lieu à un vote de taux.</t>
  </si>
  <si>
    <t>(e) Y compris la taxe additionnelle sur le foncier non bâti à partir de 2011.</t>
  </si>
  <si>
    <t>(f) CVAE due + CVAE dégrevée.</t>
  </si>
  <si>
    <t>(g) Groupements : EPCI à fiscalité propre et syndicats intercommunaux à contributions fiscalisées.</t>
  </si>
  <si>
    <r>
      <t>Taxe sur le foncier non bâti</t>
    </r>
    <r>
      <rPr>
        <sz val="11"/>
        <rFont val="Arial"/>
        <family val="2"/>
      </rPr>
      <t xml:space="preserve"> </t>
    </r>
    <r>
      <rPr>
        <vertAlign val="superscript"/>
        <sz val="11"/>
        <rFont val="Arial"/>
        <family val="2"/>
      </rPr>
      <t>(e)</t>
    </r>
  </si>
  <si>
    <r>
      <t>CVAE</t>
    </r>
    <r>
      <rPr>
        <sz val="11"/>
        <rFont val="Arial"/>
        <family val="2"/>
      </rPr>
      <t xml:space="preserve"> </t>
    </r>
    <r>
      <rPr>
        <vertAlign val="superscript"/>
        <sz val="11"/>
        <rFont val="Arial"/>
        <family val="2"/>
      </rPr>
      <t>(f)</t>
    </r>
  </si>
  <si>
    <r>
      <t>Secteur communal : communes + groupements</t>
    </r>
    <r>
      <rPr>
        <b/>
        <vertAlign val="superscript"/>
        <sz val="11"/>
        <rFont val="Arial"/>
        <family val="2"/>
      </rPr>
      <t xml:space="preserve"> (g)</t>
    </r>
  </si>
  <si>
    <r>
      <t>Compensations</t>
    </r>
    <r>
      <rPr>
        <b/>
        <vertAlign val="superscript"/>
        <sz val="11"/>
        <rFont val="Arial"/>
        <family val="2"/>
      </rPr>
      <t xml:space="preserve"> (c)</t>
    </r>
    <r>
      <rPr>
        <b/>
        <sz val="10"/>
        <rFont val="Arial"/>
        <family val="2"/>
      </rPr>
      <t xml:space="preserve"> (1)</t>
    </r>
  </si>
  <si>
    <r>
      <t>Taxe d'habitation</t>
    </r>
    <r>
      <rPr>
        <vertAlign val="superscript"/>
        <sz val="10"/>
        <rFont val="Arial"/>
        <family val="2"/>
      </rPr>
      <t xml:space="preserve"> </t>
    </r>
    <r>
      <rPr>
        <vertAlign val="superscript"/>
        <sz val="11"/>
        <rFont val="Arial"/>
        <family val="2"/>
      </rPr>
      <t>(d)</t>
    </r>
  </si>
  <si>
    <r>
      <t>Impôts économiques</t>
    </r>
    <r>
      <rPr>
        <sz val="11"/>
        <rFont val="Arial"/>
        <family val="2"/>
      </rPr>
      <t xml:space="preserve"> </t>
    </r>
    <r>
      <rPr>
        <vertAlign val="superscript"/>
        <sz val="11"/>
        <rFont val="Arial"/>
        <family val="2"/>
      </rPr>
      <t>(e)</t>
    </r>
  </si>
  <si>
    <r>
      <t>Dégrèvements législatifs</t>
    </r>
    <r>
      <rPr>
        <b/>
        <vertAlign val="superscript"/>
        <sz val="11"/>
        <rFont val="Arial"/>
        <family val="2"/>
      </rPr>
      <t xml:space="preserve"> (f)</t>
    </r>
    <r>
      <rPr>
        <b/>
        <sz val="10"/>
        <rFont val="Arial"/>
        <family val="2"/>
      </rPr>
      <t xml:space="preserve"> (2)</t>
    </r>
  </si>
  <si>
    <t>Contributions brutes de l'Etat = (1)+(2)</t>
  </si>
  <si>
    <t>(d) Suite à la réforme de la taxe sur les logements vacants en 2012, une partie des collectivités qui percevaient la taxe d’habitation sur les logements vacants (THLV) prélèvent désormais la taxe sur les logements vacants (TLV) à destination de l'agence nationale de l'habitat et perçoivent une compensation depuis 2013.</t>
  </si>
  <si>
    <t>(e) Taxe professionnelle / CET.</t>
  </si>
  <si>
    <t>(f) Y compris le dégrèvement barémique de la CVAE.</t>
  </si>
  <si>
    <t>Compensations et dégrèvements au titre des principales contributions directes pour l'ensemble des collectivités locales - France -</t>
  </si>
  <si>
    <r>
      <t>Les comptes des communes</t>
    </r>
    <r>
      <rPr>
        <sz val="12"/>
        <rFont val="Arial"/>
        <family val="2"/>
      </rPr>
      <t xml:space="preserve"> - En opérations budgétaires</t>
    </r>
  </si>
  <si>
    <t>DÉPENSES DE FONCTIONNEMENT (1)</t>
  </si>
  <si>
    <t>Achats et charges externes</t>
  </si>
  <si>
    <t>Frais de personnel</t>
  </si>
  <si>
    <t>Charges financières</t>
  </si>
  <si>
    <t>Dépenses d'intervention</t>
  </si>
  <si>
    <t>Autres dépenses de fonctionnement</t>
  </si>
  <si>
    <t>RECETTES DE FONCTIONNEMENT (2)</t>
  </si>
  <si>
    <t>Impôts et taxes</t>
  </si>
  <si>
    <r>
      <t>- Impôts locaux</t>
    </r>
    <r>
      <rPr>
        <vertAlign val="superscript"/>
        <sz val="10"/>
        <rFont val="Arial"/>
        <family val="2"/>
      </rPr>
      <t xml:space="preserve"> (b)</t>
    </r>
  </si>
  <si>
    <t>- Autres impôts et taxes</t>
  </si>
  <si>
    <t>Concours de l'État</t>
  </si>
  <si>
    <t>Autres recettes de fonctionnement</t>
  </si>
  <si>
    <t>Épargne brute (3)=(2)-(1)</t>
  </si>
  <si>
    <t>Épargne nette des remboursements de dette = (3)-(8)</t>
  </si>
  <si>
    <t>DÉPENSES D'INVESTISSEMENT hors remboursements (4)</t>
  </si>
  <si>
    <t>RECETTES D'INVESTISSEMENT hors emprunts (5)</t>
  </si>
  <si>
    <t>DÉPENSES TOTALES hors remboursements (6) = (1)+(4)</t>
  </si>
  <si>
    <t>RECETTES TOTALES hors emprunts (7) = (2)+(5)</t>
  </si>
  <si>
    <t>Capacité ou besoin de financement = (7)-(6)</t>
  </si>
  <si>
    <t>Remboursements de dette (8)</t>
  </si>
  <si>
    <t>Emprunts (9)</t>
  </si>
  <si>
    <t>Flux net de dette = (9)-(8)</t>
  </si>
  <si>
    <t>DÉPENSES TOTALES (10)=(6)+(8)</t>
  </si>
  <si>
    <t>RECETTES TOTALES (11)=(7)+(9)</t>
  </si>
  <si>
    <t>Variation du fonds de roulement = (11)-(10)</t>
  </si>
  <si>
    <t>(d) La dette de l'année N n'est pas exactement égale à la dette de l'année N-1 augmentée du flux net de dette de l'année N, du fait de certaines différences conceptuelles entre le stock et les flux reportés ici.</t>
  </si>
  <si>
    <r>
      <t>Les comptes des communes</t>
    </r>
    <r>
      <rPr>
        <sz val="12"/>
        <rFont val="Arial"/>
        <family val="2"/>
      </rPr>
      <t xml:space="preserve"> - En opérations réelles</t>
    </r>
    <r>
      <rPr>
        <vertAlign val="superscript"/>
        <sz val="12"/>
        <rFont val="Arial"/>
        <family val="2"/>
      </rPr>
      <t xml:space="preserve"> (a)</t>
    </r>
  </si>
  <si>
    <t>(c) La dette de l'année N n'est pas exactement égale à la dette de l'année N-1 augmentée du flux net de dette de l'année N, du fait de certaines différences conceptuelles entre le stock et les flux reportés ici.</t>
  </si>
  <si>
    <t>Taux d'épargne brute = (3) / (2)</t>
  </si>
  <si>
    <t>Taux d'endettement = (12) / (2)</t>
  </si>
  <si>
    <r>
      <t>Les comptes des groupements de communes à fiscalité propre</t>
    </r>
    <r>
      <rPr>
        <sz val="12"/>
        <rFont val="Arial"/>
        <family val="2"/>
      </rPr>
      <t xml:space="preserve"> - En opérations budgétaires</t>
    </r>
  </si>
  <si>
    <r>
      <t>Les comptes des groupements de communes à fiscalité propre</t>
    </r>
    <r>
      <rPr>
        <sz val="12"/>
        <rFont val="Arial"/>
        <family val="2"/>
      </rPr>
      <t xml:space="preserve"> - En opérations réelles</t>
    </r>
    <r>
      <rPr>
        <vertAlign val="superscript"/>
        <sz val="12"/>
        <rFont val="Arial"/>
        <family val="2"/>
      </rPr>
      <t xml:space="preserve"> (a)</t>
    </r>
  </si>
  <si>
    <t>(a) Donc hors opérations d'ordre.</t>
  </si>
  <si>
    <t>10.6 Les comptes du secteur communal</t>
  </si>
  <si>
    <r>
      <t>DÉPENSES DE FONCTIONNEMENT</t>
    </r>
    <r>
      <rPr>
        <b/>
        <sz val="9"/>
        <color theme="1"/>
        <rFont val="Calibri"/>
        <family val="2"/>
        <scheme val="minor"/>
      </rPr>
      <t xml:space="preserve"> (1)</t>
    </r>
  </si>
  <si>
    <r>
      <t>RECETTES DE FONCTIONNEMENT</t>
    </r>
    <r>
      <rPr>
        <b/>
        <vertAlign val="superscript"/>
        <sz val="10"/>
        <color theme="1"/>
        <rFont val="Calibri"/>
        <family val="2"/>
        <scheme val="minor"/>
      </rPr>
      <t xml:space="preserve"> </t>
    </r>
    <r>
      <rPr>
        <b/>
        <sz val="9"/>
        <color theme="1"/>
        <rFont val="Calibri"/>
        <family val="2"/>
        <scheme val="minor"/>
      </rPr>
      <t>(2)</t>
    </r>
  </si>
  <si>
    <r>
      <t>Les comptes des communes et de leurs groupements à fiscalité propre</t>
    </r>
    <r>
      <rPr>
        <sz val="12"/>
        <rFont val="Arial"/>
        <family val="2"/>
      </rPr>
      <t xml:space="preserve"> - En opérations réelles</t>
    </r>
    <r>
      <rPr>
        <vertAlign val="superscript"/>
        <sz val="12"/>
        <rFont val="Arial"/>
        <family val="2"/>
      </rPr>
      <t xml:space="preserve"> (a)</t>
    </r>
  </si>
  <si>
    <t>- Impôts locaux</t>
  </si>
  <si>
    <r>
      <t>Les comptes des départements</t>
    </r>
    <r>
      <rPr>
        <sz val="12"/>
        <rFont val="Arial"/>
        <family val="2"/>
      </rPr>
      <t xml:space="preserve"> - En opérations budgétaires</t>
    </r>
  </si>
  <si>
    <r>
      <t>Les comptes des départements</t>
    </r>
    <r>
      <rPr>
        <sz val="12"/>
        <rFont val="Arial"/>
        <family val="2"/>
      </rPr>
      <t xml:space="preserve"> - En opérations réelles</t>
    </r>
    <r>
      <rPr>
        <vertAlign val="superscript"/>
        <sz val="12"/>
        <rFont val="Arial"/>
        <family val="2"/>
      </rPr>
      <t xml:space="preserve"> (a)</t>
    </r>
  </si>
  <si>
    <r>
      <t>Les comptes des régions</t>
    </r>
    <r>
      <rPr>
        <sz val="12"/>
        <rFont val="Arial"/>
        <family val="2"/>
      </rPr>
      <t xml:space="preserve">  - En opérations budgétaires</t>
    </r>
  </si>
  <si>
    <t>Épargne brute / (recettes de fonctionnement-reversements fiscaux)</t>
  </si>
  <si>
    <t>Dette au 31/12 / (recettes de fonctionnement-reversements fiscaux)</t>
  </si>
  <si>
    <t>- dont : Fiscalité reversée</t>
  </si>
  <si>
    <t>Nombre de communes</t>
  </si>
  <si>
    <r>
      <t>Dette au 31 décembre (12)</t>
    </r>
    <r>
      <rPr>
        <b/>
        <vertAlign val="superscript"/>
        <sz val="10"/>
        <rFont val="Arial"/>
        <family val="2"/>
      </rPr>
      <t xml:space="preserve"> (c)</t>
    </r>
  </si>
  <si>
    <r>
      <t>Dette au 31 décembre (12)</t>
    </r>
    <r>
      <rPr>
        <b/>
        <vertAlign val="superscript"/>
        <sz val="10"/>
        <rFont val="Arial"/>
        <family val="2"/>
      </rPr>
      <t xml:space="preserve"> (d)</t>
    </r>
  </si>
  <si>
    <r>
      <t>Dette au 31 décembre (12)</t>
    </r>
    <r>
      <rPr>
        <b/>
        <vertAlign val="superscript"/>
        <sz val="9"/>
        <rFont val="Arial"/>
        <family val="2"/>
      </rPr>
      <t xml:space="preserve"> (d)</t>
    </r>
  </si>
  <si>
    <t>dont à fiscalité professionnelle unique</t>
  </si>
  <si>
    <r>
      <t>dont à fiscalité professionnelle unique</t>
    </r>
    <r>
      <rPr>
        <i/>
        <vertAlign val="superscript"/>
        <sz val="10"/>
        <rFont val="Arial"/>
        <family val="2"/>
      </rPr>
      <t xml:space="preserve"> (c)</t>
    </r>
  </si>
  <si>
    <r>
      <t>dont : dans des groupements à fiscalité professionnelle unique</t>
    </r>
    <r>
      <rPr>
        <i/>
        <vertAlign val="superscript"/>
        <sz val="10"/>
        <rFont val="Arial"/>
        <family val="2"/>
      </rPr>
      <t xml:space="preserve"> (c)</t>
    </r>
  </si>
  <si>
    <t xml:space="preserve">Nombre de groupements de collectivités territoriales </t>
  </si>
  <si>
    <r>
      <t xml:space="preserve">Poids de la dette rapportée aux recettes de fonctionnement </t>
    </r>
    <r>
      <rPr>
        <sz val="12"/>
        <rFont val="Arial"/>
        <family val="2"/>
      </rPr>
      <t>(Taux d'endettement, en %)</t>
    </r>
  </si>
  <si>
    <t>En "opérations budgétaires"</t>
  </si>
  <si>
    <t>En "opérations réelles"</t>
  </si>
  <si>
    <t xml:space="preserve">La dette au sens de Maastricht couvre l'ensemble des administrations publiques au sens des comptes nationaux. Sont ainsi pris en compte les passifs de l'État, des organismes divers d'administration centrale, des administrations publiques locales et des administrations de sécurité sociale. </t>
  </si>
  <si>
    <t>La dette au sens de Maastricht est une dette brute : on ne lui soustrait pas les actifs financiers que détiennent les administrations publiques. Elle est consolidée : sont exclus de la valeur de la dette les éléments de passif d'une administration détenus par une autre administration.</t>
  </si>
  <si>
    <t>Enfin, la dette au sens de Maastricht ne comprend pas l'ensemble des passifs financiers. En sont exclus les produits financiers dérivés, les intérêts courus non échus, ainsi que les crédits commerciaux à court et long terme et les décalages comptables.</t>
  </si>
  <si>
    <t xml:space="preserve">Un crédit ou un titre est considéré comme à long terme lorsque sa maturité au moment de l'émission (et non la durée restante avant la date de remboursement) est supérieure à 1 an. </t>
  </si>
  <si>
    <t>Elle est évaluée en valeur nominale, c'est-à-dire à la valeur de remboursement. Cette valeur nominale prend en compte la valorisation liée à une modification du taux de change, si la dette est libellée dans une devise étrangère. La fluctuation du cours des titres et les intérêts courus non échus ne sont, par contre, pas compris dans l'évaluation. En revanche, la réévaluation de la valeur de remboursement des obligations indexées sur l'inflation (OATi et CADESi) est prise en compte chaque trimestre.</t>
  </si>
  <si>
    <t>10.8 Les comptes des régions et des collectivités territoriales uniques (CTU)</t>
  </si>
  <si>
    <r>
      <t>Les comptes des régions et des collectivités territoriales uniques (CTU)</t>
    </r>
    <r>
      <rPr>
        <sz val="12"/>
        <rFont val="Arial"/>
        <family val="2"/>
      </rPr>
      <t xml:space="preserve"> - En opérations réelles</t>
    </r>
    <r>
      <rPr>
        <vertAlign val="superscript"/>
        <sz val="12"/>
        <rFont val="Arial"/>
        <family val="2"/>
      </rPr>
      <t xml:space="preserve"> (a)</t>
    </r>
  </si>
  <si>
    <t xml:space="preserve">            Établissements publics départementaux</t>
  </si>
  <si>
    <t>- Groupements intercommunaux sans fiscalité propre</t>
  </si>
  <si>
    <r>
      <t>Autres</t>
    </r>
    <r>
      <rPr>
        <b/>
        <vertAlign val="superscript"/>
        <sz val="10"/>
        <rFont val="ARIALNARROW"/>
      </rPr>
      <t>(a)</t>
    </r>
  </si>
  <si>
    <t>(a) OPHLM, caisses de crédit municipal, régies, EPA locaux.</t>
  </si>
  <si>
    <t>- Communes et établissements communaux</t>
  </si>
  <si>
    <t>- EPCI à fiscalité propre</t>
  </si>
  <si>
    <t>dont    Départements</t>
  </si>
  <si>
    <t>(b) Y compris les reversements de fiscalité des EPCI vers leurs communes membres.</t>
  </si>
  <si>
    <t>Les comptes des régions et des collectivités territoriales uniques (CTU)</t>
  </si>
  <si>
    <t>Subventions reçues et participations</t>
  </si>
  <si>
    <t>Ventes de biens et services</t>
  </si>
  <si>
    <t>- Autres dotations</t>
  </si>
  <si>
    <t>FCTVA</t>
  </si>
  <si>
    <t>Dotations et Subventions d'équipement</t>
  </si>
  <si>
    <t>Autres recettes d'investissement</t>
  </si>
  <si>
    <t xml:space="preserve">Taux d'épargne nette = [(3)-(8)] / (2) </t>
  </si>
  <si>
    <t>Dépenses d'équipement</t>
  </si>
  <si>
    <t>Subventions d'équipement versées</t>
  </si>
  <si>
    <t>Autres depenses d'investissement</t>
  </si>
  <si>
    <t>- Péréquation et compensations fiscales</t>
  </si>
  <si>
    <t>- DGF</t>
  </si>
  <si>
    <t>- Dotations globales de fonctionnement (DGF)</t>
  </si>
  <si>
    <t>- Péréquations et compensations fiscales</t>
  </si>
  <si>
    <t>Autres dépenses d'investissement</t>
  </si>
  <si>
    <t>Dotations et subventions d'investissement</t>
  </si>
  <si>
    <t>Épargne brute (3) = (2)-(1)</t>
  </si>
  <si>
    <t>Épargne nette = (3)-(8)</t>
  </si>
  <si>
    <r>
      <t>Les comptes des collectivités territoriales et de leurs groupements à fiscalité propre</t>
    </r>
    <r>
      <rPr>
        <b/>
        <vertAlign val="superscript"/>
        <sz val="12"/>
        <rFont val="Arial"/>
        <family val="2"/>
      </rPr>
      <t xml:space="preserve"> (a)</t>
    </r>
    <r>
      <rPr>
        <sz val="12"/>
        <rFont val="Arial"/>
        <family val="2"/>
      </rPr>
      <t xml:space="preserve"> - En opérations réelles</t>
    </r>
    <r>
      <rPr>
        <vertAlign val="superscript"/>
        <sz val="12"/>
        <rFont val="Arial"/>
        <family val="2"/>
      </rPr>
      <t xml:space="preserve"> (b)</t>
    </r>
  </si>
  <si>
    <t>(b) Donc hors opérations d'ordre.</t>
  </si>
  <si>
    <t>Régions et CTU</t>
  </si>
  <si>
    <t>(c) À partir de 2015 les impôts économiques de la Métropole de Lyon sont entièrement comptés avec le secteur communal.</t>
  </si>
  <si>
    <r>
      <t>2016</t>
    </r>
    <r>
      <rPr>
        <vertAlign val="superscript"/>
        <sz val="10"/>
        <rFont val="Arial"/>
        <family val="2"/>
      </rPr>
      <t xml:space="preserve"> (c)</t>
    </r>
  </si>
  <si>
    <t>(c) À partir de 2016, le taux moyen du foncier bâti départemental a été calculé en excluant les bases et les produits des CTU.</t>
  </si>
  <si>
    <r>
      <t>Taxe d'habitation</t>
    </r>
    <r>
      <rPr>
        <vertAlign val="superscript"/>
        <sz val="10"/>
        <rFont val="Arial"/>
        <family val="2"/>
      </rPr>
      <t xml:space="preserve"> (b)</t>
    </r>
  </si>
  <si>
    <t>Taxe d'habitation des logements vacants</t>
  </si>
  <si>
    <r>
      <t>Taxe sur le foncier non bâti</t>
    </r>
    <r>
      <rPr>
        <sz val="9"/>
        <rFont val="Arial"/>
        <family val="2"/>
      </rPr>
      <t xml:space="preserve"> </t>
    </r>
    <r>
      <rPr>
        <vertAlign val="superscript"/>
        <sz val="11"/>
        <rFont val="Arial"/>
        <family val="2"/>
      </rPr>
      <t>(c)</t>
    </r>
  </si>
  <si>
    <r>
      <t>TEOM</t>
    </r>
    <r>
      <rPr>
        <vertAlign val="superscript"/>
        <sz val="10"/>
        <rFont val="Arial"/>
        <family val="2"/>
      </rPr>
      <t xml:space="preserve"> (e)</t>
    </r>
  </si>
  <si>
    <r>
      <t>Secteur communal : communes + groupements</t>
    </r>
    <r>
      <rPr>
        <b/>
        <sz val="11"/>
        <rFont val="Arial"/>
        <family val="2"/>
      </rPr>
      <t xml:space="preserve"> </t>
    </r>
    <r>
      <rPr>
        <b/>
        <vertAlign val="superscript"/>
        <sz val="11"/>
        <rFont val="Arial"/>
        <family val="2"/>
      </rPr>
      <t>(d)</t>
    </r>
  </si>
  <si>
    <t>(a) La métropole de Lyon et les EPT de la métropole du grand Paris (MGP) sont intégralement assimilés aux GFP.</t>
  </si>
  <si>
    <t>(c) Y compris la taxe additionnelle au foncier non bâti.</t>
  </si>
  <si>
    <t>(d) Y compris les synidcats</t>
  </si>
  <si>
    <t>(e) Y compris la part incitative.</t>
  </si>
  <si>
    <t>Source : DGCL. Données DGFIP, REI.</t>
  </si>
  <si>
    <t xml:space="preserve">Pour chaque type de collectivité, les taux moyens sont calculés en divisant la somme des produits théoriques (base x taux voté) par la somme de leurs bases. Les produits théoriques n'intègrent donc pas les "gains et pertes", les lissages depuis 2017, et les produits des taxes additionnelles ou des majorations. Ce mode de calcul se rapproche d'une moyenne pondérée des taux votés. Pour le secteur communal et l'ensemble des collectivités, les taux moyens sont calculés en rapportant l'ensemble des produits aux bases communales.
Pour la CFE, la base du secteur communal est la somme des bases communales et intercommunales en FPU, en ZAE et en ZDE. </t>
  </si>
  <si>
    <t xml:space="preserve">Pour chaque type de collectivité, les taux moyens des taxes dites "ménages" sont calculés en divisant la somme des produits réellements perçus par la somme de leurs bases. Les produits réellement perçus intègrent les "gains et pertes", les lissages depuis 2017, et les produits des taxes additionnelles ou des majorations. Ce mode de calcul est donc un taux statistique moyen. Pour le secteur communal et l'ensemble des collectivités, les taux moyens sont calculés en rapportant l'ensemble des produits aux bases communales.
Pour la CFE, la base du secteur communal est la somme des bases communales et intercommunales en FPU, en ZAE et en ZDE. </t>
  </si>
  <si>
    <t xml:space="preserve">10.12a - Moyenne des taux d'imposition des collectivités locales - France - </t>
  </si>
  <si>
    <r>
      <t xml:space="preserve">10.12b - Taux moyens d'imposition des collectivités locales </t>
    </r>
    <r>
      <rPr>
        <b/>
        <vertAlign val="superscript"/>
        <sz val="12"/>
        <rFont val="Arial"/>
        <family val="2"/>
      </rPr>
      <t xml:space="preserve">(a) </t>
    </r>
    <r>
      <rPr>
        <b/>
        <sz val="12"/>
        <rFont val="Arial"/>
        <family val="2"/>
      </rPr>
      <t xml:space="preserve">- France - </t>
    </r>
  </si>
  <si>
    <t>Les séries intégrales sont consultables sur : https://www.collectivites-locales.gouv.fr/collectivites-locales-chiffres</t>
  </si>
  <si>
    <t>CHAPITRE</t>
  </si>
  <si>
    <t>LES SÉRIES LONGUES</t>
  </si>
  <si>
    <t>dont    Régions et CTU</t>
  </si>
  <si>
    <t>en pourcentage</t>
  </si>
  <si>
    <r>
      <t>2011</t>
    </r>
    <r>
      <rPr>
        <sz val="8"/>
        <rFont val="Arial"/>
        <family val="2"/>
      </rPr>
      <t xml:space="preserve"> (1)</t>
    </r>
  </si>
  <si>
    <r>
      <t>Taxe sur le foncier non bâti</t>
    </r>
    <r>
      <rPr>
        <sz val="8"/>
        <rFont val="Arial"/>
        <family val="2"/>
      </rPr>
      <t xml:space="preserve"> (2)</t>
    </r>
  </si>
  <si>
    <r>
      <t>Secteur communal : communes + groupements</t>
    </r>
    <r>
      <rPr>
        <b/>
        <sz val="8"/>
        <rFont val="Arial"/>
        <family val="2"/>
      </rPr>
      <t xml:space="preserve"> (3)</t>
    </r>
  </si>
  <si>
    <t>Sources: DGFiP, DGCL</t>
  </si>
  <si>
    <t>(1)  2011 : année de mise en place de la réforme de la fiscalité locale pour les collectivités locales</t>
  </si>
  <si>
    <t xml:space="preserve">(2) non compris la taxe additionnelle instaurée en 2011 et qui ne donne pas lieu à un vote de taux </t>
  </si>
  <si>
    <t>(3) groupements : EPCI à fiscalité propre et syndicats intercommunaux à contributions fiscalisées</t>
  </si>
  <si>
    <t>s.o. : sans objet</t>
  </si>
  <si>
    <r>
      <t xml:space="preserve">Taux moyens d'imposition des collectivités locales </t>
    </r>
    <r>
      <rPr>
        <b/>
        <sz val="12"/>
        <color rgb="FFFF0000"/>
        <rFont val="Arial"/>
        <family val="2"/>
      </rPr>
      <t>en France métropolitaine</t>
    </r>
  </si>
  <si>
    <t>10.12 Les taux votés de fiscalité locale (1981-2012)</t>
  </si>
  <si>
    <t>Emplois principaux bénéficiaires de contrats aidés</t>
  </si>
  <si>
    <r>
      <t xml:space="preserve">Poids de la dette rapportée à l'épargne brute </t>
    </r>
    <r>
      <rPr>
        <sz val="12"/>
        <rFont val="Arial"/>
        <family val="2"/>
      </rPr>
      <t>(délai de désendettement, en nombre d'années)</t>
    </r>
  </si>
  <si>
    <t>Délai de désendettement = (12) / (3)</t>
  </si>
  <si>
    <t>Source : DGCL. Donnée DGFiP, comptes de gestion en opérations réelles, budgets principaux ; montants calculés hors gestion active de la dette.</t>
  </si>
  <si>
    <r>
      <t>DÉPENSES DE FONCTIONNEMENT</t>
    </r>
    <r>
      <rPr>
        <b/>
        <vertAlign val="superscript"/>
        <sz val="10"/>
        <color theme="1"/>
        <rFont val="Calibri"/>
        <family val="2"/>
        <scheme val="minor"/>
      </rPr>
      <t xml:space="preserve"> (b)</t>
    </r>
    <r>
      <rPr>
        <b/>
        <sz val="9"/>
        <color theme="1"/>
        <rFont val="Calibri"/>
        <family val="2"/>
        <scheme val="minor"/>
      </rPr>
      <t xml:space="preserve"> (1)</t>
    </r>
  </si>
  <si>
    <r>
      <t>RECETTES DE FONCTIONNEMENT</t>
    </r>
    <r>
      <rPr>
        <b/>
        <vertAlign val="superscript"/>
        <sz val="10"/>
        <color theme="1"/>
        <rFont val="Calibri"/>
        <family val="2"/>
        <scheme val="minor"/>
      </rPr>
      <t xml:space="preserve"> (c) </t>
    </r>
    <r>
      <rPr>
        <b/>
        <sz val="9"/>
        <color theme="1"/>
        <rFont val="Calibri"/>
        <family val="2"/>
        <scheme val="minor"/>
      </rPr>
      <t>(2)</t>
    </r>
  </si>
  <si>
    <t>(b) Hors reversements fiscaux des EPCI vers leurs communes membres en opérations réelles.</t>
  </si>
  <si>
    <t>(c) La fiscalité reversée aux communes est ôtée des recettes en opérations réelles.</t>
  </si>
  <si>
    <r>
      <t>2015</t>
    </r>
    <r>
      <rPr>
        <b/>
        <vertAlign val="superscript"/>
        <sz val="9"/>
        <rFont val="Arial"/>
        <family val="2"/>
      </rPr>
      <t xml:space="preserve"> (e)</t>
    </r>
  </si>
  <si>
    <r>
      <t>2016</t>
    </r>
    <r>
      <rPr>
        <b/>
        <vertAlign val="superscript"/>
        <sz val="9"/>
        <rFont val="Arial"/>
        <family val="2"/>
      </rPr>
      <t xml:space="preserve"> (e)</t>
    </r>
  </si>
  <si>
    <t>(e) Périmètre non constant : y compris métropole de Lyon (apparue en 2015), métropole du grand Paris (MGP) et établissements publics territoriaux (EPT) de la MGP (apparus en 2016). Pour les évolutions à périmètre constant, voir le chapitre 4..</t>
  </si>
  <si>
    <r>
      <t>Dette au 31 décembre (12)</t>
    </r>
    <r>
      <rPr>
        <b/>
        <vertAlign val="superscript"/>
        <sz val="10"/>
        <rFont val="Arial"/>
        <family val="2"/>
      </rPr>
      <t xml:space="preserve"> (b)</t>
    </r>
  </si>
  <si>
    <t>(b) La dette de l'année N n'est pas exactement égale à la dette de l'année N-1 augmentée du flux net de dette de l'année N, du fait de certaines différences conceptuelles entre le stock et les flux reportés ici.</t>
  </si>
  <si>
    <t>(c) Périmètre non constant : y compris métropole de Lyon (apparue en 2015), métropole du grand Paris (MGP) et établissements publics territoriaux (EPT) de la MGP (apparus en 2016). Pour les évolutions à périmètre constant, voir le chapitre 4..</t>
  </si>
  <si>
    <r>
      <t>2015</t>
    </r>
    <r>
      <rPr>
        <b/>
        <vertAlign val="superscript"/>
        <sz val="9"/>
        <rFont val="Arial"/>
        <family val="2"/>
      </rPr>
      <t xml:space="preserve"> (c)</t>
    </r>
  </si>
  <si>
    <r>
      <t>2016</t>
    </r>
    <r>
      <rPr>
        <b/>
        <vertAlign val="superscript"/>
        <sz val="9"/>
        <rFont val="Arial"/>
        <family val="2"/>
      </rPr>
      <t xml:space="preserve"> (c)</t>
    </r>
  </si>
  <si>
    <t>(c) Périmètre non constant : y compris département du Rhône mais hors métropole de Lyon à partir de 2015, hors Martinique et Guyane à partir de 2016, hors Corse à partir de 2018, hors Paris à partir de 2019. Pour les évolutions à périmètre constant, voir le chapitre 4.</t>
  </si>
  <si>
    <r>
      <t>2018</t>
    </r>
    <r>
      <rPr>
        <b/>
        <vertAlign val="superscript"/>
        <sz val="9"/>
        <rFont val="Arial"/>
        <family val="2"/>
      </rPr>
      <t xml:space="preserve"> (c)</t>
    </r>
  </si>
  <si>
    <r>
      <t>Dette au 31 décembre (12)</t>
    </r>
    <r>
      <rPr>
        <b/>
        <vertAlign val="superscript"/>
        <sz val="9"/>
        <rFont val="Arial"/>
        <family val="2"/>
      </rPr>
      <t xml:space="preserve"> (b)</t>
    </r>
  </si>
  <si>
    <t>(c) Périmètre non constant : y compris collectivités territoriales uniques (CTU) de Martinique et Guyane à partir de 2016, Corse à partir de 2018. Pour les évolutions à périmètre constant, voir le chapitre 4.</t>
  </si>
  <si>
    <t>Budgets principaux</t>
  </si>
  <si>
    <t>(a) Y compris les établissements publics territoriaux (EPT) de la métropole du grand paris (MGP), mais hors syndicats.</t>
  </si>
  <si>
    <r>
      <t>Dette au 31 décembre (12)</t>
    </r>
    <r>
      <rPr>
        <b/>
        <vertAlign val="superscript"/>
        <sz val="9"/>
        <rFont val="Arial"/>
        <family val="2"/>
      </rPr>
      <t xml:space="preserve"> (c)</t>
    </r>
  </si>
  <si>
    <t>10.9 ter Les comptes des syndicats</t>
  </si>
  <si>
    <r>
      <t>Les comptes des syndicats</t>
    </r>
    <r>
      <rPr>
        <b/>
        <vertAlign val="superscript"/>
        <sz val="12"/>
        <rFont val="Arial"/>
        <family val="2"/>
      </rPr>
      <t xml:space="preserve"> (a)</t>
    </r>
    <r>
      <rPr>
        <sz val="12"/>
        <rFont val="Arial"/>
        <family val="2"/>
      </rPr>
      <t xml:space="preserve"> - En opérations réelles</t>
    </r>
    <r>
      <rPr>
        <vertAlign val="superscript"/>
        <sz val="12"/>
        <rFont val="Arial"/>
        <family val="2"/>
      </rPr>
      <t xml:space="preserve"> (b)</t>
    </r>
  </si>
  <si>
    <t>(a) Hors les établissements publics territoriaux (EPT) de la métropole du grand paris (MGP).</t>
  </si>
  <si>
    <t>Budgets annexes</t>
  </si>
  <si>
    <r>
      <t>Les budgets annexes des collectivités locales</t>
    </r>
    <r>
      <rPr>
        <b/>
        <vertAlign val="superscript"/>
        <sz val="12"/>
        <rFont val="Arial"/>
        <family val="2"/>
      </rPr>
      <t xml:space="preserve"> (a)</t>
    </r>
    <r>
      <rPr>
        <sz val="12"/>
        <rFont val="Arial"/>
        <family val="2"/>
      </rPr>
      <t xml:space="preserve"> - En opérations réelles</t>
    </r>
    <r>
      <rPr>
        <vertAlign val="superscript"/>
        <sz val="12"/>
        <rFont val="Arial"/>
        <family val="2"/>
      </rPr>
      <t xml:space="preserve"> (b)</t>
    </r>
  </si>
  <si>
    <t>(a) Y compris les syndicats.</t>
  </si>
  <si>
    <t>Source : DGCL. Donnée DGFiP, comptes de gestion en opérations réelles, budgets annexes ; montants calculés hors gestion active de la dette.</t>
  </si>
  <si>
    <t>10.9 quint. Les comptes consolidés des collectivités locales (y compris syndicats)</t>
  </si>
  <si>
    <t>Source : DGCL. Donnée DGFiP, comptes de gestion en opérations réelles, budgets principaux et annexes consolidés des flux internes entre budgets ; montants calculés hors gestion active de la dette.</t>
  </si>
  <si>
    <r>
      <t>Les comptes consolidés des collectivités locales</t>
    </r>
    <r>
      <rPr>
        <b/>
        <vertAlign val="superscript"/>
        <sz val="12"/>
        <rFont val="Arial"/>
        <family val="2"/>
      </rPr>
      <t xml:space="preserve"> (a)</t>
    </r>
    <r>
      <rPr>
        <sz val="12"/>
        <rFont val="Arial"/>
        <family val="2"/>
      </rPr>
      <t xml:space="preserve"> - En opérations réelles</t>
    </r>
    <r>
      <rPr>
        <vertAlign val="superscript"/>
        <sz val="12"/>
        <rFont val="Arial"/>
        <family val="2"/>
      </rPr>
      <t xml:space="preserve"> (b)</t>
    </r>
  </si>
  <si>
    <t>10.9 quat. Les budgets annxes des collectivités locales (y compris syndicats)</t>
  </si>
  <si>
    <t xml:space="preserve">DEPENSES </t>
  </si>
  <si>
    <t>Consommation intermédiaire (P2)</t>
  </si>
  <si>
    <t>Intérêts hors correction au titre des services d'intermédiation financière indirectement mesurés  (D41G)</t>
  </si>
  <si>
    <t>Acquisitions moins cessions d'actifs non financiers</t>
  </si>
  <si>
    <t>Autres acquisitions moins cessions d'actifs non financiers (P52, P53, NP)</t>
  </si>
  <si>
    <t xml:space="preserve"> dont (a) - Cotisations sociales imputées (D122)</t>
  </si>
  <si>
    <t xml:space="preserve"> dont (b) - Capitalisation de la production pour emploi final propre (P51g)</t>
  </si>
  <si>
    <t xml:space="preserve"> dont (c) - Crédits d'impôts enregistrés en dépenses (**)</t>
  </si>
  <si>
    <t xml:space="preserve"> Dépenses hors éléments imputés (a, b et c) (***)</t>
  </si>
  <si>
    <t>RECETTES</t>
  </si>
  <si>
    <t>Impôts en capital à recevoir (D91r)</t>
  </si>
  <si>
    <t>Total des recettes</t>
  </si>
  <si>
    <t xml:space="preserve"> dont (a) - Cotisations sociales imputées (D612)</t>
  </si>
  <si>
    <t xml:space="preserve"> dont (b) - Production pour emploi final propre (P12)</t>
  </si>
  <si>
    <t xml:space="preserve"> dont (c') - Crédits d'impôts enregistrés en recettes (**)</t>
  </si>
  <si>
    <t xml:space="preserve"> Recettes hors éléments imputés (a,b et c') (***)</t>
  </si>
  <si>
    <t>Milliards d'euros</t>
  </si>
  <si>
    <t xml:space="preserve">(*) Les intérêts (D41), les transferts courants entre administrations (D73 hors D733) et les transferts en capital (D9 hors D91 et D995) sont consolidés des transferts internes aux sous-secteurs.   </t>
  </si>
  <si>
    <t xml:space="preserve">(**) En comptabilité nationale les crédits d'impôts restituables sont enregistrés en dépenses de subventions, de prestations sociales ou de transferts courants ou en capital (D3, D6, D7 et D9) </t>
  </si>
  <si>
    <t xml:space="preserve">même lorsqu'en pratique ils viennent réduire l'impôt dû par le contribuable. Ce traitement a pour contrepartie une recette d'impôts sur le revenu (D51) supplémentaire.  </t>
  </si>
  <si>
    <t xml:space="preserve">(***) L'enregistrement en comptabilité nationale des cotisations sociales imputées et de la production pour emploi final propre entraine un double compte de certaines recettes et dépenses. </t>
  </si>
  <si>
    <t xml:space="preserve">De même le traitement des crédits d'impôts restituables (voir (**)) conduit à l'enregistrement de flux de recettes et dépenses sans équivalent monétaire effectif. Attention, les montants enregistrés une année donnée </t>
  </si>
  <si>
    <t>au titre des crédits d'impôts en dépenses (c) et en recettes (c') peuvent différer en raison d'un décalage entre les dates d'enregistrement des recettes et des dépenses. Par nature, ce décalage est en moyenne nul sur une longue période.</t>
  </si>
  <si>
    <t>01 - Services généraux des administrations publiques</t>
  </si>
  <si>
    <t>02 - Défense</t>
  </si>
  <si>
    <t>03 - Ordre et sécurité publics</t>
  </si>
  <si>
    <t>04 - Affaires économiques</t>
  </si>
  <si>
    <t>05 - Protection de l'environnement</t>
  </si>
  <si>
    <t>06 - Logements et équipements collectifs</t>
  </si>
  <si>
    <t>07 - Santé</t>
  </si>
  <si>
    <t>08 - Loisirs, culture et culte</t>
  </si>
  <si>
    <t>09 - Enseignement</t>
  </si>
  <si>
    <t>10 - Protection sociale</t>
  </si>
  <si>
    <t>Les comptes des collectivités locales, les budgets annexes et les comptes consolidés</t>
  </si>
  <si>
    <t>dont : Fraction de TVA</t>
  </si>
  <si>
    <t>: DMTO</t>
  </si>
  <si>
    <t>: TICPE</t>
  </si>
  <si>
    <t>: TSCA</t>
  </si>
  <si>
    <r>
      <t>2019</t>
    </r>
    <r>
      <rPr>
        <b/>
        <vertAlign val="superscript"/>
        <sz val="9"/>
        <rFont val="Arial"/>
        <family val="2"/>
      </rPr>
      <t xml:space="preserve"> (c)</t>
    </r>
  </si>
  <si>
    <t>dont : fraction de TVA</t>
  </si>
  <si>
    <t xml:space="preserve"> : cartes grises</t>
  </si>
  <si>
    <t xml:space="preserve"> : TICPE</t>
  </si>
  <si>
    <t>Source : DGCL. Donnée DGFiP, comptes de gestion en opérations réelles à partir de 2012, budgets principaux ; montants calculés hors gestion active de la dette.</t>
  </si>
  <si>
    <t>Source : DGCL, comptes administratifs et budgets primitifs. DGFIP, comptes de gestion.</t>
  </si>
  <si>
    <t>Dépenses de fonctionnement d'aide sociale (b)</t>
  </si>
  <si>
    <t xml:space="preserve">    dont dépenses de fonctionnement obligatoires d'aide sociale (c)</t>
  </si>
  <si>
    <t>Dépenses totales de formation professionnelle et apprentissage (b)</t>
  </si>
  <si>
    <t>Dépenses totales pour l'enseignement (c)</t>
  </si>
  <si>
    <t>Dépenses totales pour le transport ferroviaire régional de voyageurs (d)</t>
  </si>
  <si>
    <t>(b) Y compris majoration des résidences secondaires. En 2021, taux moyen de la TH sur les résidences secondaires ; tous types de locaux pour les autres années.</t>
  </si>
  <si>
    <t>(d) Y compris la taxe d'habitation sur les logements vacants et hors la majoration des résidences secondaires à partir de 2012. À partir de 2021, taxe d'habitation sur les résidences secondaires pour les communes et GFP, taxe d'habitation tous locaux confondus pour les syndicats.</t>
  </si>
  <si>
    <r>
      <t xml:space="preserve">2021 </t>
    </r>
    <r>
      <rPr>
        <vertAlign val="superscript"/>
        <sz val="10"/>
        <rFont val="Arial"/>
        <family val="2"/>
      </rPr>
      <t>(h)</t>
    </r>
  </si>
  <si>
    <r>
      <t xml:space="preserve">(d) Y compris la taxe d'habitation sur les logements vacants à partir de 2012 et, à partir de 2015, la majoration des résidences secondaires. </t>
    </r>
    <r>
      <rPr>
        <sz val="8"/>
        <rFont val="Times New Roman"/>
        <family val="1"/>
      </rPr>
      <t>À</t>
    </r>
    <r>
      <rPr>
        <i/>
        <sz val="8"/>
        <rFont val="Arial"/>
        <family val="2"/>
      </rPr>
      <t xml:space="preserve"> partir de 2021, taxe d'habitation sur les résidences secondaires pour les communes et GFP, taxe d'habitation tous locaux confondus pour les syndicats.</t>
    </r>
  </si>
  <si>
    <t>(h) À partir de 2021 yc les effets nets des coefficients correcteurs (réforme TH). Les départements et les régions ne perçoivent plus de taxe sur le foncier bâti.</t>
  </si>
  <si>
    <t>Syndicats intercommunaux à vocation unique (SIVU)</t>
  </si>
  <si>
    <t>Syndicats intercommunaux à vocation multiple (SIVOM)</t>
  </si>
  <si>
    <t>2023</t>
  </si>
  <si>
    <t>2022</t>
  </si>
  <si>
    <t>2021</t>
  </si>
  <si>
    <t>2020</t>
  </si>
  <si>
    <t>2019</t>
  </si>
  <si>
    <t>2018</t>
  </si>
  <si>
    <t>2017</t>
  </si>
  <si>
    <t>2016</t>
  </si>
  <si>
    <t>2015</t>
  </si>
  <si>
    <t>2014</t>
  </si>
  <si>
    <t>2013</t>
  </si>
  <si>
    <t>2012</t>
  </si>
  <si>
    <t>2011</t>
  </si>
  <si>
    <t>2010</t>
  </si>
  <si>
    <t>2009</t>
  </si>
  <si>
    <t>2008</t>
  </si>
  <si>
    <t>2007</t>
  </si>
  <si>
    <t>2006</t>
  </si>
  <si>
    <t>2005</t>
  </si>
  <si>
    <t>2004</t>
  </si>
  <si>
    <t>2003</t>
  </si>
  <si>
    <t>2002</t>
  </si>
  <si>
    <t>2001</t>
  </si>
  <si>
    <t>2000</t>
  </si>
  <si>
    <t>1999</t>
  </si>
  <si>
    <t>1998</t>
  </si>
  <si>
    <t>1997</t>
  </si>
  <si>
    <t>1996</t>
  </si>
  <si>
    <t>1995</t>
  </si>
  <si>
    <t>1994</t>
  </si>
  <si>
    <t>1993</t>
  </si>
  <si>
    <t>1992</t>
  </si>
  <si>
    <t>1991</t>
  </si>
  <si>
    <t>1990</t>
  </si>
  <si>
    <t>1989</t>
  </si>
  <si>
    <t>1988</t>
  </si>
  <si>
    <t>1987</t>
  </si>
  <si>
    <t>1986</t>
  </si>
  <si>
    <t>1985</t>
  </si>
  <si>
    <t>1984</t>
  </si>
  <si>
    <t>1983</t>
  </si>
  <si>
    <t>1982</t>
  </si>
  <si>
    <t>1981</t>
  </si>
  <si>
    <t>1980</t>
  </si>
  <si>
    <t>1979</t>
  </si>
  <si>
    <t>1978</t>
  </si>
  <si>
    <t>1977</t>
  </si>
  <si>
    <t>1976</t>
  </si>
  <si>
    <t>1975</t>
  </si>
  <si>
    <t>1974</t>
  </si>
  <si>
    <t>1973</t>
  </si>
  <si>
    <t>Source : Comptes nationaux - Base 2020, Insee</t>
  </si>
  <si>
    <t>Base 100 en 2020</t>
  </si>
  <si>
    <t>Source : Insee, Comptes nationaux - Base 2020.</t>
  </si>
  <si>
    <r>
      <t xml:space="preserve">2021
</t>
    </r>
    <r>
      <rPr>
        <b/>
        <sz val="7"/>
        <color theme="1"/>
        <rFont val="Arial"/>
        <family val="2"/>
      </rPr>
      <t>(version classique)</t>
    </r>
  </si>
  <si>
    <r>
      <t xml:space="preserve">2021
</t>
    </r>
    <r>
      <rPr>
        <b/>
        <sz val="7"/>
        <color theme="1"/>
        <rFont val="Arial"/>
        <family val="2"/>
      </rPr>
      <t>(version moderne)</t>
    </r>
  </si>
  <si>
    <t>2022
(ancienne méthode)</t>
  </si>
  <si>
    <t>2022
(nouvelle méthode)</t>
  </si>
  <si>
    <t>Type de dépense de consommation</t>
  </si>
  <si>
    <t>Total des dépenses des administrations publiques (*)</t>
  </si>
  <si>
    <t xml:space="preserve">      01.1 - Fonctionnement des organes exécutifs et législatifs, affaires financières et fiscales, affaires étrangères</t>
  </si>
  <si>
    <t xml:space="preserve">      01.2 - Aide économique extérieure</t>
  </si>
  <si>
    <t xml:space="preserve">      01.3 - Services généraux</t>
  </si>
  <si>
    <t xml:space="preserve">      01.4 - Recherche fondamentale</t>
  </si>
  <si>
    <t xml:space="preserve">      01.5 - R &amp; D concernant les services généraux des administrations publiques</t>
  </si>
  <si>
    <t xml:space="preserve">      01.6 - Services généraux des administrations publiques n.c.a.</t>
  </si>
  <si>
    <t xml:space="preserve">      01.7 - Opérations concernant la dette publique</t>
  </si>
  <si>
    <t xml:space="preserve">      01.8 - Transferts de caractère général entre administrations publiques</t>
  </si>
  <si>
    <t xml:space="preserve">      02.1 - Défense militaire</t>
  </si>
  <si>
    <t xml:space="preserve">      02.2 - Défense civile</t>
  </si>
  <si>
    <t xml:space="preserve">      02.3 - Aide militaire à des pays étrangers</t>
  </si>
  <si>
    <t xml:space="preserve">      02.4 - R-D concernant la défense</t>
  </si>
  <si>
    <t xml:space="preserve">      02.5 - Défense n.c.a.</t>
  </si>
  <si>
    <t xml:space="preserve">      03.1 - Services de police</t>
  </si>
  <si>
    <t xml:space="preserve">      03.2 - Services de protection civile</t>
  </si>
  <si>
    <t xml:space="preserve">      03.3 - Tribunaux</t>
  </si>
  <si>
    <t xml:space="preserve">      03.4 - Administration pénitentiaire</t>
  </si>
  <si>
    <t xml:space="preserve">      03.5 - R-D concernant l'ordre et la sécurité publics</t>
  </si>
  <si>
    <t xml:space="preserve">      03.6 - Ordre et sécurité publics n.c.a.</t>
  </si>
  <si>
    <t xml:space="preserve">      04.1 - Tutelle de l'économie générale, des échanges et de l'emploi</t>
  </si>
  <si>
    <t xml:space="preserve">      04.2 - Agriculture, sylviculture, pêche et chasse</t>
  </si>
  <si>
    <t xml:space="preserve">      04.3 - Combustibles et énergie</t>
  </si>
  <si>
    <t xml:space="preserve">      04.4 - Industries extractives et manufacturières, construction</t>
  </si>
  <si>
    <t xml:space="preserve">      04.5 - Transports</t>
  </si>
  <si>
    <t xml:space="preserve">      04.6 - Communications</t>
  </si>
  <si>
    <t xml:space="preserve">      04.7 - Autres branches d'activité</t>
  </si>
  <si>
    <t xml:space="preserve">      04.8 - R-D concernant les affaires économiques</t>
  </si>
  <si>
    <t xml:space="preserve">      04.9 - Affaires économiques n.c.a.</t>
  </si>
  <si>
    <t xml:space="preserve">      05.1 - Gestion des déchets</t>
  </si>
  <si>
    <t xml:space="preserve">      05.2 - Gestion des eaux usées</t>
  </si>
  <si>
    <t xml:space="preserve">      05.3 - Lutte contre la pollution</t>
  </si>
  <si>
    <t xml:space="preserve">      05.4 - Préservation de la diversité biologique et protection de la nature</t>
  </si>
  <si>
    <t xml:space="preserve">      05.5 - R-D dans le domaine de la protection de l'environnement</t>
  </si>
  <si>
    <t xml:space="preserve">      05.6 - Protection de l'environnement n.c.a.</t>
  </si>
  <si>
    <t xml:space="preserve">      06.1 - Logements</t>
  </si>
  <si>
    <t xml:space="preserve">      06.2 - Équipements collectifs</t>
  </si>
  <si>
    <t xml:space="preserve">      06.3 - Alimentation en eau</t>
  </si>
  <si>
    <t xml:space="preserve">      06.4 - Éclairage public</t>
  </si>
  <si>
    <t xml:space="preserve">      06.5 - R-D dans le domaine du logement et des équipements collectifs</t>
  </si>
  <si>
    <t xml:space="preserve">      06.6 - Logement et équipements collectifs n.c.a.</t>
  </si>
  <si>
    <t xml:space="preserve">      07.1 - Produits, appareils et matériels médicaux</t>
  </si>
  <si>
    <t xml:space="preserve">      07.2 - Services ambulatoires</t>
  </si>
  <si>
    <t xml:space="preserve">      07.3 - Services hospitaliers</t>
  </si>
  <si>
    <t xml:space="preserve">      07.4 - Services de santé publique</t>
  </si>
  <si>
    <t xml:space="preserve">      07.5 - R-D dans le domaine de la santé</t>
  </si>
  <si>
    <t xml:space="preserve">      07.6 - Santé n.c.a.</t>
  </si>
  <si>
    <t xml:space="preserve">      08.1 - Services récréatifs et sportifs</t>
  </si>
  <si>
    <t xml:space="preserve">      08.2 - Services culturels</t>
  </si>
  <si>
    <t xml:space="preserve">      08.3 - Services de radiodiffusion, de télévision et d'édition</t>
  </si>
  <si>
    <t xml:space="preserve">      08.4 - Culte et autres services communautaires</t>
  </si>
  <si>
    <t xml:space="preserve">      08.5 - R-D dans le domaine des loisirs, de la culture et du culte</t>
  </si>
  <si>
    <t xml:space="preserve">      08.6 - Loisirs, culture et culte n.c.a.</t>
  </si>
  <si>
    <t xml:space="preserve">      09.1 - Enseignement préélémentaire et primaire</t>
  </si>
  <si>
    <t xml:space="preserve">      09.2 - Enseignement secondaire</t>
  </si>
  <si>
    <t xml:space="preserve">      09.3 - Enseignement postsecondaire non supérieur</t>
  </si>
  <si>
    <t xml:space="preserve">      09.4 - Enseignement supérieur</t>
  </si>
  <si>
    <t xml:space="preserve">      09.5 - Enseignement non défini par niveau</t>
  </si>
  <si>
    <t xml:space="preserve">      09.6 - Services annexes à l'enseignement</t>
  </si>
  <si>
    <t xml:space="preserve">      09.7 - R-D dans le domaine de l'enseignement</t>
  </si>
  <si>
    <t xml:space="preserve">      09.8 - Enseignement n.c.a.</t>
  </si>
  <si>
    <t xml:space="preserve">      10.1 - Maladie et invalidité</t>
  </si>
  <si>
    <t xml:space="preserve">      10.2 - Vieillesse</t>
  </si>
  <si>
    <t xml:space="preserve">      10.3 - Survivants</t>
  </si>
  <si>
    <t xml:space="preserve">      10.4 - Famille et enfants</t>
  </si>
  <si>
    <t xml:space="preserve">      10.5 - Chômage</t>
  </si>
  <si>
    <t xml:space="preserve">      10.6 - Logement</t>
  </si>
  <si>
    <t xml:space="preserve">      10.7 - Exclusion sociale n.c.a.</t>
  </si>
  <si>
    <t xml:space="preserve">      10.8 - R-D dans le domaine de la protection sociale</t>
  </si>
  <si>
    <t xml:space="preserve">      10.9 - Protection sociale n.c.a.</t>
  </si>
  <si>
    <t>Rémunération des salariés</t>
  </si>
  <si>
    <t>Consommation intermédiaire</t>
  </si>
  <si>
    <t>Autres impôts sur la production + impôts courants sur le revenu, le patrimoine, etc, + ajustement pour variations des droits à pension</t>
  </si>
  <si>
    <t>Subventions</t>
  </si>
  <si>
    <t>Revenus de la propriété (*)</t>
  </si>
  <si>
    <t>Prestations sociales autres que transferts sociaux en nature</t>
  </si>
  <si>
    <t>Transferts sociaux en nature – production marchande achetée</t>
  </si>
  <si>
    <t>Autres transferts courants (*)</t>
  </si>
  <si>
    <t>Transferts en capital (*)</t>
  </si>
  <si>
    <t>Acquisition nette d’actifs non financiers</t>
  </si>
  <si>
    <t>Note : (*) Hors dépenses à l'intérieur du sous-secteur (intérêts, transferts courants et en capital).</t>
  </si>
  <si>
    <t>Source : Comptes nationaux annuels (base 2020)</t>
  </si>
  <si>
    <t>+0,19</t>
  </si>
  <si>
    <t>2023
(ancienne méthode)</t>
  </si>
  <si>
    <t>2023
(nouvelle méthode)</t>
  </si>
  <si>
    <t>2024
(nouvelle méthode)</t>
  </si>
  <si>
    <t>(b) Les données pour la formation professionnelle continue et l'apprentissage sont issues du total du chapitre "Formation professionnelle et Apprentissage". 
(c) Les données pour l'enseignement sont issues du total du chapitre "Enseignement", et incluent principalement les dépenses pour les lycées. Estimation en 2006 pour les régions Languedoc-Roussillon, Limousin et Guyane.
(d) Les données pour le transport ferroviaire régional de voyageurs sont issues du volet 1 de l'annexe "service ferroviaire régional de voyageurs" jusqu'en 2004, puis de la sous-fonction "Transport ferroviaire régional de voyageurs" dans le chapitre "Transports". Estimation en 2005 et 2006 pour les régions Languedoc-Roussillon et Limousin. Généralisation en 2002 du transfert de compétences en matière de transport ferroviaire.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</si>
</sst>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 #,##0.00\ _€_-;\-* #,##0.00\ _€_-;_-* &quot;-&quot;??\ _€_-;_-@_-"/>
    <numFmt numFmtId="165" formatCode="_-* #,##0.00\ &quot;F&quot;_-;\-* #,##0.00\ &quot;F&quot;_-;_-* &quot;-&quot;??\ &quot;F&quot;_-;_-@_-"/>
    <numFmt numFmtId="166" formatCode="_-* #,##0.00\ _F_-;\-* #,##0.00\ _F_-;_-* &quot;-&quot;??\ _F_-;_-@_-"/>
    <numFmt numFmtId="167" formatCode="0.0"/>
    <numFmt numFmtId="168" formatCode="#,##0.0"/>
    <numFmt numFmtId="169" formatCode="0.0%"/>
    <numFmt numFmtId="170" formatCode="###0"/>
    <numFmt numFmtId="171" formatCode="\+0.00;\-0.00"/>
    <numFmt numFmtId="172" formatCode="0.00000000"/>
    <numFmt numFmtId="173" formatCode="_-* #,##0.0\ _€_-;\-* #,##0.0\ _€_-;_-* &quot;-&quot;?\ _€_-;_-@_-"/>
    <numFmt numFmtId="174" formatCode="0.0&quot; ans&quot;"/>
    <numFmt numFmtId="175" formatCode="0.0000"/>
    <numFmt numFmtId="176" formatCode="0.00;\-0.00"/>
    <numFmt numFmtId="177" formatCode="#,##0.0_ ;\-#,##0.0\ "/>
    <numFmt numFmtId="178" formatCode="0.00000"/>
    <numFmt numFmtId="179" formatCode="\+0.0%;\-0.0%"/>
    <numFmt numFmtId="180" formatCode="#,##0.00_ ;\-#,##0.00\ "/>
    <numFmt numFmtId="181" formatCode="_-* #,##0\ _€_-;\-* #,##0\ _€_-;_-* &quot;-&quot;??\ _€_-;_-@_-"/>
    <numFmt numFmtId="182" formatCode="0&quot; j.&quot;"/>
  </numFmts>
  <fonts count="126">
    <font>
      <sz val="10"/>
      <name val="Arial"/>
    </font>
    <font>
      <sz val="10"/>
      <name val="Arial"/>
      <family val="2"/>
    </font>
    <font>
      <sz val="12"/>
      <name val="MS Sans Serif"/>
      <family val="2"/>
    </font>
    <font>
      <sz val="10"/>
      <name val="Arial"/>
      <family val="2"/>
    </font>
    <font>
      <b/>
      <sz val="10"/>
      <name val="Arial"/>
      <family val="2"/>
    </font>
    <font>
      <i/>
      <sz val="9"/>
      <name val="Arial"/>
      <family val="2"/>
    </font>
    <font>
      <b/>
      <sz val="12"/>
      <name val="Arial"/>
      <family val="2"/>
    </font>
    <font>
      <sz val="8"/>
      <name val="Arial"/>
      <family val="2"/>
    </font>
    <font>
      <i/>
      <sz val="8"/>
      <name val="Arial"/>
      <family val="2"/>
    </font>
    <font>
      <i/>
      <sz val="7"/>
      <name val="Arial"/>
      <family val="2"/>
    </font>
    <font>
      <b/>
      <sz val="14"/>
      <name val="Arial"/>
      <family val="2"/>
    </font>
    <font>
      <sz val="9.5"/>
      <name val="Arial"/>
      <family val="2"/>
    </font>
    <font>
      <b/>
      <i/>
      <sz val="10"/>
      <name val="Arial"/>
      <family val="2"/>
    </font>
    <font>
      <i/>
      <sz val="10"/>
      <name val="Arial"/>
      <family val="2"/>
    </font>
    <font>
      <b/>
      <sz val="8"/>
      <name val="Arial"/>
      <family val="2"/>
    </font>
    <font>
      <sz val="8"/>
      <name val="Arial"/>
      <family val="2"/>
    </font>
    <font>
      <b/>
      <sz val="9"/>
      <name val="Arial"/>
      <family val="2"/>
    </font>
    <font>
      <sz val="9"/>
      <name val="Arial"/>
      <family val="2"/>
    </font>
    <font>
      <i/>
      <sz val="10"/>
      <name val="Arial"/>
      <family val="2"/>
    </font>
    <font>
      <b/>
      <sz val="8"/>
      <name val="Arial"/>
      <family val="2"/>
    </font>
    <font>
      <b/>
      <sz val="9"/>
      <name val="Arial"/>
      <family val="2"/>
    </font>
    <font>
      <sz val="9"/>
      <name val="Arial"/>
      <family val="2"/>
    </font>
    <font>
      <b/>
      <sz val="14"/>
      <name val="Arial"/>
      <family val="2"/>
    </font>
    <font>
      <b/>
      <sz val="16"/>
      <name val="Arial"/>
      <family val="2"/>
    </font>
    <font>
      <sz val="12"/>
      <name val="Arial"/>
      <family val="2"/>
    </font>
    <font>
      <b/>
      <i/>
      <sz val="14"/>
      <name val="Arial"/>
      <family val="2"/>
    </font>
    <font>
      <sz val="12"/>
      <name val="Bookman Old Style"/>
      <family val="1"/>
    </font>
    <font>
      <b/>
      <sz val="10"/>
      <color indexed="8"/>
      <name val="Arial"/>
      <family val="2"/>
    </font>
    <font>
      <sz val="12"/>
      <color indexed="10"/>
      <name val="Arial"/>
      <family val="2"/>
    </font>
    <font>
      <sz val="8"/>
      <name val="Bookman Old Style"/>
      <family val="1"/>
    </font>
    <font>
      <vertAlign val="superscript"/>
      <sz val="9"/>
      <name val="Arial"/>
      <family val="2"/>
    </font>
    <font>
      <vertAlign val="superscript"/>
      <sz val="14"/>
      <name val="Arial"/>
      <family val="2"/>
    </font>
    <font>
      <b/>
      <i/>
      <sz val="12"/>
      <color indexed="12"/>
      <name val="Arial"/>
      <family val="2"/>
    </font>
    <font>
      <b/>
      <sz val="10"/>
      <name val="Bookman Old Style"/>
      <family val="1"/>
    </font>
    <font>
      <sz val="10"/>
      <color indexed="10"/>
      <name val="Arial"/>
      <family val="2"/>
    </font>
    <font>
      <sz val="10"/>
      <name val="MS Sans Serif"/>
      <family val="2"/>
    </font>
    <font>
      <b/>
      <sz val="10"/>
      <color indexed="10"/>
      <name val="Arial"/>
      <family val="2"/>
    </font>
    <font>
      <vertAlign val="superscript"/>
      <sz val="10"/>
      <name val="Arial"/>
      <family val="2"/>
    </font>
    <font>
      <i/>
      <vertAlign val="superscript"/>
      <sz val="8"/>
      <name val="Arial"/>
      <family val="2"/>
    </font>
    <font>
      <sz val="10"/>
      <name val="Arial"/>
      <family val="2"/>
    </font>
    <font>
      <sz val="14"/>
      <name val="Arial"/>
      <family val="2"/>
    </font>
    <font>
      <sz val="9"/>
      <name val="Arial"/>
      <family val="2"/>
    </font>
    <font>
      <b/>
      <sz val="8"/>
      <color indexed="81"/>
      <name val="Tahoma"/>
      <family val="2"/>
    </font>
    <font>
      <sz val="8"/>
      <color indexed="81"/>
      <name val="Tahoma"/>
      <family val="2"/>
    </font>
    <font>
      <b/>
      <sz val="11"/>
      <color indexed="63"/>
      <name val="Arial"/>
      <family val="2"/>
    </font>
    <font>
      <sz val="9"/>
      <color indexed="8"/>
      <name val="Verdana"/>
      <family val="2"/>
    </font>
    <font>
      <b/>
      <vertAlign val="superscript"/>
      <sz val="10"/>
      <name val="Arial"/>
      <family val="2"/>
    </font>
    <font>
      <sz val="10"/>
      <name val="Bookman Old Style"/>
      <family val="1"/>
    </font>
    <font>
      <sz val="10"/>
      <color indexed="44"/>
      <name val="Arial"/>
      <family val="2"/>
    </font>
    <font>
      <i/>
      <sz val="9"/>
      <color indexed="8"/>
      <name val="Arial"/>
      <family val="2"/>
    </font>
    <font>
      <i/>
      <sz val="8"/>
      <color indexed="63"/>
      <name val="Arial"/>
      <family val="2"/>
    </font>
    <font>
      <sz val="10"/>
      <color indexed="63"/>
      <name val="Arial"/>
      <family val="2"/>
    </font>
    <font>
      <sz val="10"/>
      <name val="Arial"/>
      <family val="2"/>
    </font>
    <font>
      <sz val="10"/>
      <name val="Arial"/>
      <family val="2"/>
    </font>
    <font>
      <sz val="8"/>
      <name val="Arial"/>
      <family val="2"/>
    </font>
    <font>
      <i/>
      <sz val="8"/>
      <color indexed="10"/>
      <name val="Arial"/>
      <family val="2"/>
    </font>
    <font>
      <b/>
      <sz val="10"/>
      <name val="Arial"/>
      <family val="2"/>
    </font>
    <font>
      <sz val="9"/>
      <name val="Verdana"/>
      <family val="2"/>
    </font>
    <font>
      <i/>
      <sz val="8"/>
      <name val="MS Sans Serif"/>
      <family val="2"/>
    </font>
    <font>
      <i/>
      <sz val="10"/>
      <name val="MS Sans Serif"/>
      <family val="2"/>
    </font>
    <font>
      <b/>
      <i/>
      <sz val="9"/>
      <name val="Arial"/>
      <family val="2"/>
    </font>
    <font>
      <b/>
      <i/>
      <sz val="8"/>
      <name val="Arial"/>
      <family val="2"/>
    </font>
    <font>
      <b/>
      <i/>
      <sz val="8"/>
      <color indexed="8"/>
      <name val="Arial"/>
      <family val="2"/>
    </font>
    <font>
      <i/>
      <sz val="12"/>
      <color indexed="10"/>
      <name val="Arial"/>
      <family val="2"/>
    </font>
    <font>
      <i/>
      <sz val="9"/>
      <name val="Bookman Old Style"/>
      <family val="1"/>
    </font>
    <font>
      <sz val="10"/>
      <name val="Arial"/>
      <family val="2"/>
    </font>
    <font>
      <sz val="10"/>
      <name val="Arial"/>
      <family val="2"/>
    </font>
    <font>
      <vertAlign val="superscript"/>
      <sz val="11"/>
      <name val="Arial"/>
      <family val="2"/>
    </font>
    <font>
      <b/>
      <vertAlign val="superscript"/>
      <sz val="11"/>
      <name val="Arial"/>
      <family val="2"/>
    </font>
    <font>
      <b/>
      <vertAlign val="superscript"/>
      <sz val="9"/>
      <name val="Arial"/>
      <family val="2"/>
    </font>
    <font>
      <sz val="11"/>
      <name val="Arial"/>
      <family val="2"/>
    </font>
    <font>
      <b/>
      <sz val="11"/>
      <name val="Arial"/>
      <family val="2"/>
    </font>
    <font>
      <b/>
      <sz val="9"/>
      <color theme="1"/>
      <name val="Arial"/>
      <family val="2"/>
    </font>
    <font>
      <i/>
      <sz val="9"/>
      <color theme="1"/>
      <name val="Arial"/>
      <family val="2"/>
    </font>
    <font>
      <i/>
      <sz val="8"/>
      <color theme="1"/>
      <name val="Arial"/>
      <family val="2"/>
    </font>
    <font>
      <sz val="9"/>
      <color theme="1"/>
      <name val="Arial"/>
      <family val="2"/>
    </font>
    <font>
      <b/>
      <sz val="9"/>
      <color theme="1"/>
      <name val="Calibri"/>
      <family val="2"/>
      <scheme val="minor"/>
    </font>
    <font>
      <vertAlign val="superscript"/>
      <sz val="12"/>
      <name val="Arial"/>
      <family val="2"/>
    </font>
    <font>
      <b/>
      <vertAlign val="superscript"/>
      <sz val="10"/>
      <color theme="1"/>
      <name val="Calibri"/>
      <family val="2"/>
      <scheme val="minor"/>
    </font>
    <font>
      <sz val="9"/>
      <color theme="1"/>
      <name val="Calibri"/>
      <family val="2"/>
      <scheme val="minor"/>
    </font>
    <font>
      <i/>
      <vertAlign val="superscript"/>
      <sz val="10"/>
      <name val="Arial"/>
      <family val="2"/>
    </font>
    <font>
      <b/>
      <sz val="10"/>
      <color theme="1"/>
      <name val="Arial"/>
      <family val="2"/>
    </font>
    <font>
      <sz val="10"/>
      <color theme="1"/>
      <name val="Arial"/>
      <family val="2"/>
    </font>
    <font>
      <i/>
      <sz val="10"/>
      <color theme="1"/>
      <name val="Arial"/>
      <family val="2"/>
    </font>
    <font>
      <b/>
      <sz val="10"/>
      <name val="ARIALNARROW"/>
    </font>
    <font>
      <b/>
      <vertAlign val="superscript"/>
      <sz val="10"/>
      <name val="ARIALNARROW"/>
    </font>
    <font>
      <b/>
      <i/>
      <sz val="9"/>
      <color theme="1"/>
      <name val="Arial"/>
      <family val="2"/>
    </font>
    <font>
      <b/>
      <sz val="11"/>
      <color theme="1"/>
      <name val="Calibri"/>
      <family val="2"/>
      <scheme val="minor"/>
    </font>
    <font>
      <b/>
      <vertAlign val="superscript"/>
      <sz val="12"/>
      <name val="Arial"/>
      <family val="2"/>
    </font>
    <font>
      <i/>
      <sz val="8"/>
      <color rgb="FFFF0000"/>
      <name val="Arial"/>
      <family val="2"/>
    </font>
    <font>
      <b/>
      <sz val="24"/>
      <name val="Arial"/>
      <family val="2"/>
    </font>
    <font>
      <b/>
      <sz val="28"/>
      <name val="Arial"/>
      <family val="2"/>
    </font>
    <font>
      <sz val="10"/>
      <name val="Times New Roman"/>
      <family val="1"/>
    </font>
    <font>
      <sz val="10"/>
      <color indexed="8"/>
      <name val="Arial"/>
      <family val="2"/>
    </font>
    <font>
      <sz val="10"/>
      <color indexed="8"/>
      <name val="Times New Roman"/>
      <family val="1"/>
    </font>
    <font>
      <b/>
      <sz val="12"/>
      <color rgb="FFFF0000"/>
      <name val="Arial"/>
      <family val="2"/>
    </font>
    <font>
      <b/>
      <sz val="10"/>
      <color theme="1"/>
      <name val="Calibri"/>
      <family val="2"/>
      <scheme val="minor"/>
    </font>
    <font>
      <sz val="10"/>
      <color rgb="FFFF0000"/>
      <name val="Arial"/>
      <family val="2"/>
    </font>
    <font>
      <sz val="8"/>
      <name val="Times New Roman"/>
      <family val="1"/>
    </font>
    <font>
      <sz val="9"/>
      <name val="Open Sans"/>
      <family val="2"/>
    </font>
    <font>
      <sz val="10"/>
      <name val="Arial"/>
    </font>
    <font>
      <b/>
      <sz val="7"/>
      <color theme="1"/>
      <name val="Arial"/>
      <family val="2"/>
    </font>
    <font>
      <sz val="11"/>
      <color indexed="8"/>
      <name val="Calibri"/>
      <family val="2"/>
      <scheme val="minor"/>
    </font>
    <font>
      <sz val="10"/>
      <color indexed="8"/>
      <name val="Arial"/>
    </font>
    <font>
      <b/>
      <sz val="8"/>
      <color indexed="12"/>
      <name val="Arial"/>
    </font>
    <font>
      <sz val="8"/>
      <color indexed="8"/>
      <name val="Arial"/>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0"/>
      <color indexed="9"/>
      <name val="Arial"/>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1"/>
      <name val="Calibri"/>
      <family val="2"/>
      <scheme val="minor"/>
    </font>
    <font>
      <b/>
      <sz val="11"/>
      <name val="Calibri"/>
      <family val="2"/>
      <scheme val="minor"/>
    </font>
  </fonts>
  <fills count="33">
    <fill>
      <patternFill patternType="none"/>
    </fill>
    <fill>
      <patternFill patternType="gray125"/>
    </fill>
    <fill>
      <patternFill patternType="solid">
        <fgColor indexed="47"/>
        <bgColor indexed="64"/>
      </patternFill>
    </fill>
    <fill>
      <patternFill patternType="solid">
        <fgColor indexed="13"/>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indexed="22"/>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22"/>
        <bgColor indexed="31"/>
      </patternFill>
    </fill>
    <fill>
      <patternFill patternType="solid">
        <fgColor indexed="43"/>
      </patternFill>
    </fill>
    <fill>
      <patternFill patternType="solid">
        <fgColor indexed="10"/>
        <bgColor indexed="60"/>
      </patternFill>
    </fill>
    <fill>
      <patternFill patternType="solid">
        <fgColor indexed="55"/>
      </patternFill>
    </fill>
  </fills>
  <borders count="3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dotted">
        <color indexed="2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right style="double">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rgb="FF000000"/>
      </top>
      <bottom/>
      <diagonal/>
    </border>
    <border>
      <left/>
      <right/>
      <top/>
      <bottom style="thin">
        <color rgb="FF000000"/>
      </bottom>
      <diagonal/>
    </border>
    <border>
      <left style="double">
        <color indexed="64"/>
      </left>
      <right/>
      <top style="thin">
        <color indexed="64"/>
      </top>
      <bottom/>
      <diagonal/>
    </border>
    <border>
      <left style="thin">
        <color rgb="FFC1C1C1"/>
      </left>
      <right style="thin">
        <color rgb="FFC1C1C1"/>
      </right>
      <top style="medium">
        <color rgb="FF000000"/>
      </top>
      <bottom style="thin">
        <color rgb="FFC1C1C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medium">
        <color indexed="8"/>
      </left>
      <right style="medium">
        <color indexed="8"/>
      </right>
      <top/>
      <bottom/>
      <diagonal/>
    </border>
    <border>
      <left style="thin">
        <color indexed="22"/>
      </left>
      <right style="thin">
        <color indexed="22"/>
      </right>
      <top style="thin">
        <color indexed="22"/>
      </top>
      <bottom style="thin">
        <color indexed="22"/>
      </bottom>
      <diagonal/>
    </border>
    <border>
      <left style="medium">
        <color indexed="8"/>
      </left>
      <right/>
      <top style="thin">
        <color indexed="8"/>
      </top>
      <bottom/>
      <diagonal/>
    </border>
    <border>
      <left style="medium">
        <color indexed="8"/>
      </left>
      <right style="medium">
        <color indexed="8"/>
      </right>
      <top/>
      <bottom style="medium">
        <color indexed="8"/>
      </bottom>
      <diagonal/>
    </border>
    <border>
      <left style="medium">
        <color indexed="8"/>
      </left>
      <right style="medium">
        <color indexed="8"/>
      </right>
      <top style="thin">
        <color indexed="8"/>
      </top>
      <bottom/>
      <diagonal/>
    </border>
    <border>
      <left style="medium">
        <color indexed="8"/>
      </left>
      <right style="thin">
        <color indexed="8"/>
      </right>
      <top/>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123">
    <xf numFmtId="0" fontId="0" fillId="0" borderId="0"/>
    <xf numFmtId="166" fontId="3" fillId="0" borderId="0" applyFont="0" applyFill="0" applyBorder="0" applyAlignment="0" applyProtection="0"/>
    <xf numFmtId="165" fontId="1" fillId="0" borderId="0" applyFont="0" applyFill="0" applyBorder="0" applyAlignment="0" applyProtection="0"/>
    <xf numFmtId="0" fontId="39"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xf numFmtId="0" fontId="35" fillId="0" borderId="0"/>
    <xf numFmtId="0" fontId="66" fillId="0" borderId="0"/>
    <xf numFmtId="0" fontId="2" fillId="0" borderId="0"/>
    <xf numFmtId="0" fontId="2" fillId="0" borderId="0"/>
    <xf numFmtId="0" fontId="3" fillId="0" borderId="0"/>
    <xf numFmtId="0" fontId="3" fillId="0" borderId="0"/>
    <xf numFmtId="0" fontId="66" fillId="0" borderId="0"/>
    <xf numFmtId="0" fontId="1" fillId="0" borderId="0"/>
    <xf numFmtId="0" fontId="52" fillId="0" borderId="0"/>
    <xf numFmtId="0" fontId="3" fillId="0" borderId="0"/>
    <xf numFmtId="0" fontId="1" fillId="0" borderId="0"/>
    <xf numFmtId="0" fontId="3" fillId="0" borderId="0"/>
    <xf numFmtId="0" fontId="2" fillId="0" borderId="0"/>
    <xf numFmtId="0" fontId="52" fillId="0" borderId="0"/>
    <xf numFmtId="0" fontId="35" fillId="0" borderId="0"/>
    <xf numFmtId="0" fontId="35" fillId="0" borderId="0"/>
    <xf numFmtId="9" fontId="1" fillId="0" borderId="0" applyFont="0" applyFill="0" applyBorder="0" applyAlignment="0" applyProtection="0"/>
    <xf numFmtId="9" fontId="52" fillId="0" borderId="0" applyFont="0" applyFill="0" applyBorder="0" applyAlignment="0" applyProtection="0"/>
    <xf numFmtId="9" fontId="3" fillId="0" borderId="0" applyFont="0" applyFill="0" applyBorder="0" applyAlignment="0" applyProtection="0"/>
    <xf numFmtId="9" fontId="53" fillId="0" borderId="0" applyFont="0" applyFill="0" applyBorder="0" applyAlignment="0" applyProtection="0"/>
    <xf numFmtId="0" fontId="35" fillId="0" borderId="0"/>
    <xf numFmtId="0" fontId="1" fillId="0" borderId="0"/>
    <xf numFmtId="0" fontId="1" fillId="0" borderId="0"/>
    <xf numFmtId="0" fontId="1" fillId="0" borderId="0"/>
    <xf numFmtId="0" fontId="1" fillId="0" borderId="0"/>
    <xf numFmtId="0" fontId="1" fillId="0" borderId="0"/>
    <xf numFmtId="164" fontId="100" fillId="0" borderId="0" applyFont="0" applyFill="0" applyBorder="0" applyAlignment="0" applyProtection="0"/>
    <xf numFmtId="0" fontId="1" fillId="0" borderId="0"/>
    <xf numFmtId="0" fontId="102" fillId="0" borderId="0"/>
    <xf numFmtId="0" fontId="1" fillId="0" borderId="0"/>
    <xf numFmtId="0" fontId="106" fillId="9" borderId="0" applyNumberFormat="0" applyBorder="0" applyAlignment="0" applyProtection="0"/>
    <xf numFmtId="0" fontId="106" fillId="10" borderId="0" applyNumberFormat="0" applyBorder="0" applyAlignment="0" applyProtection="0"/>
    <xf numFmtId="0" fontId="106" fillId="11" borderId="0" applyNumberFormat="0" applyBorder="0" applyAlignment="0" applyProtection="0"/>
    <xf numFmtId="0" fontId="106" fillId="12" borderId="0" applyNumberFormat="0" applyBorder="0" applyAlignment="0" applyProtection="0"/>
    <xf numFmtId="0" fontId="106" fillId="13" borderId="0" applyNumberFormat="0" applyBorder="0" applyAlignment="0" applyProtection="0"/>
    <xf numFmtId="0" fontId="106" fillId="14" borderId="0" applyNumberFormat="0" applyBorder="0" applyAlignment="0" applyProtection="0"/>
    <xf numFmtId="0" fontId="106" fillId="15" borderId="0" applyNumberFormat="0" applyBorder="0" applyAlignment="0" applyProtection="0"/>
    <xf numFmtId="0" fontId="106" fillId="16" borderId="0" applyNumberFormat="0" applyBorder="0" applyAlignment="0" applyProtection="0"/>
    <xf numFmtId="0" fontId="106" fillId="17" borderId="0" applyNumberFormat="0" applyBorder="0" applyAlignment="0" applyProtection="0"/>
    <xf numFmtId="0" fontId="106" fillId="12" borderId="0" applyNumberFormat="0" applyBorder="0" applyAlignment="0" applyProtection="0"/>
    <xf numFmtId="0" fontId="106" fillId="15" borderId="0" applyNumberFormat="0" applyBorder="0" applyAlignment="0" applyProtection="0"/>
    <xf numFmtId="0" fontId="106" fillId="18" borderId="0" applyNumberFormat="0" applyBorder="0" applyAlignment="0" applyProtection="0"/>
    <xf numFmtId="0" fontId="107" fillId="19" borderId="0" applyNumberFormat="0" applyBorder="0" applyAlignment="0" applyProtection="0"/>
    <xf numFmtId="0" fontId="107" fillId="16" borderId="0" applyNumberFormat="0" applyBorder="0" applyAlignment="0" applyProtection="0"/>
    <xf numFmtId="0" fontId="107" fillId="17"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107" fillId="22" borderId="0" applyNumberFormat="0" applyBorder="0" applyAlignment="0" applyProtection="0"/>
    <xf numFmtId="0" fontId="107" fillId="23" borderId="0" applyNumberFormat="0" applyBorder="0" applyAlignment="0" applyProtection="0"/>
    <xf numFmtId="0" fontId="107" fillId="24" borderId="0" applyNumberFormat="0" applyBorder="0" applyAlignment="0" applyProtection="0"/>
    <xf numFmtId="0" fontId="107" fillId="25"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107" fillId="26" borderId="0" applyNumberFormat="0" applyBorder="0" applyAlignment="0" applyProtection="0"/>
    <xf numFmtId="0" fontId="108" fillId="0" borderId="0" applyNumberFormat="0" applyFill="0" applyBorder="0" applyAlignment="0" applyProtection="0"/>
    <xf numFmtId="0" fontId="109" fillId="27" borderId="23" applyNumberFormat="0" applyAlignment="0" applyProtection="0"/>
    <xf numFmtId="0" fontId="110" fillId="0" borderId="24" applyNumberFormat="0" applyFill="0" applyAlignment="0" applyProtection="0"/>
    <xf numFmtId="0" fontId="35" fillId="0" borderId="25" applyNumberFormat="0" applyFill="0" applyProtection="0">
      <alignment horizontal="center" vertical="center"/>
    </xf>
    <xf numFmtId="0" fontId="35" fillId="0" borderId="25" applyNumberFormat="0" applyFill="0" applyProtection="0">
      <alignment horizontal="center" vertical="center"/>
    </xf>
    <xf numFmtId="0" fontId="1" fillId="28" borderId="26" applyNumberFormat="0" applyFont="0" applyAlignment="0" applyProtection="0"/>
    <xf numFmtId="0" fontId="1" fillId="28" borderId="26" applyNumberFormat="0" applyFont="0" applyAlignment="0" applyProtection="0"/>
    <xf numFmtId="0" fontId="1" fillId="0" borderId="27" applyNumberFormat="0" applyFill="0" applyProtection="0">
      <alignment horizontal="center" vertical="center"/>
    </xf>
    <xf numFmtId="0" fontId="111" fillId="14" borderId="23" applyNumberFormat="0" applyAlignment="0" applyProtection="0"/>
    <xf numFmtId="0" fontId="1" fillId="29" borderId="28" applyNumberFormat="0" applyProtection="0">
      <alignment horizontal="center" vertical="center" wrapText="1"/>
    </xf>
    <xf numFmtId="49" fontId="6" fillId="29" borderId="29" applyProtection="0">
      <alignment horizontal="center" vertical="center"/>
    </xf>
    <xf numFmtId="0" fontId="112" fillId="10" borderId="0" applyNumberFormat="0" applyBorder="0" applyAlignment="0" applyProtection="0"/>
    <xf numFmtId="49" fontId="1" fillId="0" borderId="25" applyFill="0" applyProtection="0">
      <alignment horizontal="left" vertical="center"/>
    </xf>
    <xf numFmtId="0" fontId="34" fillId="0" borderId="0" applyFill="0" applyProtection="0">
      <alignment horizontal="left" vertical="center"/>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13" fillId="30"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14" fillId="31" borderId="30" applyNumberFormat="0" applyProtection="0">
      <alignment horizontal="center"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5" fillId="11" borderId="0" applyNumberFormat="0" applyBorder="0" applyAlignment="0" applyProtection="0"/>
    <xf numFmtId="0" fontId="116" fillId="27" borderId="31" applyNumberFormat="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32" applyNumberFormat="0" applyFill="0" applyAlignment="0" applyProtection="0"/>
    <xf numFmtId="0" fontId="120" fillId="0" borderId="33" applyNumberFormat="0" applyFill="0" applyAlignment="0" applyProtection="0"/>
    <xf numFmtId="0" fontId="121" fillId="0" borderId="34" applyNumberFormat="0" applyFill="0" applyAlignment="0" applyProtection="0"/>
    <xf numFmtId="0" fontId="121" fillId="0" borderId="0" applyNumberFormat="0" applyFill="0" applyBorder="0" applyAlignment="0" applyProtection="0"/>
    <xf numFmtId="0" fontId="122" fillId="0" borderId="35" applyNumberFormat="0" applyFill="0" applyAlignment="0" applyProtection="0"/>
    <xf numFmtId="0" fontId="123" fillId="32" borderId="36" applyNumberFormat="0" applyAlignment="0" applyProtection="0"/>
    <xf numFmtId="0" fontId="1" fillId="0" borderId="0"/>
    <xf numFmtId="0" fontId="1" fillId="28" borderId="26" applyNumberFormat="0" applyFont="0" applyAlignment="0" applyProtection="0"/>
    <xf numFmtId="0" fontId="1" fillId="28" borderId="26" applyNumberFormat="0" applyFont="0" applyAlignment="0" applyProtection="0"/>
    <xf numFmtId="16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1034">
    <xf numFmtId="0" fontId="0" fillId="0" borderId="0" xfId="0"/>
    <xf numFmtId="0" fontId="0" fillId="0" borderId="0" xfId="3" applyFont="1" applyFill="1" applyAlignment="1">
      <alignment vertical="center"/>
    </xf>
    <xf numFmtId="0" fontId="5" fillId="0" borderId="0" xfId="3" applyFont="1" applyFill="1" applyAlignment="1">
      <alignment vertical="center"/>
    </xf>
    <xf numFmtId="3" fontId="6" fillId="0" borderId="0" xfId="3" applyNumberFormat="1" applyFont="1" applyFill="1" applyBorder="1" applyAlignment="1">
      <alignment vertical="center"/>
    </xf>
    <xf numFmtId="3" fontId="7" fillId="0" borderId="0" xfId="3" applyNumberFormat="1" applyFont="1" applyAlignment="1">
      <alignment vertical="center"/>
    </xf>
    <xf numFmtId="3" fontId="7" fillId="0" borderId="0" xfId="3" applyNumberFormat="1" applyFont="1"/>
    <xf numFmtId="0" fontId="10" fillId="0" borderId="0" xfId="14" applyFont="1" applyFill="1" applyAlignment="1">
      <alignment vertical="center"/>
    </xf>
    <xf numFmtId="0" fontId="11" fillId="0" borderId="0" xfId="14" applyFont="1" applyFill="1" applyAlignment="1">
      <alignment vertical="center"/>
    </xf>
    <xf numFmtId="3" fontId="9" fillId="0" borderId="0" xfId="3" applyNumberFormat="1" applyFont="1" applyBorder="1" applyAlignment="1"/>
    <xf numFmtId="3" fontId="9" fillId="0" borderId="0" xfId="3" applyNumberFormat="1" applyFont="1" applyBorder="1" applyAlignment="1">
      <alignment horizontal="right"/>
    </xf>
    <xf numFmtId="3" fontId="8" fillId="0" borderId="0" xfId="3" applyNumberFormat="1" applyFont="1" applyAlignment="1">
      <alignment horizontal="left" vertical="center"/>
    </xf>
    <xf numFmtId="3" fontId="8" fillId="0" borderId="0" xfId="3" applyNumberFormat="1" applyFont="1" applyAlignment="1">
      <alignment vertical="center"/>
    </xf>
    <xf numFmtId="0" fontId="7" fillId="0" borderId="0" xfId="3" applyFont="1" applyFill="1" applyAlignment="1">
      <alignment vertical="center"/>
    </xf>
    <xf numFmtId="3" fontId="13" fillId="0" borderId="0" xfId="3" applyNumberFormat="1" applyFont="1" applyFill="1" applyBorder="1" applyAlignment="1">
      <alignment vertical="center"/>
    </xf>
    <xf numFmtId="0" fontId="1" fillId="0" borderId="0" xfId="3" applyFont="1"/>
    <xf numFmtId="0" fontId="1" fillId="0" borderId="0" xfId="3" applyFont="1" applyFill="1"/>
    <xf numFmtId="0" fontId="13" fillId="0" borderId="0" xfId="3" applyFont="1"/>
    <xf numFmtId="0" fontId="15" fillId="0" borderId="0" xfId="3" applyFont="1" applyBorder="1"/>
    <xf numFmtId="0" fontId="18" fillId="0" borderId="0" xfId="3" applyFont="1"/>
    <xf numFmtId="0" fontId="3" fillId="0" borderId="0" xfId="3" applyFont="1"/>
    <xf numFmtId="0" fontId="3" fillId="0" borderId="1" xfId="3" applyFont="1" applyBorder="1"/>
    <xf numFmtId="1" fontId="19" fillId="0" borderId="1" xfId="3" applyNumberFormat="1" applyFont="1" applyFill="1" applyBorder="1" applyAlignment="1">
      <alignment horizontal="center"/>
    </xf>
    <xf numFmtId="0" fontId="4" fillId="0" borderId="0" xfId="3" applyFont="1"/>
    <xf numFmtId="0" fontId="7" fillId="0" borderId="0" xfId="3" applyFont="1" applyBorder="1"/>
    <xf numFmtId="0" fontId="22" fillId="0" borderId="0" xfId="3" applyFont="1" applyFill="1" applyBorder="1"/>
    <xf numFmtId="0" fontId="6" fillId="0" borderId="0" xfId="3" applyFont="1"/>
    <xf numFmtId="0" fontId="10" fillId="0" borderId="0" xfId="3" applyFont="1"/>
    <xf numFmtId="0" fontId="4" fillId="0" borderId="1" xfId="3" applyFont="1" applyBorder="1"/>
    <xf numFmtId="0" fontId="24" fillId="0" borderId="0" xfId="3" applyFont="1"/>
    <xf numFmtId="3" fontId="3" fillId="0" borderId="0" xfId="3" applyNumberFormat="1" applyFont="1" applyFill="1" applyBorder="1"/>
    <xf numFmtId="3" fontId="4" fillId="0" borderId="1" xfId="3" applyNumberFormat="1" applyFont="1" applyFill="1" applyBorder="1" applyAlignment="1">
      <alignment horizontal="right"/>
    </xf>
    <xf numFmtId="0" fontId="7" fillId="0" borderId="2" xfId="3" applyFont="1" applyBorder="1"/>
    <xf numFmtId="2" fontId="3" fillId="0" borderId="0" xfId="3" applyNumberFormat="1" applyFont="1"/>
    <xf numFmtId="2" fontId="37" fillId="0" borderId="0" xfId="3" applyNumberFormat="1" applyFont="1"/>
    <xf numFmtId="167" fontId="4" fillId="0" borderId="0" xfId="3" applyNumberFormat="1" applyFont="1" applyBorder="1"/>
    <xf numFmtId="2" fontId="3" fillId="0" borderId="0" xfId="3" applyNumberFormat="1" applyFont="1" applyBorder="1"/>
    <xf numFmtId="168" fontId="1" fillId="0" borderId="0" xfId="3" applyNumberFormat="1" applyFont="1"/>
    <xf numFmtId="168" fontId="13" fillId="0" borderId="0" xfId="3" applyNumberFormat="1" applyFont="1"/>
    <xf numFmtId="0" fontId="12" fillId="0" borderId="0" xfId="3" applyFont="1"/>
    <xf numFmtId="170" fontId="4" fillId="0" borderId="1" xfId="3" applyNumberFormat="1" applyFont="1" applyBorder="1" applyAlignment="1">
      <alignment horizontal="center"/>
    </xf>
    <xf numFmtId="3" fontId="3" fillId="0" borderId="0" xfId="3" applyNumberFormat="1" applyFont="1" applyBorder="1" applyAlignment="1">
      <alignment horizontal="right" indent="1"/>
    </xf>
    <xf numFmtId="3" fontId="4" fillId="0" borderId="1" xfId="3" applyNumberFormat="1" applyFont="1" applyBorder="1" applyAlignment="1">
      <alignment horizontal="right" indent="1"/>
    </xf>
    <xf numFmtId="3" fontId="4" fillId="0" borderId="2" xfId="3" applyNumberFormat="1" applyFont="1" applyFill="1" applyBorder="1" applyAlignment="1">
      <alignment horizontal="right" vertical="center" indent="1"/>
    </xf>
    <xf numFmtId="3" fontId="4" fillId="0" borderId="0" xfId="3" applyNumberFormat="1" applyFont="1" applyFill="1" applyBorder="1" applyAlignment="1">
      <alignment horizontal="right" vertical="center" indent="1"/>
    </xf>
    <xf numFmtId="3" fontId="3" fillId="0" borderId="0" xfId="3" applyNumberFormat="1" applyFont="1" applyBorder="1" applyAlignment="1"/>
    <xf numFmtId="0" fontId="35" fillId="0" borderId="0" xfId="25" applyFill="1"/>
    <xf numFmtId="2" fontId="7" fillId="0" borderId="0" xfId="3" applyNumberFormat="1" applyFont="1" applyBorder="1"/>
    <xf numFmtId="167" fontId="7" fillId="0" borderId="0" xfId="3" applyNumberFormat="1" applyFont="1" applyBorder="1"/>
    <xf numFmtId="2" fontId="19" fillId="0" borderId="1" xfId="3" applyNumberFormat="1" applyFont="1" applyBorder="1"/>
    <xf numFmtId="167" fontId="7" fillId="0" borderId="2" xfId="3" applyNumberFormat="1" applyFont="1" applyBorder="1"/>
    <xf numFmtId="0" fontId="24" fillId="0" borderId="0" xfId="0" applyFont="1"/>
    <xf numFmtId="0" fontId="15" fillId="0" borderId="1" xfId="3" applyFont="1" applyBorder="1"/>
    <xf numFmtId="1" fontId="14" fillId="0" borderId="1" xfId="3" applyNumberFormat="1" applyFont="1" applyFill="1" applyBorder="1"/>
    <xf numFmtId="1" fontId="14" fillId="0" borderId="1" xfId="3" applyNumberFormat="1" applyFont="1" applyFill="1" applyBorder="1" applyAlignment="1">
      <alignment horizontal="right"/>
    </xf>
    <xf numFmtId="0" fontId="15" fillId="0" borderId="0" xfId="3" applyFont="1"/>
    <xf numFmtId="2" fontId="15" fillId="0" borderId="0" xfId="3" applyNumberFormat="1" applyFont="1" applyFill="1"/>
    <xf numFmtId="0" fontId="15" fillId="0" borderId="1" xfId="3" applyFont="1" applyBorder="1" applyAlignment="1">
      <alignment wrapText="1"/>
    </xf>
    <xf numFmtId="2" fontId="15" fillId="0" borderId="1" xfId="3" applyNumberFormat="1" applyFont="1" applyFill="1" applyBorder="1"/>
    <xf numFmtId="168" fontId="0" fillId="0" borderId="0" xfId="0" applyNumberFormat="1" applyAlignment="1">
      <alignment horizontal="right"/>
    </xf>
    <xf numFmtId="0" fontId="3" fillId="0" borderId="0" xfId="3" applyFont="1" applyFill="1" applyAlignment="1">
      <alignment vertical="center"/>
    </xf>
    <xf numFmtId="3" fontId="40" fillId="0" borderId="0" xfId="3" applyNumberFormat="1" applyFont="1" applyFill="1" applyBorder="1"/>
    <xf numFmtId="3" fontId="3" fillId="0" borderId="0" xfId="3" applyNumberFormat="1" applyFont="1" applyFill="1"/>
    <xf numFmtId="3" fontId="3" fillId="0" borderId="0" xfId="3" applyNumberFormat="1" applyFont="1" applyFill="1" applyAlignment="1">
      <alignment horizontal="right" vertical="center" indent="1"/>
    </xf>
    <xf numFmtId="0" fontId="3" fillId="0" borderId="0" xfId="3" applyFont="1" applyFill="1" applyAlignment="1">
      <alignment horizontal="right" vertical="center" indent="1"/>
    </xf>
    <xf numFmtId="0" fontId="3" fillId="0" borderId="0" xfId="3" applyFont="1" applyFill="1" applyBorder="1" applyAlignment="1">
      <alignment vertical="center"/>
    </xf>
    <xf numFmtId="0" fontId="44" fillId="0" borderId="4" xfId="3" applyFont="1" applyBorder="1" applyAlignment="1"/>
    <xf numFmtId="0" fontId="41" fillId="0" borderId="0" xfId="0" applyFont="1"/>
    <xf numFmtId="1" fontId="14" fillId="0" borderId="1" xfId="3" applyNumberFormat="1" applyFont="1" applyFill="1" applyBorder="1" applyAlignment="1">
      <alignment horizontal="center"/>
    </xf>
    <xf numFmtId="167" fontId="14" fillId="0" borderId="1" xfId="3" applyNumberFormat="1" applyFont="1" applyBorder="1"/>
    <xf numFmtId="0" fontId="3" fillId="0" borderId="0" xfId="4" applyFont="1"/>
    <xf numFmtId="168" fontId="3" fillId="0" borderId="0" xfId="8" applyNumberFormat="1"/>
    <xf numFmtId="38" fontId="13" fillId="0" borderId="0" xfId="4" applyNumberFormat="1" applyFont="1" applyBorder="1" applyAlignment="1">
      <alignment vertical="center"/>
    </xf>
    <xf numFmtId="0" fontId="6" fillId="0" borderId="0" xfId="4" applyFont="1"/>
    <xf numFmtId="0" fontId="10" fillId="0" borderId="0" xfId="4" applyFont="1"/>
    <xf numFmtId="0" fontId="23" fillId="0" borderId="0" xfId="4" applyFont="1"/>
    <xf numFmtId="0" fontId="13" fillId="0" borderId="0" xfId="4" applyFont="1"/>
    <xf numFmtId="167" fontId="47" fillId="0" borderId="0" xfId="0" applyNumberFormat="1" applyFont="1" applyBorder="1" applyAlignment="1">
      <alignment horizontal="center"/>
    </xf>
    <xf numFmtId="0" fontId="3" fillId="0" borderId="1" xfId="23" applyFont="1" applyFill="1" applyBorder="1" applyAlignment="1">
      <alignment horizontal="right" vertical="center"/>
    </xf>
    <xf numFmtId="168" fontId="0" fillId="0" borderId="0" xfId="0" applyNumberFormat="1"/>
    <xf numFmtId="0" fontId="3" fillId="0" borderId="0" xfId="7" applyFill="1"/>
    <xf numFmtId="3" fontId="3" fillId="0" borderId="0" xfId="7" applyNumberFormat="1"/>
    <xf numFmtId="3" fontId="3" fillId="0" borderId="0" xfId="7" applyNumberFormat="1" applyBorder="1"/>
    <xf numFmtId="0" fontId="48" fillId="0" borderId="0" xfId="7" applyFont="1" applyFill="1"/>
    <xf numFmtId="3" fontId="3" fillId="0" borderId="0" xfId="7" applyNumberFormat="1" applyFill="1" applyBorder="1"/>
    <xf numFmtId="0" fontId="8" fillId="0" borderId="0" xfId="7" applyFont="1"/>
    <xf numFmtId="0" fontId="3" fillId="0" borderId="0" xfId="7" applyFill="1" applyBorder="1"/>
    <xf numFmtId="3" fontId="4" fillId="0" borderId="3" xfId="7" applyNumberFormat="1" applyFont="1" applyFill="1" applyBorder="1"/>
    <xf numFmtId="0" fontId="3" fillId="0" borderId="2" xfId="3" applyFont="1" applyFill="1" applyBorder="1" applyAlignment="1">
      <alignment horizontal="right" vertical="center" indent="1"/>
    </xf>
    <xf numFmtId="0" fontId="3" fillId="0" borderId="2" xfId="3" applyFont="1" applyFill="1" applyBorder="1" applyAlignment="1">
      <alignment vertical="center"/>
    </xf>
    <xf numFmtId="0" fontId="0" fillId="0" borderId="2" xfId="3" applyFont="1" applyFill="1" applyBorder="1" applyAlignment="1">
      <alignment vertical="center"/>
    </xf>
    <xf numFmtId="168" fontId="13" fillId="0" borderId="3" xfId="3" applyNumberFormat="1" applyFont="1" applyBorder="1" applyAlignment="1">
      <alignment horizontal="right" vertical="center" indent="1"/>
    </xf>
    <xf numFmtId="3" fontId="3" fillId="0" borderId="0" xfId="3" applyNumberFormat="1" applyFont="1" applyFill="1" applyBorder="1" applyAlignment="1">
      <alignment horizontal="right" vertical="center" indent="1"/>
    </xf>
    <xf numFmtId="3" fontId="11" fillId="0" borderId="0" xfId="13" applyNumberFormat="1" applyFont="1" applyFill="1" applyBorder="1" applyAlignment="1">
      <alignment horizontal="right" vertical="center" indent="1"/>
    </xf>
    <xf numFmtId="3" fontId="0" fillId="0" borderId="0" xfId="3" applyNumberFormat="1" applyFont="1" applyFill="1" applyAlignment="1">
      <alignment horizontal="right" vertical="center" indent="1"/>
    </xf>
    <xf numFmtId="0" fontId="10" fillId="0" borderId="0" xfId="24" applyFont="1" applyFill="1" applyBorder="1"/>
    <xf numFmtId="0" fontId="6" fillId="0" borderId="0" xfId="24" applyFont="1" applyFill="1" applyBorder="1"/>
    <xf numFmtId="9" fontId="0" fillId="0" borderId="0" xfId="27" applyFont="1"/>
    <xf numFmtId="3" fontId="3" fillId="0" borderId="0" xfId="7" applyNumberFormat="1" applyFont="1" applyFill="1" applyBorder="1"/>
    <xf numFmtId="0" fontId="10" fillId="0" borderId="0" xfId="15" applyFont="1"/>
    <xf numFmtId="0" fontId="3" fillId="0" borderId="0" xfId="15"/>
    <xf numFmtId="0" fontId="6" fillId="0" borderId="0" xfId="15" applyFont="1"/>
    <xf numFmtId="0" fontId="4" fillId="0" borderId="0" xfId="15" applyFont="1"/>
    <xf numFmtId="0" fontId="3" fillId="0" borderId="3" xfId="15" applyBorder="1"/>
    <xf numFmtId="0" fontId="3" fillId="0" borderId="1" xfId="15" applyBorder="1"/>
    <xf numFmtId="1" fontId="3" fillId="0" borderId="1" xfId="15" applyNumberFormat="1" applyBorder="1"/>
    <xf numFmtId="1" fontId="0" fillId="0" borderId="1" xfId="15" applyNumberFormat="1" applyFont="1" applyBorder="1"/>
    <xf numFmtId="1" fontId="3" fillId="0" borderId="9" xfId="4" applyNumberFormat="1" applyBorder="1"/>
    <xf numFmtId="0" fontId="4" fillId="0" borderId="2" xfId="15" applyFont="1" applyBorder="1"/>
    <xf numFmtId="0" fontId="3" fillId="0" borderId="2" xfId="15" applyBorder="1"/>
    <xf numFmtId="0" fontId="3" fillId="0" borderId="0" xfId="15" applyFill="1" applyBorder="1"/>
    <xf numFmtId="0" fontId="3" fillId="0" borderId="10" xfId="4" applyFill="1" applyBorder="1"/>
    <xf numFmtId="0" fontId="3" fillId="0" borderId="2" xfId="4" applyFill="1" applyBorder="1"/>
    <xf numFmtId="0" fontId="3" fillId="0" borderId="0" xfId="15" applyBorder="1"/>
    <xf numFmtId="0" fontId="3" fillId="0" borderId="0" xfId="15" applyFill="1"/>
    <xf numFmtId="2" fontId="3" fillId="0" borderId="0" xfId="15" applyNumberFormat="1" applyFont="1" applyFill="1" applyBorder="1"/>
    <xf numFmtId="2" fontId="3" fillId="0" borderId="0" xfId="26" applyNumberFormat="1" applyFont="1" applyFill="1" applyBorder="1"/>
    <xf numFmtId="0" fontId="3" fillId="0" borderId="10" xfId="10" applyFont="1" applyFill="1" applyBorder="1"/>
    <xf numFmtId="0" fontId="3" fillId="0" borderId="0" xfId="10" applyFont="1" applyFill="1"/>
    <xf numFmtId="0" fontId="3" fillId="0" borderId="0" xfId="8" applyFill="1"/>
    <xf numFmtId="0" fontId="3" fillId="0" borderId="10" xfId="4" applyFont="1" applyFill="1" applyBorder="1" applyAlignment="1">
      <alignment horizontal="right"/>
    </xf>
    <xf numFmtId="2" fontId="3" fillId="0" borderId="0" xfId="4" applyNumberFormat="1" applyFont="1" applyFill="1" applyBorder="1" applyAlignment="1">
      <alignment horizontal="right"/>
    </xf>
    <xf numFmtId="2" fontId="3" fillId="0" borderId="0" xfId="15" applyNumberFormat="1" applyFill="1" applyBorder="1"/>
    <xf numFmtId="2" fontId="3" fillId="0" borderId="3" xfId="26" applyNumberFormat="1" applyFont="1" applyFill="1" applyBorder="1"/>
    <xf numFmtId="0" fontId="3" fillId="0" borderId="11" xfId="4" applyFont="1" applyFill="1" applyBorder="1" applyAlignment="1">
      <alignment horizontal="right"/>
    </xf>
    <xf numFmtId="0" fontId="3" fillId="0" borderId="12" xfId="10" applyFont="1" applyFill="1" applyBorder="1"/>
    <xf numFmtId="0" fontId="4" fillId="0" borderId="2" xfId="15" applyFont="1" applyFill="1" applyBorder="1"/>
    <xf numFmtId="0" fontId="3" fillId="0" borderId="2" xfId="15" applyFill="1" applyBorder="1"/>
    <xf numFmtId="0" fontId="3" fillId="0" borderId="0" xfId="15" applyFont="1" applyFill="1" applyBorder="1"/>
    <xf numFmtId="0" fontId="3" fillId="0" borderId="10" xfId="4" applyFont="1" applyFill="1" applyBorder="1"/>
    <xf numFmtId="0" fontId="3" fillId="0" borderId="0" xfId="4" applyFont="1" applyFill="1" applyBorder="1"/>
    <xf numFmtId="0" fontId="3" fillId="0" borderId="0" xfId="15" applyFont="1" applyFill="1"/>
    <xf numFmtId="2" fontId="3" fillId="0" borderId="0" xfId="15" applyNumberFormat="1" applyFill="1"/>
    <xf numFmtId="0" fontId="3" fillId="0" borderId="0" xfId="8"/>
    <xf numFmtId="2" fontId="3" fillId="0" borderId="0" xfId="8" applyNumberFormat="1" applyFill="1"/>
    <xf numFmtId="0" fontId="3" fillId="0" borderId="0" xfId="8" applyFont="1" applyFill="1"/>
    <xf numFmtId="0" fontId="3" fillId="0" borderId="0" xfId="4" applyFont="1" applyFill="1" applyBorder="1" applyAlignment="1">
      <alignment horizontal="right"/>
    </xf>
    <xf numFmtId="0" fontId="3" fillId="0" borderId="12" xfId="15" applyFont="1" applyFill="1" applyBorder="1"/>
    <xf numFmtId="2" fontId="3" fillId="0" borderId="10" xfId="9" applyNumberFormat="1" applyFont="1" applyFill="1" applyBorder="1"/>
    <xf numFmtId="2" fontId="3" fillId="0" borderId="10" xfId="4" applyNumberFormat="1" applyFont="1" applyFill="1" applyBorder="1"/>
    <xf numFmtId="2" fontId="3" fillId="0" borderId="3" xfId="15" applyNumberFormat="1" applyFont="1" applyFill="1" applyBorder="1"/>
    <xf numFmtId="0" fontId="3" fillId="0" borderId="3" xfId="4" applyFont="1" applyFill="1" applyBorder="1" applyAlignment="1">
      <alignment horizontal="right"/>
    </xf>
    <xf numFmtId="0" fontId="3" fillId="0" borderId="12" xfId="4" applyFont="1" applyFill="1" applyBorder="1" applyAlignment="1">
      <alignment horizontal="right"/>
    </xf>
    <xf numFmtId="0" fontId="8" fillId="0" borderId="0" xfId="4" applyFont="1" applyFill="1" applyBorder="1"/>
    <xf numFmtId="0" fontId="3" fillId="0" borderId="0" xfId="15" applyFont="1"/>
    <xf numFmtId="3" fontId="35" fillId="0" borderId="0" xfId="25" applyNumberFormat="1" applyFill="1"/>
    <xf numFmtId="0" fontId="0" fillId="0" borderId="0" xfId="0" applyBorder="1"/>
    <xf numFmtId="0" fontId="0" fillId="0" borderId="0" xfId="0" applyFill="1"/>
    <xf numFmtId="0" fontId="35" fillId="0" borderId="0" xfId="11" applyFill="1"/>
    <xf numFmtId="3" fontId="0" fillId="0" borderId="0" xfId="0" applyNumberFormat="1" applyFill="1"/>
    <xf numFmtId="0" fontId="4" fillId="0" borderId="0" xfId="8" applyFont="1"/>
    <xf numFmtId="0" fontId="10" fillId="0" borderId="0" xfId="20" applyFont="1" applyFill="1" applyBorder="1"/>
    <xf numFmtId="0" fontId="3" fillId="0" borderId="0" xfId="20" applyFont="1" applyFill="1"/>
    <xf numFmtId="0" fontId="3" fillId="0" borderId="0" xfId="20" applyFont="1"/>
    <xf numFmtId="0" fontId="6" fillId="0" borderId="0" xfId="20" applyFont="1" applyFill="1" applyBorder="1"/>
    <xf numFmtId="2" fontId="6" fillId="0" borderId="0" xfId="20" applyNumberFormat="1" applyFont="1" applyFill="1" applyBorder="1" applyAlignment="1">
      <alignment horizontal="left" vertical="center"/>
    </xf>
    <xf numFmtId="0" fontId="14" fillId="0" borderId="0" xfId="20" applyFont="1" applyFill="1" applyBorder="1" applyAlignment="1">
      <alignment vertical="center"/>
    </xf>
    <xf numFmtId="0" fontId="14" fillId="0" borderId="0" xfId="20" applyFont="1" applyFill="1" applyAlignment="1">
      <alignment vertical="center"/>
    </xf>
    <xf numFmtId="0" fontId="13" fillId="0" borderId="0" xfId="20" applyFont="1"/>
    <xf numFmtId="0" fontId="7" fillId="0" borderId="0" xfId="20" applyFont="1" applyFill="1"/>
    <xf numFmtId="2" fontId="3" fillId="0" borderId="0" xfId="20" applyNumberFormat="1" applyFont="1"/>
    <xf numFmtId="0" fontId="3" fillId="0" borderId="1" xfId="20" applyFont="1" applyBorder="1"/>
    <xf numFmtId="1" fontId="14" fillId="0" borderId="1" xfId="20" applyNumberFormat="1" applyFont="1" applyFill="1" applyBorder="1" applyAlignment="1">
      <alignment horizontal="center"/>
    </xf>
    <xf numFmtId="1" fontId="14" fillId="0" borderId="1" xfId="22" applyNumberFormat="1" applyFont="1" applyFill="1" applyBorder="1" applyAlignment="1">
      <alignment horizontal="center"/>
    </xf>
    <xf numFmtId="0" fontId="14" fillId="0" borderId="0" xfId="20" applyFont="1"/>
    <xf numFmtId="2" fontId="16" fillId="0" borderId="0" xfId="20" applyNumberFormat="1" applyFont="1" applyFill="1"/>
    <xf numFmtId="0" fontId="4" fillId="0" borderId="0" xfId="20" applyFont="1"/>
    <xf numFmtId="0" fontId="14" fillId="0" borderId="3" xfId="20" applyFont="1" applyBorder="1"/>
    <xf numFmtId="1" fontId="14" fillId="0" borderId="2" xfId="20" applyNumberFormat="1" applyFont="1" applyBorder="1"/>
    <xf numFmtId="2" fontId="16" fillId="0" borderId="2" xfId="20" applyNumberFormat="1" applyFont="1" applyFill="1" applyBorder="1"/>
    <xf numFmtId="1" fontId="14" fillId="0" borderId="3" xfId="20" applyNumberFormat="1" applyFont="1" applyBorder="1"/>
    <xf numFmtId="2" fontId="16" fillId="0" borderId="3" xfId="20" applyNumberFormat="1" applyFont="1" applyFill="1" applyBorder="1"/>
    <xf numFmtId="0" fontId="7" fillId="0" borderId="0" xfId="20" applyFont="1" applyBorder="1"/>
    <xf numFmtId="2" fontId="17" fillId="0" borderId="2" xfId="20" applyNumberFormat="1" applyFont="1" applyFill="1" applyBorder="1"/>
    <xf numFmtId="2" fontId="17" fillId="0" borderId="2" xfId="20" applyNumberFormat="1" applyFont="1" applyBorder="1"/>
    <xf numFmtId="2" fontId="17" fillId="0" borderId="2" xfId="22" applyNumberFormat="1" applyFont="1" applyFill="1" applyBorder="1"/>
    <xf numFmtId="2" fontId="16" fillId="0" borderId="0" xfId="20" applyNumberFormat="1" applyFont="1" applyFill="1" applyBorder="1"/>
    <xf numFmtId="0" fontId="7" fillId="0" borderId="0" xfId="20" applyFont="1"/>
    <xf numFmtId="2" fontId="17" fillId="0" borderId="0" xfId="20" applyNumberFormat="1" applyFont="1" applyFill="1" applyBorder="1"/>
    <xf numFmtId="2" fontId="17" fillId="0" borderId="0" xfId="20" applyNumberFormat="1" applyFont="1" applyBorder="1"/>
    <xf numFmtId="2" fontId="17" fillId="0" borderId="0" xfId="22" applyNumberFormat="1" applyFont="1" applyFill="1" applyBorder="1"/>
    <xf numFmtId="0" fontId="7" fillId="0" borderId="3" xfId="20" applyFont="1" applyFill="1" applyBorder="1"/>
    <xf numFmtId="2" fontId="17" fillId="0" borderId="3" xfId="20" applyNumberFormat="1" applyFont="1" applyFill="1" applyBorder="1"/>
    <xf numFmtId="2" fontId="17" fillId="0" borderId="3" xfId="20" applyNumberFormat="1" applyFont="1" applyBorder="1"/>
    <xf numFmtId="2" fontId="17" fillId="0" borderId="3" xfId="22" applyNumberFormat="1" applyFont="1" applyFill="1" applyBorder="1"/>
    <xf numFmtId="2" fontId="16" fillId="0" borderId="2" xfId="20" applyNumberFormat="1" applyFont="1" applyBorder="1"/>
    <xf numFmtId="2" fontId="16" fillId="0" borderId="2" xfId="22" applyNumberFormat="1" applyFont="1" applyFill="1" applyBorder="1"/>
    <xf numFmtId="0" fontId="7" fillId="0" borderId="0" xfId="20" quotePrefix="1" applyFont="1"/>
    <xf numFmtId="2" fontId="17" fillId="4" borderId="0" xfId="20" applyNumberFormat="1" applyFont="1" applyFill="1" applyBorder="1"/>
    <xf numFmtId="2" fontId="17" fillId="0" borderId="0" xfId="22" applyNumberFormat="1" applyFont="1" applyFill="1" applyBorder="1" applyAlignment="1">
      <alignment horizontal="right"/>
    </xf>
    <xf numFmtId="0" fontId="34" fillId="0" borderId="0" xfId="20" applyFont="1"/>
    <xf numFmtId="0" fontId="7" fillId="0" borderId="0" xfId="20" quotePrefix="1" applyFont="1" applyBorder="1"/>
    <xf numFmtId="2" fontId="17" fillId="0" borderId="0" xfId="20" applyNumberFormat="1" applyFont="1" applyFill="1"/>
    <xf numFmtId="2" fontId="17" fillId="0" borderId="0" xfId="20" applyNumberFormat="1" applyFont="1"/>
    <xf numFmtId="0" fontId="7" fillId="0" borderId="3" xfId="20" quotePrefix="1" applyFont="1" applyFill="1" applyBorder="1"/>
    <xf numFmtId="2" fontId="17" fillId="0" borderId="0" xfId="20" applyNumberFormat="1" applyFont="1" applyFill="1" applyAlignment="1">
      <alignment horizontal="right"/>
    </xf>
    <xf numFmtId="2" fontId="17" fillId="0" borderId="0" xfId="22" applyNumberFormat="1" applyFont="1" applyFill="1"/>
    <xf numFmtId="0" fontId="34" fillId="0" borderId="0" xfId="20" applyFont="1" applyFill="1"/>
    <xf numFmtId="0" fontId="7" fillId="0" borderId="0" xfId="20" applyFont="1" applyAlignment="1">
      <alignment horizontal="left"/>
    </xf>
    <xf numFmtId="0" fontId="7" fillId="0" borderId="3" xfId="20" applyFont="1" applyBorder="1"/>
    <xf numFmtId="2" fontId="17" fillId="0" borderId="1" xfId="20" applyNumberFormat="1" applyFont="1" applyFill="1" applyBorder="1"/>
    <xf numFmtId="0" fontId="14" fillId="0" borderId="2" xfId="20" applyFont="1" applyBorder="1"/>
    <xf numFmtId="171" fontId="16" fillId="0" borderId="2" xfId="20" applyNumberFormat="1" applyFont="1" applyFill="1" applyBorder="1"/>
    <xf numFmtId="171" fontId="16" fillId="0" borderId="3" xfId="20" applyNumberFormat="1" applyFont="1" applyFill="1" applyBorder="1"/>
    <xf numFmtId="0" fontId="17" fillId="0" borderId="0" xfId="20" applyFont="1"/>
    <xf numFmtId="0" fontId="17" fillId="0" borderId="0" xfId="20" applyFont="1" applyFill="1"/>
    <xf numFmtId="0" fontId="17" fillId="0" borderId="0" xfId="22" applyFont="1" applyFill="1"/>
    <xf numFmtId="0" fontId="8" fillId="0" borderId="0" xfId="20" applyFont="1"/>
    <xf numFmtId="0" fontId="14" fillId="0" borderId="0" xfId="20" applyFont="1" applyFill="1"/>
    <xf numFmtId="169" fontId="17" fillId="0" borderId="0" xfId="29" applyNumberFormat="1" applyFont="1" applyFill="1"/>
    <xf numFmtId="169" fontId="17" fillId="0" borderId="3" xfId="29" applyNumberFormat="1" applyFont="1" applyFill="1" applyBorder="1" applyAlignment="1">
      <alignment horizontal="right"/>
    </xf>
    <xf numFmtId="0" fontId="7" fillId="0" borderId="0" xfId="20" applyFont="1" applyAlignment="1"/>
    <xf numFmtId="0" fontId="3" fillId="0" borderId="0" xfId="20" applyFont="1" applyBorder="1"/>
    <xf numFmtId="2" fontId="14" fillId="0" borderId="0" xfId="20" applyNumberFormat="1" applyFont="1" applyFill="1" applyAlignment="1">
      <alignment vertical="center"/>
    </xf>
    <xf numFmtId="2" fontId="16" fillId="0" borderId="0" xfId="20" applyNumberFormat="1" applyFont="1" applyBorder="1"/>
    <xf numFmtId="2" fontId="16" fillId="0" borderId="0" xfId="22" applyNumberFormat="1" applyFont="1" applyFill="1" applyBorder="1"/>
    <xf numFmtId="2" fontId="17" fillId="0" borderId="0" xfId="20" applyNumberFormat="1" applyFont="1" applyFill="1" applyBorder="1" applyAlignment="1">
      <alignment horizontal="right"/>
    </xf>
    <xf numFmtId="0" fontId="3" fillId="0" borderId="0" xfId="22" applyFont="1" applyFill="1"/>
    <xf numFmtId="2" fontId="5" fillId="0" borderId="0" xfId="22" applyNumberFormat="1" applyFont="1" applyFill="1" applyBorder="1"/>
    <xf numFmtId="2" fontId="5" fillId="0" borderId="0" xfId="20" applyNumberFormat="1" applyFont="1" applyBorder="1"/>
    <xf numFmtId="1" fontId="3" fillId="0" borderId="0" xfId="20" applyNumberFormat="1" applyFont="1"/>
    <xf numFmtId="169" fontId="17" fillId="0" borderId="0" xfId="29" applyNumberFormat="1" applyFont="1" applyFill="1" applyAlignment="1">
      <alignment horizontal="right"/>
    </xf>
    <xf numFmtId="1" fontId="14" fillId="2" borderId="1" xfId="20" applyNumberFormat="1" applyFont="1" applyFill="1" applyBorder="1" applyAlignment="1">
      <alignment horizontal="center"/>
    </xf>
    <xf numFmtId="1" fontId="14" fillId="2" borderId="1" xfId="22" applyNumberFormat="1" applyFont="1" applyFill="1" applyBorder="1" applyAlignment="1">
      <alignment horizontal="center"/>
    </xf>
    <xf numFmtId="0" fontId="3" fillId="2" borderId="0" xfId="20" applyFont="1" applyFill="1"/>
    <xf numFmtId="0" fontId="36" fillId="2" borderId="0" xfId="20" applyFont="1" applyFill="1"/>
    <xf numFmtId="2" fontId="36" fillId="2" borderId="0" xfId="20" applyNumberFormat="1" applyFont="1" applyFill="1"/>
    <xf numFmtId="2" fontId="36" fillId="3" borderId="0" xfId="20" applyNumberFormat="1" applyFont="1" applyFill="1"/>
    <xf numFmtId="2" fontId="3" fillId="2" borderId="0" xfId="20" applyNumberFormat="1" applyFont="1" applyFill="1"/>
    <xf numFmtId="0" fontId="10" fillId="0" borderId="0" xfId="20" applyFont="1" applyBorder="1" applyAlignment="1">
      <alignment horizontal="left" vertical="center"/>
    </xf>
    <xf numFmtId="0" fontId="6" fillId="0" borderId="0" xfId="20" applyFont="1" applyBorder="1" applyAlignment="1">
      <alignment horizontal="left" vertical="center"/>
    </xf>
    <xf numFmtId="2" fontId="16" fillId="0" borderId="3" xfId="20" applyNumberFormat="1" applyFont="1" applyBorder="1"/>
    <xf numFmtId="2" fontId="16" fillId="0" borderId="3" xfId="22" applyNumberFormat="1" applyFont="1" applyFill="1" applyBorder="1"/>
    <xf numFmtId="2" fontId="17" fillId="0" borderId="1" xfId="20" applyNumberFormat="1" applyFont="1" applyBorder="1"/>
    <xf numFmtId="2" fontId="17" fillId="0" borderId="1" xfId="22" applyNumberFormat="1" applyFont="1" applyFill="1" applyBorder="1"/>
    <xf numFmtId="169" fontId="17" fillId="0" borderId="0" xfId="29" applyNumberFormat="1" applyFont="1"/>
    <xf numFmtId="169" fontId="17" fillId="0" borderId="3" xfId="29" applyNumberFormat="1" applyFont="1" applyFill="1" applyBorder="1"/>
    <xf numFmtId="169" fontId="17" fillId="0" borderId="3" xfId="29" applyNumberFormat="1" applyFont="1" applyBorder="1"/>
    <xf numFmtId="0" fontId="8" fillId="0" borderId="0" xfId="20" applyFont="1" applyBorder="1"/>
    <xf numFmtId="2" fontId="5" fillId="0" borderId="0" xfId="20" applyNumberFormat="1" applyFont="1" applyFill="1" applyBorder="1"/>
    <xf numFmtId="2" fontId="5" fillId="0" borderId="0" xfId="20" applyNumberFormat="1" applyFont="1" applyFill="1" applyBorder="1" applyAlignment="1">
      <alignment horizontal="right"/>
    </xf>
    <xf numFmtId="2" fontId="5" fillId="0" borderId="0" xfId="22" applyNumberFormat="1" applyFont="1" applyFill="1" applyBorder="1" applyAlignment="1">
      <alignment horizontal="right"/>
    </xf>
    <xf numFmtId="0" fontId="5" fillId="0" borderId="0" xfId="20" quotePrefix="1" applyFont="1" applyFill="1" applyAlignment="1">
      <alignment horizontal="right"/>
    </xf>
    <xf numFmtId="0" fontId="5" fillId="0" borderId="0" xfId="20" quotePrefix="1" applyFont="1" applyAlignment="1">
      <alignment horizontal="right"/>
    </xf>
    <xf numFmtId="2" fontId="5" fillId="0" borderId="0" xfId="22" quotePrefix="1" applyNumberFormat="1" applyFont="1" applyFill="1" applyAlignment="1">
      <alignment horizontal="right"/>
    </xf>
    <xf numFmtId="2" fontId="17" fillId="0" borderId="0" xfId="20" applyNumberFormat="1" applyFont="1" applyAlignment="1">
      <alignment horizontal="right"/>
    </xf>
    <xf numFmtId="0" fontId="10" fillId="0" borderId="0" xfId="20" applyFont="1" applyBorder="1"/>
    <xf numFmtId="0" fontId="6" fillId="0" borderId="0" xfId="20" applyFont="1" applyBorder="1"/>
    <xf numFmtId="172" fontId="4" fillId="0" borderId="0" xfId="20" applyNumberFormat="1" applyFont="1"/>
    <xf numFmtId="2" fontId="5" fillId="0" borderId="0" xfId="20" quotePrefix="1" applyNumberFormat="1" applyFont="1" applyFill="1" applyBorder="1" applyAlignment="1">
      <alignment horizontal="right"/>
    </xf>
    <xf numFmtId="2" fontId="5" fillId="0" borderId="0" xfId="20" quotePrefix="1" applyNumberFormat="1" applyFont="1" applyFill="1" applyBorder="1" applyAlignment="1"/>
    <xf numFmtId="2" fontId="5" fillId="0" borderId="0" xfId="22" quotePrefix="1" applyNumberFormat="1" applyFont="1" applyFill="1" applyBorder="1" applyAlignment="1"/>
    <xf numFmtId="0" fontId="4" fillId="0" borderId="0" xfId="20" applyFont="1" applyFill="1"/>
    <xf numFmtId="0" fontId="7" fillId="0" borderId="0" xfId="20" applyFont="1" applyFill="1" applyAlignment="1"/>
    <xf numFmtId="0" fontId="56" fillId="0" borderId="0" xfId="0" applyFont="1"/>
    <xf numFmtId="0" fontId="4" fillId="0" borderId="1" xfId="3" applyFont="1" applyFill="1" applyBorder="1"/>
    <xf numFmtId="167" fontId="0" fillId="0" borderId="0" xfId="3" applyNumberFormat="1" applyFont="1" applyFill="1"/>
    <xf numFmtId="168" fontId="0" fillId="0" borderId="0" xfId="0" applyNumberFormat="1" applyFill="1" applyAlignment="1">
      <alignment horizontal="right"/>
    </xf>
    <xf numFmtId="168" fontId="0" fillId="0" borderId="0" xfId="3" applyNumberFormat="1" applyFont="1" applyFill="1"/>
    <xf numFmtId="173" fontId="3" fillId="0" borderId="0" xfId="4" applyNumberFormat="1" applyFont="1"/>
    <xf numFmtId="168" fontId="7" fillId="0" borderId="0" xfId="3" applyNumberFormat="1" applyFont="1" applyBorder="1"/>
    <xf numFmtId="168" fontId="7" fillId="0" borderId="2" xfId="3" applyNumberFormat="1" applyFont="1" applyBorder="1"/>
    <xf numFmtId="168" fontId="14" fillId="0" borderId="1" xfId="3" applyNumberFormat="1" applyFont="1" applyBorder="1"/>
    <xf numFmtId="0" fontId="0" fillId="0" borderId="0" xfId="0" applyAlignment="1">
      <alignment wrapText="1"/>
    </xf>
    <xf numFmtId="3" fontId="3" fillId="0" borderId="0" xfId="3" applyNumberFormat="1" applyFont="1" applyBorder="1" applyAlignment="1">
      <alignment horizontal="left"/>
    </xf>
    <xf numFmtId="3" fontId="3" fillId="0" borderId="0" xfId="4" applyNumberFormat="1" applyFont="1" applyBorder="1" applyAlignment="1">
      <alignment horizontal="right" indent="1"/>
    </xf>
    <xf numFmtId="3" fontId="3" fillId="0" borderId="0" xfId="4" applyNumberFormat="1" applyFont="1" applyFill="1" applyAlignment="1">
      <alignment horizontal="right" vertical="center" indent="1"/>
    </xf>
    <xf numFmtId="3" fontId="3" fillId="0" borderId="0" xfId="4" applyNumberFormat="1" applyFont="1" applyFill="1" applyBorder="1" applyAlignment="1">
      <alignment horizontal="right" vertical="center" indent="1"/>
    </xf>
    <xf numFmtId="3" fontId="0" fillId="0" borderId="0" xfId="4" applyNumberFormat="1" applyFont="1" applyFill="1" applyBorder="1" applyAlignment="1">
      <alignment horizontal="right" vertical="center" indent="1"/>
    </xf>
    <xf numFmtId="1" fontId="3" fillId="0" borderId="1" xfId="7" applyNumberFormat="1" applyBorder="1" applyAlignment="1">
      <alignment horizontal="right"/>
    </xf>
    <xf numFmtId="0" fontId="7" fillId="0" borderId="0" xfId="15" applyFont="1"/>
    <xf numFmtId="0" fontId="58" fillId="0" borderId="0" xfId="25" applyFont="1" applyFill="1"/>
    <xf numFmtId="0" fontId="58" fillId="0" borderId="0" xfId="25" applyFont="1" applyBorder="1"/>
    <xf numFmtId="3" fontId="58" fillId="0" borderId="0" xfId="25" applyNumberFormat="1" applyFont="1" applyFill="1"/>
    <xf numFmtId="0" fontId="59" fillId="0" borderId="0" xfId="25" applyFont="1" applyFill="1"/>
    <xf numFmtId="0" fontId="59" fillId="0" borderId="0" xfId="25" applyFont="1" applyBorder="1"/>
    <xf numFmtId="0" fontId="8" fillId="0" borderId="0" xfId="3" applyFont="1" applyFill="1" applyAlignment="1">
      <alignment vertical="center"/>
    </xf>
    <xf numFmtId="3" fontId="4" fillId="0" borderId="1" xfId="3" applyNumberFormat="1" applyFont="1" applyFill="1" applyBorder="1" applyAlignment="1">
      <alignment horizontal="right" vertical="center" indent="1"/>
    </xf>
    <xf numFmtId="3" fontId="3" fillId="0" borderId="0" xfId="3" applyNumberFormat="1" applyFont="1" applyBorder="1" applyAlignment="1">
      <alignment horizontal="right" vertical="center" indent="1"/>
    </xf>
    <xf numFmtId="2" fontId="60" fillId="0" borderId="2" xfId="18" applyNumberFormat="1" applyFont="1" applyFill="1" applyBorder="1"/>
    <xf numFmtId="2" fontId="60" fillId="0" borderId="2" xfId="18" applyNumberFormat="1" applyFont="1" applyBorder="1"/>
    <xf numFmtId="2" fontId="60" fillId="0" borderId="2" xfId="21" applyNumberFormat="1" applyFont="1" applyFill="1" applyBorder="1"/>
    <xf numFmtId="0" fontId="13" fillId="0" borderId="0" xfId="0" applyFont="1"/>
    <xf numFmtId="0" fontId="8" fillId="0" borderId="0" xfId="3" applyFont="1" applyBorder="1"/>
    <xf numFmtId="2" fontId="8" fillId="0" borderId="0" xfId="3" applyNumberFormat="1" applyFont="1"/>
    <xf numFmtId="167" fontId="61" fillId="0" borderId="0" xfId="3" applyNumberFormat="1" applyFont="1" applyBorder="1"/>
    <xf numFmtId="2" fontId="8" fillId="0" borderId="0" xfId="3" applyNumberFormat="1" applyFont="1" applyBorder="1"/>
    <xf numFmtId="0" fontId="8" fillId="0" borderId="0" xfId="0" applyFont="1"/>
    <xf numFmtId="0" fontId="8" fillId="0" borderId="0" xfId="20" applyFont="1" applyAlignment="1"/>
    <xf numFmtId="169" fontId="5" fillId="0" borderId="0" xfId="29" applyNumberFormat="1" applyFont="1" applyFill="1" applyBorder="1" applyAlignment="1">
      <alignment horizontal="right"/>
    </xf>
    <xf numFmtId="169" fontId="5" fillId="0" borderId="0" xfId="29" applyNumberFormat="1" applyFont="1" applyBorder="1" applyAlignment="1">
      <alignment horizontal="right"/>
    </xf>
    <xf numFmtId="0" fontId="61" fillId="0" borderId="0" xfId="20" applyFont="1" applyBorder="1"/>
    <xf numFmtId="0" fontId="5" fillId="0" borderId="0" xfId="20" applyFont="1" applyFill="1" applyBorder="1" applyAlignment="1">
      <alignment horizontal="left"/>
    </xf>
    <xf numFmtId="0" fontId="13" fillId="0" borderId="0" xfId="20" applyFont="1" applyFill="1"/>
    <xf numFmtId="0" fontId="8" fillId="0" borderId="0" xfId="20" applyFont="1" applyAlignment="1">
      <alignment horizontal="left"/>
    </xf>
    <xf numFmtId="169" fontId="5" fillId="0" borderId="0" xfId="29" applyNumberFormat="1" applyFont="1" applyFill="1" applyBorder="1"/>
    <xf numFmtId="169" fontId="5" fillId="0" borderId="0" xfId="29" applyNumberFormat="1" applyFont="1" applyBorder="1"/>
    <xf numFmtId="0" fontId="8" fillId="0" borderId="0" xfId="20" applyFont="1" applyFill="1" applyBorder="1"/>
    <xf numFmtId="0" fontId="8" fillId="0" borderId="0" xfId="20" applyFont="1" applyFill="1" applyAlignment="1">
      <alignment horizontal="left"/>
    </xf>
    <xf numFmtId="0" fontId="8" fillId="0" borderId="0" xfId="20" applyFont="1" applyAlignment="1">
      <alignment horizontal="left" wrapText="1"/>
    </xf>
    <xf numFmtId="0" fontId="5" fillId="0" borderId="0" xfId="20" applyFont="1"/>
    <xf numFmtId="169" fontId="13" fillId="0" borderId="0" xfId="20" applyNumberFormat="1" applyFont="1"/>
    <xf numFmtId="169" fontId="13" fillId="0" borderId="0" xfId="27" applyNumberFormat="1" applyFont="1"/>
    <xf numFmtId="0" fontId="5" fillId="0" borderId="0" xfId="20" applyFont="1" applyFill="1" applyAlignment="1">
      <alignment horizontal="left"/>
    </xf>
    <xf numFmtId="0" fontId="5" fillId="0" borderId="0" xfId="20" applyFont="1" applyAlignment="1">
      <alignment horizontal="left"/>
    </xf>
    <xf numFmtId="0" fontId="61" fillId="0" borderId="0" xfId="20" applyFont="1" applyBorder="1" applyAlignment="1"/>
    <xf numFmtId="0" fontId="8" fillId="0" borderId="0" xfId="20" applyFont="1" applyFill="1" applyBorder="1" applyAlignment="1"/>
    <xf numFmtId="0" fontId="8" fillId="0" borderId="0" xfId="20" applyFont="1" applyBorder="1" applyAlignment="1"/>
    <xf numFmtId="0" fontId="8" fillId="0" borderId="0" xfId="3" applyFont="1" applyFill="1" applyBorder="1"/>
    <xf numFmtId="0" fontId="8" fillId="0" borderId="0" xfId="3" applyFont="1" applyFill="1"/>
    <xf numFmtId="0" fontId="8" fillId="0" borderId="0" xfId="3" applyFont="1"/>
    <xf numFmtId="0" fontId="8" fillId="0" borderId="0" xfId="19" applyFont="1" applyAlignment="1">
      <alignment horizontal="left"/>
    </xf>
    <xf numFmtId="0" fontId="8" fillId="0" borderId="0" xfId="7" applyFont="1" applyFill="1" applyBorder="1"/>
    <xf numFmtId="3" fontId="58" fillId="0" borderId="0" xfId="11" applyNumberFormat="1" applyFont="1" applyFill="1" applyBorder="1"/>
    <xf numFmtId="2" fontId="8" fillId="0" borderId="0" xfId="3" applyNumberFormat="1" applyFont="1" applyFill="1"/>
    <xf numFmtId="0" fontId="8" fillId="0" borderId="0" xfId="18" applyFont="1" applyBorder="1"/>
    <xf numFmtId="1" fontId="14" fillId="0" borderId="1" xfId="18" applyNumberFormat="1" applyFont="1" applyFill="1" applyBorder="1" applyAlignment="1">
      <alignment horizontal="center"/>
    </xf>
    <xf numFmtId="167" fontId="29" fillId="0" borderId="0" xfId="0" applyNumberFormat="1" applyFont="1" applyFill="1" applyBorder="1"/>
    <xf numFmtId="1" fontId="14" fillId="0" borderId="1" xfId="21" applyNumberFormat="1" applyFont="1" applyFill="1" applyBorder="1" applyAlignment="1">
      <alignment horizontal="center"/>
    </xf>
    <xf numFmtId="2" fontId="16" fillId="0" borderId="2" xfId="21" applyNumberFormat="1" applyFont="1" applyFill="1" applyBorder="1"/>
    <xf numFmtId="2" fontId="17" fillId="0" borderId="2" xfId="21" applyNumberFormat="1" applyFont="1" applyFill="1" applyBorder="1"/>
    <xf numFmtId="2" fontId="17" fillId="0" borderId="0" xfId="21" applyNumberFormat="1" applyFont="1" applyFill="1" applyBorder="1"/>
    <xf numFmtId="2" fontId="17" fillId="0" borderId="3" xfId="21" applyNumberFormat="1" applyFont="1" applyFill="1" applyBorder="1"/>
    <xf numFmtId="2" fontId="5" fillId="0" borderId="0" xfId="21" applyNumberFormat="1" applyFont="1" applyFill="1" applyBorder="1" applyAlignment="1">
      <alignment horizontal="right"/>
    </xf>
    <xf numFmtId="2" fontId="5" fillId="0" borderId="0" xfId="21" quotePrefix="1" applyNumberFormat="1" applyFont="1" applyFill="1" applyAlignment="1">
      <alignment horizontal="right"/>
    </xf>
    <xf numFmtId="2" fontId="17" fillId="0" borderId="0" xfId="21" applyNumberFormat="1" applyFont="1" applyFill="1"/>
    <xf numFmtId="0" fontId="65" fillId="0" borderId="0" xfId="21" applyFont="1" applyFill="1"/>
    <xf numFmtId="1" fontId="14" fillId="0" borderId="1" xfId="4" applyNumberFormat="1" applyFont="1" applyFill="1" applyBorder="1" applyAlignment="1">
      <alignment horizontal="center"/>
    </xf>
    <xf numFmtId="0" fontId="3" fillId="0" borderId="0" xfId="0" applyFont="1"/>
    <xf numFmtId="0" fontId="10" fillId="0" borderId="0" xfId="16" applyFont="1"/>
    <xf numFmtId="0" fontId="3" fillId="0" borderId="0" xfId="16" applyFill="1"/>
    <xf numFmtId="3" fontId="3" fillId="0" borderId="0" xfId="16" applyNumberFormat="1" applyFill="1"/>
    <xf numFmtId="0" fontId="3" fillId="0" borderId="0" xfId="16" applyBorder="1"/>
    <xf numFmtId="0" fontId="6" fillId="0" borderId="0" xfId="16" applyFont="1" applyBorder="1"/>
    <xf numFmtId="0" fontId="13" fillId="0" borderId="0" xfId="16" applyFont="1"/>
    <xf numFmtId="0" fontId="3" fillId="0" borderId="0" xfId="16" applyFill="1" applyBorder="1"/>
    <xf numFmtId="0" fontId="3" fillId="0" borderId="0" xfId="16"/>
    <xf numFmtId="1" fontId="3" fillId="0" borderId="1" xfId="16" applyNumberFormat="1" applyFill="1" applyBorder="1"/>
    <xf numFmtId="1" fontId="3" fillId="0" borderId="1" xfId="16" applyNumberFormat="1" applyFill="1" applyBorder="1" applyAlignment="1">
      <alignment horizontal="right"/>
    </xf>
    <xf numFmtId="1" fontId="3" fillId="0" borderId="9" xfId="16" applyNumberFormat="1" applyFont="1" applyFill="1" applyBorder="1" applyAlignment="1">
      <alignment horizontal="right"/>
    </xf>
    <xf numFmtId="1" fontId="3" fillId="0" borderId="1" xfId="16" applyNumberFormat="1" applyFont="1" applyFill="1" applyBorder="1" applyAlignment="1">
      <alignment horizontal="right"/>
    </xf>
    <xf numFmtId="0" fontId="4" fillId="0" borderId="0" xfId="16" applyFont="1" applyBorder="1"/>
    <xf numFmtId="0" fontId="3" fillId="0" borderId="2" xfId="16" applyFill="1" applyBorder="1"/>
    <xf numFmtId="0" fontId="3" fillId="0" borderId="10" xfId="16" applyFill="1" applyBorder="1"/>
    <xf numFmtId="0" fontId="3" fillId="0" borderId="0" xfId="16" applyFont="1" applyBorder="1"/>
    <xf numFmtId="0" fontId="3" fillId="0" borderId="0" xfId="16" applyFont="1" applyFill="1" applyBorder="1"/>
    <xf numFmtId="0" fontId="3" fillId="0" borderId="3" xfId="7" applyFont="1" applyFill="1" applyBorder="1"/>
    <xf numFmtId="0" fontId="4" fillId="0" borderId="0" xfId="16" applyFont="1" applyFill="1" applyBorder="1"/>
    <xf numFmtId="0" fontId="3" fillId="0" borderId="3" xfId="16" applyFont="1" applyFill="1" applyBorder="1"/>
    <xf numFmtId="3" fontId="8" fillId="0" borderId="0" xfId="16" applyNumberFormat="1" applyFont="1" applyFill="1" applyBorder="1"/>
    <xf numFmtId="0" fontId="8" fillId="0" borderId="0" xfId="16" applyFont="1"/>
    <xf numFmtId="0" fontId="8" fillId="0" borderId="0" xfId="16" applyFont="1" applyBorder="1"/>
    <xf numFmtId="0" fontId="8" fillId="0" borderId="0" xfId="16" applyFont="1" applyFill="1" applyBorder="1"/>
    <xf numFmtId="0" fontId="8" fillId="0" borderId="0" xfId="16" applyFont="1" applyFill="1"/>
    <xf numFmtId="0" fontId="13" fillId="0" borderId="0" xfId="16" applyFont="1" applyBorder="1"/>
    <xf numFmtId="0" fontId="36" fillId="0" borderId="0" xfId="16" applyFont="1"/>
    <xf numFmtId="0" fontId="10" fillId="0" borderId="0" xfId="17" applyFont="1"/>
    <xf numFmtId="0" fontId="66" fillId="0" borderId="0" xfId="17"/>
    <xf numFmtId="0" fontId="66" fillId="0" borderId="0" xfId="17" applyBorder="1"/>
    <xf numFmtId="0" fontId="6" fillId="0" borderId="0" xfId="17" applyFont="1"/>
    <xf numFmtId="0" fontId="13" fillId="0" borderId="0" xfId="17" applyFont="1"/>
    <xf numFmtId="0" fontId="66" fillId="0" borderId="1" xfId="17" applyBorder="1"/>
    <xf numFmtId="1" fontId="66" fillId="0" borderId="9" xfId="17" applyNumberFormat="1" applyFont="1" applyBorder="1" applyAlignment="1">
      <alignment horizontal="right"/>
    </xf>
    <xf numFmtId="0" fontId="4" fillId="0" borderId="2" xfId="17" applyFont="1" applyBorder="1"/>
    <xf numFmtId="0" fontId="66" fillId="0" borderId="2" xfId="17" applyFill="1" applyBorder="1"/>
    <xf numFmtId="0" fontId="66" fillId="0" borderId="0" xfId="12" applyFill="1" applyBorder="1"/>
    <xf numFmtId="0" fontId="66" fillId="0" borderId="2" xfId="17" applyBorder="1"/>
    <xf numFmtId="0" fontId="66" fillId="0" borderId="10" xfId="17" applyBorder="1"/>
    <xf numFmtId="3" fontId="3" fillId="0" borderId="0" xfId="17" applyNumberFormat="1" applyFont="1" applyBorder="1"/>
    <xf numFmtId="3" fontId="66" fillId="0" borderId="0" xfId="17" applyNumberFormat="1" applyFill="1" applyBorder="1"/>
    <xf numFmtId="3" fontId="66" fillId="0" borderId="0" xfId="17" applyNumberFormat="1" applyFill="1" applyBorder="1" applyAlignment="1">
      <alignment horizontal="right"/>
    </xf>
    <xf numFmtId="3" fontId="66" fillId="0" borderId="0" xfId="12" quotePrefix="1" applyNumberFormat="1" applyFill="1" applyBorder="1" applyAlignment="1">
      <alignment horizontal="right"/>
    </xf>
    <xf numFmtId="3" fontId="66" fillId="0" borderId="0" xfId="12" quotePrefix="1" applyNumberFormat="1" applyFill="1" applyAlignment="1">
      <alignment horizontal="right"/>
    </xf>
    <xf numFmtId="3" fontId="66" fillId="0" borderId="0" xfId="12" quotePrefix="1" applyNumberFormat="1" applyFont="1" applyFill="1" applyAlignment="1">
      <alignment horizontal="right"/>
    </xf>
    <xf numFmtId="3" fontId="66" fillId="0" borderId="10" xfId="17" applyNumberFormat="1" applyFill="1" applyBorder="1" applyAlignment="1">
      <alignment horizontal="right"/>
    </xf>
    <xf numFmtId="3" fontId="66" fillId="0" borderId="0" xfId="17" quotePrefix="1" applyNumberFormat="1" applyFill="1" applyBorder="1" applyAlignment="1">
      <alignment horizontal="right"/>
    </xf>
    <xf numFmtId="3" fontId="66" fillId="0" borderId="0" xfId="12" applyNumberFormat="1" applyFill="1" applyBorder="1"/>
    <xf numFmtId="3" fontId="66" fillId="0" borderId="0" xfId="12" applyNumberFormat="1" applyFont="1" applyFill="1" applyBorder="1"/>
    <xf numFmtId="3" fontId="66" fillId="0" borderId="0" xfId="12" applyNumberFormat="1"/>
    <xf numFmtId="3" fontId="66" fillId="0" borderId="0" xfId="17" applyNumberFormat="1" applyBorder="1"/>
    <xf numFmtId="3" fontId="66" fillId="0" borderId="0" xfId="12" applyNumberFormat="1" applyFill="1"/>
    <xf numFmtId="3" fontId="66" fillId="0" borderId="0" xfId="17" applyNumberFormat="1"/>
    <xf numFmtId="3" fontId="66" fillId="0" borderId="10" xfId="17" applyNumberFormat="1" applyBorder="1"/>
    <xf numFmtId="3" fontId="66" fillId="0" borderId="0" xfId="17" applyNumberFormat="1" applyFill="1" applyBorder="1" applyAlignment="1">
      <alignment vertical="center"/>
    </xf>
    <xf numFmtId="3" fontId="66" fillId="0" borderId="0" xfId="17" applyNumberFormat="1" applyFill="1" applyBorder="1" applyAlignment="1">
      <alignment horizontal="right" vertical="center"/>
    </xf>
    <xf numFmtId="4" fontId="66" fillId="0" borderId="0" xfId="17" applyNumberFormat="1" applyFill="1" applyBorder="1" applyAlignment="1">
      <alignment vertical="center"/>
    </xf>
    <xf numFmtId="0" fontId="4" fillId="0" borderId="3" xfId="17" applyFont="1" applyBorder="1"/>
    <xf numFmtId="3" fontId="4" fillId="0" borderId="3" xfId="17" applyNumberFormat="1" applyFont="1" applyFill="1" applyBorder="1"/>
    <xf numFmtId="3" fontId="4" fillId="0" borderId="3" xfId="12" applyNumberFormat="1" applyFont="1" applyFill="1" applyBorder="1"/>
    <xf numFmtId="3" fontId="4" fillId="0" borderId="3" xfId="12" applyNumberFormat="1" applyFont="1" applyBorder="1"/>
    <xf numFmtId="3" fontId="4" fillId="0" borderId="3" xfId="17" applyNumberFormat="1" applyFont="1" applyBorder="1"/>
    <xf numFmtId="3" fontId="4" fillId="0" borderId="11" xfId="17" applyNumberFormat="1" applyFont="1" applyBorder="1"/>
    <xf numFmtId="4" fontId="66" fillId="0" borderId="2" xfId="17" applyNumberFormat="1" applyFill="1" applyBorder="1"/>
    <xf numFmtId="3" fontId="66" fillId="0" borderId="2" xfId="17" applyNumberFormat="1" applyFill="1" applyBorder="1"/>
    <xf numFmtId="3" fontId="4" fillId="0" borderId="0" xfId="12" applyNumberFormat="1" applyFont="1"/>
    <xf numFmtId="3" fontId="4" fillId="0" borderId="2" xfId="17" applyNumberFormat="1" applyFont="1" applyBorder="1"/>
    <xf numFmtId="3" fontId="66" fillId="0" borderId="2" xfId="17" applyNumberFormat="1" applyBorder="1"/>
    <xf numFmtId="0" fontId="66" fillId="0" borderId="0" xfId="12" applyFill="1"/>
    <xf numFmtId="1" fontId="66" fillId="0" borderId="0" xfId="17" applyNumberFormat="1"/>
    <xf numFmtId="1" fontId="66" fillId="0" borderId="10" xfId="17" applyNumberFormat="1" applyBorder="1"/>
    <xf numFmtId="3" fontId="66" fillId="0" borderId="0" xfId="12" applyNumberFormat="1" applyFont="1"/>
    <xf numFmtId="3" fontId="3" fillId="0" borderId="0" xfId="12" applyNumberFormat="1" applyFont="1" applyFill="1" applyBorder="1"/>
    <xf numFmtId="3" fontId="66" fillId="0" borderId="0" xfId="17" applyNumberFormat="1" applyFont="1" applyFill="1" applyBorder="1"/>
    <xf numFmtId="0" fontId="8" fillId="0" borderId="0" xfId="17" applyFont="1" applyFill="1" applyBorder="1"/>
    <xf numFmtId="0" fontId="8" fillId="0" borderId="0" xfId="17" applyFont="1"/>
    <xf numFmtId="0" fontId="8" fillId="0" borderId="0" xfId="17" applyFont="1" applyBorder="1"/>
    <xf numFmtId="0" fontId="51" fillId="0" borderId="0" xfId="17" applyFont="1"/>
    <xf numFmtId="3" fontId="66" fillId="0" borderId="0" xfId="17" quotePrefix="1" applyNumberFormat="1" applyFill="1" applyAlignment="1">
      <alignment horizontal="right"/>
    </xf>
    <xf numFmtId="3" fontId="66" fillId="0" borderId="0" xfId="17" applyNumberFormat="1" applyFill="1" applyAlignment="1">
      <alignment vertical="center"/>
    </xf>
    <xf numFmtId="3" fontId="34" fillId="0" borderId="0" xfId="17" applyNumberFormat="1" applyFont="1"/>
    <xf numFmtId="3" fontId="66" fillId="0" borderId="0" xfId="17" applyNumberFormat="1" applyFill="1" applyAlignment="1">
      <alignment horizontal="right" vertical="center"/>
    </xf>
    <xf numFmtId="3" fontId="4" fillId="0" borderId="0" xfId="17" applyNumberFormat="1" applyFont="1"/>
    <xf numFmtId="3" fontId="66" fillId="0" borderId="0" xfId="17" applyNumberFormat="1" applyFill="1"/>
    <xf numFmtId="4" fontId="66" fillId="0" borderId="0" xfId="17" applyNumberFormat="1" applyFill="1"/>
    <xf numFmtId="0" fontId="8" fillId="0" borderId="0" xfId="20" applyFont="1" applyAlignment="1">
      <alignment horizontal="left"/>
    </xf>
    <xf numFmtId="0" fontId="13" fillId="0" borderId="0" xfId="20" applyFont="1" applyAlignment="1"/>
    <xf numFmtId="0" fontId="33" fillId="0" borderId="0" xfId="0" applyFont="1" applyFill="1" applyBorder="1" applyAlignment="1">
      <alignment horizontal="center" vertical="center" wrapText="1"/>
    </xf>
    <xf numFmtId="3" fontId="4" fillId="0" borderId="2" xfId="3" applyNumberFormat="1" applyFont="1" applyFill="1" applyBorder="1" applyAlignment="1">
      <alignment horizontal="left"/>
    </xf>
    <xf numFmtId="3" fontId="3" fillId="0" borderId="2" xfId="3" applyNumberFormat="1" applyFont="1" applyFill="1" applyBorder="1" applyAlignment="1">
      <alignment horizontal="center"/>
    </xf>
    <xf numFmtId="3" fontId="0" fillId="0" borderId="0" xfId="3" applyNumberFormat="1" applyFont="1" applyFill="1" applyBorder="1" applyAlignment="1">
      <alignment horizontal="right" vertical="center" indent="1"/>
    </xf>
    <xf numFmtId="3" fontId="3" fillId="0" borderId="2" xfId="3" applyNumberFormat="1" applyFont="1" applyFill="1" applyBorder="1" applyAlignment="1">
      <alignment horizontal="right"/>
    </xf>
    <xf numFmtId="0" fontId="8" fillId="0" borderId="3" xfId="20" applyFont="1" applyBorder="1"/>
    <xf numFmtId="2" fontId="5" fillId="0" borderId="3" xfId="20" applyNumberFormat="1" applyFont="1" applyFill="1" applyBorder="1"/>
    <xf numFmtId="2" fontId="5" fillId="0" borderId="3" xfId="20" applyNumberFormat="1" applyFont="1" applyBorder="1"/>
    <xf numFmtId="2" fontId="5" fillId="0" borderId="3" xfId="22" applyNumberFormat="1" applyFont="1" applyFill="1" applyBorder="1"/>
    <xf numFmtId="2" fontId="5" fillId="0" borderId="3" xfId="21" applyNumberFormat="1" applyFont="1" applyFill="1" applyBorder="1"/>
    <xf numFmtId="2" fontId="5" fillId="0" borderId="3" xfId="4" applyNumberFormat="1" applyFont="1" applyFill="1" applyBorder="1"/>
    <xf numFmtId="2" fontId="5" fillId="0" borderId="3" xfId="4" applyNumberFormat="1" applyFont="1" applyBorder="1"/>
    <xf numFmtId="2" fontId="5" fillId="0" borderId="3" xfId="20" quotePrefix="1" applyNumberFormat="1" applyFont="1" applyFill="1" applyBorder="1" applyAlignment="1"/>
    <xf numFmtId="0" fontId="4" fillId="0" borderId="0" xfId="3" applyFont="1" applyFill="1" applyBorder="1" applyAlignment="1">
      <alignment vertical="center"/>
    </xf>
    <xf numFmtId="0" fontId="13" fillId="0" borderId="0" xfId="3" applyFont="1" applyFill="1" applyBorder="1" applyAlignment="1">
      <alignment vertical="center"/>
    </xf>
    <xf numFmtId="0" fontId="13" fillId="0" borderId="3" xfId="3" applyFont="1" applyFill="1" applyBorder="1" applyAlignment="1">
      <alignment vertical="center"/>
    </xf>
    <xf numFmtId="0" fontId="3" fillId="0" borderId="0" xfId="3" applyFont="1" applyBorder="1" applyAlignment="1">
      <alignment vertical="center"/>
    </xf>
    <xf numFmtId="0" fontId="3" fillId="0" borderId="3" xfId="3" applyFont="1" applyBorder="1" applyAlignment="1">
      <alignment vertical="center"/>
    </xf>
    <xf numFmtId="0" fontId="4" fillId="0" borderId="0" xfId="3" applyFont="1" applyBorder="1" applyAlignment="1">
      <alignment vertical="center"/>
    </xf>
    <xf numFmtId="0" fontId="4" fillId="0" borderId="0" xfId="3" applyFont="1" applyBorder="1" applyAlignment="1">
      <alignment vertical="center" wrapText="1"/>
    </xf>
    <xf numFmtId="0" fontId="4" fillId="0" borderId="1" xfId="3" applyFont="1" applyFill="1" applyBorder="1" applyAlignment="1">
      <alignment vertical="center"/>
    </xf>
    <xf numFmtId="0" fontId="4" fillId="0" borderId="3" xfId="3" applyFont="1" applyFill="1" applyBorder="1" applyAlignment="1">
      <alignment vertical="center"/>
    </xf>
    <xf numFmtId="0" fontId="3" fillId="0" borderId="1" xfId="23" applyFont="1" applyFill="1" applyBorder="1" applyAlignment="1">
      <alignment horizontal="right"/>
    </xf>
    <xf numFmtId="2" fontId="7" fillId="0" borderId="2" xfId="3" applyNumberFormat="1" applyFont="1" applyFill="1" applyBorder="1"/>
    <xf numFmtId="2" fontId="7" fillId="0" borderId="0" xfId="3" applyNumberFormat="1" applyFont="1" applyFill="1" applyBorder="1"/>
    <xf numFmtId="2" fontId="14" fillId="0" borderId="1" xfId="3" applyNumberFormat="1" applyFont="1" applyFill="1" applyBorder="1"/>
    <xf numFmtId="167" fontId="7" fillId="0" borderId="2" xfId="27" applyNumberFormat="1" applyFont="1" applyFill="1" applyBorder="1" applyAlignment="1">
      <alignment horizontal="right"/>
    </xf>
    <xf numFmtId="167" fontId="7" fillId="0" borderId="0" xfId="27" applyNumberFormat="1" applyFont="1" applyFill="1" applyBorder="1" applyAlignment="1">
      <alignment horizontal="right"/>
    </xf>
    <xf numFmtId="167" fontId="14" fillId="0" borderId="1" xfId="27" applyNumberFormat="1" applyFont="1" applyFill="1" applyBorder="1" applyAlignment="1">
      <alignment horizontal="right"/>
    </xf>
    <xf numFmtId="3" fontId="3" fillId="0" borderId="0" xfId="11" applyNumberFormat="1" applyFont="1" applyFill="1"/>
    <xf numFmtId="3" fontId="3" fillId="0" borderId="10" xfId="11" applyNumberFormat="1" applyFont="1" applyFill="1" applyBorder="1"/>
    <xf numFmtId="3" fontId="3" fillId="0" borderId="0" xfId="16" applyNumberFormat="1" applyFont="1" applyFill="1" applyBorder="1"/>
    <xf numFmtId="3" fontId="3" fillId="0" borderId="10" xfId="16" applyNumberFormat="1" applyFont="1" applyFill="1" applyBorder="1" applyAlignment="1">
      <alignment horizontal="right"/>
    </xf>
    <xf numFmtId="3" fontId="3" fillId="0" borderId="3" xfId="11" applyNumberFormat="1" applyFont="1" applyFill="1" applyBorder="1"/>
    <xf numFmtId="0" fontId="3" fillId="0" borderId="0" xfId="7" applyFont="1" applyFill="1"/>
    <xf numFmtId="0" fontId="3" fillId="0" borderId="0" xfId="16" applyFont="1"/>
    <xf numFmtId="0" fontId="3" fillId="0" borderId="0" xfId="16" applyFont="1" applyFill="1"/>
    <xf numFmtId="3" fontId="3" fillId="0" borderId="12" xfId="11" applyNumberFormat="1" applyFont="1" applyFill="1" applyBorder="1"/>
    <xf numFmtId="0" fontId="4" fillId="4" borderId="2" xfId="16" applyFont="1" applyFill="1" applyBorder="1"/>
    <xf numFmtId="0" fontId="3" fillId="4" borderId="2" xfId="16" applyFont="1" applyFill="1" applyBorder="1"/>
    <xf numFmtId="2" fontId="3" fillId="4" borderId="2" xfId="16" applyNumberFormat="1" applyFont="1" applyFill="1" applyBorder="1"/>
    <xf numFmtId="3" fontId="3" fillId="4" borderId="15" xfId="16" applyNumberFormat="1" applyFont="1" applyFill="1" applyBorder="1" applyAlignment="1">
      <alignment horizontal="right"/>
    </xf>
    <xf numFmtId="0" fontId="3" fillId="4" borderId="2" xfId="7" applyFont="1" applyFill="1" applyBorder="1"/>
    <xf numFmtId="3" fontId="3" fillId="4" borderId="0" xfId="11" applyNumberFormat="1" applyFont="1" applyFill="1"/>
    <xf numFmtId="0" fontId="8" fillId="0" borderId="0" xfId="0" quotePrefix="1" applyNumberFormat="1" applyFont="1" applyAlignment="1">
      <alignment horizontal="left" wrapText="1"/>
    </xf>
    <xf numFmtId="0" fontId="1" fillId="0" borderId="0" xfId="17" applyFont="1" applyBorder="1"/>
    <xf numFmtId="0" fontId="8" fillId="0" borderId="0" xfId="7" applyFont="1" applyAlignment="1">
      <alignment horizontal="left"/>
    </xf>
    <xf numFmtId="0" fontId="8" fillId="0" borderId="0" xfId="7" quotePrefix="1" applyFont="1" applyAlignment="1">
      <alignment horizontal="left"/>
    </xf>
    <xf numFmtId="0" fontId="8" fillId="0" borderId="0" xfId="7" quotePrefix="1" applyFont="1" applyAlignment="1"/>
    <xf numFmtId="0" fontId="8" fillId="0" borderId="0" xfId="7" applyFont="1" applyAlignment="1"/>
    <xf numFmtId="0" fontId="51" fillId="0" borderId="0" xfId="17" applyFont="1" applyAlignment="1"/>
    <xf numFmtId="0" fontId="50" fillId="0" borderId="0" xfId="0" applyFont="1" applyAlignment="1"/>
    <xf numFmtId="0" fontId="66" fillId="0" borderId="0" xfId="17" applyAlignment="1"/>
    <xf numFmtId="0" fontId="8" fillId="0" borderId="0" xfId="6" applyFont="1" applyAlignment="1"/>
    <xf numFmtId="0" fontId="72" fillId="0" borderId="5" xfId="0" applyNumberFormat="1" applyFont="1" applyFill="1" applyBorder="1" applyAlignment="1" applyProtection="1">
      <alignment horizontal="center" vertical="center" wrapText="1"/>
    </xf>
    <xf numFmtId="0" fontId="72" fillId="0" borderId="6" xfId="0" applyNumberFormat="1" applyFont="1" applyFill="1" applyBorder="1" applyAlignment="1" applyProtection="1">
      <alignment horizontal="left" vertical="center" wrapText="1"/>
    </xf>
    <xf numFmtId="0" fontId="72" fillId="0" borderId="6" xfId="0" quotePrefix="1" applyNumberFormat="1" applyFont="1" applyFill="1" applyBorder="1" applyAlignment="1" applyProtection="1">
      <alignment horizontal="left" vertical="center" wrapText="1" indent="1"/>
    </xf>
    <xf numFmtId="0" fontId="73" fillId="0" borderId="7" xfId="0" quotePrefix="1" applyNumberFormat="1" applyFont="1" applyFill="1" applyBorder="1" applyAlignment="1" applyProtection="1">
      <alignment horizontal="left" vertical="center" wrapText="1" indent="7"/>
    </xf>
    <xf numFmtId="0" fontId="73" fillId="0" borderId="7" xfId="0" applyNumberFormat="1" applyFont="1" applyFill="1" applyBorder="1" applyAlignment="1" applyProtection="1">
      <alignment horizontal="left" vertical="center" wrapText="1" indent="7"/>
    </xf>
    <xf numFmtId="0" fontId="3" fillId="0" borderId="0" xfId="4" applyFont="1" applyFill="1"/>
    <xf numFmtId="0" fontId="49" fillId="0" borderId="0" xfId="0" applyNumberFormat="1" applyFont="1" applyFill="1" applyBorder="1" applyAlignment="1" applyProtection="1">
      <alignment horizontal="left"/>
    </xf>
    <xf numFmtId="0" fontId="0" fillId="0" borderId="0" xfId="0" applyNumberFormat="1" applyFont="1" applyFill="1" applyBorder="1" applyAlignment="1" applyProtection="1"/>
    <xf numFmtId="0" fontId="0" fillId="0" borderId="0" xfId="0" applyNumberFormat="1" applyFill="1" applyBorder="1" applyAlignment="1" applyProtection="1">
      <alignment horizontal="right"/>
    </xf>
    <xf numFmtId="0" fontId="13" fillId="0" borderId="0" xfId="0" applyNumberFormat="1" applyFont="1" applyFill="1" applyBorder="1" applyAlignment="1" applyProtection="1"/>
    <xf numFmtId="3" fontId="1" fillId="0" borderId="0" xfId="4" applyNumberFormat="1" applyFont="1" applyBorder="1" applyAlignment="1">
      <alignment horizontal="left"/>
    </xf>
    <xf numFmtId="0" fontId="1" fillId="0" borderId="0" xfId="13" applyFont="1" applyFill="1" applyBorder="1" applyAlignment="1">
      <alignment vertical="center"/>
    </xf>
    <xf numFmtId="0" fontId="1" fillId="0" borderId="2" xfId="4" applyFont="1" applyFill="1" applyBorder="1" applyAlignment="1">
      <alignment vertical="center"/>
    </xf>
    <xf numFmtId="3" fontId="0" fillId="0" borderId="0" xfId="4" applyNumberFormat="1" applyFont="1" applyFill="1" applyAlignment="1">
      <alignment horizontal="right" vertical="center" indent="1"/>
    </xf>
    <xf numFmtId="3" fontId="1" fillId="0" borderId="0" xfId="4" applyNumberFormat="1" applyFont="1" applyFill="1" applyAlignment="1">
      <alignment horizontal="right" vertical="center" indent="1"/>
    </xf>
    <xf numFmtId="3" fontId="1" fillId="0" borderId="1" xfId="4" applyNumberFormat="1" applyFont="1" applyBorder="1" applyAlignment="1">
      <alignment horizontal="right" indent="1"/>
    </xf>
    <xf numFmtId="3" fontId="1" fillId="0" borderId="0" xfId="4" applyNumberFormat="1" applyFont="1" applyBorder="1" applyAlignment="1">
      <alignment horizontal="right" vertical="center" indent="1"/>
    </xf>
    <xf numFmtId="3" fontId="1" fillId="0" borderId="1" xfId="3" applyNumberFormat="1" applyFont="1" applyFill="1" applyBorder="1" applyAlignment="1">
      <alignment horizontal="right" vertical="center" indent="1"/>
    </xf>
    <xf numFmtId="3" fontId="1" fillId="0" borderId="1" xfId="3" applyNumberFormat="1" applyFont="1" applyBorder="1" applyAlignment="1">
      <alignment horizontal="right" indent="1"/>
    </xf>
    <xf numFmtId="0" fontId="1" fillId="0" borderId="2" xfId="2" applyNumberFormat="1" applyFont="1" applyBorder="1" applyAlignment="1">
      <alignment vertical="center" wrapText="1"/>
    </xf>
    <xf numFmtId="3" fontId="1" fillId="0" borderId="2" xfId="3" applyNumberFormat="1" applyFont="1" applyBorder="1" applyAlignment="1">
      <alignment vertical="center" wrapText="1"/>
    </xf>
    <xf numFmtId="0" fontId="1" fillId="0" borderId="1" xfId="23" applyFont="1" applyFill="1" applyBorder="1" applyAlignment="1">
      <alignment horizontal="right"/>
    </xf>
    <xf numFmtId="2" fontId="1" fillId="0" borderId="0" xfId="3" applyNumberFormat="1" applyFont="1" applyFill="1" applyAlignment="1"/>
    <xf numFmtId="0" fontId="1" fillId="0" borderId="0" xfId="4" applyFont="1" applyFill="1" applyBorder="1" applyAlignment="1">
      <alignment horizontal="right"/>
    </xf>
    <xf numFmtId="2" fontId="1" fillId="0" borderId="0" xfId="15" applyNumberFormat="1" applyFont="1" applyFill="1" applyBorder="1" applyAlignment="1">
      <alignment horizontal="right"/>
    </xf>
    <xf numFmtId="2" fontId="1" fillId="0" borderId="3" xfId="3" applyNumberFormat="1" applyFont="1" applyFill="1" applyBorder="1" applyAlignment="1"/>
    <xf numFmtId="2" fontId="1" fillId="0" borderId="0" xfId="31" applyNumberFormat="1" applyFont="1" applyFill="1" applyAlignment="1"/>
    <xf numFmtId="0" fontId="1" fillId="0" borderId="0" xfId="10" applyFont="1" applyFill="1" applyAlignment="1"/>
    <xf numFmtId="0" fontId="1" fillId="0" borderId="0" xfId="8" applyFont="1" applyFill="1" applyAlignment="1">
      <alignment horizontal="right"/>
    </xf>
    <xf numFmtId="2" fontId="1" fillId="0" borderId="3" xfId="15" applyNumberFormat="1" applyFont="1" applyFill="1" applyBorder="1" applyAlignment="1">
      <alignment horizontal="right"/>
    </xf>
    <xf numFmtId="0" fontId="1" fillId="0" borderId="0" xfId="32" applyFont="1" applyFill="1" applyBorder="1"/>
    <xf numFmtId="0" fontId="1" fillId="0" borderId="0" xfId="32" applyFill="1" applyBorder="1"/>
    <xf numFmtId="0" fontId="1" fillId="0" borderId="0" xfId="15" applyFont="1" applyFill="1" applyBorder="1"/>
    <xf numFmtId="0" fontId="1" fillId="0" borderId="3" xfId="32" applyFont="1" applyFill="1" applyBorder="1"/>
    <xf numFmtId="0" fontId="4" fillId="0" borderId="0" xfId="15" applyFont="1" applyFill="1" applyBorder="1"/>
    <xf numFmtId="0" fontId="4" fillId="0" borderId="2" xfId="32" applyFont="1" applyFill="1" applyBorder="1"/>
    <xf numFmtId="0" fontId="1" fillId="0" borderId="3" xfId="32" applyFill="1" applyBorder="1"/>
    <xf numFmtId="0" fontId="13" fillId="0" borderId="0" xfId="32" applyFont="1"/>
    <xf numFmtId="0" fontId="1" fillId="0" borderId="0" xfId="16" applyFont="1" applyBorder="1"/>
    <xf numFmtId="0" fontId="8" fillId="0" borderId="0" xfId="0" quotePrefix="1" applyNumberFormat="1" applyFont="1" applyAlignment="1">
      <alignment horizontal="left"/>
    </xf>
    <xf numFmtId="0" fontId="1" fillId="0" borderId="0" xfId="7" applyFont="1" applyBorder="1"/>
    <xf numFmtId="0" fontId="1" fillId="0" borderId="0" xfId="16" applyFont="1" applyFill="1" applyBorder="1"/>
    <xf numFmtId="0" fontId="8" fillId="0" borderId="0" xfId="0" applyFont="1" applyAlignment="1"/>
    <xf numFmtId="3" fontId="3" fillId="5" borderId="0" xfId="16" applyNumberFormat="1" applyFont="1" applyFill="1" applyBorder="1"/>
    <xf numFmtId="3" fontId="3" fillId="5" borderId="0" xfId="25" applyNumberFormat="1" applyFont="1" applyFill="1" applyBorder="1"/>
    <xf numFmtId="3" fontId="3" fillId="5" borderId="10" xfId="16" applyNumberFormat="1" applyFont="1" applyFill="1" applyBorder="1" applyAlignment="1">
      <alignment horizontal="right"/>
    </xf>
    <xf numFmtId="3" fontId="3" fillId="5" borderId="3" xfId="16" applyNumberFormat="1" applyFont="1" applyFill="1" applyBorder="1"/>
    <xf numFmtId="3" fontId="3" fillId="5" borderId="3" xfId="25" applyNumberFormat="1" applyFont="1" applyFill="1" applyBorder="1"/>
    <xf numFmtId="3" fontId="3" fillId="5" borderId="11" xfId="16" applyNumberFormat="1" applyFont="1" applyFill="1" applyBorder="1" applyAlignment="1">
      <alignment horizontal="right"/>
    </xf>
    <xf numFmtId="3" fontId="3" fillId="5" borderId="0" xfId="11" applyNumberFormat="1" applyFont="1" applyFill="1"/>
    <xf numFmtId="3" fontId="3" fillId="5" borderId="0" xfId="7" applyNumberFormat="1" applyFont="1" applyFill="1"/>
    <xf numFmtId="0" fontId="3" fillId="5" borderId="0" xfId="16" applyFont="1" applyFill="1"/>
    <xf numFmtId="3" fontId="3" fillId="5" borderId="0" xfId="7" applyNumberFormat="1" applyFont="1" applyFill="1" applyBorder="1"/>
    <xf numFmtId="0" fontId="3" fillId="5" borderId="0" xfId="16" applyFont="1" applyFill="1" applyBorder="1"/>
    <xf numFmtId="3" fontId="3" fillId="5" borderId="10" xfId="16" applyNumberFormat="1" applyFont="1" applyFill="1" applyBorder="1"/>
    <xf numFmtId="0" fontId="1" fillId="0" borderId="0" xfId="32" applyFont="1" applyBorder="1"/>
    <xf numFmtId="3" fontId="1" fillId="0" borderId="0" xfId="16" applyNumberFormat="1" applyFont="1" applyAlignment="1"/>
    <xf numFmtId="3" fontId="1" fillId="0" borderId="0" xfId="16" applyNumberFormat="1" applyFont="1"/>
    <xf numFmtId="0" fontId="1" fillId="0" borderId="0" xfId="32" applyFont="1" applyBorder="1" applyAlignment="1"/>
    <xf numFmtId="0" fontId="1" fillId="0" borderId="0" xfId="32" applyFont="1" applyFill="1" applyBorder="1" applyAlignment="1"/>
    <xf numFmtId="0" fontId="1" fillId="0" borderId="0" xfId="0" applyFont="1" applyAlignment="1"/>
    <xf numFmtId="0" fontId="8" fillId="0" borderId="0" xfId="0" applyFont="1" applyFill="1" applyBorder="1" applyAlignment="1">
      <alignment horizontal="left" vertical="center"/>
    </xf>
    <xf numFmtId="1" fontId="66" fillId="0" borderId="1" xfId="17" applyNumberFormat="1" applyFill="1" applyBorder="1" applyAlignment="1"/>
    <xf numFmtId="1" fontId="66" fillId="0" borderId="1" xfId="12" applyNumberFormat="1" applyFill="1" applyBorder="1" applyAlignment="1"/>
    <xf numFmtId="1" fontId="66" fillId="0" borderId="1" xfId="17" applyNumberFormat="1" applyBorder="1" applyAlignment="1"/>
    <xf numFmtId="0" fontId="1" fillId="0" borderId="0" xfId="18" applyFont="1"/>
    <xf numFmtId="0" fontId="10" fillId="6" borderId="0" xfId="20" applyFont="1" applyFill="1" applyBorder="1"/>
    <xf numFmtId="0" fontId="1" fillId="6" borderId="0" xfId="18" applyFont="1" applyFill="1"/>
    <xf numFmtId="2" fontId="1" fillId="0" borderId="0" xfId="18" applyNumberFormat="1" applyFont="1"/>
    <xf numFmtId="0" fontId="76" fillId="0" borderId="0" xfId="0" applyFont="1" applyFill="1" applyBorder="1"/>
    <xf numFmtId="2" fontId="17" fillId="0" borderId="0" xfId="18" applyNumberFormat="1" applyFont="1" applyBorder="1"/>
    <xf numFmtId="2" fontId="17" fillId="0" borderId="0" xfId="18" applyNumberFormat="1" applyFont="1" applyFill="1" applyBorder="1"/>
    <xf numFmtId="0" fontId="4" fillId="0" borderId="0" xfId="18" applyFont="1"/>
    <xf numFmtId="0" fontId="17" fillId="0" borderId="0" xfId="0" applyFont="1" applyFill="1" applyBorder="1"/>
    <xf numFmtId="2" fontId="16" fillId="0" borderId="0" xfId="18" applyNumberFormat="1" applyFont="1" applyBorder="1"/>
    <xf numFmtId="2" fontId="16" fillId="0" borderId="0" xfId="18" applyNumberFormat="1" applyFont="1" applyFill="1" applyBorder="1"/>
    <xf numFmtId="0" fontId="17" fillId="0" borderId="0" xfId="0" applyFont="1" applyFill="1" applyBorder="1" applyAlignment="1">
      <alignment horizontal="left"/>
    </xf>
    <xf numFmtId="0" fontId="34" fillId="0" borderId="0" xfId="18" applyFont="1"/>
    <xf numFmtId="0" fontId="34" fillId="0" borderId="0" xfId="18" applyFont="1" applyFill="1"/>
    <xf numFmtId="0" fontId="17" fillId="0" borderId="3" xfId="0" applyFont="1" applyFill="1" applyBorder="1" applyAlignment="1">
      <alignment horizontal="left"/>
    </xf>
    <xf numFmtId="0" fontId="16" fillId="0" borderId="2" xfId="20" applyFont="1" applyBorder="1"/>
    <xf numFmtId="2" fontId="16" fillId="0" borderId="2" xfId="18" applyNumberFormat="1" applyFont="1" applyFill="1" applyBorder="1"/>
    <xf numFmtId="0" fontId="17" fillId="0" borderId="3" xfId="20" applyFont="1" applyBorder="1"/>
    <xf numFmtId="2" fontId="17" fillId="0" borderId="3" xfId="18" applyNumberFormat="1" applyFont="1" applyFill="1" applyBorder="1"/>
    <xf numFmtId="0" fontId="16" fillId="0" borderId="0" xfId="20" applyFont="1" applyBorder="1"/>
    <xf numFmtId="0" fontId="1" fillId="0" borderId="0" xfId="18" applyFont="1" applyFill="1"/>
    <xf numFmtId="0" fontId="76" fillId="0" borderId="19" xfId="0" applyFont="1" applyFill="1" applyBorder="1" applyAlignment="1">
      <alignment horizontal="left" vertical="top" wrapText="1"/>
    </xf>
    <xf numFmtId="0" fontId="76" fillId="0" borderId="0" xfId="0" applyFont="1" applyFill="1" applyBorder="1" applyAlignment="1">
      <alignment horizontal="left" vertical="top" wrapText="1"/>
    </xf>
    <xf numFmtId="0" fontId="76" fillId="0" borderId="20" xfId="0" applyFont="1" applyFill="1" applyBorder="1" applyAlignment="1">
      <alignment horizontal="left" vertical="top" wrapText="1"/>
    </xf>
    <xf numFmtId="171" fontId="16" fillId="0" borderId="3" xfId="18" applyNumberFormat="1" applyFont="1" applyFill="1" applyBorder="1"/>
    <xf numFmtId="0" fontId="17" fillId="0" borderId="0" xfId="20" applyFont="1" applyBorder="1"/>
    <xf numFmtId="0" fontId="17" fillId="0" borderId="0" xfId="0" applyFont="1" applyFill="1" applyBorder="1" applyAlignment="1">
      <alignment horizontal="left" vertical="top" wrapText="1"/>
    </xf>
    <xf numFmtId="0" fontId="13" fillId="0" borderId="0" xfId="18" applyFont="1"/>
    <xf numFmtId="0" fontId="16" fillId="0" borderId="0" xfId="20" applyFont="1" applyFill="1" applyBorder="1"/>
    <xf numFmtId="0" fontId="17" fillId="0" borderId="0" xfId="20" applyFont="1" applyFill="1" applyBorder="1"/>
    <xf numFmtId="169" fontId="17" fillId="0" borderId="0" xfId="27" applyNumberFormat="1" applyFont="1" applyFill="1" applyBorder="1"/>
    <xf numFmtId="0" fontId="17" fillId="0" borderId="3" xfId="0" applyFont="1" applyFill="1" applyBorder="1" applyAlignment="1">
      <alignment horizontal="left" vertical="top" wrapText="1"/>
    </xf>
    <xf numFmtId="174" fontId="0" fillId="0" borderId="3" xfId="0" applyNumberFormat="1" applyFill="1" applyBorder="1"/>
    <xf numFmtId="0" fontId="1" fillId="0" borderId="0" xfId="20" applyFont="1"/>
    <xf numFmtId="0" fontId="17" fillId="0" borderId="0" xfId="0" quotePrefix="1" applyFont="1" applyFill="1" applyBorder="1" applyAlignment="1">
      <alignment horizontal="left"/>
    </xf>
    <xf numFmtId="0" fontId="1" fillId="0" borderId="0" xfId="22" applyFont="1" applyFill="1"/>
    <xf numFmtId="0" fontId="8" fillId="0" borderId="0" xfId="18" applyFont="1"/>
    <xf numFmtId="0" fontId="10" fillId="0" borderId="0" xfId="18" applyFont="1" applyBorder="1" applyAlignment="1">
      <alignment horizontal="left" vertical="center"/>
    </xf>
    <xf numFmtId="0" fontId="6" fillId="0" borderId="0" xfId="18" applyFont="1" applyBorder="1" applyAlignment="1">
      <alignment horizontal="left" vertical="center"/>
    </xf>
    <xf numFmtId="2" fontId="16" fillId="0" borderId="2" xfId="18" applyNumberFormat="1" applyFont="1" applyBorder="1"/>
    <xf numFmtId="2" fontId="17" fillId="0" borderId="3" xfId="18" applyNumberFormat="1" applyFont="1" applyBorder="1"/>
    <xf numFmtId="0" fontId="13" fillId="0" borderId="0" xfId="19" applyFont="1"/>
    <xf numFmtId="0" fontId="8" fillId="0" borderId="0" xfId="19" applyFont="1" applyAlignment="1">
      <alignment horizontal="left" wrapText="1"/>
    </xf>
    <xf numFmtId="0" fontId="8" fillId="0" borderId="0" xfId="19" applyFont="1" applyAlignment="1">
      <alignment horizontal="left" vertical="center" wrapText="1"/>
    </xf>
    <xf numFmtId="0" fontId="13" fillId="0" borderId="0" xfId="0" applyFont="1" applyAlignment="1"/>
    <xf numFmtId="175" fontId="1" fillId="0" borderId="0" xfId="18" applyNumberFormat="1" applyFont="1"/>
    <xf numFmtId="0" fontId="6" fillId="0" borderId="0" xfId="18" applyFont="1" applyFill="1" applyBorder="1"/>
    <xf numFmtId="0" fontId="17" fillId="0" borderId="0" xfId="0" quotePrefix="1" applyFont="1" applyFill="1" applyBorder="1" applyAlignment="1">
      <alignment horizontal="left" indent="2"/>
    </xf>
    <xf numFmtId="0" fontId="16" fillId="0" borderId="2" xfId="20" applyFont="1" applyFill="1" applyBorder="1"/>
    <xf numFmtId="0" fontId="17" fillId="0" borderId="3" xfId="20" applyFont="1" applyFill="1" applyBorder="1"/>
    <xf numFmtId="171" fontId="16" fillId="0" borderId="3" xfId="18" applyNumberFormat="1" applyFont="1" applyBorder="1"/>
    <xf numFmtId="176" fontId="17" fillId="0" borderId="0" xfId="18" applyNumberFormat="1" applyFont="1" applyBorder="1"/>
    <xf numFmtId="0" fontId="13" fillId="0" borderId="0" xfId="19" applyFont="1" applyAlignment="1"/>
    <xf numFmtId="176" fontId="17" fillId="0" borderId="0" xfId="18" applyNumberFormat="1" applyFont="1" applyFill="1" applyBorder="1"/>
    <xf numFmtId="0" fontId="76" fillId="0" borderId="2" xfId="0" applyFont="1" applyFill="1" applyBorder="1"/>
    <xf numFmtId="0" fontId="10" fillId="0" borderId="0" xfId="18" applyFont="1" applyBorder="1"/>
    <xf numFmtId="0" fontId="6" fillId="0" borderId="0" xfId="18" applyFont="1" applyBorder="1"/>
    <xf numFmtId="1" fontId="16" fillId="0" borderId="1" xfId="18" applyNumberFormat="1" applyFont="1" applyFill="1" applyBorder="1" applyAlignment="1">
      <alignment horizontal="center"/>
    </xf>
    <xf numFmtId="1" fontId="16" fillId="0" borderId="1" xfId="19" applyNumberFormat="1" applyFont="1" applyFill="1" applyBorder="1" applyAlignment="1">
      <alignment horizontal="center"/>
    </xf>
    <xf numFmtId="2" fontId="72" fillId="0" borderId="0" xfId="0" applyNumberFormat="1" applyFont="1" applyFill="1" applyBorder="1"/>
    <xf numFmtId="2" fontId="17" fillId="0" borderId="0" xfId="0" applyNumberFormat="1" applyFont="1" applyFill="1" applyBorder="1"/>
    <xf numFmtId="2" fontId="75" fillId="0" borderId="0" xfId="0" applyNumberFormat="1" applyFont="1" applyFill="1" applyBorder="1"/>
    <xf numFmtId="2" fontId="16" fillId="0" borderId="0" xfId="0" applyNumberFormat="1" applyFont="1" applyFill="1" applyBorder="1"/>
    <xf numFmtId="0" fontId="17" fillId="0" borderId="2" xfId="18" applyFont="1" applyFill="1" applyBorder="1"/>
    <xf numFmtId="174" fontId="17" fillId="0" borderId="3" xfId="0" applyNumberFormat="1" applyFont="1" applyFill="1" applyBorder="1"/>
    <xf numFmtId="2" fontId="4" fillId="0" borderId="0" xfId="18" applyNumberFormat="1" applyFont="1"/>
    <xf numFmtId="0" fontId="1" fillId="0" borderId="2" xfId="20" applyFont="1" applyFill="1" applyBorder="1"/>
    <xf numFmtId="0" fontId="61" fillId="0" borderId="0" xfId="19" applyFont="1" applyBorder="1" applyAlignment="1"/>
    <xf numFmtId="2" fontId="1" fillId="0" borderId="0" xfId="18" applyNumberFormat="1" applyFont="1" applyFill="1" applyBorder="1"/>
    <xf numFmtId="0" fontId="10" fillId="0" borderId="0" xfId="18" applyFont="1" applyFill="1" applyBorder="1"/>
    <xf numFmtId="0" fontId="10" fillId="0" borderId="0" xfId="18" applyFont="1" applyFill="1" applyBorder="1" applyAlignment="1">
      <alignment horizontal="left" vertical="center"/>
    </xf>
    <xf numFmtId="2" fontId="5" fillId="0" borderId="0" xfId="18" applyNumberFormat="1" applyFont="1" applyFill="1" applyBorder="1" applyAlignment="1">
      <alignment horizontal="right"/>
    </xf>
    <xf numFmtId="2" fontId="5" fillId="0" borderId="0" xfId="21" quotePrefix="1" applyNumberFormat="1" applyFont="1" applyFill="1" applyBorder="1" applyAlignment="1">
      <alignment horizontal="right"/>
    </xf>
    <xf numFmtId="0" fontId="17" fillId="0" borderId="0" xfId="0" quotePrefix="1" applyFont="1" applyFill="1" applyBorder="1" applyAlignment="1">
      <alignment horizontal="left" indent="3"/>
    </xf>
    <xf numFmtId="0" fontId="5" fillId="0" borderId="0" xfId="0" quotePrefix="1" applyFont="1" applyFill="1" applyBorder="1" applyAlignment="1">
      <alignment horizontal="left" indent="5"/>
    </xf>
    <xf numFmtId="2" fontId="5" fillId="0" borderId="0" xfId="0" applyNumberFormat="1" applyFont="1" applyFill="1" applyBorder="1"/>
    <xf numFmtId="167" fontId="5" fillId="0" borderId="0" xfId="29" applyNumberFormat="1" applyFont="1" applyFill="1" applyBorder="1" applyAlignment="1">
      <alignment horizontal="right"/>
    </xf>
    <xf numFmtId="167" fontId="17" fillId="0" borderId="0" xfId="20" applyNumberFormat="1" applyFont="1" applyFill="1" applyBorder="1"/>
    <xf numFmtId="167" fontId="13" fillId="0" borderId="0" xfId="20" applyNumberFormat="1" applyFont="1" applyFill="1" applyBorder="1"/>
    <xf numFmtId="167" fontId="7" fillId="0" borderId="0" xfId="20" applyNumberFormat="1" applyFont="1" applyFill="1" applyBorder="1"/>
    <xf numFmtId="3" fontId="1" fillId="0" borderId="0" xfId="4" applyNumberFormat="1" applyFont="1" applyFill="1" applyBorder="1" applyAlignment="1">
      <alignment horizontal="right" vertical="center" indent="1"/>
    </xf>
    <xf numFmtId="3" fontId="4" fillId="0" borderId="3" xfId="3" applyNumberFormat="1" applyFont="1" applyBorder="1" applyAlignment="1">
      <alignment horizontal="right" indent="1"/>
    </xf>
    <xf numFmtId="0" fontId="4" fillId="0" borderId="0" xfId="2" applyNumberFormat="1" applyFont="1" applyBorder="1" applyAlignment="1">
      <alignment vertical="center" wrapText="1"/>
    </xf>
    <xf numFmtId="3" fontId="4" fillId="0" borderId="3" xfId="3" applyNumberFormat="1" applyFont="1" applyBorder="1" applyAlignment="1">
      <alignment horizontal="left"/>
    </xf>
    <xf numFmtId="3" fontId="4" fillId="0" borderId="0" xfId="3" applyNumberFormat="1" applyFont="1" applyBorder="1" applyAlignment="1">
      <alignment horizontal="right" indent="1"/>
    </xf>
    <xf numFmtId="3" fontId="4" fillId="0" borderId="0" xfId="4" applyNumberFormat="1" applyFont="1" applyBorder="1" applyAlignment="1">
      <alignment horizontal="right" indent="1"/>
    </xf>
    <xf numFmtId="3" fontId="13" fillId="0" borderId="3" xfId="3" applyNumberFormat="1" applyFont="1" applyBorder="1" applyAlignment="1">
      <alignment horizontal="right"/>
    </xf>
    <xf numFmtId="3" fontId="13" fillId="0" borderId="3" xfId="3" applyNumberFormat="1" applyFont="1" applyBorder="1" applyAlignment="1">
      <alignment horizontal="right" indent="1"/>
    </xf>
    <xf numFmtId="3" fontId="13" fillId="0" borderId="3" xfId="3" applyNumberFormat="1" applyFont="1" applyBorder="1" applyAlignment="1">
      <alignment horizontal="right" vertical="center" indent="1"/>
    </xf>
    <xf numFmtId="3" fontId="13" fillId="0" borderId="3" xfId="3" applyNumberFormat="1" applyFont="1" applyFill="1" applyBorder="1" applyAlignment="1">
      <alignment horizontal="right" vertical="center" indent="1"/>
    </xf>
    <xf numFmtId="3" fontId="13" fillId="0" borderId="3" xfId="4" applyNumberFormat="1" applyFont="1" applyFill="1" applyBorder="1" applyAlignment="1">
      <alignment horizontal="right" vertical="center" indent="1"/>
    </xf>
    <xf numFmtId="168" fontId="3" fillId="0" borderId="2" xfId="3" applyNumberFormat="1" applyFont="1" applyBorder="1" applyAlignment="1">
      <alignment horizontal="right" vertical="center" indent="1"/>
    </xf>
    <xf numFmtId="168" fontId="3" fillId="0" borderId="2" xfId="3" applyNumberFormat="1" applyFont="1" applyBorder="1" applyAlignment="1">
      <alignment horizontal="right" indent="1"/>
    </xf>
    <xf numFmtId="168" fontId="3" fillId="0" borderId="2" xfId="4" applyNumberFormat="1" applyFont="1" applyBorder="1" applyAlignment="1">
      <alignment horizontal="right" indent="1"/>
    </xf>
    <xf numFmtId="168" fontId="1" fillId="0" borderId="2" xfId="4" applyNumberFormat="1" applyFont="1" applyBorder="1" applyAlignment="1">
      <alignment horizontal="right" vertical="top" indent="1"/>
    </xf>
    <xf numFmtId="3" fontId="13" fillId="0" borderId="3" xfId="3" applyNumberFormat="1" applyFont="1" applyBorder="1"/>
    <xf numFmtId="168" fontId="13" fillId="0" borderId="3" xfId="4" applyNumberFormat="1" applyFont="1" applyBorder="1" applyAlignment="1">
      <alignment horizontal="right" vertical="center" indent="1"/>
    </xf>
    <xf numFmtId="2" fontId="74" fillId="4" borderId="0" xfId="0" applyNumberFormat="1" applyFont="1" applyFill="1" applyBorder="1"/>
    <xf numFmtId="1" fontId="1" fillId="0" borderId="1" xfId="7" applyNumberFormat="1" applyFont="1" applyBorder="1" applyAlignment="1">
      <alignment horizontal="right"/>
    </xf>
    <xf numFmtId="0" fontId="1" fillId="0" borderId="0" xfId="6" applyFont="1" applyFill="1"/>
    <xf numFmtId="3" fontId="1" fillId="0" borderId="0" xfId="7" applyNumberFormat="1" applyFont="1" applyFill="1" applyBorder="1"/>
    <xf numFmtId="3" fontId="1" fillId="5" borderId="0" xfId="7" applyNumberFormat="1" applyFont="1" applyFill="1" applyAlignment="1">
      <alignment horizontal="right"/>
    </xf>
    <xf numFmtId="3" fontId="1" fillId="0" borderId="0" xfId="15" applyNumberFormat="1" applyFont="1" applyFill="1" applyBorder="1"/>
    <xf numFmtId="3" fontId="1" fillId="0" borderId="3" xfId="7" applyNumberFormat="1" applyFont="1" applyFill="1" applyBorder="1"/>
    <xf numFmtId="3" fontId="1" fillId="0" borderId="0" xfId="7" applyNumberFormat="1" applyFont="1" applyFill="1"/>
    <xf numFmtId="0" fontId="72" fillId="0" borderId="17" xfId="0" applyNumberFormat="1" applyFont="1" applyFill="1" applyBorder="1" applyAlignment="1" applyProtection="1">
      <alignment horizontal="center" vertical="center" wrapText="1"/>
    </xf>
    <xf numFmtId="0" fontId="72" fillId="0" borderId="1" xfId="0" applyNumberFormat="1" applyFont="1" applyFill="1" applyBorder="1" applyAlignment="1" applyProtection="1">
      <alignment horizontal="center" vertical="center" wrapText="1"/>
    </xf>
    <xf numFmtId="177" fontId="72" fillId="0" borderId="18" xfId="1" applyNumberFormat="1" applyFont="1" applyFill="1" applyBorder="1" applyAlignment="1" applyProtection="1">
      <alignment horizontal="right" vertical="center" wrapText="1"/>
    </xf>
    <xf numFmtId="177" fontId="72" fillId="0" borderId="2" xfId="1" applyNumberFormat="1" applyFont="1" applyFill="1" applyBorder="1" applyAlignment="1" applyProtection="1">
      <alignment horizontal="right" vertical="center" wrapText="1"/>
    </xf>
    <xf numFmtId="177" fontId="75" fillId="0" borderId="16" xfId="1" applyNumberFormat="1" applyFont="1" applyFill="1" applyBorder="1" applyAlignment="1" applyProtection="1">
      <alignment horizontal="right" vertical="center" wrapText="1"/>
    </xf>
    <xf numFmtId="177" fontId="75" fillId="0" borderId="0" xfId="1" applyNumberFormat="1" applyFont="1" applyFill="1" applyBorder="1" applyAlignment="1" applyProtection="1">
      <alignment horizontal="right" vertical="center" wrapText="1"/>
    </xf>
    <xf numFmtId="177" fontId="73" fillId="0" borderId="16" xfId="1" applyNumberFormat="1" applyFont="1" applyFill="1" applyBorder="1" applyAlignment="1" applyProtection="1">
      <alignment horizontal="right" vertical="center" wrapText="1"/>
    </xf>
    <xf numFmtId="177" fontId="73" fillId="0" borderId="0" xfId="1" applyNumberFormat="1" applyFont="1" applyFill="1" applyBorder="1" applyAlignment="1" applyProtection="1">
      <alignment horizontal="right" vertical="center" wrapText="1"/>
    </xf>
    <xf numFmtId="177" fontId="73" fillId="0" borderId="3" xfId="1" applyNumberFormat="1" applyFont="1" applyFill="1" applyBorder="1" applyAlignment="1" applyProtection="1">
      <alignment horizontal="right" vertical="center" wrapText="1"/>
    </xf>
    <xf numFmtId="0" fontId="79" fillId="0" borderId="0" xfId="0" applyFont="1" applyFill="1" applyBorder="1" applyAlignment="1">
      <alignment horizontal="left" vertical="top" wrapText="1"/>
    </xf>
    <xf numFmtId="0" fontId="16" fillId="0" borderId="1" xfId="0" applyFont="1" applyFill="1" applyBorder="1" applyAlignment="1">
      <alignment horizontal="left" vertical="top" wrapText="1"/>
    </xf>
    <xf numFmtId="171" fontId="17" fillId="0" borderId="0" xfId="18" applyNumberFormat="1" applyFont="1" applyFill="1" applyBorder="1"/>
    <xf numFmtId="2" fontId="16" fillId="0" borderId="1" xfId="18" applyNumberFormat="1" applyFont="1" applyFill="1" applyBorder="1"/>
    <xf numFmtId="2" fontId="16" fillId="0" borderId="1" xfId="18" applyNumberFormat="1" applyFont="1" applyBorder="1"/>
    <xf numFmtId="171" fontId="17" fillId="0" borderId="3" xfId="18" applyNumberFormat="1" applyFont="1" applyFill="1" applyBorder="1"/>
    <xf numFmtId="171" fontId="17" fillId="0" borderId="3" xfId="18" applyNumberFormat="1" applyFont="1" applyBorder="1"/>
    <xf numFmtId="2" fontId="16" fillId="0" borderId="3" xfId="21" applyNumberFormat="1" applyFont="1" applyFill="1" applyBorder="1"/>
    <xf numFmtId="171" fontId="17" fillId="0" borderId="3" xfId="20" applyNumberFormat="1" applyFont="1" applyFill="1" applyBorder="1"/>
    <xf numFmtId="3" fontId="4" fillId="0" borderId="2" xfId="3" applyNumberFormat="1" applyFont="1" applyBorder="1" applyAlignment="1">
      <alignment horizontal="right" indent="1"/>
    </xf>
    <xf numFmtId="3" fontId="1" fillId="0" borderId="2" xfId="3" applyNumberFormat="1" applyFont="1" applyFill="1" applyBorder="1" applyAlignment="1">
      <alignment horizontal="right" vertical="center" indent="1"/>
    </xf>
    <xf numFmtId="3" fontId="1" fillId="0" borderId="2" xfId="3" applyNumberFormat="1" applyFont="1" applyBorder="1" applyAlignment="1">
      <alignment horizontal="right" indent="1"/>
    </xf>
    <xf numFmtId="3" fontId="1" fillId="0" borderId="2" xfId="4" applyNumberFormat="1" applyFont="1" applyBorder="1" applyAlignment="1">
      <alignment horizontal="right" indent="1"/>
    </xf>
    <xf numFmtId="0" fontId="13" fillId="0" borderId="0" xfId="3" applyFont="1" applyFill="1" applyAlignment="1">
      <alignment vertical="center"/>
    </xf>
    <xf numFmtId="0" fontId="1" fillId="0" borderId="1" xfId="2" applyNumberFormat="1" applyFont="1" applyBorder="1" applyAlignment="1">
      <alignment vertical="center" wrapText="1"/>
    </xf>
    <xf numFmtId="170" fontId="4" fillId="0" borderId="5" xfId="3" applyNumberFormat="1" applyFont="1" applyBorder="1" applyAlignment="1">
      <alignment horizontal="center"/>
    </xf>
    <xf numFmtId="3" fontId="3" fillId="0" borderId="6" xfId="3" applyNumberFormat="1" applyFont="1" applyFill="1" applyBorder="1" applyAlignment="1">
      <alignment horizontal="center"/>
    </xf>
    <xf numFmtId="3" fontId="3" fillId="0" borderId="7" xfId="3" applyNumberFormat="1" applyFont="1" applyFill="1" applyBorder="1" applyAlignment="1">
      <alignment horizontal="right" vertical="center" indent="1"/>
    </xf>
    <xf numFmtId="3" fontId="3" fillId="0" borderId="7" xfId="3" applyNumberFormat="1" applyFont="1" applyBorder="1" applyAlignment="1">
      <alignment horizontal="right" indent="1"/>
    </xf>
    <xf numFmtId="0" fontId="4" fillId="0" borderId="7" xfId="2" applyNumberFormat="1" applyFont="1" applyBorder="1" applyAlignment="1">
      <alignment vertical="center" wrapText="1"/>
    </xf>
    <xf numFmtId="3" fontId="4" fillId="0" borderId="7" xfId="3" applyNumberFormat="1" applyFont="1" applyBorder="1" applyAlignment="1">
      <alignment horizontal="right" indent="1"/>
    </xf>
    <xf numFmtId="0" fontId="4" fillId="0" borderId="8" xfId="2" applyNumberFormat="1" applyFont="1" applyBorder="1" applyAlignment="1">
      <alignment vertical="center" wrapText="1"/>
    </xf>
    <xf numFmtId="3" fontId="13" fillId="0" borderId="8" xfId="3" applyNumberFormat="1" applyFont="1" applyBorder="1" applyAlignment="1">
      <alignment horizontal="right" indent="1"/>
    </xf>
    <xf numFmtId="0" fontId="4" fillId="0" borderId="5" xfId="2" applyNumberFormat="1" applyFont="1" applyBorder="1" applyAlignment="1">
      <alignment vertical="center" wrapText="1"/>
    </xf>
    <xf numFmtId="3" fontId="4" fillId="0" borderId="5" xfId="3" applyNumberFormat="1" applyFont="1" applyBorder="1" applyAlignment="1">
      <alignment horizontal="right" indent="1"/>
    </xf>
    <xf numFmtId="0" fontId="13" fillId="0" borderId="7" xfId="3" applyFont="1" applyFill="1" applyBorder="1" applyAlignment="1">
      <alignment vertical="center"/>
    </xf>
    <xf numFmtId="3" fontId="5" fillId="0" borderId="8" xfId="3" applyNumberFormat="1" applyFont="1" applyFill="1" applyBorder="1" applyAlignment="1">
      <alignment horizontal="left" vertical="center" indent="1"/>
    </xf>
    <xf numFmtId="3" fontId="3" fillId="0" borderId="6" xfId="3" applyNumberFormat="1" applyFont="1" applyBorder="1" applyAlignment="1">
      <alignment vertical="center" wrapText="1"/>
    </xf>
    <xf numFmtId="3" fontId="3" fillId="0" borderId="7" xfId="3" applyNumberFormat="1" applyFont="1" applyBorder="1" applyAlignment="1">
      <alignment horizontal="right" vertical="center" indent="1"/>
    </xf>
    <xf numFmtId="3" fontId="3" fillId="0" borderId="8" xfId="3" applyNumberFormat="1" applyFont="1" applyBorder="1" applyAlignment="1">
      <alignment vertical="center" wrapText="1"/>
    </xf>
    <xf numFmtId="3" fontId="13" fillId="0" borderId="8" xfId="3" applyNumberFormat="1" applyFont="1" applyBorder="1" applyAlignment="1">
      <alignment horizontal="right" vertical="center" indent="1"/>
    </xf>
    <xf numFmtId="168" fontId="3" fillId="0" borderId="6" xfId="3" applyNumberFormat="1" applyFont="1" applyBorder="1" applyAlignment="1">
      <alignment horizontal="right" vertical="center" indent="1"/>
    </xf>
    <xf numFmtId="3" fontId="13" fillId="0" borderId="8" xfId="3" applyNumberFormat="1" applyFont="1" applyBorder="1"/>
    <xf numFmtId="168" fontId="13" fillId="0" borderId="8" xfId="3" applyNumberFormat="1" applyFont="1" applyBorder="1" applyAlignment="1">
      <alignment horizontal="right" vertical="center" indent="1"/>
    </xf>
    <xf numFmtId="0" fontId="4" fillId="0" borderId="6" xfId="2" applyNumberFormat="1" applyFont="1" applyBorder="1" applyAlignment="1">
      <alignment vertical="center" wrapText="1"/>
    </xf>
    <xf numFmtId="3" fontId="4" fillId="0" borderId="6" xfId="3" applyNumberFormat="1" applyFont="1" applyBorder="1" applyAlignment="1">
      <alignment horizontal="right" indent="1"/>
    </xf>
    <xf numFmtId="3" fontId="3" fillId="0" borderId="6" xfId="3" applyNumberFormat="1" applyFont="1" applyFill="1" applyBorder="1" applyAlignment="1">
      <alignment horizontal="right"/>
    </xf>
    <xf numFmtId="3" fontId="4" fillId="0" borderId="8" xfId="3" applyNumberFormat="1" applyFont="1" applyBorder="1" applyAlignment="1">
      <alignment horizontal="right" indent="1"/>
    </xf>
    <xf numFmtId="0" fontId="17" fillId="0" borderId="2" xfId="20" applyFont="1" applyBorder="1"/>
    <xf numFmtId="1" fontId="19" fillId="0" borderId="13" xfId="3" applyNumberFormat="1" applyFont="1" applyFill="1" applyBorder="1" applyAlignment="1">
      <alignment horizontal="center"/>
    </xf>
    <xf numFmtId="2" fontId="7" fillId="0" borderId="21" xfId="3" applyNumberFormat="1" applyFont="1" applyFill="1" applyBorder="1"/>
    <xf numFmtId="2" fontId="7" fillId="0" borderId="14" xfId="3" applyNumberFormat="1" applyFont="1" applyFill="1" applyBorder="1"/>
    <xf numFmtId="2" fontId="14" fillId="0" borderId="13" xfId="3" applyNumberFormat="1" applyFont="1" applyFill="1" applyBorder="1"/>
    <xf numFmtId="167" fontId="7" fillId="0" borderId="21" xfId="27" applyNumberFormat="1" applyFont="1" applyFill="1" applyBorder="1" applyAlignment="1">
      <alignment horizontal="right"/>
    </xf>
    <xf numFmtId="167" fontId="7" fillId="0" borderId="14" xfId="27" applyNumberFormat="1" applyFont="1" applyFill="1" applyBorder="1" applyAlignment="1">
      <alignment horizontal="right"/>
    </xf>
    <xf numFmtId="167" fontId="14" fillId="0" borderId="13" xfId="27" applyNumberFormat="1" applyFont="1" applyFill="1" applyBorder="1" applyAlignment="1">
      <alignment horizontal="right"/>
    </xf>
    <xf numFmtId="1" fontId="14" fillId="0" borderId="9" xfId="3" applyNumberFormat="1" applyFont="1" applyFill="1" applyBorder="1" applyAlignment="1">
      <alignment horizontal="right"/>
    </xf>
    <xf numFmtId="2" fontId="15" fillId="0" borderId="10" xfId="3" applyNumberFormat="1" applyFont="1" applyFill="1" applyBorder="1"/>
    <xf numFmtId="2" fontId="15" fillId="0" borderId="9" xfId="3" applyNumberFormat="1" applyFont="1" applyFill="1" applyBorder="1"/>
    <xf numFmtId="0" fontId="7" fillId="0" borderId="0" xfId="3" applyFont="1"/>
    <xf numFmtId="0" fontId="7" fillId="0" borderId="11" xfId="3" applyFont="1" applyBorder="1" applyAlignment="1">
      <alignment horizontal="right"/>
    </xf>
    <xf numFmtId="167" fontId="0" fillId="0" borderId="0" xfId="0" applyNumberFormat="1" applyAlignment="1">
      <alignment horizontal="right"/>
    </xf>
    <xf numFmtId="0" fontId="18" fillId="0" borderId="0" xfId="3" applyFont="1" applyBorder="1"/>
    <xf numFmtId="2" fontId="4" fillId="0" borderId="2" xfId="18" applyNumberFormat="1" applyFont="1" applyFill="1" applyBorder="1"/>
    <xf numFmtId="2" fontId="1" fillId="0" borderId="3" xfId="18" applyNumberFormat="1" applyFont="1" applyFill="1" applyBorder="1"/>
    <xf numFmtId="2" fontId="4" fillId="0" borderId="0" xfId="18" applyNumberFormat="1" applyFont="1" applyFill="1" applyBorder="1"/>
    <xf numFmtId="2" fontId="1" fillId="0" borderId="0" xfId="18" applyNumberFormat="1" applyFont="1" applyBorder="1"/>
    <xf numFmtId="2" fontId="1" fillId="0" borderId="0" xfId="21" applyNumberFormat="1" applyFont="1" applyFill="1" applyBorder="1"/>
    <xf numFmtId="171" fontId="4" fillId="0" borderId="3" xfId="18" applyNumberFormat="1" applyFont="1" applyFill="1" applyBorder="1"/>
    <xf numFmtId="171" fontId="1" fillId="0" borderId="0" xfId="18" applyNumberFormat="1" applyFont="1" applyFill="1" applyBorder="1"/>
    <xf numFmtId="2" fontId="4" fillId="0" borderId="1" xfId="18" applyNumberFormat="1" applyFont="1" applyBorder="1"/>
    <xf numFmtId="178" fontId="0" fillId="0" borderId="0" xfId="0" applyNumberFormat="1"/>
    <xf numFmtId="0" fontId="1" fillId="0" borderId="0" xfId="6" applyFont="1" applyFill="1" applyBorder="1"/>
    <xf numFmtId="3" fontId="1" fillId="0" borderId="0" xfId="6" applyNumberFormat="1" applyFont="1" applyFill="1" applyBorder="1" applyAlignment="1"/>
    <xf numFmtId="3" fontId="81" fillId="0" borderId="3" xfId="6" applyNumberFormat="1" applyFont="1" applyFill="1" applyBorder="1" applyAlignment="1"/>
    <xf numFmtId="0" fontId="82" fillId="0" borderId="0" xfId="33" applyFont="1" applyFill="1" applyBorder="1" applyAlignment="1"/>
    <xf numFmtId="3" fontId="82" fillId="0" borderId="0" xfId="6" applyNumberFormat="1" applyFont="1" applyFill="1" applyBorder="1" applyAlignment="1"/>
    <xf numFmtId="3" fontId="82" fillId="0" borderId="0" xfId="33" applyNumberFormat="1" applyFont="1" applyFill="1" applyBorder="1" applyAlignment="1"/>
    <xf numFmtId="3" fontId="81" fillId="0" borderId="3" xfId="33" applyNumberFormat="1" applyFont="1" applyFill="1" applyBorder="1" applyAlignment="1"/>
    <xf numFmtId="3" fontId="82" fillId="0" borderId="0" xfId="6" applyNumberFormat="1" applyFont="1" applyFill="1" applyAlignment="1"/>
    <xf numFmtId="177" fontId="83" fillId="0" borderId="0" xfId="1" applyNumberFormat="1" applyFont="1" applyFill="1" applyBorder="1" applyAlignment="1" applyProtection="1">
      <alignment horizontal="right" vertical="center" wrapText="1"/>
    </xf>
    <xf numFmtId="169" fontId="8" fillId="0" borderId="0" xfId="27" applyNumberFormat="1" applyFont="1" applyAlignment="1"/>
    <xf numFmtId="3" fontId="4" fillId="0" borderId="0" xfId="3" applyNumberFormat="1" applyFont="1" applyBorder="1" applyAlignment="1">
      <alignment vertical="center"/>
    </xf>
    <xf numFmtId="0" fontId="82" fillId="0" borderId="3" xfId="0" quotePrefix="1" applyNumberFormat="1" applyFont="1" applyFill="1" applyBorder="1" applyAlignment="1" applyProtection="1">
      <alignment horizontal="left" vertical="center" wrapText="1" indent="3"/>
    </xf>
    <xf numFmtId="0" fontId="84" fillId="4" borderId="3" xfId="0" applyNumberFormat="1" applyFont="1" applyFill="1" applyBorder="1" applyAlignment="1" applyProtection="1">
      <alignment horizontal="left" vertical="center" wrapText="1"/>
    </xf>
    <xf numFmtId="177" fontId="75" fillId="0" borderId="3" xfId="1" applyNumberFormat="1" applyFont="1" applyFill="1" applyBorder="1" applyAlignment="1" applyProtection="1">
      <alignment horizontal="right" vertical="center" wrapText="1"/>
    </xf>
    <xf numFmtId="0" fontId="82" fillId="0" borderId="0" xfId="0" quotePrefix="1" applyNumberFormat="1" applyFont="1" applyFill="1" applyBorder="1" applyAlignment="1" applyProtection="1">
      <alignment horizontal="left" vertical="center" wrapText="1" indent="3"/>
    </xf>
    <xf numFmtId="177" fontId="86" fillId="0" borderId="3" xfId="1" applyNumberFormat="1" applyFont="1" applyFill="1" applyBorder="1" applyAlignment="1" applyProtection="1">
      <alignment horizontal="right" vertical="center" wrapText="1"/>
    </xf>
    <xf numFmtId="177" fontId="72" fillId="0" borderId="3" xfId="1" applyNumberFormat="1" applyFont="1" applyFill="1" applyBorder="1" applyAlignment="1" applyProtection="1">
      <alignment horizontal="right" vertical="center" wrapText="1"/>
    </xf>
    <xf numFmtId="0" fontId="72" fillId="0" borderId="7" xfId="0" applyFont="1" applyFill="1" applyBorder="1" applyAlignment="1">
      <alignment horizontal="left" vertical="center" wrapText="1" indent="1"/>
    </xf>
    <xf numFmtId="177" fontId="72" fillId="0" borderId="16" xfId="1" applyNumberFormat="1" applyFont="1" applyFill="1" applyBorder="1" applyAlignment="1" applyProtection="1">
      <alignment horizontal="right" vertical="center" wrapText="1"/>
    </xf>
    <xf numFmtId="177" fontId="72" fillId="0" borderId="0" xfId="1" applyNumberFormat="1" applyFont="1" applyFill="1" applyBorder="1" applyAlignment="1" applyProtection="1">
      <alignment horizontal="right" vertical="center" wrapText="1"/>
    </xf>
    <xf numFmtId="0" fontId="8" fillId="0" borderId="0" xfId="3" applyFont="1" applyFill="1" applyBorder="1" applyAlignment="1">
      <alignment horizontal="left" vertical="center" wrapText="1"/>
    </xf>
    <xf numFmtId="0" fontId="17" fillId="0" borderId="0" xfId="0" quotePrefix="1" applyFont="1" applyFill="1" applyBorder="1" applyAlignment="1"/>
    <xf numFmtId="0" fontId="17" fillId="0" borderId="0" xfId="20" applyFont="1" applyBorder="1" applyAlignment="1"/>
    <xf numFmtId="0" fontId="17" fillId="4" borderId="0" xfId="0" applyFont="1" applyFill="1" applyBorder="1" applyAlignment="1">
      <alignment horizontal="left" vertical="top" wrapText="1"/>
    </xf>
    <xf numFmtId="0" fontId="72" fillId="0" borderId="19" xfId="0" applyFont="1" applyFill="1" applyBorder="1" applyAlignment="1">
      <alignment horizontal="left" vertical="top" wrapText="1"/>
    </xf>
    <xf numFmtId="0" fontId="72" fillId="0" borderId="0" xfId="0" applyFont="1" applyFill="1" applyBorder="1" applyAlignment="1">
      <alignment horizontal="left" vertical="top" wrapText="1"/>
    </xf>
    <xf numFmtId="0" fontId="72" fillId="0" borderId="20" xfId="0" applyFont="1" applyFill="1" applyBorder="1" applyAlignment="1">
      <alignment horizontal="left" vertical="top" wrapText="1"/>
    </xf>
    <xf numFmtId="0" fontId="75" fillId="0" borderId="0" xfId="0" applyFont="1" applyFill="1" applyBorder="1" applyAlignment="1">
      <alignment horizontal="left" vertical="top" wrapText="1"/>
    </xf>
    <xf numFmtId="0" fontId="17" fillId="0" borderId="0" xfId="0" applyFont="1" applyFill="1" applyBorder="1" applyAlignment="1">
      <alignment horizontal="left" wrapText="1"/>
    </xf>
    <xf numFmtId="0" fontId="16" fillId="0" borderId="0" xfId="0" applyFont="1" applyFill="1" applyBorder="1" applyAlignment="1">
      <alignment horizontal="left" vertical="top" wrapText="1"/>
    </xf>
    <xf numFmtId="0" fontId="17" fillId="0" borderId="3" xfId="0" applyFont="1" applyFill="1" applyBorder="1"/>
    <xf numFmtId="0" fontId="17" fillId="0" borderId="20" xfId="0" applyFont="1" applyFill="1" applyBorder="1" applyAlignment="1">
      <alignment horizontal="left" vertical="top" wrapText="1"/>
    </xf>
    <xf numFmtId="1" fontId="14" fillId="0" borderId="1" xfId="19" applyNumberFormat="1" applyFont="1" applyFill="1" applyBorder="1" applyAlignment="1">
      <alignment horizontal="center"/>
    </xf>
    <xf numFmtId="0" fontId="8" fillId="0" borderId="0" xfId="0" applyNumberFormat="1" applyFont="1" applyAlignment="1">
      <alignment horizontal="left"/>
    </xf>
    <xf numFmtId="3" fontId="3" fillId="0" borderId="0" xfId="7" applyNumberFormat="1" applyFont="1" applyFill="1"/>
    <xf numFmtId="3" fontId="1" fillId="0" borderId="0" xfId="7" applyNumberFormat="1" applyFont="1" applyFill="1" applyAlignment="1">
      <alignment horizontal="right"/>
    </xf>
    <xf numFmtId="0" fontId="1" fillId="0" borderId="1" xfId="15" applyFont="1" applyBorder="1"/>
    <xf numFmtId="0" fontId="87" fillId="0" borderId="1" xfId="0" applyFont="1" applyBorder="1"/>
    <xf numFmtId="2" fontId="0" fillId="0" borderId="0" xfId="0" applyNumberFormat="1"/>
    <xf numFmtId="2" fontId="0" fillId="0" borderId="0" xfId="0" applyNumberFormat="1" applyBorder="1"/>
    <xf numFmtId="2" fontId="0" fillId="0" borderId="3" xfId="0" applyNumberFormat="1" applyBorder="1"/>
    <xf numFmtId="2" fontId="0" fillId="0" borderId="3" xfId="0" applyNumberFormat="1" applyBorder="1" applyAlignment="1">
      <alignment horizontal="right"/>
    </xf>
    <xf numFmtId="0" fontId="8" fillId="4" borderId="0" xfId="0" applyFont="1" applyFill="1" applyBorder="1" applyAlignment="1">
      <alignment horizontal="left" vertical="center"/>
    </xf>
    <xf numFmtId="0" fontId="89" fillId="4" borderId="0" xfId="0" applyFont="1" applyFill="1" applyBorder="1" applyAlignment="1">
      <alignment horizontal="left" vertical="center"/>
    </xf>
    <xf numFmtId="0" fontId="8" fillId="4" borderId="0" xfId="0" applyFont="1" applyFill="1" applyBorder="1" applyAlignment="1">
      <alignment horizontal="left" vertical="center" wrapText="1"/>
    </xf>
    <xf numFmtId="0" fontId="89" fillId="4" borderId="0" xfId="0" applyFont="1" applyFill="1" applyBorder="1" applyAlignment="1">
      <alignment horizontal="left" vertical="center" wrapText="1"/>
    </xf>
    <xf numFmtId="0" fontId="8" fillId="4" borderId="0" xfId="0" applyFont="1" applyFill="1" applyBorder="1" applyAlignment="1">
      <alignment horizontal="center" vertical="center" wrapText="1"/>
    </xf>
    <xf numFmtId="0" fontId="1" fillId="0" borderId="0" xfId="0" applyFont="1"/>
    <xf numFmtId="0" fontId="70" fillId="0" borderId="0" xfId="0" applyFont="1"/>
    <xf numFmtId="0" fontId="70" fillId="0" borderId="0" xfId="3" applyFont="1"/>
    <xf numFmtId="0" fontId="6" fillId="0" borderId="0" xfId="0" applyFont="1" applyAlignment="1">
      <alignment horizontal="center"/>
    </xf>
    <xf numFmtId="0" fontId="91" fillId="0" borderId="0" xfId="0" applyFont="1" applyAlignment="1">
      <alignment horizontal="center"/>
    </xf>
    <xf numFmtId="0" fontId="10" fillId="0" borderId="0" xfId="34" applyFont="1"/>
    <xf numFmtId="0" fontId="1" fillId="0" borderId="0" xfId="34"/>
    <xf numFmtId="0" fontId="6" fillId="0" borderId="0" xfId="34" applyFont="1"/>
    <xf numFmtId="0" fontId="4" fillId="0" borderId="0" xfId="34" applyFont="1"/>
    <xf numFmtId="0" fontId="13" fillId="0" borderId="0" xfId="34" applyFont="1"/>
    <xf numFmtId="0" fontId="1" fillId="0" borderId="3" xfId="34" applyBorder="1"/>
    <xf numFmtId="0" fontId="1" fillId="0" borderId="1" xfId="34" applyBorder="1"/>
    <xf numFmtId="1" fontId="1" fillId="0" borderId="1" xfId="34" applyNumberFormat="1" applyBorder="1"/>
    <xf numFmtId="1" fontId="1" fillId="0" borderId="9" xfId="3" applyNumberFormat="1" applyFont="1" applyBorder="1"/>
    <xf numFmtId="0" fontId="1" fillId="0" borderId="13" xfId="23" applyFont="1" applyFill="1" applyBorder="1" applyAlignment="1">
      <alignment horizontal="right" vertical="center"/>
    </xf>
    <xf numFmtId="1" fontId="1" fillId="0" borderId="1" xfId="3" applyNumberFormat="1" applyFont="1" applyBorder="1"/>
    <xf numFmtId="0" fontId="4" fillId="0" borderId="2" xfId="34" applyFont="1" applyBorder="1"/>
    <xf numFmtId="0" fontId="1" fillId="0" borderId="2" xfId="34" applyBorder="1"/>
    <xf numFmtId="0" fontId="1" fillId="0" borderId="0" xfId="34" applyBorder="1"/>
    <xf numFmtId="0" fontId="1" fillId="0" borderId="2" xfId="34" applyFill="1" applyBorder="1"/>
    <xf numFmtId="1" fontId="92" fillId="0" borderId="0" xfId="34" applyNumberFormat="1" applyFont="1" applyBorder="1"/>
    <xf numFmtId="0" fontId="1" fillId="0" borderId="10" xfId="3" applyFont="1" applyFill="1" applyBorder="1"/>
    <xf numFmtId="2" fontId="1" fillId="0" borderId="0" xfId="34" applyNumberFormat="1" applyFont="1" applyBorder="1"/>
    <xf numFmtId="2" fontId="1" fillId="0" borderId="0" xfId="34" applyNumberFormat="1" applyFont="1" applyBorder="1" applyAlignment="1">
      <alignment horizontal="right" wrapText="1"/>
    </xf>
    <xf numFmtId="2" fontId="1" fillId="0" borderId="0" xfId="26" applyNumberFormat="1" applyFont="1" applyBorder="1"/>
    <xf numFmtId="2" fontId="1" fillId="0" borderId="10" xfId="31" applyNumberFormat="1" applyFont="1" applyBorder="1"/>
    <xf numFmtId="2" fontId="1" fillId="0" borderId="0" xfId="3" applyNumberFormat="1" applyFont="1"/>
    <xf numFmtId="0" fontId="1" fillId="0" borderId="0" xfId="34" applyFont="1" applyBorder="1"/>
    <xf numFmtId="2" fontId="1" fillId="0" borderId="0" xfId="34" applyNumberFormat="1"/>
    <xf numFmtId="0" fontId="1" fillId="0" borderId="10" xfId="3" applyFont="1" applyBorder="1" applyAlignment="1">
      <alignment horizontal="right"/>
    </xf>
    <xf numFmtId="2" fontId="1" fillId="0" borderId="0" xfId="3" applyNumberFormat="1" applyFont="1" applyBorder="1" applyAlignment="1">
      <alignment horizontal="right"/>
    </xf>
    <xf numFmtId="0" fontId="1" fillId="0" borderId="3" xfId="34" applyFont="1" applyFill="1" applyBorder="1"/>
    <xf numFmtId="2" fontId="1" fillId="7" borderId="3" xfId="34" applyNumberFormat="1" applyFill="1" applyBorder="1"/>
    <xf numFmtId="0" fontId="92" fillId="7" borderId="3" xfId="34" applyFont="1" applyFill="1" applyBorder="1" applyAlignment="1">
      <alignment horizontal="center" wrapText="1"/>
    </xf>
    <xf numFmtId="2" fontId="1" fillId="7" borderId="0" xfId="34" applyNumberFormat="1" applyFill="1" applyBorder="1"/>
    <xf numFmtId="2" fontId="35" fillId="7" borderId="0" xfId="26" applyNumberFormat="1" applyFill="1" applyBorder="1"/>
    <xf numFmtId="4" fontId="1" fillId="7" borderId="3" xfId="34" applyNumberFormat="1" applyFont="1" applyFill="1" applyBorder="1"/>
    <xf numFmtId="0" fontId="1" fillId="7" borderId="11" xfId="3" applyFont="1" applyFill="1" applyBorder="1" applyAlignment="1">
      <alignment horizontal="right"/>
    </xf>
    <xf numFmtId="2" fontId="1" fillId="0" borderId="12" xfId="3" applyNumberFormat="1" applyFont="1" applyBorder="1"/>
    <xf numFmtId="2" fontId="1" fillId="0" borderId="3" xfId="3" applyNumberFormat="1" applyFont="1" applyBorder="1"/>
    <xf numFmtId="0" fontId="4" fillId="0" borderId="0" xfId="34" applyFont="1" applyBorder="1"/>
    <xf numFmtId="2" fontId="1" fillId="0" borderId="0" xfId="34" applyNumberFormat="1" applyBorder="1"/>
    <xf numFmtId="2" fontId="1" fillId="0" borderId="0" xfId="34" applyNumberFormat="1" applyFont="1" applyFill="1" applyBorder="1"/>
    <xf numFmtId="2" fontId="93" fillId="0" borderId="0" xfId="34" applyNumberFormat="1" applyFont="1" applyBorder="1" applyAlignment="1">
      <alignment horizontal="right" wrapText="1"/>
    </xf>
    <xf numFmtId="2" fontId="1" fillId="0" borderId="0" xfId="34" applyNumberFormat="1" applyFont="1" applyFill="1" applyBorder="1" applyAlignment="1">
      <alignment horizontal="right" wrapText="1"/>
    </xf>
    <xf numFmtId="2" fontId="1" fillId="0" borderId="0" xfId="31" applyNumberFormat="1" applyFont="1"/>
    <xf numFmtId="0" fontId="1" fillId="0" borderId="0" xfId="3" applyFont="1" applyBorder="1" applyAlignment="1">
      <alignment horizontal="right"/>
    </xf>
    <xf numFmtId="0" fontId="1" fillId="0" borderId="0" xfId="34" applyFont="1" applyFill="1" applyBorder="1"/>
    <xf numFmtId="0" fontId="94" fillId="7" borderId="3" xfId="34" applyFont="1" applyFill="1" applyBorder="1" applyAlignment="1">
      <alignment horizontal="center" wrapText="1"/>
    </xf>
    <xf numFmtId="2" fontId="1" fillId="7" borderId="3" xfId="34" applyNumberFormat="1" applyFont="1" applyFill="1" applyBorder="1"/>
    <xf numFmtId="2" fontId="1" fillId="0" borderId="10" xfId="35" applyNumberFormat="1" applyFont="1" applyFill="1" applyBorder="1"/>
    <xf numFmtId="2" fontId="1" fillId="0" borderId="10" xfId="3" applyNumberFormat="1" applyFont="1" applyBorder="1"/>
    <xf numFmtId="2" fontId="1" fillId="0" borderId="0" xfId="3" applyNumberFormat="1" applyFont="1" applyBorder="1"/>
    <xf numFmtId="2" fontId="1" fillId="0" borderId="3" xfId="34" applyNumberFormat="1" applyFont="1" applyBorder="1"/>
    <xf numFmtId="2" fontId="1" fillId="0" borderId="3" xfId="34" applyNumberFormat="1" applyFont="1" applyFill="1" applyBorder="1"/>
    <xf numFmtId="2" fontId="1" fillId="0" borderId="3" xfId="34" applyNumberFormat="1" applyFont="1" applyBorder="1" applyAlignment="1">
      <alignment horizontal="right" wrapText="1"/>
    </xf>
    <xf numFmtId="0" fontId="1" fillId="0" borderId="11" xfId="3" applyFont="1" applyBorder="1" applyAlignment="1">
      <alignment horizontal="right"/>
    </xf>
    <xf numFmtId="0" fontId="1" fillId="0" borderId="3" xfId="3" applyFont="1" applyBorder="1" applyAlignment="1">
      <alignment horizontal="right"/>
    </xf>
    <xf numFmtId="2" fontId="1" fillId="0" borderId="0" xfId="34" applyNumberFormat="1" applyFont="1" applyBorder="1" applyAlignment="1">
      <alignment horizontal="right"/>
    </xf>
    <xf numFmtId="2" fontId="1" fillId="0" borderId="0" xfId="34" applyNumberFormat="1" applyFont="1" applyFill="1" applyBorder="1" applyAlignment="1">
      <alignment horizontal="right"/>
    </xf>
    <xf numFmtId="0" fontId="1" fillId="0" borderId="10" xfId="3" applyFont="1" applyFill="1" applyBorder="1" applyAlignment="1">
      <alignment horizontal="right"/>
    </xf>
    <xf numFmtId="2" fontId="1" fillId="0" borderId="10" xfId="3" applyNumberFormat="1" applyFont="1" applyFill="1" applyBorder="1"/>
    <xf numFmtId="0" fontId="1" fillId="0" borderId="0" xfId="3" applyFont="1" applyFill="1" applyBorder="1"/>
    <xf numFmtId="0" fontId="8" fillId="0" borderId="0" xfId="3" applyFont="1" applyAlignment="1">
      <alignment wrapText="1"/>
    </xf>
    <xf numFmtId="0" fontId="35" fillId="0" borderId="0" xfId="26"/>
    <xf numFmtId="0" fontId="1" fillId="0" borderId="0" xfId="4" applyFont="1"/>
    <xf numFmtId="2" fontId="87" fillId="0" borderId="0" xfId="0" applyNumberFormat="1" applyFont="1"/>
    <xf numFmtId="2" fontId="87" fillId="0" borderId="3" xfId="0" applyNumberFormat="1" applyFont="1" applyBorder="1"/>
    <xf numFmtId="2" fontId="87" fillId="0" borderId="0" xfId="0" applyNumberFormat="1" applyFont="1" applyBorder="1"/>
    <xf numFmtId="169" fontId="1" fillId="0" borderId="0" xfId="27" applyNumberFormat="1" applyFont="1" applyFill="1" applyBorder="1" applyAlignment="1">
      <alignment horizontal="right" indent="1"/>
    </xf>
    <xf numFmtId="174" fontId="0" fillId="0" borderId="3" xfId="0" applyNumberFormat="1" applyFill="1" applyBorder="1" applyAlignment="1">
      <alignment horizontal="right" indent="1"/>
    </xf>
    <xf numFmtId="2" fontId="87" fillId="0" borderId="2" xfId="0" applyNumberFormat="1" applyFont="1" applyBorder="1"/>
    <xf numFmtId="0" fontId="76" fillId="0" borderId="2" xfId="0" applyFont="1" applyFill="1" applyBorder="1" applyAlignment="1">
      <alignment horizontal="left" vertical="top" wrapText="1"/>
    </xf>
    <xf numFmtId="2" fontId="0" fillId="0" borderId="2" xfId="0" applyNumberFormat="1" applyBorder="1"/>
    <xf numFmtId="0" fontId="76" fillId="0" borderId="3" xfId="0" applyFont="1" applyFill="1" applyBorder="1" applyAlignment="1">
      <alignment horizontal="left" vertical="top" wrapText="1"/>
    </xf>
    <xf numFmtId="0" fontId="79" fillId="0" borderId="3" xfId="0" applyFont="1" applyFill="1" applyBorder="1" applyAlignment="1">
      <alignment horizontal="left" vertical="top" wrapText="1"/>
    </xf>
    <xf numFmtId="169" fontId="1" fillId="6" borderId="0" xfId="27" applyNumberFormat="1" applyFont="1" applyFill="1" applyBorder="1" applyAlignment="1">
      <alignment horizontal="right" indent="1"/>
    </xf>
    <xf numFmtId="174" fontId="0" fillId="6" borderId="3" xfId="0" applyNumberFormat="1" applyFill="1" applyBorder="1" applyAlignment="1">
      <alignment horizontal="right" indent="1"/>
    </xf>
    <xf numFmtId="0" fontId="13" fillId="0" borderId="1" xfId="18" applyFont="1" applyFill="1" applyBorder="1" applyAlignment="1">
      <alignment horizontal="center" vertical="center"/>
    </xf>
    <xf numFmtId="0" fontId="72" fillId="0" borderId="2" xfId="0" applyFont="1" applyFill="1" applyBorder="1" applyAlignment="1">
      <alignment horizontal="left" vertical="top" wrapText="1"/>
    </xf>
    <xf numFmtId="0" fontId="8" fillId="0" borderId="0" xfId="20" applyFont="1" applyFill="1" applyAlignment="1"/>
    <xf numFmtId="0" fontId="87" fillId="0" borderId="0" xfId="0" applyFont="1"/>
    <xf numFmtId="0" fontId="0" fillId="0" borderId="0" xfId="0" applyAlignment="1">
      <alignment horizontal="right"/>
    </xf>
    <xf numFmtId="177" fontId="17" fillId="0" borderId="0" xfId="1" applyNumberFormat="1" applyFont="1" applyFill="1" applyBorder="1" applyAlignment="1" applyProtection="1">
      <alignment horizontal="right" vertical="center" wrapText="1"/>
    </xf>
    <xf numFmtId="167" fontId="17" fillId="0" borderId="0" xfId="4" applyNumberFormat="1" applyFont="1"/>
    <xf numFmtId="177" fontId="1" fillId="0" borderId="0" xfId="4" applyNumberFormat="1" applyFont="1"/>
    <xf numFmtId="173" fontId="1" fillId="0" borderId="0" xfId="4" applyNumberFormat="1" applyFont="1"/>
    <xf numFmtId="167" fontId="1" fillId="0" borderId="0" xfId="4" applyNumberFormat="1" applyFont="1"/>
    <xf numFmtId="0" fontId="1" fillId="0" borderId="0" xfId="6" applyFont="1" applyFill="1" applyBorder="1" applyAlignment="1">
      <alignment horizontal="right"/>
    </xf>
    <xf numFmtId="3" fontId="1" fillId="0" borderId="0" xfId="6" applyNumberFormat="1" applyFont="1" applyFill="1" applyBorder="1" applyAlignment="1">
      <alignment horizontal="right"/>
    </xf>
    <xf numFmtId="3" fontId="81" fillId="0" borderId="3" xfId="6" applyNumberFormat="1" applyFont="1" applyFill="1" applyBorder="1" applyAlignment="1">
      <alignment horizontal="right"/>
    </xf>
    <xf numFmtId="0" fontId="82" fillId="0" borderId="0" xfId="33" applyFont="1" applyFill="1" applyBorder="1" applyAlignment="1">
      <alignment horizontal="right"/>
    </xf>
    <xf numFmtId="3" fontId="82" fillId="0" borderId="0" xfId="6" applyNumberFormat="1" applyFont="1" applyFill="1" applyBorder="1" applyAlignment="1">
      <alignment horizontal="right"/>
    </xf>
    <xf numFmtId="3" fontId="82" fillId="0" borderId="0" xfId="33" applyNumberFormat="1" applyFont="1" applyFill="1" applyBorder="1" applyAlignment="1">
      <alignment horizontal="right"/>
    </xf>
    <xf numFmtId="3" fontId="81" fillId="0" borderId="3" xfId="33" applyNumberFormat="1" applyFont="1" applyFill="1" applyBorder="1" applyAlignment="1">
      <alignment horizontal="right"/>
    </xf>
    <xf numFmtId="3" fontId="82" fillId="0" borderId="0" xfId="6" applyNumberFormat="1" applyFont="1" applyFill="1" applyAlignment="1">
      <alignment horizontal="right"/>
    </xf>
    <xf numFmtId="0" fontId="16" fillId="0" borderId="0" xfId="3" applyFont="1" applyFill="1" applyBorder="1" applyAlignment="1">
      <alignment vertical="center"/>
    </xf>
    <xf numFmtId="179" fontId="5" fillId="0" borderId="0" xfId="27" applyNumberFormat="1" applyFont="1" applyFill="1" applyBorder="1" applyAlignment="1">
      <alignment horizontal="center" vertical="center"/>
    </xf>
    <xf numFmtId="3" fontId="87" fillId="0" borderId="22" xfId="0" applyNumberFormat="1" applyFont="1" applyBorder="1" applyAlignment="1">
      <alignment horizontal="center" vertical="top" wrapText="1"/>
    </xf>
    <xf numFmtId="2" fontId="87" fillId="0" borderId="1" xfId="0" applyNumberFormat="1" applyFont="1" applyBorder="1"/>
    <xf numFmtId="0" fontId="13" fillId="4" borderId="0" xfId="0" applyFont="1" applyFill="1" applyBorder="1" applyAlignment="1">
      <alignment horizontal="left" indent="4"/>
    </xf>
    <xf numFmtId="0" fontId="1" fillId="4" borderId="0" xfId="0" quotePrefix="1" applyFont="1" applyFill="1" applyBorder="1" applyAlignment="1">
      <alignment horizontal="left" indent="1"/>
    </xf>
    <xf numFmtId="0" fontId="13" fillId="4" borderId="0" xfId="0" applyFont="1" applyFill="1" applyBorder="1" applyAlignment="1">
      <alignment horizontal="left" indent="3"/>
    </xf>
    <xf numFmtId="2" fontId="16" fillId="0" borderId="1" xfId="20" applyNumberFormat="1" applyFont="1" applyFill="1" applyBorder="1"/>
    <xf numFmtId="0" fontId="96" fillId="0" borderId="2" xfId="0" applyFont="1" applyFill="1" applyBorder="1"/>
    <xf numFmtId="0" fontId="96" fillId="0" borderId="0" xfId="0" applyFont="1" applyFill="1" applyBorder="1"/>
    <xf numFmtId="0" fontId="23" fillId="0" borderId="0" xfId="3" applyFont="1" applyAlignment="1">
      <alignment vertical="center"/>
    </xf>
    <xf numFmtId="0" fontId="24" fillId="0" borderId="0" xfId="3" applyFont="1" applyAlignment="1">
      <alignment vertical="center"/>
    </xf>
    <xf numFmtId="0" fontId="6" fillId="0" borderId="0" xfId="3" applyFont="1" applyFill="1" applyAlignment="1">
      <alignment vertical="center"/>
    </xf>
    <xf numFmtId="0" fontId="24" fillId="0" borderId="1" xfId="3" applyFont="1" applyFill="1" applyBorder="1" applyAlignment="1">
      <alignment horizontal="center" vertical="center"/>
    </xf>
    <xf numFmtId="0" fontId="4" fillId="0" borderId="1" xfId="3" applyFont="1" applyFill="1" applyBorder="1" applyAlignment="1">
      <alignment horizontal="center" vertical="center"/>
    </xf>
    <xf numFmtId="0" fontId="24" fillId="0" borderId="0" xfId="3" applyFont="1" applyBorder="1" applyAlignment="1">
      <alignment horizontal="center" vertical="center"/>
    </xf>
    <xf numFmtId="4" fontId="20" fillId="0" borderId="0" xfId="3" applyNumberFormat="1" applyFont="1" applyFill="1" applyBorder="1" applyAlignment="1">
      <alignment horizontal="right" vertical="center"/>
    </xf>
    <xf numFmtId="4" fontId="4" fillId="0" borderId="0" xfId="3" applyNumberFormat="1" applyFont="1" applyFill="1" applyBorder="1" applyAlignment="1">
      <alignment horizontal="right" vertical="center"/>
    </xf>
    <xf numFmtId="0" fontId="24" fillId="0" borderId="0" xfId="3" applyFont="1" applyBorder="1" applyAlignment="1">
      <alignment vertical="center"/>
    </xf>
    <xf numFmtId="0" fontId="17" fillId="0" borderId="0" xfId="3" applyFont="1" applyBorder="1" applyAlignment="1">
      <alignment vertical="center"/>
    </xf>
    <xf numFmtId="4" fontId="13" fillId="0" borderId="0" xfId="3" applyNumberFormat="1" applyFont="1" applyFill="1" applyBorder="1" applyAlignment="1">
      <alignment horizontal="right" vertical="center"/>
    </xf>
    <xf numFmtId="4" fontId="4" fillId="0" borderId="2" xfId="3" applyNumberFormat="1" applyFont="1" applyFill="1" applyBorder="1" applyAlignment="1">
      <alignment horizontal="right" vertical="center"/>
    </xf>
    <xf numFmtId="179" fontId="16" fillId="0" borderId="0" xfId="3" applyNumberFormat="1" applyFont="1" applyFill="1" applyBorder="1" applyAlignment="1">
      <alignment horizontal="right" vertical="center"/>
    </xf>
    <xf numFmtId="4" fontId="3" fillId="0" borderId="0" xfId="3" applyNumberFormat="1" applyFont="1" applyFill="1" applyBorder="1" applyAlignment="1">
      <alignment horizontal="right" vertical="center"/>
    </xf>
    <xf numFmtId="4" fontId="3" fillId="0" borderId="3" xfId="3" applyNumberFormat="1" applyFont="1" applyFill="1" applyBorder="1" applyAlignment="1">
      <alignment horizontal="right" vertical="center"/>
    </xf>
    <xf numFmtId="4" fontId="4" fillId="0" borderId="1" xfId="3" applyNumberFormat="1" applyFont="1" applyFill="1" applyBorder="1" applyAlignment="1">
      <alignment horizontal="right" vertical="center"/>
    </xf>
    <xf numFmtId="4" fontId="4" fillId="0" borderId="3" xfId="3" applyNumberFormat="1" applyFont="1" applyFill="1" applyBorder="1" applyAlignment="1">
      <alignment horizontal="right" vertical="center"/>
    </xf>
    <xf numFmtId="0" fontId="8" fillId="0" borderId="0" xfId="3" applyFont="1" applyAlignment="1">
      <alignment horizontal="left" vertical="center"/>
    </xf>
    <xf numFmtId="0" fontId="8" fillId="0" borderId="0" xfId="3" applyFont="1" applyFill="1" applyBorder="1" applyAlignment="1">
      <alignment horizontal="center" vertical="center"/>
    </xf>
    <xf numFmtId="0" fontId="61" fillId="0" borderId="0" xfId="3" applyFont="1" applyFill="1" applyBorder="1" applyAlignment="1">
      <alignment horizontal="center" vertical="center"/>
    </xf>
    <xf numFmtId="0" fontId="62" fillId="0" borderId="0" xfId="3" applyFont="1" applyFill="1" applyBorder="1" applyAlignment="1">
      <alignment horizontal="center" vertical="center"/>
    </xf>
    <xf numFmtId="0" fontId="27" fillId="0" borderId="0" xfId="3" applyFont="1" applyFill="1" applyBorder="1" applyAlignment="1">
      <alignment horizontal="center" vertical="center"/>
    </xf>
    <xf numFmtId="0" fontId="8" fillId="0" borderId="0" xfId="3" applyFont="1" applyBorder="1" applyAlignment="1">
      <alignment horizontal="left" vertical="center"/>
    </xf>
    <xf numFmtId="0" fontId="8" fillId="0" borderId="0" xfId="3" applyFont="1" applyBorder="1" applyAlignment="1">
      <alignment horizontal="left" vertical="center" wrapText="1"/>
    </xf>
    <xf numFmtId="0" fontId="26" fillId="0" borderId="0" xfId="3" applyFont="1" applyAlignment="1">
      <alignment vertical="center"/>
    </xf>
    <xf numFmtId="0" fontId="8" fillId="0" borderId="0" xfId="3" applyFont="1" applyFill="1" applyAlignment="1">
      <alignment horizontal="left" vertical="center"/>
    </xf>
    <xf numFmtId="3" fontId="38" fillId="0" borderId="0" xfId="3" applyNumberFormat="1" applyFont="1" applyFill="1" applyAlignment="1">
      <alignment horizontal="left" vertical="center"/>
    </xf>
    <xf numFmtId="0" fontId="38" fillId="0" borderId="0" xfId="3" applyFont="1" applyFill="1" applyAlignment="1">
      <alignment horizontal="left" vertical="center"/>
    </xf>
    <xf numFmtId="0" fontId="8" fillId="0" borderId="0" xfId="3" applyFont="1" applyFill="1" applyBorder="1" applyAlignment="1">
      <alignment vertical="center"/>
    </xf>
    <xf numFmtId="0" fontId="8" fillId="0" borderId="0" xfId="3" applyFont="1" applyAlignment="1">
      <alignment vertical="center"/>
    </xf>
    <xf numFmtId="0" fontId="8" fillId="0" borderId="0" xfId="3" applyFont="1" applyFill="1" applyAlignment="1">
      <alignment horizontal="right" vertical="center"/>
    </xf>
    <xf numFmtId="0" fontId="38" fillId="0" borderId="0" xfId="3" applyFont="1" applyFill="1" applyBorder="1" applyAlignment="1">
      <alignment vertical="center"/>
    </xf>
    <xf numFmtId="0" fontId="8" fillId="0" borderId="0" xfId="3" applyFont="1" applyBorder="1" applyAlignment="1">
      <alignment vertical="center"/>
    </xf>
    <xf numFmtId="0" fontId="21" fillId="0" borderId="0" xfId="3" applyFont="1" applyAlignment="1">
      <alignment horizontal="left" vertical="center" wrapText="1"/>
    </xf>
    <xf numFmtId="0" fontId="1" fillId="0" borderId="0" xfId="3" applyFont="1" applyAlignment="1">
      <alignment horizontal="left" vertical="center"/>
    </xf>
    <xf numFmtId="0" fontId="30" fillId="0" borderId="0" xfId="3" applyFont="1" applyFill="1" applyAlignment="1">
      <alignment horizontal="left" vertical="center"/>
    </xf>
    <xf numFmtId="0" fontId="31" fillId="0" borderId="0" xfId="3" applyFont="1" applyFill="1" applyAlignment="1">
      <alignment horizontal="left" vertical="center"/>
    </xf>
    <xf numFmtId="0" fontId="25" fillId="0" borderId="0" xfId="3" applyFont="1" applyFill="1" applyAlignment="1">
      <alignment vertical="center"/>
    </xf>
    <xf numFmtId="0" fontId="28" fillId="0" borderId="0" xfId="3" applyFont="1" applyAlignment="1">
      <alignment vertical="center"/>
    </xf>
    <xf numFmtId="0" fontId="32" fillId="0" borderId="0" xfId="3" applyFont="1" applyFill="1" applyAlignment="1">
      <alignment vertical="center"/>
    </xf>
    <xf numFmtId="0" fontId="24" fillId="0" borderId="1" xfId="3" applyFont="1" applyBorder="1" applyAlignment="1">
      <alignment horizontal="center" vertical="center"/>
    </xf>
    <xf numFmtId="0" fontId="4" fillId="0" borderId="1" xfId="3" applyFont="1" applyBorder="1" applyAlignment="1">
      <alignment horizontal="center" vertical="center"/>
    </xf>
    <xf numFmtId="4" fontId="4" fillId="0" borderId="0" xfId="3" applyNumberFormat="1" applyFont="1" applyBorder="1" applyAlignment="1">
      <alignment horizontal="right" vertical="center"/>
    </xf>
    <xf numFmtId="179" fontId="4" fillId="0" borderId="0" xfId="3" applyNumberFormat="1" applyFont="1" applyBorder="1" applyAlignment="1">
      <alignment horizontal="right" vertical="center"/>
    </xf>
    <xf numFmtId="4" fontId="3" fillId="0" borderId="0" xfId="3" applyNumberFormat="1" applyFont="1" applyBorder="1" applyAlignment="1">
      <alignment horizontal="right" vertical="center"/>
    </xf>
    <xf numFmtId="4" fontId="3" fillId="0" borderId="0" xfId="3" quotePrefix="1" applyNumberFormat="1" applyFont="1" applyBorder="1" applyAlignment="1">
      <alignment horizontal="right" vertical="center"/>
    </xf>
    <xf numFmtId="4" fontId="3" fillId="0" borderId="3" xfId="3" quotePrefix="1" applyNumberFormat="1" applyFont="1" applyBorder="1" applyAlignment="1">
      <alignment horizontal="right" vertical="center"/>
    </xf>
    <xf numFmtId="0" fontId="8" fillId="0" borderId="0" xfId="4" applyFont="1" applyAlignment="1">
      <alignment horizontal="left" vertical="center"/>
    </xf>
    <xf numFmtId="0" fontId="8" fillId="0" borderId="0" xfId="4" quotePrefix="1" applyFont="1" applyBorder="1" applyAlignment="1">
      <alignment horizontal="center" vertical="center"/>
    </xf>
    <xf numFmtId="0" fontId="8" fillId="0" borderId="0" xfId="4" applyFont="1" applyBorder="1" applyAlignment="1">
      <alignment horizontal="left" vertical="center" wrapText="1"/>
    </xf>
    <xf numFmtId="0" fontId="5" fillId="0" borderId="0" xfId="4" applyFont="1" applyBorder="1" applyAlignment="1">
      <alignment horizontal="left" vertical="center" wrapText="1"/>
    </xf>
    <xf numFmtId="0" fontId="63" fillId="0" borderId="0" xfId="4" applyFont="1" applyAlignment="1">
      <alignment vertical="center"/>
    </xf>
    <xf numFmtId="0" fontId="64" fillId="0" borderId="0" xfId="4" applyFont="1" applyAlignment="1">
      <alignment vertical="center"/>
    </xf>
    <xf numFmtId="0" fontId="8" fillId="0" borderId="0" xfId="19" applyFont="1" applyAlignment="1">
      <alignment horizontal="left" vertical="center"/>
    </xf>
    <xf numFmtId="0" fontId="55" fillId="0" borderId="0" xfId="4" applyFont="1" applyAlignment="1">
      <alignment vertical="center"/>
    </xf>
    <xf numFmtId="167" fontId="0" fillId="0" borderId="0" xfId="0" applyNumberFormat="1" applyFill="1"/>
    <xf numFmtId="177" fontId="72" fillId="0" borderId="1" xfId="1" applyNumberFormat="1" applyFont="1" applyFill="1" applyBorder="1" applyAlignment="1" applyProtection="1">
      <alignment horizontal="right" vertical="center" wrapText="1"/>
    </xf>
    <xf numFmtId="0" fontId="3" fillId="0" borderId="2" xfId="4" applyFont="1" applyBorder="1"/>
    <xf numFmtId="0" fontId="1" fillId="0" borderId="2" xfId="4" applyFont="1" applyBorder="1"/>
    <xf numFmtId="167" fontId="3" fillId="0" borderId="0" xfId="4" applyNumberFormat="1" applyFont="1"/>
    <xf numFmtId="167" fontId="4" fillId="0" borderId="1" xfId="4" applyNumberFormat="1" applyFont="1" applyBorder="1"/>
    <xf numFmtId="167" fontId="4" fillId="0" borderId="0" xfId="4" applyNumberFormat="1" applyFont="1"/>
    <xf numFmtId="0" fontId="8" fillId="8" borderId="0" xfId="0" applyFont="1" applyFill="1" applyBorder="1" applyAlignment="1">
      <alignment horizontal="left" vertical="center"/>
    </xf>
    <xf numFmtId="3" fontId="97" fillId="0" borderId="0" xfId="11" applyNumberFormat="1" applyFont="1" applyFill="1"/>
    <xf numFmtId="0" fontId="87" fillId="0" borderId="1" xfId="0" applyFont="1" applyFill="1" applyBorder="1"/>
    <xf numFmtId="2" fontId="0" fillId="0" borderId="0" xfId="0" applyNumberFormat="1" applyFill="1"/>
    <xf numFmtId="2" fontId="0" fillId="0" borderId="0" xfId="0" applyNumberFormat="1" applyFill="1" applyBorder="1"/>
    <xf numFmtId="2" fontId="0" fillId="0" borderId="3" xfId="0" applyNumberFormat="1" applyFill="1" applyBorder="1"/>
    <xf numFmtId="0" fontId="1" fillId="0" borderId="3" xfId="8" applyFont="1" applyFill="1" applyBorder="1" applyAlignment="1">
      <alignment horizontal="right"/>
    </xf>
    <xf numFmtId="3" fontId="1" fillId="0" borderId="3" xfId="11" applyNumberFormat="1" applyFont="1" applyFill="1" applyBorder="1"/>
    <xf numFmtId="0" fontId="8" fillId="0" borderId="0" xfId="0" quotePrefix="1" applyNumberFormat="1" applyFont="1" applyFill="1" applyAlignment="1">
      <alignment horizontal="left"/>
    </xf>
    <xf numFmtId="0" fontId="8" fillId="0" borderId="0" xfId="0" applyNumberFormat="1" applyFont="1" applyFill="1" applyAlignment="1">
      <alignment horizontal="left"/>
    </xf>
    <xf numFmtId="177" fontId="3" fillId="0" borderId="0" xfId="4" applyNumberFormat="1" applyFont="1"/>
    <xf numFmtId="180" fontId="3" fillId="0" borderId="0" xfId="4" applyNumberFormat="1" applyFont="1"/>
    <xf numFmtId="173" fontId="3" fillId="0" borderId="0" xfId="4" applyNumberFormat="1" applyFont="1" applyFill="1"/>
    <xf numFmtId="3" fontId="1" fillId="4" borderId="0" xfId="3" applyNumberFormat="1" applyFont="1" applyFill="1" applyBorder="1" applyAlignment="1">
      <alignment horizontal="left"/>
    </xf>
    <xf numFmtId="168" fontId="1" fillId="0" borderId="0" xfId="0" applyNumberFormat="1" applyFont="1"/>
    <xf numFmtId="168" fontId="1" fillId="0" borderId="0" xfId="0" applyNumberFormat="1" applyFont="1" applyFill="1"/>
    <xf numFmtId="167" fontId="99" fillId="0" borderId="0" xfId="0" applyNumberFormat="1" applyFont="1"/>
    <xf numFmtId="0" fontId="99" fillId="0" borderId="0" xfId="0" applyFont="1"/>
    <xf numFmtId="4" fontId="24" fillId="0" borderId="0" xfId="3" applyNumberFormat="1" applyFont="1" applyBorder="1" applyAlignment="1">
      <alignment vertical="center"/>
    </xf>
    <xf numFmtId="4" fontId="4" fillId="0" borderId="0" xfId="3" quotePrefix="1" applyNumberFormat="1" applyFont="1" applyBorder="1" applyAlignment="1">
      <alignment horizontal="right" vertical="center"/>
    </xf>
    <xf numFmtId="181" fontId="0" fillId="4" borderId="0" xfId="37" applyNumberFormat="1" applyFont="1" applyFill="1" applyAlignment="1">
      <alignment horizontal="center"/>
    </xf>
    <xf numFmtId="168" fontId="0" fillId="0" borderId="0" xfId="0" applyNumberFormat="1" applyFont="1"/>
    <xf numFmtId="3" fontId="1" fillId="4" borderId="0" xfId="0" applyNumberFormat="1" applyFont="1" applyFill="1" applyAlignment="1">
      <alignment horizontal="right" indent="1"/>
    </xf>
    <xf numFmtId="3" fontId="1" fillId="0" borderId="0" xfId="0" applyNumberFormat="1" applyFont="1" applyFill="1" applyAlignment="1">
      <alignment horizontal="right" indent="1"/>
    </xf>
    <xf numFmtId="3" fontId="4" fillId="4" borderId="3" xfId="0" applyNumberFormat="1" applyFont="1" applyFill="1" applyBorder="1" applyAlignment="1">
      <alignment horizontal="right" indent="1"/>
    </xf>
    <xf numFmtId="0" fontId="4" fillId="0" borderId="0" xfId="0" applyFont="1"/>
    <xf numFmtId="0" fontId="0" fillId="0" borderId="0" xfId="3" applyFont="1" applyFill="1" applyBorder="1" applyAlignment="1">
      <alignment vertical="center"/>
    </xf>
    <xf numFmtId="4" fontId="24" fillId="0" borderId="0" xfId="3" applyNumberFormat="1" applyFont="1" applyAlignment="1">
      <alignment vertical="center"/>
    </xf>
    <xf numFmtId="168" fontId="103" fillId="0" borderId="0" xfId="0" applyNumberFormat="1" applyFont="1"/>
    <xf numFmtId="0" fontId="105" fillId="0" borderId="0" xfId="0" applyFont="1"/>
    <xf numFmtId="0" fontId="104" fillId="0" borderId="0" xfId="0" applyFont="1"/>
    <xf numFmtId="167" fontId="100" fillId="0" borderId="0" xfId="0" applyNumberFormat="1" applyFont="1"/>
    <xf numFmtId="167" fontId="0" fillId="0" borderId="0" xfId="0" applyNumberFormat="1"/>
    <xf numFmtId="0" fontId="1" fillId="0" borderId="1" xfId="3" applyFont="1" applyFill="1" applyBorder="1" applyAlignment="1">
      <alignment vertical="center"/>
    </xf>
    <xf numFmtId="181" fontId="13" fillId="0" borderId="0" xfId="37" applyNumberFormat="1" applyFont="1" applyFill="1" applyAlignment="1">
      <alignment vertical="center"/>
    </xf>
    <xf numFmtId="3" fontId="13" fillId="0" borderId="3" xfId="3" applyNumberFormat="1" applyFont="1" applyFill="1" applyBorder="1" applyAlignment="1">
      <alignment horizontal="center" vertical="center"/>
    </xf>
    <xf numFmtId="0" fontId="0" fillId="0" borderId="1" xfId="3" applyFont="1" applyFill="1" applyBorder="1" applyAlignment="1">
      <alignment vertical="center"/>
    </xf>
    <xf numFmtId="0" fontId="87" fillId="0" borderId="0" xfId="0" applyFont="1" applyAlignment="1">
      <alignment horizontal="left"/>
    </xf>
    <xf numFmtId="167" fontId="1" fillId="4" borderId="0" xfId="40" applyNumberFormat="1" applyFont="1" applyFill="1" applyAlignment="1">
      <alignment vertical="center"/>
    </xf>
    <xf numFmtId="167" fontId="1" fillId="4" borderId="0" xfId="36" applyNumberFormat="1" applyFont="1" applyFill="1" applyAlignment="1">
      <alignment horizontal="right"/>
    </xf>
    <xf numFmtId="2" fontId="34" fillId="0" borderId="0" xfId="18" applyNumberFormat="1" applyFont="1"/>
    <xf numFmtId="2" fontId="34" fillId="0" borderId="0" xfId="18" applyNumberFormat="1" applyFont="1" applyFill="1"/>
    <xf numFmtId="2" fontId="1" fillId="0" borderId="0" xfId="18" applyNumberFormat="1" applyFont="1" applyFill="1"/>
    <xf numFmtId="2" fontId="13" fillId="0" borderId="0" xfId="18" applyNumberFormat="1" applyFont="1"/>
    <xf numFmtId="2" fontId="124" fillId="0" borderId="0" xfId="18" applyNumberFormat="1" applyFont="1"/>
    <xf numFmtId="2" fontId="125" fillId="0" borderId="0" xfId="18" applyNumberFormat="1" applyFont="1"/>
    <xf numFmtId="2" fontId="124" fillId="0" borderId="0" xfId="18" applyNumberFormat="1" applyFont="1" applyFill="1"/>
    <xf numFmtId="2" fontId="124" fillId="0" borderId="3" xfId="18" applyNumberFormat="1" applyFont="1" applyFill="1" applyBorder="1"/>
    <xf numFmtId="2" fontId="124" fillId="0" borderId="3" xfId="18" applyNumberFormat="1" applyFont="1" applyBorder="1"/>
    <xf numFmtId="2" fontId="125" fillId="0" borderId="3" xfId="18" applyNumberFormat="1" applyFont="1" applyBorder="1"/>
    <xf numFmtId="2" fontId="125" fillId="0" borderId="1" xfId="18" applyNumberFormat="1" applyFont="1" applyBorder="1"/>
    <xf numFmtId="169" fontId="124" fillId="0" borderId="0" xfId="27" applyNumberFormat="1" applyFont="1" applyAlignment="1">
      <alignment horizontal="center"/>
    </xf>
    <xf numFmtId="174" fontId="0" fillId="0" borderId="3" xfId="0" applyNumberFormat="1" applyFill="1" applyBorder="1" applyAlignment="1">
      <alignment horizontal="center"/>
    </xf>
    <xf numFmtId="2" fontId="1" fillId="0" borderId="3" xfId="18" applyNumberFormat="1" applyFont="1" applyBorder="1"/>
    <xf numFmtId="2" fontId="4" fillId="0" borderId="3" xfId="18" applyNumberFormat="1" applyFont="1" applyBorder="1"/>
    <xf numFmtId="169" fontId="1" fillId="0" borderId="0" xfId="27" applyNumberFormat="1" applyFont="1"/>
    <xf numFmtId="182" fontId="0" fillId="4" borderId="0" xfId="0" applyNumberFormat="1" applyFill="1" applyBorder="1" applyAlignment="1">
      <alignment horizontal="right" indent="1"/>
    </xf>
    <xf numFmtId="2" fontId="124" fillId="0" borderId="0" xfId="18" applyNumberFormat="1" applyFont="1" applyBorder="1"/>
    <xf numFmtId="2" fontId="125" fillId="0" borderId="0" xfId="18" applyNumberFormat="1" applyFont="1" applyBorder="1"/>
    <xf numFmtId="169" fontId="124" fillId="6" borderId="0" xfId="27" applyNumberFormat="1" applyFont="1" applyFill="1" applyAlignment="1">
      <alignment horizontal="center"/>
    </xf>
    <xf numFmtId="0" fontId="17" fillId="0" borderId="0" xfId="18" applyFont="1"/>
    <xf numFmtId="0" fontId="5" fillId="0" borderId="0" xfId="18" applyFont="1"/>
    <xf numFmtId="2" fontId="17" fillId="0" borderId="0" xfId="18" applyNumberFormat="1" applyFont="1"/>
    <xf numFmtId="2" fontId="16" fillId="0" borderId="0" xfId="18" applyNumberFormat="1" applyFont="1"/>
    <xf numFmtId="2" fontId="5" fillId="0" borderId="0" xfId="18" applyNumberFormat="1" applyFont="1"/>
    <xf numFmtId="2" fontId="16" fillId="0" borderId="3" xfId="18" applyNumberFormat="1" applyFont="1" applyBorder="1"/>
    <xf numFmtId="2" fontId="17" fillId="0" borderId="2" xfId="18" applyNumberFormat="1" applyFont="1" applyBorder="1"/>
    <xf numFmtId="169" fontId="17" fillId="0" borderId="0" xfId="27" applyNumberFormat="1" applyFont="1"/>
    <xf numFmtId="2" fontId="17" fillId="0" borderId="3" xfId="18" quotePrefix="1" applyNumberFormat="1" applyFont="1" applyBorder="1" applyAlignment="1">
      <alignment horizontal="right"/>
    </xf>
    <xf numFmtId="0" fontId="7" fillId="0" borderId="3" xfId="0" applyFont="1" applyBorder="1"/>
    <xf numFmtId="0" fontId="14" fillId="0" borderId="1" xfId="0" applyFont="1" applyBorder="1"/>
    <xf numFmtId="0" fontId="14" fillId="0" borderId="3" xfId="3" applyFont="1" applyBorder="1"/>
    <xf numFmtId="167" fontId="7" fillId="0" borderId="0" xfId="3" applyNumberFormat="1" applyFont="1"/>
    <xf numFmtId="167" fontId="14" fillId="0" borderId="3" xfId="3" applyNumberFormat="1" applyFont="1" applyBorder="1"/>
    <xf numFmtId="167" fontId="7" fillId="0" borderId="3" xfId="3" applyNumberFormat="1" applyFont="1" applyBorder="1"/>
    <xf numFmtId="0" fontId="90" fillId="0" borderId="0" xfId="0" applyFont="1" applyAlignment="1">
      <alignment horizontal="left" wrapText="1"/>
    </xf>
    <xf numFmtId="0" fontId="90" fillId="0" borderId="0" xfId="0" applyFont="1" applyAlignment="1">
      <alignment horizontal="left"/>
    </xf>
    <xf numFmtId="3" fontId="9" fillId="0" borderId="0" xfId="3" applyNumberFormat="1" applyFont="1" applyBorder="1" applyAlignment="1">
      <alignment horizontal="right"/>
    </xf>
    <xf numFmtId="0" fontId="8" fillId="0" borderId="0" xfId="20" applyFont="1" applyAlignment="1">
      <alignment horizontal="left" vertical="center" wrapText="1"/>
    </xf>
    <xf numFmtId="0" fontId="13" fillId="0" borderId="0" xfId="0" applyFont="1" applyAlignment="1">
      <alignment vertical="center" wrapText="1"/>
    </xf>
    <xf numFmtId="0" fontId="8" fillId="0" borderId="0" xfId="19" applyFont="1" applyAlignment="1">
      <alignment horizontal="left" vertical="center" wrapText="1"/>
    </xf>
    <xf numFmtId="0" fontId="8" fillId="0" borderId="0" xfId="20" applyFont="1" applyAlignment="1">
      <alignment horizontal="justify" wrapText="1"/>
    </xf>
    <xf numFmtId="0" fontId="13" fillId="0" borderId="0" xfId="0" applyFont="1" applyAlignment="1">
      <alignment horizontal="justify" wrapText="1"/>
    </xf>
    <xf numFmtId="0" fontId="13" fillId="0" borderId="0" xfId="0" applyFont="1" applyAlignment="1">
      <alignment wrapText="1"/>
    </xf>
    <xf numFmtId="0" fontId="8" fillId="0" borderId="0" xfId="3" applyFont="1" applyBorder="1" applyAlignment="1">
      <alignment horizontal="left" vertical="center" wrapText="1"/>
    </xf>
    <xf numFmtId="0" fontId="8" fillId="0" borderId="0" xfId="4" applyFont="1" applyAlignment="1">
      <alignment horizontal="left" vertical="center" wrapText="1"/>
    </xf>
    <xf numFmtId="0" fontId="45" fillId="0" borderId="0" xfId="3" applyFont="1" applyAlignment="1">
      <alignment horizontal="justify" wrapText="1"/>
    </xf>
    <xf numFmtId="0" fontId="57" fillId="0" borderId="0" xfId="3" applyFont="1" applyAlignment="1">
      <alignment horizontal="justify" wrapText="1"/>
    </xf>
    <xf numFmtId="0" fontId="45" fillId="0" borderId="0" xfId="3" applyFont="1" applyAlignment="1">
      <alignment horizontal="justify"/>
    </xf>
    <xf numFmtId="0" fontId="0" fillId="0" borderId="0" xfId="0" applyAlignment="1">
      <alignment horizontal="justify" wrapText="1"/>
    </xf>
    <xf numFmtId="0" fontId="8" fillId="4" borderId="0" xfId="0" applyFont="1" applyFill="1" applyBorder="1" applyAlignment="1">
      <alignment horizontal="left" vertical="top" wrapText="1"/>
    </xf>
    <xf numFmtId="0" fontId="8" fillId="4" borderId="0" xfId="0" applyFont="1" applyFill="1" applyBorder="1" applyAlignment="1">
      <alignment horizontal="left" vertical="center" wrapText="1"/>
    </xf>
    <xf numFmtId="0" fontId="8" fillId="0" borderId="0" xfId="3" applyFont="1" applyAlignment="1">
      <alignment wrapText="1"/>
    </xf>
    <xf numFmtId="4" fontId="4" fillId="0" borderId="0" xfId="85" applyNumberFormat="1" applyFont="1" applyFill="1" applyBorder="1" applyAlignment="1">
      <alignment horizontal="right" vertical="center"/>
    </xf>
    <xf numFmtId="2" fontId="4" fillId="0" borderId="0" xfId="85" applyNumberFormat="1" applyFont="1" applyBorder="1" applyAlignment="1">
      <alignment vertical="center"/>
    </xf>
    <xf numFmtId="4" fontId="13" fillId="0" borderId="0" xfId="85" applyNumberFormat="1" applyFont="1" applyFill="1" applyBorder="1" applyAlignment="1">
      <alignment horizontal="right" vertical="center"/>
    </xf>
    <xf numFmtId="4" fontId="4" fillId="0" borderId="2" xfId="85" applyNumberFormat="1" applyFont="1" applyFill="1" applyBorder="1" applyAlignment="1">
      <alignment horizontal="right" vertical="center"/>
    </xf>
    <xf numFmtId="4" fontId="1" fillId="0" borderId="0" xfId="85" applyNumberFormat="1" applyFont="1" applyFill="1" applyBorder="1" applyAlignment="1">
      <alignment horizontal="right" vertical="center"/>
    </xf>
    <xf numFmtId="4" fontId="1" fillId="0" borderId="3" xfId="85" applyNumberFormat="1" applyFont="1" applyFill="1" applyBorder="1" applyAlignment="1">
      <alignment horizontal="right" vertical="center"/>
    </xf>
    <xf numFmtId="2" fontId="4" fillId="0" borderId="1" xfId="85" applyNumberFormat="1" applyFont="1" applyFill="1" applyBorder="1" applyAlignment="1">
      <alignment horizontal="right" vertical="center"/>
    </xf>
    <xf numFmtId="4" fontId="4" fillId="0" borderId="3" xfId="85" applyNumberFormat="1" applyFont="1" applyFill="1" applyBorder="1" applyAlignment="1">
      <alignment horizontal="right" vertical="center"/>
    </xf>
    <xf numFmtId="0" fontId="4" fillId="0" borderId="1" xfId="85" applyFont="1" applyBorder="1" applyAlignment="1">
      <alignment horizontal="center" vertical="center"/>
    </xf>
    <xf numFmtId="4" fontId="4" fillId="0" borderId="0" xfId="85" applyNumberFormat="1" applyFont="1" applyBorder="1" applyAlignment="1">
      <alignment horizontal="right" vertical="center"/>
    </xf>
    <xf numFmtId="4" fontId="1" fillId="0" borderId="0" xfId="85" applyNumberFormat="1" applyFont="1" applyBorder="1" applyAlignment="1">
      <alignment horizontal="right" vertical="center"/>
    </xf>
    <xf numFmtId="2" fontId="4" fillId="0" borderId="0" xfId="85" applyNumberFormat="1" applyFont="1" applyBorder="1" applyAlignment="1">
      <alignment horizontal="right" vertical="center"/>
    </xf>
    <xf numFmtId="2" fontId="1" fillId="0" borderId="0" xfId="85" applyNumberFormat="1" applyFont="1" applyBorder="1" applyAlignment="1">
      <alignment horizontal="right" vertical="center"/>
    </xf>
    <xf numFmtId="4" fontId="4" fillId="0" borderId="0" xfId="85" quotePrefix="1" applyNumberFormat="1" applyFont="1" applyBorder="1" applyAlignment="1">
      <alignment horizontal="right" vertical="center"/>
    </xf>
    <xf numFmtId="4" fontId="1" fillId="0" borderId="0" xfId="85" quotePrefix="1" applyNumberFormat="1" applyFont="1" applyBorder="1" applyAlignment="1">
      <alignment horizontal="right" vertical="center"/>
    </xf>
    <xf numFmtId="4" fontId="1" fillId="0" borderId="3" xfId="85" quotePrefix="1" applyNumberFormat="1" applyFont="1" applyBorder="1" applyAlignment="1">
      <alignment horizontal="right" vertical="center"/>
    </xf>
  </cellXfs>
  <cellStyles count="123">
    <cellStyle name="20 % - Accent1 2" xfId="41"/>
    <cellStyle name="20 % - Accent2 2" xfId="42"/>
    <cellStyle name="20 % - Accent3 2" xfId="43"/>
    <cellStyle name="20 % - Accent4 2" xfId="44"/>
    <cellStyle name="20 % - Accent5 2" xfId="45"/>
    <cellStyle name="20 % - Accent6 2" xfId="46"/>
    <cellStyle name="40 % - Accent1 2" xfId="47"/>
    <cellStyle name="40 % - Accent2 2" xfId="48"/>
    <cellStyle name="40 % - Accent3 2" xfId="49"/>
    <cellStyle name="40 % - Accent4 2" xfId="50"/>
    <cellStyle name="40 % - Accent5 2" xfId="51"/>
    <cellStyle name="40 % - Accent6 2" xfId="52"/>
    <cellStyle name="60 % - Accent1 2" xfId="53"/>
    <cellStyle name="60 % - Accent2 2" xfId="54"/>
    <cellStyle name="60 % - Accent3 2" xfId="55"/>
    <cellStyle name="60 % - Accent4 2" xfId="56"/>
    <cellStyle name="60 % - Accent5 2" xfId="57"/>
    <cellStyle name="60 % - Accent6 2" xfId="58"/>
    <cellStyle name="Accent1 2" xfId="59"/>
    <cellStyle name="Accent2 2" xfId="60"/>
    <cellStyle name="Accent3 2" xfId="61"/>
    <cellStyle name="Accent4 2" xfId="62"/>
    <cellStyle name="Accent5 2" xfId="63"/>
    <cellStyle name="Accent6 2" xfId="64"/>
    <cellStyle name="Avertissement 2" xfId="65"/>
    <cellStyle name="Calcul 2" xfId="66"/>
    <cellStyle name="Cellule liée 2" xfId="67"/>
    <cellStyle name="chiffres" xfId="68"/>
    <cellStyle name="chiffres 2" xfId="69"/>
    <cellStyle name="Commentaire 2" xfId="71"/>
    <cellStyle name="Commentaire 2 2" xfId="117"/>
    <cellStyle name="Commentaire 3" xfId="70"/>
    <cellStyle name="Commentaire 4" xfId="116"/>
    <cellStyle name="courant" xfId="72"/>
    <cellStyle name="Entrée 2" xfId="73"/>
    <cellStyle name="Excel.Chart" xfId="38"/>
    <cellStyle name="gris_centre" xfId="74"/>
    <cellStyle name="gris-gras" xfId="75"/>
    <cellStyle name="Insatisfaisant 2" xfId="76"/>
    <cellStyle name="libelle" xfId="77"/>
    <cellStyle name="libelle-rouge" xfId="78"/>
    <cellStyle name="Milliers" xfId="37" builtinId="3"/>
    <cellStyle name="Milliers 2" xfId="1"/>
    <cellStyle name="Milliers 2 2" xfId="81"/>
    <cellStyle name="Milliers 2 3" xfId="80"/>
    <cellStyle name="Milliers 3" xfId="82"/>
    <cellStyle name="Milliers 3 2" xfId="118"/>
    <cellStyle name="Milliers 4" xfId="79"/>
    <cellStyle name="Milliers 5" xfId="122"/>
    <cellStyle name="Monétaire" xfId="2" builtinId="4"/>
    <cellStyle name="Monétaire 2" xfId="84"/>
    <cellStyle name="Monétaire 2 2" xfId="120"/>
    <cellStyle name="Monétaire 3" xfId="83"/>
    <cellStyle name="Monétaire 4" xfId="119"/>
    <cellStyle name="Motif" xfId="3"/>
    <cellStyle name="Motif 2" xfId="4"/>
    <cellStyle name="Motif 2 2" xfId="85"/>
    <cellStyle name="Motif 3" xfId="40"/>
    <cellStyle name="Motif_BIS2013V1bis" xfId="5"/>
    <cellStyle name="Motif_Chapitre10 Les séries longues" xfId="6"/>
    <cellStyle name="Motif_Chapitre10 Séries longues intégrales" xfId="7"/>
    <cellStyle name="Neutre 2" xfId="86"/>
    <cellStyle name="Normal" xfId="0" builtinId="0"/>
    <cellStyle name="Normal 10" xfId="87"/>
    <cellStyle name="Normal 11" xfId="88"/>
    <cellStyle name="Normal 12" xfId="89"/>
    <cellStyle name="Normal 13" xfId="90"/>
    <cellStyle name="Normal 14" xfId="91"/>
    <cellStyle name="Normal 15" xfId="115"/>
    <cellStyle name="Normal 16" xfId="36"/>
    <cellStyle name="Normal 2" xfId="8"/>
    <cellStyle name="Normal 2 2" xfId="92"/>
    <cellStyle name="Normal 3" xfId="39"/>
    <cellStyle name="Normal 3 2" xfId="93"/>
    <cellStyle name="Normal 4" xfId="94"/>
    <cellStyle name="Normal 5" xfId="95"/>
    <cellStyle name="Normal 6" xfId="96"/>
    <cellStyle name="Normal 7" xfId="97"/>
    <cellStyle name="Normal 8" xfId="98"/>
    <cellStyle name="Normal 9" xfId="99"/>
    <cellStyle name="Normal_10.12" xfId="35"/>
    <cellStyle name="Normal_10.12 2" xfId="9"/>
    <cellStyle name="Normal_10.12 nouveau" xfId="10"/>
    <cellStyle name="Normal_10.12_1" xfId="31"/>
    <cellStyle name="Normal_10.13 nouveau" xfId="11"/>
    <cellStyle name="Normal_10.14" xfId="33"/>
    <cellStyle name="Normal_10.14 2" xfId="12"/>
    <cellStyle name="Normal_Chapitre_1.1" xfId="13"/>
    <cellStyle name="Normal_Chapitre_1.2 et 1.3" xfId="14"/>
    <cellStyle name="Normal_Chapitre10 Les séries longuescorr" xfId="32"/>
    <cellStyle name="Normal_Chapitre10 Séries longues intégrales corr" xfId="34"/>
    <cellStyle name="Normal_Chapitre10 Séries longues intégrales corr 2" xfId="15"/>
    <cellStyle name="Normal_Chapitre10 Séries longues intégrales corr 3 2" xfId="16"/>
    <cellStyle name="Normal_Chapitre10 Séries longues intégrales corr 4" xfId="17"/>
    <cellStyle name="Normal_Chapitre10 Séries longues intégralesAM" xfId="18"/>
    <cellStyle name="Normal_Chapitre10 Séries longues intégralesAM 2" xfId="19"/>
    <cellStyle name="Normal_Chapitre10 Séries longues intégralesAM 2 2" xfId="20"/>
    <cellStyle name="Normal_Chapitre4 Les finances des collectivités locales-AM" xfId="21"/>
    <cellStyle name="Normal_Chapitre4 Les finances des collectivités locales-AM 2 2" xfId="22"/>
    <cellStyle name="Normal_Feuil1" xfId="23"/>
    <cellStyle name="Normal_GFP_retro_2000_DGCL 2" xfId="24"/>
    <cellStyle name="Normal_produits" xfId="25"/>
    <cellStyle name="Normal_taux" xfId="26"/>
    <cellStyle name="nouveau" xfId="100"/>
    <cellStyle name="Pourcentage" xfId="27" builtinId="5"/>
    <cellStyle name="Pourcentage 2" xfId="28"/>
    <cellStyle name="Pourcentage 2 2" xfId="29"/>
    <cellStyle name="Pourcentage 2 2 2" xfId="103"/>
    <cellStyle name="Pourcentage 2 3" xfId="102"/>
    <cellStyle name="Pourcentage 3" xfId="30"/>
    <cellStyle name="Pourcentage 3 2" xfId="121"/>
    <cellStyle name="Pourcentage 3 3" xfId="104"/>
    <cellStyle name="Pourcentage 4" xfId="101"/>
    <cellStyle name="Satisfaisant 2" xfId="105"/>
    <cellStyle name="Sortie 2" xfId="106"/>
    <cellStyle name="Texte explicatif 2" xfId="107"/>
    <cellStyle name="Titre 2" xfId="108"/>
    <cellStyle name="Titre 1 2" xfId="109"/>
    <cellStyle name="Titre 2 2" xfId="110"/>
    <cellStyle name="Titre 3 2" xfId="111"/>
    <cellStyle name="Titre 4 2" xfId="112"/>
    <cellStyle name="Total 2" xfId="113"/>
    <cellStyle name="Vérification 2" xfId="11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2051618547681592"/>
          <c:y val="0.19492118309974241"/>
          <c:w val="0.76281714785651789"/>
          <c:h val="0.65162222455667618"/>
        </c:manualLayout>
      </c:layout>
      <c:lineChart>
        <c:grouping val="standard"/>
        <c:varyColors val="0"/>
        <c:ser>
          <c:idx val="0"/>
          <c:order val="0"/>
          <c:tx>
            <c:strRef>
              <c:f>'10.1 nb EPCI'!$A$17</c:f>
              <c:strCache>
                <c:ptCount val="1"/>
                <c:pt idx="0">
                  <c:v>Nombre de communes</c:v>
                </c:pt>
              </c:strCache>
            </c:strRef>
          </c:tx>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1-425E-98B9-7B085A66D508}"/>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B1-425E-98B9-7B085A66D50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'10.1 nb EPCI'!$E$5:$Y$5</c:f>
              <c:numCache>
                <c:formatCode>###0</c:formatCod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numCache>
            </c:numRef>
          </c:cat>
          <c:val>
            <c:numRef>
              <c:f>'10.1 nb EPCI'!$E$17:$Y$17</c:f>
              <c:numCache>
                <c:formatCode>#,##0</c:formatCode>
                <c:ptCount val="21"/>
                <c:pt idx="0">
                  <c:v>36679</c:v>
                </c:pt>
                <c:pt idx="1">
                  <c:v>36679</c:v>
                </c:pt>
                <c:pt idx="2">
                  <c:v>36679</c:v>
                </c:pt>
                <c:pt idx="3">
                  <c:v>36679</c:v>
                </c:pt>
                <c:pt idx="4">
                  <c:v>36678</c:v>
                </c:pt>
                <c:pt idx="5">
                  <c:v>36682</c:v>
                </c:pt>
                <c:pt idx="6">
                  <c:v>36684</c:v>
                </c:pt>
                <c:pt idx="7">
                  <c:v>36684</c:v>
                </c:pt>
                <c:pt idx="8">
                  <c:v>36683</c:v>
                </c:pt>
                <c:pt idx="9">
                  <c:v>36683</c:v>
                </c:pt>
                <c:pt idx="10">
                  <c:v>36682</c:v>
                </c:pt>
                <c:pt idx="11">
                  <c:v>36682</c:v>
                </c:pt>
                <c:pt idx="12">
                  <c:v>36680</c:v>
                </c:pt>
                <c:pt idx="13">
                  <c:v>36700</c:v>
                </c:pt>
                <c:pt idx="14">
                  <c:v>36681</c:v>
                </c:pt>
                <c:pt idx="15">
                  <c:v>36681</c:v>
                </c:pt>
                <c:pt idx="16">
                  <c:v>36658</c:v>
                </c:pt>
                <c:pt idx="17">
                  <c:v>35885</c:v>
                </c:pt>
                <c:pt idx="18">
                  <c:v>35416</c:v>
                </c:pt>
                <c:pt idx="19">
                  <c:v>35357</c:v>
                </c:pt>
                <c:pt idx="20">
                  <c:v>34970</c:v>
                </c:pt>
              </c:numCache>
            </c:numRef>
          </c:val>
          <c:smooth val="0"/>
          <c:extLst>
            <c:ext xmlns:c16="http://schemas.microsoft.com/office/drawing/2014/chart" uri="{C3380CC4-5D6E-409C-BE32-E72D297353CC}">
              <c16:uniqueId val="{00000002-F0B1-425E-98B9-7B085A66D508}"/>
            </c:ext>
          </c:extLst>
        </c:ser>
        <c:dLbls>
          <c:showLegendKey val="0"/>
          <c:showVal val="0"/>
          <c:showCatName val="0"/>
          <c:showSerName val="0"/>
          <c:showPercent val="0"/>
          <c:showBubbleSize val="0"/>
        </c:dLbls>
        <c:marker val="1"/>
        <c:smooth val="0"/>
        <c:axId val="-617659632"/>
        <c:axId val="-617659088"/>
      </c:lineChart>
      <c:catAx>
        <c:axId val="-617659632"/>
        <c:scaling>
          <c:orientation val="minMax"/>
        </c:scaling>
        <c:delete val="0"/>
        <c:axPos val="b"/>
        <c:numFmt formatCode="###0" sourceLinked="1"/>
        <c:majorTickMark val="out"/>
        <c:minorTickMark val="none"/>
        <c:tickLblPos val="nextTo"/>
        <c:crossAx val="-617659088"/>
        <c:crosses val="autoZero"/>
        <c:auto val="1"/>
        <c:lblAlgn val="ctr"/>
        <c:lblOffset val="100"/>
        <c:noMultiLvlLbl val="0"/>
      </c:catAx>
      <c:valAx>
        <c:axId val="-617659088"/>
        <c:scaling>
          <c:orientation val="minMax"/>
        </c:scaling>
        <c:delete val="0"/>
        <c:axPos val="l"/>
        <c:majorGridlines>
          <c:spPr>
            <a:ln>
              <a:prstDash val="sysDot"/>
            </a:ln>
          </c:spPr>
        </c:majorGridlines>
        <c:numFmt formatCode="#,##0" sourceLinked="1"/>
        <c:majorTickMark val="out"/>
        <c:minorTickMark val="none"/>
        <c:tickLblPos val="nextTo"/>
        <c:crossAx val="-617659632"/>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2051618547681599"/>
          <c:y val="0.19492118309974241"/>
          <c:w val="0.76281714785651789"/>
          <c:h val="0.65162222455667662"/>
        </c:manualLayout>
      </c:layout>
      <c:lineChart>
        <c:grouping val="standard"/>
        <c:varyColors val="0"/>
        <c:ser>
          <c:idx val="0"/>
          <c:order val="0"/>
          <c:tx>
            <c:strRef>
              <c:f>'10.1 nb EPCI'!$A$17</c:f>
              <c:strCache>
                <c:ptCount val="1"/>
                <c:pt idx="0">
                  <c:v>Nombre de communes</c:v>
                </c:pt>
              </c:strCache>
            </c:strRef>
          </c:tx>
          <c:dLbls>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50-4088-B8FA-155502E1168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'10.1 nb EPCI'!$E$5:$Y$5</c:f>
              <c:numCache>
                <c:formatCode>###0</c:formatCod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numCache>
            </c:numRef>
          </c:cat>
          <c:val>
            <c:numRef>
              <c:f>'10.1 nb EPCI'!$E$17:$Y$17</c:f>
              <c:numCache>
                <c:formatCode>#,##0</c:formatCode>
                <c:ptCount val="21"/>
                <c:pt idx="0">
                  <c:v>36679</c:v>
                </c:pt>
                <c:pt idx="1">
                  <c:v>36679</c:v>
                </c:pt>
                <c:pt idx="2">
                  <c:v>36679</c:v>
                </c:pt>
                <c:pt idx="3">
                  <c:v>36679</c:v>
                </c:pt>
                <c:pt idx="4">
                  <c:v>36678</c:v>
                </c:pt>
                <c:pt idx="5">
                  <c:v>36682</c:v>
                </c:pt>
                <c:pt idx="6">
                  <c:v>36684</c:v>
                </c:pt>
                <c:pt idx="7">
                  <c:v>36684</c:v>
                </c:pt>
                <c:pt idx="8">
                  <c:v>36683</c:v>
                </c:pt>
                <c:pt idx="9">
                  <c:v>36683</c:v>
                </c:pt>
                <c:pt idx="10">
                  <c:v>36682</c:v>
                </c:pt>
                <c:pt idx="11">
                  <c:v>36682</c:v>
                </c:pt>
                <c:pt idx="12">
                  <c:v>36680</c:v>
                </c:pt>
                <c:pt idx="13">
                  <c:v>36700</c:v>
                </c:pt>
                <c:pt idx="14">
                  <c:v>36681</c:v>
                </c:pt>
                <c:pt idx="15">
                  <c:v>36681</c:v>
                </c:pt>
                <c:pt idx="16">
                  <c:v>36658</c:v>
                </c:pt>
                <c:pt idx="17">
                  <c:v>35885</c:v>
                </c:pt>
                <c:pt idx="18">
                  <c:v>35416</c:v>
                </c:pt>
                <c:pt idx="19">
                  <c:v>35357</c:v>
                </c:pt>
                <c:pt idx="20">
                  <c:v>34970</c:v>
                </c:pt>
              </c:numCache>
            </c:numRef>
          </c:val>
          <c:smooth val="0"/>
          <c:extLst>
            <c:ext xmlns:c16="http://schemas.microsoft.com/office/drawing/2014/chart" uri="{C3380CC4-5D6E-409C-BE32-E72D297353CC}">
              <c16:uniqueId val="{00000001-B450-4088-B8FA-155502E11681}"/>
            </c:ext>
          </c:extLst>
        </c:ser>
        <c:dLbls>
          <c:showLegendKey val="0"/>
          <c:showVal val="0"/>
          <c:showCatName val="0"/>
          <c:showSerName val="0"/>
          <c:showPercent val="0"/>
          <c:showBubbleSize val="0"/>
        </c:dLbls>
        <c:marker val="1"/>
        <c:smooth val="0"/>
        <c:axId val="-617647120"/>
        <c:axId val="-617661264"/>
      </c:lineChart>
      <c:catAx>
        <c:axId val="-617647120"/>
        <c:scaling>
          <c:orientation val="minMax"/>
        </c:scaling>
        <c:delete val="0"/>
        <c:axPos val="b"/>
        <c:numFmt formatCode="###0" sourceLinked="1"/>
        <c:majorTickMark val="out"/>
        <c:minorTickMark val="none"/>
        <c:tickLblPos val="nextTo"/>
        <c:crossAx val="-617661264"/>
        <c:crosses val="autoZero"/>
        <c:auto val="1"/>
        <c:lblAlgn val="ctr"/>
        <c:lblOffset val="100"/>
        <c:noMultiLvlLbl val="0"/>
      </c:catAx>
      <c:valAx>
        <c:axId val="-617661264"/>
        <c:scaling>
          <c:orientation val="minMax"/>
          <c:min val="0"/>
        </c:scaling>
        <c:delete val="0"/>
        <c:axPos val="l"/>
        <c:majorGridlines>
          <c:spPr>
            <a:ln>
              <a:prstDash val="sysDot"/>
            </a:ln>
          </c:spPr>
        </c:majorGridlines>
        <c:numFmt formatCode="#,##0" sourceLinked="1"/>
        <c:majorTickMark val="out"/>
        <c:minorTickMark val="none"/>
        <c:tickLblPos val="nextTo"/>
        <c:crossAx val="-617647120"/>
        <c:crosses val="autoZero"/>
        <c:crossBetween val="between"/>
      </c:valAx>
    </c:plotArea>
    <c:plotVisOnly val="1"/>
    <c:dispBlanksAs val="gap"/>
    <c:showDLblsOverMax val="0"/>
  </c:chart>
  <c:printSettings>
    <c:headerFooter/>
    <c:pageMargins b="0.75000000000000233" l="0.70000000000000062" r="0.70000000000000062" t="0.750000000000002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manualLayout>
          <c:layoutTarget val="inner"/>
          <c:xMode val="edge"/>
          <c:yMode val="edge"/>
          <c:x val="0.10643285214348212"/>
          <c:y val="0.19492118309974241"/>
          <c:w val="0.7630115923009626"/>
          <c:h val="0.65162222455667618"/>
        </c:manualLayout>
      </c:layout>
      <c:lineChart>
        <c:grouping val="standard"/>
        <c:varyColors val="0"/>
        <c:ser>
          <c:idx val="0"/>
          <c:order val="0"/>
          <c:tx>
            <c:strRef>
              <c:f>'10.1 nb EPCI'!$A$14</c:f>
              <c:strCache>
                <c:ptCount val="1"/>
                <c:pt idx="0">
                  <c:v>Nombre total d'EPCI à fiscalité propre</c:v>
                </c:pt>
              </c:strCache>
            </c:strRef>
          </c:tx>
          <c:dLbls>
            <c:dLbl>
              <c:idx val="13"/>
              <c:layout>
                <c:manualLayout>
                  <c:x val="-1.1111111111111125E-2"/>
                  <c:y val="-2.31621305366610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C4-4975-83D3-907150774D5B}"/>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9C4-4975-83D3-907150774D5B}"/>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C4-4975-83D3-907150774D5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'10.1 nb EPCI'!$E$5:$Y$5</c:f>
              <c:numCache>
                <c:formatCode>###0</c:formatCode>
                <c:ptCount val="21"/>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numCache>
            </c:numRef>
          </c:cat>
          <c:val>
            <c:numRef>
              <c:f>'10.1 nb EPCI'!$E$14:$Y$14</c:f>
              <c:numCache>
                <c:formatCode>#,##0</c:formatCode>
                <c:ptCount val="21"/>
                <c:pt idx="0">
                  <c:v>1678</c:v>
                </c:pt>
                <c:pt idx="1">
                  <c:v>1845</c:v>
                </c:pt>
                <c:pt idx="2">
                  <c:v>2000</c:v>
                </c:pt>
                <c:pt idx="3">
                  <c:v>2174</c:v>
                </c:pt>
                <c:pt idx="4">
                  <c:v>2360</c:v>
                </c:pt>
                <c:pt idx="5">
                  <c:v>2461</c:v>
                </c:pt>
                <c:pt idx="6">
                  <c:v>2524</c:v>
                </c:pt>
                <c:pt idx="7">
                  <c:v>2573</c:v>
                </c:pt>
                <c:pt idx="8">
                  <c:v>2588</c:v>
                </c:pt>
                <c:pt idx="9">
                  <c:v>2583</c:v>
                </c:pt>
                <c:pt idx="10">
                  <c:v>2601</c:v>
                </c:pt>
                <c:pt idx="11">
                  <c:v>2611</c:v>
                </c:pt>
                <c:pt idx="12">
                  <c:v>2599</c:v>
                </c:pt>
                <c:pt idx="13">
                  <c:v>2581</c:v>
                </c:pt>
                <c:pt idx="14">
                  <c:v>2456</c:v>
                </c:pt>
                <c:pt idx="15">
                  <c:v>2145</c:v>
                </c:pt>
                <c:pt idx="16">
                  <c:v>2133</c:v>
                </c:pt>
                <c:pt idx="17">
                  <c:v>2062</c:v>
                </c:pt>
                <c:pt idx="18">
                  <c:v>1266</c:v>
                </c:pt>
                <c:pt idx="19">
                  <c:v>1263</c:v>
                </c:pt>
                <c:pt idx="20">
                  <c:v>1258</c:v>
                </c:pt>
              </c:numCache>
            </c:numRef>
          </c:val>
          <c:smooth val="0"/>
          <c:extLst>
            <c:ext xmlns:c16="http://schemas.microsoft.com/office/drawing/2014/chart" uri="{C3380CC4-5D6E-409C-BE32-E72D297353CC}">
              <c16:uniqueId val="{00000003-E9C4-4975-83D3-907150774D5B}"/>
            </c:ext>
          </c:extLst>
        </c:ser>
        <c:dLbls>
          <c:showLegendKey val="0"/>
          <c:showVal val="0"/>
          <c:showCatName val="0"/>
          <c:showSerName val="0"/>
          <c:showPercent val="0"/>
          <c:showBubbleSize val="0"/>
        </c:dLbls>
        <c:marker val="1"/>
        <c:smooth val="0"/>
        <c:axId val="-554899696"/>
        <c:axId val="-554907312"/>
      </c:lineChart>
      <c:catAx>
        <c:axId val="-554899696"/>
        <c:scaling>
          <c:orientation val="minMax"/>
        </c:scaling>
        <c:delete val="0"/>
        <c:axPos val="b"/>
        <c:numFmt formatCode="###0" sourceLinked="1"/>
        <c:majorTickMark val="out"/>
        <c:minorTickMark val="none"/>
        <c:tickLblPos val="nextTo"/>
        <c:crossAx val="-554907312"/>
        <c:crosses val="autoZero"/>
        <c:auto val="1"/>
        <c:lblAlgn val="ctr"/>
        <c:lblOffset val="100"/>
        <c:noMultiLvlLbl val="0"/>
      </c:catAx>
      <c:valAx>
        <c:axId val="-554907312"/>
        <c:scaling>
          <c:orientation val="minMax"/>
        </c:scaling>
        <c:delete val="0"/>
        <c:axPos val="l"/>
        <c:majorGridlines>
          <c:spPr>
            <a:ln>
              <a:prstDash val="sysDot"/>
            </a:ln>
          </c:spPr>
        </c:majorGridlines>
        <c:numFmt formatCode="#,##0" sourceLinked="1"/>
        <c:majorTickMark val="out"/>
        <c:minorTickMark val="none"/>
        <c:tickLblPos val="nextTo"/>
        <c:crossAx val="-554899696"/>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lineChart>
        <c:grouping val="standard"/>
        <c:varyColors val="0"/>
        <c:ser>
          <c:idx val="0"/>
          <c:order val="0"/>
          <c:tx>
            <c:strRef>
              <c:f>'10.1 nb EPCI'!$A$30</c:f>
              <c:strCache>
                <c:ptCount val="1"/>
                <c:pt idx="0">
                  <c:v>Nombre total de syndicats</c:v>
                </c:pt>
              </c:strCache>
            </c:strRef>
          </c:tx>
          <c:cat>
            <c:numRef>
              <c:f>'10.1 nb EPCI'!$L$5:$Y$5</c:f>
              <c:numCache>
                <c:formatCode>###0</c:formatCode>
                <c:ptCount val="14"/>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numCache>
            </c:numRef>
          </c:cat>
          <c:val>
            <c:numRef>
              <c:f>'10.1 nb EPCI'!$L$30:$Y$30</c:f>
              <c:numCache>
                <c:formatCode>#,##0</c:formatCode>
                <c:ptCount val="14"/>
                <c:pt idx="0">
                  <c:v>16336</c:v>
                </c:pt>
                <c:pt idx="1">
                  <c:v>16069</c:v>
                </c:pt>
                <c:pt idx="2">
                  <c:v>16099</c:v>
                </c:pt>
                <c:pt idx="3">
                  <c:v>15672</c:v>
                </c:pt>
                <c:pt idx="4">
                  <c:v>15367</c:v>
                </c:pt>
                <c:pt idx="5">
                  <c:v>15091</c:v>
                </c:pt>
                <c:pt idx="6">
                  <c:v>14782</c:v>
                </c:pt>
                <c:pt idx="7">
                  <c:v>14299</c:v>
                </c:pt>
                <c:pt idx="8">
                  <c:v>13392</c:v>
                </c:pt>
                <c:pt idx="9">
                  <c:v>12670</c:v>
                </c:pt>
                <c:pt idx="10">
                  <c:v>12234</c:v>
                </c:pt>
                <c:pt idx="11">
                  <c:v>11378</c:v>
                </c:pt>
                <c:pt idx="12">
                  <c:v>10585</c:v>
                </c:pt>
                <c:pt idx="13">
                  <c:v>9967</c:v>
                </c:pt>
              </c:numCache>
            </c:numRef>
          </c:val>
          <c:smooth val="0"/>
          <c:extLst>
            <c:ext xmlns:c16="http://schemas.microsoft.com/office/drawing/2014/chart" uri="{C3380CC4-5D6E-409C-BE32-E72D297353CC}">
              <c16:uniqueId val="{00000000-7040-4D01-ABD6-75063426D7D8}"/>
            </c:ext>
          </c:extLst>
        </c:ser>
        <c:dLbls>
          <c:showLegendKey val="0"/>
          <c:showVal val="0"/>
          <c:showCatName val="0"/>
          <c:showSerName val="0"/>
          <c:showPercent val="0"/>
          <c:showBubbleSize val="0"/>
        </c:dLbls>
        <c:marker val="1"/>
        <c:smooth val="0"/>
        <c:axId val="-554895888"/>
        <c:axId val="-554905680"/>
      </c:lineChart>
      <c:catAx>
        <c:axId val="-554895888"/>
        <c:scaling>
          <c:orientation val="minMax"/>
        </c:scaling>
        <c:delete val="0"/>
        <c:axPos val="b"/>
        <c:numFmt formatCode="###0" sourceLinked="1"/>
        <c:majorTickMark val="out"/>
        <c:minorTickMark val="none"/>
        <c:tickLblPos val="nextTo"/>
        <c:crossAx val="-554905680"/>
        <c:crosses val="autoZero"/>
        <c:auto val="1"/>
        <c:lblAlgn val="ctr"/>
        <c:lblOffset val="100"/>
        <c:noMultiLvlLbl val="0"/>
      </c:catAx>
      <c:valAx>
        <c:axId val="-554905680"/>
        <c:scaling>
          <c:orientation val="minMax"/>
        </c:scaling>
        <c:delete val="0"/>
        <c:axPos val="l"/>
        <c:majorGridlines/>
        <c:numFmt formatCode="#,##0" sourceLinked="1"/>
        <c:majorTickMark val="out"/>
        <c:minorTickMark val="none"/>
        <c:tickLblPos val="nextTo"/>
        <c:crossAx val="-554895888"/>
        <c:crosses val="autoZero"/>
        <c:crossBetween val="between"/>
      </c:valAx>
    </c:plotArea>
    <c:plotVisOnly val="1"/>
    <c:dispBlanksAs val="gap"/>
    <c:showDLblsOverMax val="0"/>
  </c:chart>
  <c:printSettings>
    <c:headerFooter/>
    <c:pageMargins b="0.75000000000000211" l="0.70000000000000062" r="0.70000000000000062" t="0.75000000000000211"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8</xdr:col>
      <xdr:colOff>16565</xdr:colOff>
      <xdr:row>39</xdr:row>
      <xdr:rowOff>8283</xdr:rowOff>
    </xdr:from>
    <xdr:to>
      <xdr:col>15</xdr:col>
      <xdr:colOff>530086</xdr:colOff>
      <xdr:row>55</xdr:row>
      <xdr:rowOff>99392</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546652</xdr:colOff>
      <xdr:row>39</xdr:row>
      <xdr:rowOff>16565</xdr:rowOff>
    </xdr:from>
    <xdr:to>
      <xdr:col>23</xdr:col>
      <xdr:colOff>323022</xdr:colOff>
      <xdr:row>55</xdr:row>
      <xdr:rowOff>107674</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8284</xdr:colOff>
      <xdr:row>55</xdr:row>
      <xdr:rowOff>107673</xdr:rowOff>
    </xdr:from>
    <xdr:to>
      <xdr:col>15</xdr:col>
      <xdr:colOff>521805</xdr:colOff>
      <xdr:row>72</xdr:row>
      <xdr:rowOff>33130</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546650</xdr:colOff>
      <xdr:row>55</xdr:row>
      <xdr:rowOff>107675</xdr:rowOff>
    </xdr:from>
    <xdr:to>
      <xdr:col>23</xdr:col>
      <xdr:colOff>323020</xdr:colOff>
      <xdr:row>72</xdr:row>
      <xdr:rowOff>33131</xdr:rowOff>
    </xdr:to>
    <xdr:graphicFrame macro="">
      <xdr:nvGraphicFramePr>
        <xdr:cNvPr id="5" name="Graphique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hyperlink" Target="https://www.insee.fr/fr/metadonnees/source/serie/s2144"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3:AD60"/>
  <sheetViews>
    <sheetView tabSelected="1" zoomScaleSheetLayoutView="100" workbookViewId="0">
      <selection activeCell="D20" sqref="D20"/>
    </sheetView>
  </sheetViews>
  <sheetFormatPr baseColWidth="10" defaultRowHeight="12.75"/>
  <cols>
    <col min="1" max="1" width="18.85546875" customWidth="1"/>
    <col min="2" max="2" width="8.85546875" customWidth="1"/>
    <col min="3" max="3" width="8.7109375" customWidth="1"/>
    <col min="4" max="5" width="9.42578125" customWidth="1"/>
    <col min="6" max="7" width="9.7109375" customWidth="1"/>
    <col min="8" max="8" width="9.85546875" customWidth="1"/>
    <col min="9" max="9" width="9.7109375" customWidth="1"/>
    <col min="10" max="11" width="9.85546875" customWidth="1"/>
    <col min="12" max="12" width="8.85546875" customWidth="1"/>
    <col min="13" max="13" width="9.7109375" customWidth="1"/>
  </cols>
  <sheetData>
    <row r="3" spans="1:8" ht="15.75">
      <c r="H3" s="760" t="s">
        <v>390</v>
      </c>
    </row>
    <row r="4" spans="1:8" ht="15.75">
      <c r="H4" s="760"/>
    </row>
    <row r="5" spans="1:8" ht="35.25">
      <c r="H5" s="761">
        <v>10</v>
      </c>
    </row>
    <row r="10" spans="1:8" ht="30">
      <c r="A10" s="1000" t="s">
        <v>391</v>
      </c>
      <c r="B10" s="1001"/>
      <c r="C10" s="1001"/>
      <c r="D10" s="1001"/>
      <c r="E10" s="1001"/>
      <c r="F10" s="1001"/>
      <c r="G10" s="1001"/>
    </row>
    <row r="12" spans="1:8" ht="14.25">
      <c r="A12" s="758" t="s">
        <v>389</v>
      </c>
    </row>
    <row r="14" spans="1:8" ht="19.149999999999999" customHeight="1">
      <c r="A14" s="758" t="s">
        <v>79</v>
      </c>
      <c r="B14" s="758" t="s">
        <v>80</v>
      </c>
      <c r="C14" s="759"/>
      <c r="D14" s="757"/>
    </row>
    <row r="15" spans="1:8" ht="19.149999999999999" customHeight="1">
      <c r="A15" s="758" t="s">
        <v>81</v>
      </c>
      <c r="B15" s="758" t="s">
        <v>82</v>
      </c>
      <c r="C15" s="759"/>
      <c r="D15" s="757"/>
    </row>
    <row r="16" spans="1:8" ht="19.149999999999999" customHeight="1">
      <c r="A16" s="758" t="s">
        <v>83</v>
      </c>
      <c r="B16" s="758" t="s">
        <v>84</v>
      </c>
      <c r="C16" s="759"/>
      <c r="D16" s="757"/>
    </row>
    <row r="17" spans="1:30" ht="19.149999999999999" customHeight="1">
      <c r="A17" s="758" t="s">
        <v>85</v>
      </c>
      <c r="B17" s="758" t="s">
        <v>3</v>
      </c>
      <c r="C17" s="759"/>
      <c r="D17" s="757"/>
    </row>
    <row r="18" spans="1:30" ht="19.149999999999999" customHeight="1">
      <c r="A18" s="758" t="s">
        <v>86</v>
      </c>
      <c r="B18" s="758" t="s">
        <v>27</v>
      </c>
      <c r="C18" s="759"/>
      <c r="D18" s="757"/>
    </row>
    <row r="19" spans="1:30" ht="19.149999999999999" customHeight="1">
      <c r="A19" s="758" t="s">
        <v>87</v>
      </c>
      <c r="B19" s="758" t="s">
        <v>147</v>
      </c>
      <c r="C19" s="759"/>
      <c r="D19" s="757"/>
    </row>
    <row r="20" spans="1:30" ht="19.149999999999999" customHeight="1">
      <c r="A20" s="758" t="s">
        <v>88</v>
      </c>
      <c r="B20" s="758" t="s">
        <v>28</v>
      </c>
      <c r="C20" s="759"/>
      <c r="D20" s="757"/>
    </row>
    <row r="21" spans="1:30" ht="19.149999999999999" customHeight="1">
      <c r="A21" s="758" t="s">
        <v>89</v>
      </c>
      <c r="B21" s="758" t="s">
        <v>350</v>
      </c>
      <c r="C21" s="759"/>
      <c r="D21" s="757"/>
    </row>
    <row r="22" spans="1:30" ht="19.149999999999999" customHeight="1">
      <c r="A22" s="758" t="s">
        <v>72</v>
      </c>
      <c r="B22" s="758" t="s">
        <v>471</v>
      </c>
      <c r="C22" s="759"/>
      <c r="D22" s="757"/>
    </row>
    <row r="23" spans="1:30" ht="19.149999999999999" customHeight="1">
      <c r="A23" s="758" t="s">
        <v>73</v>
      </c>
      <c r="B23" s="758" t="s">
        <v>90</v>
      </c>
      <c r="C23" s="759"/>
      <c r="D23" s="757"/>
    </row>
    <row r="24" spans="1:30" ht="19.149999999999999" customHeight="1">
      <c r="A24" s="758" t="s">
        <v>74</v>
      </c>
      <c r="B24" s="758" t="s">
        <v>91</v>
      </c>
      <c r="C24" s="759"/>
      <c r="D24" s="757"/>
    </row>
    <row r="25" spans="1:30" ht="19.149999999999999" customHeight="1">
      <c r="A25" s="758" t="s">
        <v>94</v>
      </c>
      <c r="B25" s="758" t="s">
        <v>92</v>
      </c>
      <c r="C25" s="759"/>
      <c r="D25" s="757"/>
    </row>
    <row r="26" spans="1:30" ht="19.149999999999999" customHeight="1">
      <c r="A26" s="758" t="s">
        <v>75</v>
      </c>
      <c r="B26" s="758" t="s">
        <v>93</v>
      </c>
      <c r="C26" s="759"/>
      <c r="D26" s="757"/>
    </row>
    <row r="27" spans="1:30" ht="19.149999999999999" customHeight="1">
      <c r="A27" s="758" t="s">
        <v>76</v>
      </c>
      <c r="B27" s="758" t="s">
        <v>95</v>
      </c>
      <c r="C27" s="759"/>
      <c r="D27" s="757"/>
    </row>
    <row r="28" spans="1:30" ht="19.149999999999999" customHeight="1">
      <c r="A28" s="758" t="s">
        <v>77</v>
      </c>
      <c r="B28" s="758" t="s">
        <v>96</v>
      </c>
      <c r="C28" s="759"/>
      <c r="D28" s="757"/>
    </row>
    <row r="29" spans="1:30" ht="19.149999999999999" customHeight="1">
      <c r="A29" s="758" t="s">
        <v>78</v>
      </c>
      <c r="B29" s="758" t="s">
        <v>97</v>
      </c>
      <c r="C29" s="759"/>
      <c r="D29" s="757"/>
    </row>
    <row r="30" spans="1:30" ht="15">
      <c r="A30" s="28"/>
      <c r="B30" s="28"/>
      <c r="C30" s="28"/>
    </row>
    <row r="32" spans="1:30">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row>
    <row r="33" spans="1:30">
      <c r="B33" s="7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row>
    <row r="34" spans="1:30">
      <c r="B34" s="7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row>
    <row r="37" spans="1:30">
      <c r="A37" s="38" t="s">
        <v>71</v>
      </c>
    </row>
    <row r="39" spans="1:30" ht="15.75">
      <c r="A39" s="25" t="s">
        <v>172</v>
      </c>
    </row>
    <row r="40" spans="1:30">
      <c r="A40" s="37" t="s">
        <v>546</v>
      </c>
    </row>
    <row r="41" spans="1:30">
      <c r="B41" s="254" t="s">
        <v>496</v>
      </c>
      <c r="C41" s="254" t="s">
        <v>495</v>
      </c>
      <c r="D41" s="254" t="s">
        <v>494</v>
      </c>
    </row>
    <row r="42" spans="1:30">
      <c r="A42" t="s">
        <v>70</v>
      </c>
      <c r="B42" s="255">
        <v>101.2</v>
      </c>
      <c r="C42" s="255">
        <v>104.5</v>
      </c>
      <c r="D42" s="255">
        <v>110</v>
      </c>
    </row>
    <row r="43" spans="1:30">
      <c r="A43" s="37"/>
    </row>
    <row r="44" spans="1:30">
      <c r="B44" s="254" t="s">
        <v>508</v>
      </c>
      <c r="C44" s="254" t="s">
        <v>507</v>
      </c>
      <c r="D44" s="254" t="s">
        <v>506</v>
      </c>
      <c r="E44" s="254" t="s">
        <v>505</v>
      </c>
      <c r="F44" s="254" t="s">
        <v>504</v>
      </c>
      <c r="G44" s="254" t="s">
        <v>503</v>
      </c>
      <c r="H44" s="254" t="s">
        <v>502</v>
      </c>
      <c r="I44" s="254" t="s">
        <v>501</v>
      </c>
      <c r="J44" s="254" t="s">
        <v>500</v>
      </c>
      <c r="K44" s="254" t="s">
        <v>499</v>
      </c>
      <c r="L44" s="254" t="s">
        <v>498</v>
      </c>
      <c r="M44" s="254" t="s">
        <v>497</v>
      </c>
    </row>
    <row r="45" spans="1:30">
      <c r="A45" t="s">
        <v>70</v>
      </c>
      <c r="B45" s="255">
        <v>88.9</v>
      </c>
      <c r="C45" s="255">
        <v>89.8</v>
      </c>
      <c r="D45" s="255">
        <v>90.6</v>
      </c>
      <c r="E45" s="699">
        <v>91.6</v>
      </c>
      <c r="F45" s="699">
        <v>92.3</v>
      </c>
      <c r="G45" s="699">
        <v>92.8</v>
      </c>
      <c r="H45" s="58">
        <v>93.9</v>
      </c>
      <c r="I45" s="58">
        <v>94.3</v>
      </c>
      <c r="J45" s="58">
        <v>94.9</v>
      </c>
      <c r="K45" s="58">
        <v>95.9</v>
      </c>
      <c r="L45" s="918">
        <v>97.1</v>
      </c>
      <c r="M45" s="918">
        <v>100</v>
      </c>
    </row>
    <row r="46" spans="1:30">
      <c r="A46" s="37"/>
      <c r="B46" s="146"/>
      <c r="C46" s="146"/>
      <c r="D46" s="146"/>
      <c r="E46" s="146"/>
      <c r="F46" s="146"/>
      <c r="G46" s="146"/>
      <c r="H46" s="146"/>
      <c r="I46" s="146"/>
      <c r="J46" s="146"/>
      <c r="K46" s="146"/>
      <c r="L46" s="146"/>
      <c r="M46" s="146"/>
    </row>
    <row r="47" spans="1:30">
      <c r="B47" s="254" t="s">
        <v>520</v>
      </c>
      <c r="C47" s="254" t="s">
        <v>519</v>
      </c>
      <c r="D47" s="254" t="s">
        <v>518</v>
      </c>
      <c r="E47" s="254" t="s">
        <v>517</v>
      </c>
      <c r="F47" s="254" t="s">
        <v>516</v>
      </c>
      <c r="G47" s="254" t="s">
        <v>515</v>
      </c>
      <c r="H47" s="254" t="s">
        <v>514</v>
      </c>
      <c r="I47" s="254" t="s">
        <v>513</v>
      </c>
      <c r="J47" s="254" t="s">
        <v>512</v>
      </c>
      <c r="K47" s="254" t="s">
        <v>511</v>
      </c>
      <c r="L47" s="254" t="s">
        <v>510</v>
      </c>
      <c r="M47" s="254" t="s">
        <v>509</v>
      </c>
      <c r="N47" s="146"/>
    </row>
    <row r="48" spans="1:30">
      <c r="A48" t="s">
        <v>70</v>
      </c>
      <c r="B48" s="256">
        <v>73.8</v>
      </c>
      <c r="C48" s="256">
        <v>74.5</v>
      </c>
      <c r="D48" s="256">
        <v>74.7</v>
      </c>
      <c r="E48" s="256">
        <v>75.7</v>
      </c>
      <c r="F48" s="256">
        <v>77.2</v>
      </c>
      <c r="G48" s="256">
        <v>78.8</v>
      </c>
      <c r="H48" s="256">
        <v>80.2</v>
      </c>
      <c r="I48" s="256">
        <v>81.5</v>
      </c>
      <c r="J48" s="256">
        <v>83.1</v>
      </c>
      <c r="K48" s="256">
        <v>84.8</v>
      </c>
      <c r="L48" s="256">
        <v>86.8</v>
      </c>
      <c r="M48" s="256">
        <v>88.8</v>
      </c>
      <c r="N48" s="256"/>
      <c r="O48" s="58"/>
    </row>
    <row r="49" spans="1:16">
      <c r="B49" s="146"/>
      <c r="C49" s="146"/>
      <c r="D49" s="146"/>
      <c r="E49" s="146"/>
      <c r="F49" s="146"/>
      <c r="G49" s="146"/>
      <c r="H49" s="146"/>
      <c r="I49" s="146"/>
      <c r="J49" s="146"/>
      <c r="K49" s="146"/>
      <c r="L49" s="146"/>
      <c r="M49" s="257"/>
      <c r="N49" s="146"/>
    </row>
    <row r="50" spans="1:16">
      <c r="B50" s="254" t="s">
        <v>532</v>
      </c>
      <c r="C50" s="254" t="s">
        <v>531</v>
      </c>
      <c r="D50" s="254" t="s">
        <v>530</v>
      </c>
      <c r="E50" s="254" t="s">
        <v>529</v>
      </c>
      <c r="F50" s="254" t="s">
        <v>528</v>
      </c>
      <c r="G50" s="254" t="s">
        <v>527</v>
      </c>
      <c r="H50" s="254" t="s">
        <v>526</v>
      </c>
      <c r="I50" s="254" t="s">
        <v>525</v>
      </c>
      <c r="J50" s="254" t="s">
        <v>524</v>
      </c>
      <c r="K50" s="254" t="s">
        <v>523</v>
      </c>
      <c r="L50" s="254" t="s">
        <v>522</v>
      </c>
      <c r="M50" s="254" t="s">
        <v>521</v>
      </c>
      <c r="N50" s="146"/>
    </row>
    <row r="51" spans="1:16">
      <c r="A51" t="s">
        <v>70</v>
      </c>
      <c r="B51" s="255">
        <v>56.5</v>
      </c>
      <c r="C51" s="255">
        <v>59.5</v>
      </c>
      <c r="D51" s="255">
        <v>61</v>
      </c>
      <c r="E51" s="255">
        <v>62.9</v>
      </c>
      <c r="F51" s="255">
        <v>64.900000000000006</v>
      </c>
      <c r="G51" s="255">
        <v>66.7</v>
      </c>
      <c r="H51" s="255">
        <v>68.3</v>
      </c>
      <c r="I51" s="255">
        <v>69.7</v>
      </c>
      <c r="J51" s="255">
        <v>70.8</v>
      </c>
      <c r="K51" s="255">
        <v>71.400000000000006</v>
      </c>
      <c r="L51" s="255">
        <v>72.3</v>
      </c>
      <c r="M51" s="255">
        <v>73.2</v>
      </c>
      <c r="N51" s="146"/>
    </row>
    <row r="52" spans="1:16">
      <c r="B52" s="146"/>
      <c r="C52" s="146"/>
      <c r="D52" s="146"/>
      <c r="E52" s="146"/>
      <c r="F52" s="146"/>
      <c r="G52" s="146"/>
      <c r="H52" s="146"/>
      <c r="I52" s="146"/>
      <c r="J52" s="146"/>
      <c r="K52" s="146"/>
      <c r="L52" s="146"/>
      <c r="M52" s="257"/>
      <c r="N52" s="146"/>
    </row>
    <row r="53" spans="1:16">
      <c r="B53" s="254" t="s">
        <v>544</v>
      </c>
      <c r="C53" s="254" t="s">
        <v>543</v>
      </c>
      <c r="D53" s="254" t="s">
        <v>542</v>
      </c>
      <c r="E53" s="254" t="s">
        <v>541</v>
      </c>
      <c r="F53" s="254" t="s">
        <v>540</v>
      </c>
      <c r="G53" s="254" t="s">
        <v>539</v>
      </c>
      <c r="H53" s="254" t="s">
        <v>538</v>
      </c>
      <c r="I53" s="254" t="s">
        <v>537</v>
      </c>
      <c r="J53" s="254" t="s">
        <v>536</v>
      </c>
      <c r="K53" s="254" t="s">
        <v>535</v>
      </c>
      <c r="L53" s="254" t="s">
        <v>534</v>
      </c>
      <c r="M53" s="254" t="s">
        <v>533</v>
      </c>
      <c r="N53" s="146"/>
    </row>
    <row r="54" spans="1:16">
      <c r="A54" t="s">
        <v>70</v>
      </c>
      <c r="B54" s="255">
        <v>17.8</v>
      </c>
      <c r="C54" s="255">
        <v>19.899999999999999</v>
      </c>
      <c r="D54" s="255">
        <v>22.6</v>
      </c>
      <c r="E54" s="255">
        <v>25</v>
      </c>
      <c r="F54" s="255">
        <v>27.2</v>
      </c>
      <c r="G54" s="255">
        <v>29.7</v>
      </c>
      <c r="H54" s="255">
        <v>32.799999999999997</v>
      </c>
      <c r="I54" s="255">
        <v>36.6</v>
      </c>
      <c r="J54" s="255">
        <v>40.799999999999997</v>
      </c>
      <c r="K54" s="255">
        <v>45.7</v>
      </c>
      <c r="L54" s="255">
        <v>50.1</v>
      </c>
      <c r="M54" s="255">
        <v>53.6</v>
      </c>
      <c r="N54" s="146"/>
    </row>
    <row r="56" spans="1:16">
      <c r="A56" s="36" t="s">
        <v>545</v>
      </c>
    </row>
    <row r="58" spans="1:16">
      <c r="A58" s="132"/>
      <c r="B58" s="149"/>
      <c r="C58" s="149"/>
      <c r="D58" s="149"/>
      <c r="E58" s="149"/>
    </row>
    <row r="59" spans="1:16">
      <c r="A59" s="70"/>
      <c r="B59" s="942"/>
      <c r="C59" s="942"/>
      <c r="D59" s="942"/>
      <c r="E59" s="942"/>
      <c r="F59" s="942"/>
      <c r="G59" s="942"/>
      <c r="H59" s="942"/>
      <c r="I59" s="942"/>
      <c r="J59" s="942"/>
      <c r="K59" s="942"/>
      <c r="L59" s="942"/>
      <c r="M59" s="942"/>
      <c r="N59" s="942"/>
      <c r="O59" s="942"/>
      <c r="P59" s="942"/>
    </row>
    <row r="60" spans="1:16">
      <c r="B60" s="941"/>
      <c r="C60" s="941"/>
      <c r="D60" s="941"/>
      <c r="E60" s="941"/>
      <c r="F60" s="941"/>
      <c r="G60" s="941"/>
      <c r="H60" s="941"/>
      <c r="I60" s="941"/>
      <c r="J60" s="941"/>
      <c r="K60" s="941"/>
      <c r="L60" s="941"/>
      <c r="M60" s="941"/>
      <c r="N60" s="941"/>
      <c r="O60" s="941"/>
      <c r="P60" s="941"/>
    </row>
  </sheetData>
  <mergeCells count="1">
    <mergeCell ref="A10:G10"/>
  </mergeCells>
  <phoneticPr fontId="15" type="noConversion"/>
  <pageMargins left="0.78740157480314965" right="0.78740157480314965" top="0.98425196850393704" bottom="0.98425196850393704" header="0.51181102362204722" footer="0.51181102362204722"/>
  <pageSetup paperSize="9"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62"/>
  <sheetViews>
    <sheetView workbookViewId="0">
      <pane xSplit="2" ySplit="5" topLeftCell="D27" activePane="bottomRight" state="frozen"/>
      <selection pane="topRight" activeCell="C1" sqref="C1"/>
      <selection pane="bottomLeft" activeCell="A6" sqref="A6"/>
      <selection pane="bottomRight" activeCell="P48" sqref="P48"/>
    </sheetView>
  </sheetViews>
  <sheetFormatPr baseColWidth="10" defaultColWidth="11.42578125" defaultRowHeight="12.75"/>
  <cols>
    <col min="1" max="1" width="3.5703125" style="534" customWidth="1"/>
    <col min="2" max="2" width="47.85546875" style="534" customWidth="1"/>
    <col min="3" max="6" width="9.85546875" style="534" customWidth="1"/>
    <col min="7" max="7" width="8.85546875" style="534" customWidth="1"/>
    <col min="8" max="11" width="9.7109375" style="534" customWidth="1"/>
    <col min="12" max="15" width="9" style="534" customWidth="1"/>
    <col min="16" max="16384" width="11.42578125" style="534"/>
  </cols>
  <sheetData>
    <row r="1" spans="2:16" ht="18">
      <c r="B1" s="571" t="s">
        <v>313</v>
      </c>
    </row>
    <row r="3" spans="2:16" ht="18">
      <c r="B3" s="572" t="s">
        <v>316</v>
      </c>
    </row>
    <row r="4" spans="2:16">
      <c r="B4" s="157" t="s">
        <v>208</v>
      </c>
    </row>
    <row r="5" spans="2:16" ht="13.5">
      <c r="B5" s="835" t="s">
        <v>424</v>
      </c>
      <c r="C5" s="591">
        <v>2012</v>
      </c>
      <c r="D5" s="591">
        <v>2013</v>
      </c>
      <c r="E5" s="592">
        <v>2014</v>
      </c>
      <c r="F5" s="592" t="s">
        <v>418</v>
      </c>
      <c r="G5" s="592" t="s">
        <v>419</v>
      </c>
      <c r="H5" s="592">
        <v>2017</v>
      </c>
      <c r="I5" s="592">
        <v>2018</v>
      </c>
      <c r="J5" s="592">
        <v>2019</v>
      </c>
      <c r="K5" s="592">
        <v>2020</v>
      </c>
      <c r="L5" s="592">
        <v>2021</v>
      </c>
      <c r="M5" s="592">
        <v>2022</v>
      </c>
      <c r="N5" s="592">
        <v>2023</v>
      </c>
      <c r="O5" s="592">
        <v>2024</v>
      </c>
      <c r="P5" s="592">
        <v>2025</v>
      </c>
    </row>
    <row r="6" spans="2:16" ht="15">
      <c r="B6" s="538" t="s">
        <v>314</v>
      </c>
      <c r="C6" s="823">
        <v>84.619738742999999</v>
      </c>
      <c r="D6" s="823">
        <v>87.415261509000004</v>
      </c>
      <c r="E6" s="823">
        <v>89.604776811999997</v>
      </c>
      <c r="F6" s="823">
        <v>91.318250391999996</v>
      </c>
      <c r="G6" s="823">
        <v>91.152350749999997</v>
      </c>
      <c r="H6" s="823">
        <v>92.659542264999999</v>
      </c>
      <c r="I6" s="823">
        <v>92.957819689000004</v>
      </c>
      <c r="J6" s="823">
        <v>96.151151486000003</v>
      </c>
      <c r="K6" s="823">
        <v>96.274952347999999</v>
      </c>
      <c r="L6" s="823">
        <v>99.041111618000002</v>
      </c>
      <c r="M6" s="823">
        <v>104.777075301</v>
      </c>
      <c r="N6" s="823">
        <v>110.83720371</v>
      </c>
      <c r="O6" s="823">
        <v>115.65555650899999</v>
      </c>
      <c r="P6" s="970">
        <v>117.64190997599999</v>
      </c>
    </row>
    <row r="7" spans="2:16" ht="15">
      <c r="B7" s="542" t="s">
        <v>281</v>
      </c>
      <c r="C7" s="748">
        <v>22.491859849000001</v>
      </c>
      <c r="D7" s="748">
        <v>23.298259220999999</v>
      </c>
      <c r="E7" s="748">
        <v>23.202084601999999</v>
      </c>
      <c r="F7" s="748">
        <v>22.956471101999998</v>
      </c>
      <c r="G7" s="748">
        <v>22.689064369</v>
      </c>
      <c r="H7" s="748">
        <v>23.047102339999999</v>
      </c>
      <c r="I7" s="748">
        <v>23.549358564999999</v>
      </c>
      <c r="J7" s="748">
        <v>24.231573223000002</v>
      </c>
      <c r="K7" s="748">
        <v>23.088619376</v>
      </c>
      <c r="L7" s="748">
        <v>24.430448685999998</v>
      </c>
      <c r="M7" s="748">
        <v>26.793465328</v>
      </c>
      <c r="N7" s="748">
        <v>29.147919219999999</v>
      </c>
      <c r="O7" s="748">
        <v>30.374082231999999</v>
      </c>
      <c r="P7" s="969">
        <v>30.431293544999999</v>
      </c>
    </row>
    <row r="8" spans="2:16" ht="15">
      <c r="B8" s="542" t="s">
        <v>282</v>
      </c>
      <c r="C8" s="748">
        <v>40.388480027999996</v>
      </c>
      <c r="D8" s="748">
        <v>41.738533861000001</v>
      </c>
      <c r="E8" s="748">
        <v>43.641680755000003</v>
      </c>
      <c r="F8" s="748">
        <v>44.689784598000003</v>
      </c>
      <c r="G8" s="748">
        <v>45.208724957999998</v>
      </c>
      <c r="H8" s="748">
        <v>46.650927088000003</v>
      </c>
      <c r="I8" s="748">
        <v>47.078825983000002</v>
      </c>
      <c r="J8" s="748">
        <v>48.031754481</v>
      </c>
      <c r="K8" s="748">
        <v>48.454301029</v>
      </c>
      <c r="L8" s="748">
        <v>49.845667368999997</v>
      </c>
      <c r="M8" s="748">
        <v>52.479677057000004</v>
      </c>
      <c r="N8" s="748">
        <v>54.683239278999999</v>
      </c>
      <c r="O8" s="748">
        <v>57.243271297</v>
      </c>
      <c r="P8" s="969">
        <v>58.700447588999999</v>
      </c>
    </row>
    <row r="9" spans="2:16" ht="15">
      <c r="B9" s="542" t="s">
        <v>283</v>
      </c>
      <c r="C9" s="748">
        <v>2.92529291</v>
      </c>
      <c r="D9" s="748">
        <v>2.987616821</v>
      </c>
      <c r="E9" s="748">
        <v>3.0009865260000002</v>
      </c>
      <c r="F9" s="748">
        <v>3.0690929850000002</v>
      </c>
      <c r="G9" s="748">
        <v>2.9521254699999999</v>
      </c>
      <c r="H9" s="748">
        <v>2.5945653659999999</v>
      </c>
      <c r="I9" s="748">
        <v>2.4074840740000001</v>
      </c>
      <c r="J9" s="748">
        <v>2.2649262129999999</v>
      </c>
      <c r="K9" s="748">
        <v>2.0979470180000002</v>
      </c>
      <c r="L9" s="748">
        <v>1.9546917319999999</v>
      </c>
      <c r="M9" s="748">
        <v>1.8667693219999999</v>
      </c>
      <c r="N9" s="748">
        <v>2.2815967119999998</v>
      </c>
      <c r="O9" s="748">
        <v>2.5073895390000001</v>
      </c>
      <c r="P9" s="969">
        <v>2.428661687</v>
      </c>
    </row>
    <row r="10" spans="2:16" ht="15">
      <c r="B10" s="542" t="s">
        <v>284</v>
      </c>
      <c r="C10" s="748">
        <v>15.073238285</v>
      </c>
      <c r="D10" s="748">
        <v>15.442871908000001</v>
      </c>
      <c r="E10" s="748">
        <v>15.738992246</v>
      </c>
      <c r="F10" s="748">
        <v>16.465212793999999</v>
      </c>
      <c r="G10" s="748">
        <v>16.114905164</v>
      </c>
      <c r="H10" s="748">
        <v>16.019495179</v>
      </c>
      <c r="I10" s="748">
        <v>15.800250057</v>
      </c>
      <c r="J10" s="748">
        <v>17.525658393000001</v>
      </c>
      <c r="K10" s="748">
        <v>17.968226993999998</v>
      </c>
      <c r="L10" s="748">
        <v>18.171104478</v>
      </c>
      <c r="M10" s="748">
        <v>18.816964531</v>
      </c>
      <c r="N10" s="748">
        <v>19.767183631000002</v>
      </c>
      <c r="O10" s="748">
        <v>20.848053785000001</v>
      </c>
      <c r="P10" s="969">
        <v>21.477295578</v>
      </c>
    </row>
    <row r="11" spans="2:16" ht="15">
      <c r="B11" s="542" t="s">
        <v>285</v>
      </c>
      <c r="C11" s="748">
        <v>3.740867669</v>
      </c>
      <c r="D11" s="748">
        <v>3.947979696</v>
      </c>
      <c r="E11" s="748">
        <v>4.0210326810000003</v>
      </c>
      <c r="F11" s="748">
        <v>4.1376889099999996</v>
      </c>
      <c r="G11" s="748">
        <v>4.187530787</v>
      </c>
      <c r="H11" s="748">
        <v>4.3474522909999997</v>
      </c>
      <c r="I11" s="748">
        <v>4.121901007</v>
      </c>
      <c r="J11" s="748">
        <v>4.0972391750000003</v>
      </c>
      <c r="K11" s="748">
        <v>4.6658579290000004</v>
      </c>
      <c r="L11" s="748">
        <v>4.6391993550000006</v>
      </c>
      <c r="M11" s="748">
        <v>4.8201990600000002</v>
      </c>
      <c r="N11" s="748">
        <v>4.9572648680000002</v>
      </c>
      <c r="O11" s="748">
        <v>4.682759656</v>
      </c>
      <c r="P11" s="969">
        <v>4.6042115770000001</v>
      </c>
    </row>
    <row r="12" spans="2:16" s="541" customFormat="1" ht="15.75">
      <c r="B12" s="538" t="s">
        <v>315</v>
      </c>
      <c r="C12" s="823">
        <v>102.231938791</v>
      </c>
      <c r="D12" s="823">
        <v>104.197257205</v>
      </c>
      <c r="E12" s="823">
        <v>104.937931826</v>
      </c>
      <c r="F12" s="823">
        <v>107.48126724700001</v>
      </c>
      <c r="G12" s="823">
        <v>107.10628667899999</v>
      </c>
      <c r="H12" s="823">
        <v>109.260650914</v>
      </c>
      <c r="I12" s="823">
        <v>110.826855503</v>
      </c>
      <c r="J12" s="823">
        <v>115.137940876</v>
      </c>
      <c r="K12" s="823">
        <v>113.947576928</v>
      </c>
      <c r="L12" s="823">
        <v>118.39413117000001</v>
      </c>
      <c r="M12" s="823">
        <v>125.165580568</v>
      </c>
      <c r="N12" s="823">
        <v>132.78165894599999</v>
      </c>
      <c r="O12" s="823">
        <v>137.28221208900001</v>
      </c>
      <c r="P12" s="970">
        <v>139.66650270299999</v>
      </c>
    </row>
    <row r="13" spans="2:16" ht="15">
      <c r="B13" s="542" t="s">
        <v>287</v>
      </c>
      <c r="C13" s="748">
        <v>58.795217448000002</v>
      </c>
      <c r="D13" s="748">
        <v>60.680175312000003</v>
      </c>
      <c r="E13" s="748">
        <v>61.473477017</v>
      </c>
      <c r="F13" s="748">
        <v>64.867565644999999</v>
      </c>
      <c r="G13" s="748">
        <v>66.208655618999998</v>
      </c>
      <c r="H13" s="748">
        <v>68.312112854000006</v>
      </c>
      <c r="I13" s="748">
        <v>69.813553756000005</v>
      </c>
      <c r="J13" s="748">
        <v>73.326158925000001</v>
      </c>
      <c r="K13" s="748">
        <v>73.831836405000004</v>
      </c>
      <c r="L13" s="748">
        <v>75.012548232</v>
      </c>
      <c r="M13" s="748">
        <v>79.227218024999999</v>
      </c>
      <c r="N13" s="748">
        <v>84.983702958999999</v>
      </c>
      <c r="O13" s="748">
        <v>87.580427182999998</v>
      </c>
      <c r="P13" s="969">
        <v>88.861918263000007</v>
      </c>
    </row>
    <row r="14" spans="2:16" ht="15">
      <c r="B14" s="581" t="s">
        <v>317</v>
      </c>
      <c r="C14" s="748">
        <v>48.037313908000002</v>
      </c>
      <c r="D14" s="748">
        <v>50.161126797999998</v>
      </c>
      <c r="E14" s="748">
        <v>50.830227991000001</v>
      </c>
      <c r="F14" s="748">
        <v>53.728596744000001</v>
      </c>
      <c r="G14" s="748">
        <v>54.662692817999996</v>
      </c>
      <c r="H14" s="748">
        <v>56.062883994000003</v>
      </c>
      <c r="I14" s="748">
        <v>57.453914228000002</v>
      </c>
      <c r="J14" s="748">
        <v>59.61411786</v>
      </c>
      <c r="K14" s="748">
        <v>60.769601819999998</v>
      </c>
      <c r="L14" s="748">
        <v>52.524186927000002</v>
      </c>
      <c r="M14" s="748">
        <v>54.752610255999997</v>
      </c>
      <c r="N14" s="748">
        <v>54.702412213000002</v>
      </c>
      <c r="O14" s="748">
        <v>57.566891441000003</v>
      </c>
      <c r="P14" s="969">
        <v>57.789901323000002</v>
      </c>
    </row>
    <row r="15" spans="2:16" ht="15">
      <c r="B15" s="581" t="s">
        <v>289</v>
      </c>
      <c r="C15" s="748">
        <v>10.757903539000001</v>
      </c>
      <c r="D15" s="748">
        <v>10.519048514</v>
      </c>
      <c r="E15" s="748">
        <v>10.643249024999999</v>
      </c>
      <c r="F15" s="748">
        <v>11.1389689</v>
      </c>
      <c r="G15" s="748">
        <v>11.545962801</v>
      </c>
      <c r="H15" s="748">
        <v>12.249228859</v>
      </c>
      <c r="I15" s="748">
        <v>12.359639527000001</v>
      </c>
      <c r="J15" s="748">
        <v>13.712041064999999</v>
      </c>
      <c r="K15" s="748">
        <v>13.062234584</v>
      </c>
      <c r="L15" s="748">
        <v>22.488361304999998</v>
      </c>
      <c r="M15" s="748">
        <v>24.474607767999998</v>
      </c>
      <c r="N15" s="748">
        <v>30.281290746</v>
      </c>
      <c r="O15" s="748">
        <v>30.013535741999998</v>
      </c>
      <c r="P15" s="969">
        <v>31.072016940000001</v>
      </c>
    </row>
    <row r="16" spans="2:16" s="546" customFormat="1" ht="15">
      <c r="B16" s="542" t="s">
        <v>290</v>
      </c>
      <c r="C16" s="748">
        <v>28.018659555999999</v>
      </c>
      <c r="D16" s="748">
        <v>27.731173413</v>
      </c>
      <c r="E16" s="748">
        <v>26.891856661999999</v>
      </c>
      <c r="F16" s="748">
        <v>25.191224686000002</v>
      </c>
      <c r="G16" s="748">
        <v>23.058939039999998</v>
      </c>
      <c r="H16" s="748">
        <v>22.546747229000001</v>
      </c>
      <c r="I16" s="748">
        <v>22.412252582000001</v>
      </c>
      <c r="J16" s="748">
        <v>22.589574483</v>
      </c>
      <c r="K16" s="748">
        <v>22.735508066000001</v>
      </c>
      <c r="L16" s="748">
        <v>24.477644859999998</v>
      </c>
      <c r="M16" s="748">
        <v>24.833235879</v>
      </c>
      <c r="N16" s="748">
        <v>25.492854781999998</v>
      </c>
      <c r="O16" s="748">
        <v>26.246040690000001</v>
      </c>
      <c r="P16" s="969">
        <v>26.561347334000001</v>
      </c>
    </row>
    <row r="17" spans="2:16" s="546" customFormat="1" ht="15">
      <c r="B17" s="581" t="s">
        <v>363</v>
      </c>
      <c r="C17" s="748">
        <v>23.487998034</v>
      </c>
      <c r="D17" s="748">
        <v>23.647874444999999</v>
      </c>
      <c r="E17" s="748">
        <v>22.922104855000001</v>
      </c>
      <c r="F17" s="748">
        <v>21.187639486999998</v>
      </c>
      <c r="G17" s="748">
        <v>19.369094622999999</v>
      </c>
      <c r="H17" s="748">
        <v>18.517006417000001</v>
      </c>
      <c r="I17" s="748">
        <v>18.373151053000001</v>
      </c>
      <c r="J17" s="748">
        <v>18.34221737</v>
      </c>
      <c r="K17" s="748">
        <v>18.302980637000001</v>
      </c>
      <c r="L17" s="748">
        <v>18.334494154999998</v>
      </c>
      <c r="M17" s="748">
        <v>18.345319378999999</v>
      </c>
      <c r="N17" s="748">
        <v>18.663516777000002</v>
      </c>
      <c r="O17" s="748">
        <v>18.980068255999999</v>
      </c>
      <c r="P17" s="969">
        <v>19.103331166</v>
      </c>
    </row>
    <row r="18" spans="2:16" s="546" customFormat="1" ht="15">
      <c r="B18" s="581" t="s">
        <v>353</v>
      </c>
      <c r="C18" s="748">
        <v>0.235455575</v>
      </c>
      <c r="D18" s="748">
        <v>0.22619062000000001</v>
      </c>
      <c r="E18" s="748">
        <v>0.22953247299999999</v>
      </c>
      <c r="F18" s="748">
        <v>0.22235606099999999</v>
      </c>
      <c r="G18" s="748">
        <v>0.22699850999999999</v>
      </c>
      <c r="H18" s="748">
        <v>0.328244164</v>
      </c>
      <c r="I18" s="748">
        <v>0.37507886699999998</v>
      </c>
      <c r="J18" s="748">
        <v>0.39495750000000002</v>
      </c>
      <c r="K18" s="748">
        <v>0.44533883200000002</v>
      </c>
      <c r="L18" s="748">
        <v>0.479168973</v>
      </c>
      <c r="M18" s="748">
        <v>0.50782523199999996</v>
      </c>
      <c r="N18" s="748">
        <v>0.53183726799999997</v>
      </c>
      <c r="O18" s="748">
        <v>0.56226816899999998</v>
      </c>
      <c r="P18" s="969">
        <v>0.60088284000000003</v>
      </c>
    </row>
    <row r="19" spans="2:16" s="546" customFormat="1" ht="15">
      <c r="B19" s="581" t="s">
        <v>364</v>
      </c>
      <c r="C19" s="748">
        <v>4.2952059460000003</v>
      </c>
      <c r="D19" s="748">
        <v>3.857108346</v>
      </c>
      <c r="E19" s="748">
        <v>3.7402193330000002</v>
      </c>
      <c r="F19" s="748">
        <v>3.781229137</v>
      </c>
      <c r="G19" s="748">
        <v>3.4628459070000002</v>
      </c>
      <c r="H19" s="748">
        <v>3.701496648</v>
      </c>
      <c r="I19" s="748">
        <v>3.6640226610000002</v>
      </c>
      <c r="J19" s="748">
        <v>3.8523996120000001</v>
      </c>
      <c r="K19" s="748">
        <v>3.9871885960000002</v>
      </c>
      <c r="L19" s="748">
        <v>5.663981733</v>
      </c>
      <c r="M19" s="748">
        <v>5.9800912669999997</v>
      </c>
      <c r="N19" s="748">
        <v>6.297500737</v>
      </c>
      <c r="O19" s="748">
        <v>6.7037042649999998</v>
      </c>
      <c r="P19" s="969">
        <v>6.8571333279999998</v>
      </c>
    </row>
    <row r="20" spans="2:16" s="546" customFormat="1" ht="15">
      <c r="B20" s="542" t="s">
        <v>351</v>
      </c>
      <c r="C20" s="748">
        <v>4.0551426319999999</v>
      </c>
      <c r="D20" s="748">
        <v>4.1061192110000002</v>
      </c>
      <c r="E20" s="748">
        <v>4.3987418229999999</v>
      </c>
      <c r="F20" s="748">
        <v>4.9491656170000002</v>
      </c>
      <c r="G20" s="748">
        <v>4.9486347510000002</v>
      </c>
      <c r="H20" s="748">
        <v>5.0212446469999996</v>
      </c>
      <c r="I20" s="748">
        <v>4.8512562839999998</v>
      </c>
      <c r="J20" s="748">
        <v>4.9481708710000003</v>
      </c>
      <c r="K20" s="748">
        <v>5.3419183290000003</v>
      </c>
      <c r="L20" s="748">
        <v>5.3026487580000001</v>
      </c>
      <c r="M20" s="748">
        <v>5.6862152620000002</v>
      </c>
      <c r="N20" s="748">
        <v>6.1391327860000002</v>
      </c>
      <c r="O20" s="748">
        <v>6.2667858870000002</v>
      </c>
      <c r="P20" s="969">
        <v>6.246814563</v>
      </c>
    </row>
    <row r="21" spans="2:16" s="546" customFormat="1" ht="15">
      <c r="B21" s="542" t="s">
        <v>352</v>
      </c>
      <c r="C21" s="748">
        <v>7.1789201800000004</v>
      </c>
      <c r="D21" s="748">
        <v>7.4547460619999999</v>
      </c>
      <c r="E21" s="748">
        <v>7.6794736859999997</v>
      </c>
      <c r="F21" s="748">
        <v>8.0831980370000007</v>
      </c>
      <c r="G21" s="748">
        <v>8.3992402189999993</v>
      </c>
      <c r="H21" s="748">
        <v>8.5807923590000001</v>
      </c>
      <c r="I21" s="748">
        <v>9.2972170280000004</v>
      </c>
      <c r="J21" s="748">
        <v>9.6622821010000006</v>
      </c>
      <c r="K21" s="748">
        <v>7.990900946</v>
      </c>
      <c r="L21" s="748">
        <v>9.1785203739999996</v>
      </c>
      <c r="M21" s="748">
        <v>10.355557306</v>
      </c>
      <c r="N21" s="748">
        <v>10.966609157000001</v>
      </c>
      <c r="O21" s="748">
        <v>11.639066732</v>
      </c>
      <c r="P21" s="982">
        <v>12.044562784</v>
      </c>
    </row>
    <row r="22" spans="2:16" s="546" customFormat="1" ht="15">
      <c r="B22" s="740" t="s">
        <v>291</v>
      </c>
      <c r="C22" s="748">
        <v>4.1839989739999996</v>
      </c>
      <c r="D22" s="748">
        <v>4.2250432050000004</v>
      </c>
      <c r="E22" s="748">
        <v>4.494382635</v>
      </c>
      <c r="F22" s="748">
        <v>4.3901132589999996</v>
      </c>
      <c r="G22" s="748">
        <v>4.4908170470000002</v>
      </c>
      <c r="H22" s="748">
        <v>4.7997538229999996</v>
      </c>
      <c r="I22" s="748">
        <v>4.4525758499999997</v>
      </c>
      <c r="J22" s="748">
        <v>4.6117544940000004</v>
      </c>
      <c r="K22" s="748">
        <v>4.0474131790000003</v>
      </c>
      <c r="L22" s="748">
        <v>4.4227689459999997</v>
      </c>
      <c r="M22" s="748">
        <v>5.0633540950000002</v>
      </c>
      <c r="N22" s="748">
        <v>5.1993592619999998</v>
      </c>
      <c r="O22" s="748">
        <v>5.5498915970000002</v>
      </c>
      <c r="P22" s="973">
        <v>5.9518597580000003</v>
      </c>
    </row>
    <row r="23" spans="2:16" s="541" customFormat="1" ht="15">
      <c r="B23" s="582" t="s">
        <v>292</v>
      </c>
      <c r="C23" s="828">
        <v>17.612200047999998</v>
      </c>
      <c r="D23" s="828">
        <v>16.781995694999999</v>
      </c>
      <c r="E23" s="828">
        <v>15.333155013000001</v>
      </c>
      <c r="F23" s="828">
        <v>16.163016854999999</v>
      </c>
      <c r="G23" s="828">
        <v>15.953935929</v>
      </c>
      <c r="H23" s="828">
        <v>16.601108649</v>
      </c>
      <c r="I23" s="828">
        <v>17.869035813</v>
      </c>
      <c r="J23" s="828">
        <v>18.986789388999998</v>
      </c>
      <c r="K23" s="828">
        <v>17.672624579000001</v>
      </c>
      <c r="L23" s="828">
        <v>19.353019551999999</v>
      </c>
      <c r="M23" s="828">
        <v>20.388505266999999</v>
      </c>
      <c r="N23" s="828">
        <v>21.944455236</v>
      </c>
      <c r="O23" s="828">
        <v>21.626655581000001</v>
      </c>
      <c r="P23" s="983">
        <v>22.024592726000002</v>
      </c>
    </row>
    <row r="24" spans="2:16" ht="15">
      <c r="B24" s="583" t="s">
        <v>293</v>
      </c>
      <c r="C24" s="750">
        <v>10.121728435</v>
      </c>
      <c r="D24" s="750">
        <v>9.0239378899999991</v>
      </c>
      <c r="E24" s="750">
        <v>7.548810596</v>
      </c>
      <c r="F24" s="750">
        <v>7.9402619479999998</v>
      </c>
      <c r="G24" s="750">
        <v>7.6316209199999996</v>
      </c>
      <c r="H24" s="750">
        <v>8.2274255010000008</v>
      </c>
      <c r="I24" s="750">
        <v>9.1475444249999995</v>
      </c>
      <c r="J24" s="750">
        <v>10.039535786</v>
      </c>
      <c r="K24" s="750">
        <v>9.0005846930000004</v>
      </c>
      <c r="L24" s="750">
        <v>10.2703931</v>
      </c>
      <c r="M24" s="750">
        <v>11.312573775000001</v>
      </c>
      <c r="N24" s="750">
        <v>12.678331482999999</v>
      </c>
      <c r="O24" s="750">
        <v>12.389591889</v>
      </c>
      <c r="P24" s="973">
        <v>12.562950331</v>
      </c>
    </row>
    <row r="25" spans="2:16" s="541" customFormat="1" ht="24">
      <c r="B25" s="734" t="s">
        <v>294</v>
      </c>
      <c r="C25" s="823">
        <v>32.951967713999998</v>
      </c>
      <c r="D25" s="823">
        <v>35.301322327999998</v>
      </c>
      <c r="E25" s="823">
        <v>31.065169385000001</v>
      </c>
      <c r="F25" s="823">
        <v>27.516645289</v>
      </c>
      <c r="G25" s="823">
        <v>27.346117252999999</v>
      </c>
      <c r="H25" s="823">
        <v>29.587007386</v>
      </c>
      <c r="I25" s="823">
        <v>31.500151343999999</v>
      </c>
      <c r="J25" s="823">
        <v>36.386644185000002</v>
      </c>
      <c r="K25" s="823">
        <v>31.477386417000002</v>
      </c>
      <c r="L25" s="823">
        <v>33.098144648000002</v>
      </c>
      <c r="M25" s="823">
        <v>36.313457753000002</v>
      </c>
      <c r="N25" s="823">
        <v>39.552648511000001</v>
      </c>
      <c r="O25" s="823">
        <v>43.669613019000003</v>
      </c>
      <c r="P25" s="970">
        <v>46.836816655</v>
      </c>
    </row>
    <row r="26" spans="2:16" ht="15">
      <c r="B26" s="560" t="s">
        <v>358</v>
      </c>
      <c r="C26" s="748">
        <v>28.395407604999999</v>
      </c>
      <c r="D26" s="748">
        <v>30.502943538</v>
      </c>
      <c r="E26" s="748">
        <v>26.353184674000001</v>
      </c>
      <c r="F26" s="748">
        <v>22.740310244</v>
      </c>
      <c r="G26" s="748">
        <v>22.672353871999999</v>
      </c>
      <c r="H26" s="748">
        <v>24.79135234</v>
      </c>
      <c r="I26" s="748">
        <v>26.763738975999999</v>
      </c>
      <c r="J26" s="748">
        <v>30.898598584999998</v>
      </c>
      <c r="K26" s="748">
        <v>26.139425435</v>
      </c>
      <c r="L26" s="748">
        <v>27.672072460999999</v>
      </c>
      <c r="M26" s="748">
        <v>30.545809163000001</v>
      </c>
      <c r="N26" s="748">
        <v>33.568665557999999</v>
      </c>
      <c r="O26" s="748">
        <v>37.203800063000003</v>
      </c>
      <c r="P26" s="969">
        <v>39.671361920000002</v>
      </c>
    </row>
    <row r="27" spans="2:16" ht="15">
      <c r="B27" s="560" t="s">
        <v>359</v>
      </c>
      <c r="C27" s="748">
        <v>2.9649856429999999</v>
      </c>
      <c r="D27" s="748">
        <v>3.1182808230000001</v>
      </c>
      <c r="E27" s="748">
        <v>3.059118427</v>
      </c>
      <c r="F27" s="748">
        <v>2.7843969670000002</v>
      </c>
      <c r="G27" s="748">
        <v>2.8742974179999998</v>
      </c>
      <c r="H27" s="748">
        <v>2.7986358849999999</v>
      </c>
      <c r="I27" s="748">
        <v>2.9922916060000002</v>
      </c>
      <c r="J27" s="748">
        <v>3.6278436940000001</v>
      </c>
      <c r="K27" s="748">
        <v>3.6442743270000002</v>
      </c>
      <c r="L27" s="748">
        <v>3.6259446210000004</v>
      </c>
      <c r="M27" s="748">
        <v>3.770947112</v>
      </c>
      <c r="N27" s="748">
        <v>4.0421150240000001</v>
      </c>
      <c r="O27" s="748">
        <v>4.3363236069999997</v>
      </c>
      <c r="P27" s="969">
        <v>4.6555192239999998</v>
      </c>
    </row>
    <row r="28" spans="2:16" ht="15">
      <c r="B28" s="560" t="s">
        <v>360</v>
      </c>
      <c r="C28" s="748">
        <v>1.5915744650000001</v>
      </c>
      <c r="D28" s="748">
        <v>1.6800979650000001</v>
      </c>
      <c r="E28" s="748">
        <v>1.652866282</v>
      </c>
      <c r="F28" s="748">
        <v>1.9919380769999999</v>
      </c>
      <c r="G28" s="748">
        <v>1.7994659609999999</v>
      </c>
      <c r="H28" s="748">
        <v>1.9970191589999999</v>
      </c>
      <c r="I28" s="748">
        <v>1.7441207599999999</v>
      </c>
      <c r="J28" s="748">
        <v>1.860201905</v>
      </c>
      <c r="K28" s="748">
        <v>1.693686654</v>
      </c>
      <c r="L28" s="748">
        <v>1.8001275670000001</v>
      </c>
      <c r="M28" s="748">
        <v>1.996701477</v>
      </c>
      <c r="N28" s="748">
        <v>1.941867929</v>
      </c>
      <c r="O28" s="748">
        <v>2.1294893500000001</v>
      </c>
      <c r="P28" s="969">
        <v>2.5099355110000001</v>
      </c>
    </row>
    <row r="29" spans="2:16" s="541" customFormat="1" ht="15">
      <c r="B29" s="735" t="s">
        <v>295</v>
      </c>
      <c r="C29" s="823">
        <v>14.425668050000001</v>
      </c>
      <c r="D29" s="823">
        <v>14.715534692</v>
      </c>
      <c r="E29" s="823">
        <v>14.561811278</v>
      </c>
      <c r="F29" s="823">
        <v>14.664946914</v>
      </c>
      <c r="G29" s="823">
        <v>13.32803043</v>
      </c>
      <c r="H29" s="823">
        <v>13.496219785999999</v>
      </c>
      <c r="I29" s="823">
        <v>14.846439365</v>
      </c>
      <c r="J29" s="823">
        <v>16.104141804000001</v>
      </c>
      <c r="K29" s="823">
        <v>15.167858223</v>
      </c>
      <c r="L29" s="823">
        <v>15.856385158999998</v>
      </c>
      <c r="M29" s="823">
        <v>16.54398995</v>
      </c>
      <c r="N29" s="823">
        <v>17.381602293</v>
      </c>
      <c r="O29" s="823">
        <v>18.321071762999999</v>
      </c>
      <c r="P29" s="970">
        <v>19.380051376000001</v>
      </c>
    </row>
    <row r="30" spans="2:16" ht="15">
      <c r="B30" s="560" t="s">
        <v>354</v>
      </c>
      <c r="C30" s="748">
        <v>3.3950697989999998</v>
      </c>
      <c r="D30" s="748">
        <v>3.5218420830000001</v>
      </c>
      <c r="E30" s="748">
        <v>3.8628974989999998</v>
      </c>
      <c r="F30" s="748">
        <v>3.636955688</v>
      </c>
      <c r="G30" s="748">
        <v>3.2505127150000002</v>
      </c>
      <c r="H30" s="748">
        <v>3.0808829119999999</v>
      </c>
      <c r="I30" s="748">
        <v>3.3851327869999999</v>
      </c>
      <c r="J30" s="748">
        <v>3.6991587080000001</v>
      </c>
      <c r="K30" s="748">
        <v>4.0204258639999999</v>
      </c>
      <c r="L30" s="748">
        <v>4.1262539599999997</v>
      </c>
      <c r="M30" s="748">
        <v>3.7986333999999999</v>
      </c>
      <c r="N30" s="748">
        <v>3.934052345</v>
      </c>
      <c r="O30" s="748">
        <v>4.4036043989999998</v>
      </c>
      <c r="P30" s="969">
        <v>5.1028070589999999</v>
      </c>
    </row>
    <row r="31" spans="2:16" ht="15">
      <c r="B31" s="560" t="s">
        <v>355</v>
      </c>
      <c r="C31" s="748">
        <v>6.9297539749999997</v>
      </c>
      <c r="D31" s="748">
        <v>6.9989645510000003</v>
      </c>
      <c r="E31" s="748">
        <v>7.0695798400000003</v>
      </c>
      <c r="F31" s="748">
        <v>6.7696175009999999</v>
      </c>
      <c r="G31" s="748">
        <v>6.3244485539999999</v>
      </c>
      <c r="H31" s="748">
        <v>6.3473766840000003</v>
      </c>
      <c r="I31" s="748">
        <v>7.2000470339999998</v>
      </c>
      <c r="J31" s="748">
        <v>8.1408298240000008</v>
      </c>
      <c r="K31" s="748">
        <v>7.760175083</v>
      </c>
      <c r="L31" s="748">
        <v>8.3636678809999996</v>
      </c>
      <c r="M31" s="748">
        <v>8.9478518650000005</v>
      </c>
      <c r="N31" s="748">
        <v>9.6774621199999995</v>
      </c>
      <c r="O31" s="748">
        <v>10.335003355</v>
      </c>
      <c r="P31" s="982">
        <v>10.306411639</v>
      </c>
    </row>
    <row r="32" spans="2:16" ht="15">
      <c r="B32" s="741" t="s">
        <v>356</v>
      </c>
      <c r="C32" s="748">
        <v>4.100844275</v>
      </c>
      <c r="D32" s="748">
        <v>4.1947280579999999</v>
      </c>
      <c r="E32" s="748">
        <v>3.6293339379999998</v>
      </c>
      <c r="F32" s="748">
        <v>4.2583737230000001</v>
      </c>
      <c r="G32" s="748">
        <v>3.753069161</v>
      </c>
      <c r="H32" s="748">
        <v>4.0679601889999999</v>
      </c>
      <c r="I32" s="748">
        <v>4.2612595430000004</v>
      </c>
      <c r="J32" s="748">
        <v>4.2641532709999996</v>
      </c>
      <c r="K32" s="748">
        <v>3.3872572750000001</v>
      </c>
      <c r="L32" s="748">
        <v>3.3664633190000002</v>
      </c>
      <c r="M32" s="748">
        <v>3.7975046840000002</v>
      </c>
      <c r="N32" s="748">
        <v>3.7700878269999998</v>
      </c>
      <c r="O32" s="748">
        <v>3.5824640090000002</v>
      </c>
      <c r="P32" s="973">
        <v>3.9708326779999998</v>
      </c>
    </row>
    <row r="33" spans="2:16" s="541" customFormat="1" ht="15">
      <c r="B33" s="555" t="s">
        <v>296</v>
      </c>
      <c r="C33" s="830">
        <v>117.571706457</v>
      </c>
      <c r="D33" s="830">
        <v>122.71658383800001</v>
      </c>
      <c r="E33" s="830">
        <v>120.669946197</v>
      </c>
      <c r="F33" s="830">
        <v>118.83489568100001</v>
      </c>
      <c r="G33" s="830">
        <v>118.498468003</v>
      </c>
      <c r="H33" s="830">
        <v>122.246549651</v>
      </c>
      <c r="I33" s="830">
        <v>124.45797103300001</v>
      </c>
      <c r="J33" s="830">
        <v>132.53779567199999</v>
      </c>
      <c r="K33" s="830">
        <v>127.75233876599999</v>
      </c>
      <c r="L33" s="830">
        <v>132.13925626700001</v>
      </c>
      <c r="M33" s="830">
        <v>141.09053305399999</v>
      </c>
      <c r="N33" s="830">
        <v>150.38985222100001</v>
      </c>
      <c r="O33" s="830">
        <v>159.325169528</v>
      </c>
      <c r="P33" s="969">
        <v>164.478726631</v>
      </c>
    </row>
    <row r="34" spans="2:16" s="541" customFormat="1" ht="15">
      <c r="B34" s="556" t="s">
        <v>297</v>
      </c>
      <c r="C34" s="749">
        <v>116.657606841</v>
      </c>
      <c r="D34" s="749">
        <v>118.91279189799999</v>
      </c>
      <c r="E34" s="749">
        <v>119.499743104</v>
      </c>
      <c r="F34" s="749">
        <v>122.146214161</v>
      </c>
      <c r="G34" s="749">
        <v>120.43431710999999</v>
      </c>
      <c r="H34" s="749">
        <v>122.75687069999999</v>
      </c>
      <c r="I34" s="749">
        <v>125.673294868</v>
      </c>
      <c r="J34" s="749">
        <v>131.24208268000001</v>
      </c>
      <c r="K34" s="749">
        <v>129.115435152</v>
      </c>
      <c r="L34" s="749">
        <v>134.250516328</v>
      </c>
      <c r="M34" s="749">
        <v>141.70957051799999</v>
      </c>
      <c r="N34" s="749">
        <v>150.16326123900001</v>
      </c>
      <c r="O34" s="749">
        <v>155.603283852</v>
      </c>
      <c r="P34" s="969">
        <v>159.04655407800001</v>
      </c>
    </row>
    <row r="35" spans="2:16" s="541" customFormat="1" ht="15">
      <c r="B35" s="557" t="s">
        <v>298</v>
      </c>
      <c r="C35" s="824">
        <v>-0.91409961500000003</v>
      </c>
      <c r="D35" s="824">
        <v>-3.8037919389999999</v>
      </c>
      <c r="E35" s="824">
        <v>-1.1702030919999999</v>
      </c>
      <c r="F35" s="824">
        <v>3.3113184790000001</v>
      </c>
      <c r="G35" s="824">
        <v>1.9358491069999999</v>
      </c>
      <c r="H35" s="824">
        <v>0.510321048</v>
      </c>
      <c r="I35" s="824">
        <v>1.215323835</v>
      </c>
      <c r="J35" s="824">
        <v>-1.295712991</v>
      </c>
      <c r="K35" s="824">
        <v>1.363096385</v>
      </c>
      <c r="L35" s="824">
        <v>2.1112600610000003</v>
      </c>
      <c r="M35" s="824">
        <v>0.61903746400000004</v>
      </c>
      <c r="N35" s="824">
        <v>-0.226590982</v>
      </c>
      <c r="O35" s="824">
        <v>-3.7218856759999999</v>
      </c>
      <c r="P35" s="974">
        <v>-5.432172553</v>
      </c>
    </row>
    <row r="36" spans="2:16" ht="15">
      <c r="B36" s="559" t="s">
        <v>299</v>
      </c>
      <c r="C36" s="748">
        <v>7.4904716120000003</v>
      </c>
      <c r="D36" s="748">
        <v>7.758057805</v>
      </c>
      <c r="E36" s="748">
        <v>7.7843444169999998</v>
      </c>
      <c r="F36" s="748">
        <v>8.2227549070000006</v>
      </c>
      <c r="G36" s="748">
        <v>8.3223150090000004</v>
      </c>
      <c r="H36" s="748">
        <v>8.3736831469999995</v>
      </c>
      <c r="I36" s="748">
        <v>8.7214913880000005</v>
      </c>
      <c r="J36" s="748">
        <v>8.947253602</v>
      </c>
      <c r="K36" s="748">
        <v>8.6720398860000003</v>
      </c>
      <c r="L36" s="748">
        <v>9.0826264519999995</v>
      </c>
      <c r="M36" s="748">
        <v>9.0759314910000004</v>
      </c>
      <c r="N36" s="748">
        <v>9.2661237540000005</v>
      </c>
      <c r="O36" s="748">
        <v>9.2370636919999995</v>
      </c>
      <c r="P36" s="969">
        <v>9.4616423950000001</v>
      </c>
    </row>
    <row r="37" spans="2:16" ht="15">
      <c r="B37" s="559" t="s">
        <v>300</v>
      </c>
      <c r="C37" s="748">
        <v>10.427059849999999</v>
      </c>
      <c r="D37" s="748">
        <v>9.7199432370000007</v>
      </c>
      <c r="E37" s="748">
        <v>8.5510536290000001</v>
      </c>
      <c r="F37" s="748">
        <v>8.4832633210000008</v>
      </c>
      <c r="G37" s="748">
        <v>7.9224601830000001</v>
      </c>
      <c r="H37" s="748">
        <v>8.8204261820000003</v>
      </c>
      <c r="I37" s="748">
        <v>8.1704356409999992</v>
      </c>
      <c r="J37" s="748">
        <v>9.1510124919999996</v>
      </c>
      <c r="K37" s="748">
        <v>9.3768481010000002</v>
      </c>
      <c r="L37" s="748">
        <v>9.3713170659999996</v>
      </c>
      <c r="M37" s="748">
        <v>10.78736425</v>
      </c>
      <c r="N37" s="748">
        <v>9.7311051610000003</v>
      </c>
      <c r="O37" s="748">
        <v>11.384804661</v>
      </c>
      <c r="P37" s="969">
        <v>13.262984392</v>
      </c>
    </row>
    <row r="38" spans="2:16" ht="15">
      <c r="B38" s="560" t="s">
        <v>301</v>
      </c>
      <c r="C38" s="748">
        <v>2.936588237</v>
      </c>
      <c r="D38" s="748">
        <v>1.961885431</v>
      </c>
      <c r="E38" s="748">
        <v>0.766709211</v>
      </c>
      <c r="F38" s="748">
        <v>0.26050841400000002</v>
      </c>
      <c r="G38" s="748">
        <v>-0.39985482500000002</v>
      </c>
      <c r="H38" s="748">
        <v>0.44674303399999998</v>
      </c>
      <c r="I38" s="748">
        <v>-0.55105574599999996</v>
      </c>
      <c r="J38" s="748">
        <v>0.203758889</v>
      </c>
      <c r="K38" s="748">
        <v>0.70480821400000004</v>
      </c>
      <c r="L38" s="748">
        <v>0.28869061500000004</v>
      </c>
      <c r="M38" s="748">
        <v>1.711432759</v>
      </c>
      <c r="N38" s="748">
        <v>0.46498140700000001</v>
      </c>
      <c r="O38" s="748">
        <v>2.147740969</v>
      </c>
      <c r="P38" s="973">
        <v>3.8013419960000001</v>
      </c>
    </row>
    <row r="39" spans="2:16" s="541" customFormat="1" ht="15">
      <c r="B39" s="555" t="s">
        <v>302</v>
      </c>
      <c r="C39" s="830">
        <v>125.062178069</v>
      </c>
      <c r="D39" s="830">
        <v>130.47464164300001</v>
      </c>
      <c r="E39" s="830">
        <v>128.454290614</v>
      </c>
      <c r="F39" s="830">
        <v>127.057650588</v>
      </c>
      <c r="G39" s="830">
        <v>126.82078301200001</v>
      </c>
      <c r="H39" s="830">
        <v>130.62023279900001</v>
      </c>
      <c r="I39" s="830">
        <v>133.179462422</v>
      </c>
      <c r="J39" s="830">
        <v>141.48504927499999</v>
      </c>
      <c r="K39" s="830">
        <v>136.424378652</v>
      </c>
      <c r="L39" s="830">
        <v>141.22188271900001</v>
      </c>
      <c r="M39" s="830">
        <v>150.166464545</v>
      </c>
      <c r="N39" s="830">
        <v>159.65597597499999</v>
      </c>
      <c r="O39" s="830">
        <v>168.56223322</v>
      </c>
      <c r="P39" s="969">
        <v>173.940369027</v>
      </c>
    </row>
    <row r="40" spans="2:16" s="541" customFormat="1" ht="15">
      <c r="B40" s="556" t="s">
        <v>303</v>
      </c>
      <c r="C40" s="749">
        <v>127.084666692</v>
      </c>
      <c r="D40" s="749">
        <v>128.63273513499999</v>
      </c>
      <c r="E40" s="749">
        <v>128.050796733</v>
      </c>
      <c r="F40" s="749">
        <v>130.62947748299999</v>
      </c>
      <c r="G40" s="749">
        <v>128.35677729400001</v>
      </c>
      <c r="H40" s="749">
        <v>131.577296883</v>
      </c>
      <c r="I40" s="749">
        <v>133.84373051</v>
      </c>
      <c r="J40" s="749">
        <v>140.39309517300001</v>
      </c>
      <c r="K40" s="749">
        <v>138.49228325300001</v>
      </c>
      <c r="L40" s="749">
        <v>143.62183339500001</v>
      </c>
      <c r="M40" s="749">
        <v>152.49693476900001</v>
      </c>
      <c r="N40" s="749">
        <v>159.8943664</v>
      </c>
      <c r="O40" s="749">
        <v>166.98808851199999</v>
      </c>
      <c r="P40" s="969">
        <v>172.30953847000001</v>
      </c>
    </row>
    <row r="41" spans="2:16" s="541" customFormat="1" ht="15">
      <c r="B41" s="648" t="s">
        <v>304</v>
      </c>
      <c r="C41" s="750">
        <v>2.022488622</v>
      </c>
      <c r="D41" s="750">
        <v>-1.8419065080000001</v>
      </c>
      <c r="E41" s="750">
        <v>-0.403493881</v>
      </c>
      <c r="F41" s="750">
        <v>3.571826894</v>
      </c>
      <c r="G41" s="750">
        <v>1.535994281</v>
      </c>
      <c r="H41" s="750">
        <v>0.95706408300000001</v>
      </c>
      <c r="I41" s="750">
        <v>0.66426808800000003</v>
      </c>
      <c r="J41" s="750">
        <v>-1.091954101</v>
      </c>
      <c r="K41" s="750">
        <v>2.0679045999999999</v>
      </c>
      <c r="L41" s="750">
        <v>2.399950676</v>
      </c>
      <c r="M41" s="750">
        <v>2.3304702229999998</v>
      </c>
      <c r="N41" s="750">
        <v>0.23839042499999999</v>
      </c>
      <c r="O41" s="750">
        <v>-1.5741447070000001</v>
      </c>
      <c r="P41" s="973">
        <v>-1.630830556</v>
      </c>
    </row>
    <row r="42" spans="2:16" s="561" customFormat="1" ht="15">
      <c r="B42" s="649" t="s">
        <v>415</v>
      </c>
      <c r="C42" s="856">
        <v>82.644345174999998</v>
      </c>
      <c r="D42" s="856">
        <v>84.968750869999994</v>
      </c>
      <c r="E42" s="856">
        <v>86.284689720000003</v>
      </c>
      <c r="F42" s="856">
        <v>87.733636892999996</v>
      </c>
      <c r="G42" s="856">
        <v>88.788164070999997</v>
      </c>
      <c r="H42" s="856">
        <v>90.282505102000002</v>
      </c>
      <c r="I42" s="856">
        <v>90.319535982999994</v>
      </c>
      <c r="J42" s="856">
        <v>90.663425072999999</v>
      </c>
      <c r="K42" s="856">
        <v>92.146284350000002</v>
      </c>
      <c r="L42" s="856">
        <v>92.994221675999995</v>
      </c>
      <c r="M42" s="856">
        <v>94.362940910000006</v>
      </c>
      <c r="N42" s="856">
        <v>95.007401396000006</v>
      </c>
      <c r="O42" s="856">
        <v>97.381986268999995</v>
      </c>
      <c r="P42" s="975">
        <v>101.46349963900001</v>
      </c>
    </row>
    <row r="43" spans="2:16" ht="15">
      <c r="B43" s="562" t="s">
        <v>23</v>
      </c>
      <c r="C43"/>
      <c r="D43"/>
      <c r="E43"/>
      <c r="F43"/>
      <c r="G43"/>
      <c r="H43"/>
      <c r="I43"/>
      <c r="J43"/>
      <c r="K43"/>
      <c r="L43"/>
      <c r="M43"/>
      <c r="N43"/>
      <c r="O43"/>
      <c r="P43" s="969"/>
    </row>
    <row r="44" spans="2:16" ht="15">
      <c r="B44" s="560" t="s">
        <v>308</v>
      </c>
      <c r="C44" s="833">
        <v>0.17227688583707554</v>
      </c>
      <c r="D44" s="833">
        <v>0.16105986035681083</v>
      </c>
      <c r="E44" s="833">
        <v>0.14611642088033769</v>
      </c>
      <c r="F44" s="833">
        <v>0.1503798500798858</v>
      </c>
      <c r="G44" s="833">
        <v>0.14895424371133612</v>
      </c>
      <c r="H44" s="833">
        <v>0.15194041505451836</v>
      </c>
      <c r="I44" s="833">
        <v>0.1612338068413057</v>
      </c>
      <c r="J44" s="833">
        <v>0.16490471554852787</v>
      </c>
      <c r="K44" s="833">
        <v>0.15509434299043315</v>
      </c>
      <c r="L44" s="833">
        <v>0.16346265951486519</v>
      </c>
      <c r="M44" s="833">
        <v>0.16289226778222249</v>
      </c>
      <c r="N44" s="833">
        <v>0.16526721694992852</v>
      </c>
      <c r="O44" s="833">
        <v>0.15753428832410893</v>
      </c>
      <c r="P44" s="984">
        <v>0.1576941664590483</v>
      </c>
    </row>
    <row r="45" spans="2:16" ht="15">
      <c r="B45" s="560" t="s">
        <v>357</v>
      </c>
      <c r="C45" s="833">
        <v>9.9007497604956585E-2</v>
      </c>
      <c r="D45" s="833">
        <v>8.6604370710508277E-2</v>
      </c>
      <c r="E45" s="833">
        <v>7.1935957424021438E-2</v>
      </c>
      <c r="F45" s="833">
        <v>7.387577529908243E-2</v>
      </c>
      <c r="G45" s="833">
        <v>7.1252782228107145E-2</v>
      </c>
      <c r="H45" s="833">
        <v>7.5300901396568448E-2</v>
      </c>
      <c r="I45" s="833">
        <v>8.2539059540062312E-2</v>
      </c>
      <c r="J45" s="833">
        <v>8.719572114644876E-2</v>
      </c>
      <c r="K45" s="833">
        <v>7.8988820435270821E-2</v>
      </c>
      <c r="L45" s="833">
        <v>8.6747484850012768E-2</v>
      </c>
      <c r="M45" s="833">
        <v>9.0380867676750007E-2</v>
      </c>
      <c r="N45" s="833">
        <v>9.5482550704958868E-2</v>
      </c>
      <c r="O45" s="833">
        <v>9.0249069420354572E-2</v>
      </c>
      <c r="P45" s="984">
        <v>8.9949630640605641E-2</v>
      </c>
    </row>
    <row r="46" spans="2:16" ht="15">
      <c r="B46" s="560" t="s">
        <v>309</v>
      </c>
      <c r="C46" s="833">
        <v>0.80840044855214666</v>
      </c>
      <c r="D46" s="833">
        <v>0.81546053273581465</v>
      </c>
      <c r="E46" s="833">
        <v>0.82224499967343201</v>
      </c>
      <c r="F46" s="833">
        <v>0.81626909637547851</v>
      </c>
      <c r="G46" s="833">
        <v>0.82897247980503863</v>
      </c>
      <c r="H46" s="833">
        <v>0.82630392869489799</v>
      </c>
      <c r="I46" s="833">
        <v>0.81496073828924176</v>
      </c>
      <c r="J46" s="833">
        <v>0.78743309445356247</v>
      </c>
      <c r="K46" s="833">
        <v>0.80867260923173845</v>
      </c>
      <c r="L46" s="833">
        <v>0.78546310325527247</v>
      </c>
      <c r="M46" s="833">
        <v>0.75390487130553008</v>
      </c>
      <c r="N46" s="833">
        <v>0.71551599934926147</v>
      </c>
      <c r="O46" s="833">
        <v>0.70935618524173616</v>
      </c>
      <c r="P46" s="984">
        <v>0.72646982401185733</v>
      </c>
    </row>
    <row r="47" spans="2:16">
      <c r="B47" s="565" t="s">
        <v>406</v>
      </c>
      <c r="C47" s="834">
        <v>4.6924486974802955</v>
      </c>
      <c r="D47" s="834">
        <v>5.0630897787272966</v>
      </c>
      <c r="E47" s="834">
        <v>5.6273278165416531</v>
      </c>
      <c r="F47" s="834">
        <v>5.4280483451862365</v>
      </c>
      <c r="G47" s="834">
        <v>5.5652827281076638</v>
      </c>
      <c r="H47" s="834">
        <v>5.4383419210643105</v>
      </c>
      <c r="I47" s="834">
        <v>5.054527671677234</v>
      </c>
      <c r="J47" s="834">
        <v>4.7750793046414612</v>
      </c>
      <c r="K47" s="834">
        <v>5.2140690217284114</v>
      </c>
      <c r="L47" s="834">
        <v>4.8051530887018448</v>
      </c>
      <c r="M47" s="834">
        <v>4.6282422214997778</v>
      </c>
      <c r="N47" s="834">
        <v>4.3294490737751303</v>
      </c>
      <c r="O47" s="834">
        <v>4.5028685042986725</v>
      </c>
      <c r="P47" s="834">
        <v>4.5999999999999996</v>
      </c>
    </row>
    <row r="48" spans="2:16" s="561" customFormat="1">
      <c r="B48" s="287" t="s">
        <v>407</v>
      </c>
      <c r="C48" s="575"/>
      <c r="D48" s="575"/>
    </row>
    <row r="49" spans="2:16" s="561" customFormat="1">
      <c r="B49" s="237" t="s">
        <v>312</v>
      </c>
      <c r="C49" s="575"/>
      <c r="D49" s="575"/>
    </row>
    <row r="50" spans="2:16" s="561" customFormat="1">
      <c r="B50" s="413" t="s">
        <v>416</v>
      </c>
      <c r="C50" s="575"/>
      <c r="D50" s="575"/>
    </row>
    <row r="51" spans="2:16" s="561" customFormat="1">
      <c r="B51" s="570" t="s">
        <v>417</v>
      </c>
      <c r="C51" s="575"/>
      <c r="D51" s="575"/>
    </row>
    <row r="52" spans="2:16" s="561" customFormat="1">
      <c r="B52" s="206"/>
      <c r="C52" s="576"/>
      <c r="D52" s="575"/>
    </row>
    <row r="53" spans="2:16" s="561" customFormat="1" ht="12.95" customHeight="1">
      <c r="C53" s="575"/>
      <c r="D53" s="575"/>
    </row>
    <row r="54" spans="2:16" s="561" customFormat="1" ht="26.25" customHeight="1">
      <c r="B54" s="1005"/>
      <c r="C54" s="1005"/>
      <c r="D54" s="1005"/>
      <c r="E54" s="1005"/>
      <c r="F54" s="1005"/>
      <c r="P54" s="534"/>
    </row>
    <row r="55" spans="2:16" s="561" customFormat="1">
      <c r="B55" s="577"/>
      <c r="C55" s="578"/>
      <c r="D55" s="578"/>
      <c r="P55" s="534"/>
    </row>
    <row r="56" spans="2:16">
      <c r="C56" s="579"/>
      <c r="D56" s="579"/>
      <c r="E56" s="579"/>
      <c r="F56" s="579"/>
    </row>
    <row r="57" spans="2:16">
      <c r="C57" s="579"/>
      <c r="D57" s="579"/>
      <c r="E57" s="579"/>
      <c r="F57" s="579"/>
    </row>
    <row r="58" spans="2:16">
      <c r="C58" s="579"/>
      <c r="D58" s="579"/>
      <c r="E58" s="579"/>
      <c r="F58" s="579"/>
    </row>
    <row r="59" spans="2:16">
      <c r="C59" s="579"/>
      <c r="D59" s="579"/>
      <c r="E59" s="579"/>
      <c r="F59" s="579"/>
    </row>
    <row r="60" spans="2:16">
      <c r="C60" s="579"/>
      <c r="D60" s="579"/>
      <c r="E60" s="579"/>
      <c r="F60" s="579"/>
    </row>
    <row r="61" spans="2:16">
      <c r="C61" s="579"/>
      <c r="D61" s="579"/>
      <c r="E61" s="579"/>
      <c r="F61" s="579"/>
    </row>
    <row r="62" spans="2:16">
      <c r="C62" s="579"/>
      <c r="D62" s="579"/>
      <c r="E62" s="579"/>
      <c r="F62" s="579"/>
    </row>
  </sheetData>
  <mergeCells count="1">
    <mergeCell ref="B54:F5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U56"/>
  <sheetViews>
    <sheetView zoomScaleSheetLayoutView="100" workbookViewId="0">
      <pane xSplit="1" topLeftCell="L1" activePane="topRight" state="frozen"/>
      <selection activeCell="M36" sqref="M36"/>
      <selection pane="topRight" activeCell="A38" sqref="A38:XFD39"/>
    </sheetView>
  </sheetViews>
  <sheetFormatPr baseColWidth="10" defaultColWidth="11.42578125" defaultRowHeight="12.75"/>
  <cols>
    <col min="1" max="1" width="48" style="152" customWidth="1"/>
    <col min="2" max="2" width="9.5703125" style="151" customWidth="1"/>
    <col min="3" max="8" width="9.42578125" style="152" customWidth="1"/>
    <col min="9" max="9" width="9.42578125" style="151" customWidth="1"/>
    <col min="10" max="14" width="9.42578125" style="152" customWidth="1"/>
    <col min="15" max="18" width="10.28515625" style="152" customWidth="1"/>
    <col min="19" max="16384" width="11.42578125" style="152"/>
  </cols>
  <sheetData>
    <row r="1" spans="1:21" ht="18">
      <c r="A1" s="150" t="s">
        <v>103</v>
      </c>
    </row>
    <row r="3" spans="1:21" ht="15.75">
      <c r="A3" s="153" t="s">
        <v>318</v>
      </c>
      <c r="B3" s="154"/>
      <c r="C3" s="154"/>
      <c r="D3" s="154"/>
      <c r="E3" s="154"/>
      <c r="F3" s="154"/>
      <c r="G3" s="155"/>
      <c r="H3" s="155"/>
      <c r="I3" s="156"/>
      <c r="J3" s="156"/>
    </row>
    <row r="4" spans="1:21">
      <c r="A4" s="157" t="s">
        <v>208</v>
      </c>
      <c r="B4" s="158"/>
      <c r="D4" s="159"/>
      <c r="I4" s="158"/>
    </row>
    <row r="5" spans="1:21" ht="13.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1">
        <v>2010</v>
      </c>
      <c r="Q5" s="161">
        <v>2011</v>
      </c>
      <c r="R5" s="161">
        <v>2012</v>
      </c>
      <c r="S5" s="317">
        <v>2013</v>
      </c>
      <c r="T5" s="317">
        <v>2014</v>
      </c>
      <c r="U5" s="162" t="s">
        <v>239</v>
      </c>
    </row>
    <row r="6" spans="1:21" s="165" customFormat="1">
      <c r="A6" s="163" t="s">
        <v>4</v>
      </c>
      <c r="B6" s="164">
        <f>B10+B29</f>
        <v>34.788865733577047</v>
      </c>
      <c r="C6" s="164">
        <f t="shared" ref="C6:P6" si="0">C10+C29</f>
        <v>35.490131212869137</v>
      </c>
      <c r="D6" s="164">
        <f t="shared" si="0"/>
        <v>36.29957010830131</v>
      </c>
      <c r="E6" s="164">
        <f t="shared" si="0"/>
        <v>37.698569879342728</v>
      </c>
      <c r="F6" s="164">
        <f t="shared" si="0"/>
        <v>36.120999999999995</v>
      </c>
      <c r="G6" s="164">
        <f t="shared" si="0"/>
        <v>37.338999999999999</v>
      </c>
      <c r="H6" s="164">
        <f t="shared" si="0"/>
        <v>40.198</v>
      </c>
      <c r="I6" s="164">
        <f t="shared" si="0"/>
        <v>43.280999999999999</v>
      </c>
      <c r="J6" s="164">
        <f t="shared" si="0"/>
        <v>51.722320000000003</v>
      </c>
      <c r="K6" s="164">
        <f t="shared" si="0"/>
        <v>54.294969999999999</v>
      </c>
      <c r="L6" s="164">
        <f t="shared" si="0"/>
        <v>58.346029999999999</v>
      </c>
      <c r="M6" s="164">
        <f t="shared" si="0"/>
        <v>62.004170000000002</v>
      </c>
      <c r="N6" s="164">
        <f t="shared" si="0"/>
        <v>65.393889999999999</v>
      </c>
      <c r="O6" s="164">
        <f t="shared" si="0"/>
        <v>68.482310000000012</v>
      </c>
      <c r="P6" s="164">
        <f t="shared" si="0"/>
        <v>68.378710000000012</v>
      </c>
      <c r="Q6" s="164">
        <f>Q10+Q29</f>
        <v>69.599270000000004</v>
      </c>
      <c r="R6" s="164">
        <f>R10+R29</f>
        <v>71.56526523399981</v>
      </c>
      <c r="S6" s="164">
        <f t="shared" ref="S6:U6" si="1">S10+S29</f>
        <v>72.524308754730129</v>
      </c>
      <c r="T6" s="164">
        <f t="shared" si="1"/>
        <v>73.652605519049999</v>
      </c>
      <c r="U6" s="164">
        <f t="shared" si="1"/>
        <v>75.441189444000003</v>
      </c>
    </row>
    <row r="7" spans="1:21" s="165" customFormat="1">
      <c r="A7" s="166" t="s">
        <v>5</v>
      </c>
      <c r="B7" s="164">
        <f t="shared" ref="B7:R7" si="2">B15+B33</f>
        <v>34.926069849090716</v>
      </c>
      <c r="C7" s="164">
        <f t="shared" si="2"/>
        <v>35.779784345620214</v>
      </c>
      <c r="D7" s="164">
        <f t="shared" si="2"/>
        <v>36.41299067518144</v>
      </c>
      <c r="E7" s="164">
        <f t="shared" si="2"/>
        <v>37.963979508659868</v>
      </c>
      <c r="F7" s="164">
        <f t="shared" si="2"/>
        <v>36.28</v>
      </c>
      <c r="G7" s="164">
        <f t="shared" si="2"/>
        <v>37.03</v>
      </c>
      <c r="H7" s="164">
        <f t="shared" si="2"/>
        <v>40.396000000000001</v>
      </c>
      <c r="I7" s="164">
        <f t="shared" si="2"/>
        <v>43.822000000000003</v>
      </c>
      <c r="J7" s="164">
        <f t="shared" si="2"/>
        <v>51.277429999999995</v>
      </c>
      <c r="K7" s="164">
        <f t="shared" si="2"/>
        <v>54.416040000000002</v>
      </c>
      <c r="L7" s="164">
        <f t="shared" si="2"/>
        <v>58.932900000000004</v>
      </c>
      <c r="M7" s="164">
        <f t="shared" si="2"/>
        <v>61.391900000000007</v>
      </c>
      <c r="N7" s="164">
        <f t="shared" si="2"/>
        <v>64.906829999999999</v>
      </c>
      <c r="O7" s="164">
        <f t="shared" si="2"/>
        <v>68.30086</v>
      </c>
      <c r="P7" s="164">
        <f t="shared" si="2"/>
        <v>68.810019999999994</v>
      </c>
      <c r="Q7" s="164">
        <f t="shared" si="2"/>
        <v>70.371120000000005</v>
      </c>
      <c r="R7" s="164">
        <f t="shared" si="2"/>
        <v>71.263546280309967</v>
      </c>
      <c r="S7" s="164">
        <f t="shared" ref="S7:U7" si="3">S15+S33</f>
        <v>71.865952616460049</v>
      </c>
      <c r="T7" s="164">
        <f t="shared" si="3"/>
        <v>73.284971955350002</v>
      </c>
      <c r="U7" s="164">
        <f t="shared" si="3"/>
        <v>75.389866567020007</v>
      </c>
    </row>
    <row r="8" spans="1:21" s="165" customFormat="1">
      <c r="A8" s="167" t="s">
        <v>6</v>
      </c>
      <c r="B8" s="168">
        <f t="shared" ref="B8:U8" si="4">B6-B39</f>
        <v>31.313028140564089</v>
      </c>
      <c r="C8" s="168">
        <f t="shared" si="4"/>
        <v>31.709395585381358</v>
      </c>
      <c r="D8" s="168">
        <f t="shared" si="4"/>
        <v>32.28279197841627</v>
      </c>
      <c r="E8" s="168">
        <f t="shared" si="4"/>
        <v>33.661825458363914</v>
      </c>
      <c r="F8" s="168">
        <f t="shared" si="4"/>
        <v>33.104999999999997</v>
      </c>
      <c r="G8" s="168">
        <f t="shared" si="4"/>
        <v>34.656999999999996</v>
      </c>
      <c r="H8" s="168">
        <f t="shared" si="4"/>
        <v>37.615000000000002</v>
      </c>
      <c r="I8" s="168">
        <f t="shared" si="4"/>
        <v>40.613</v>
      </c>
      <c r="J8" s="168">
        <f t="shared" si="4"/>
        <v>49.160220000000002</v>
      </c>
      <c r="K8" s="168">
        <f t="shared" si="4"/>
        <v>51.419969999999999</v>
      </c>
      <c r="L8" s="168">
        <f t="shared" si="4"/>
        <v>55.141359999999999</v>
      </c>
      <c r="M8" s="168">
        <f t="shared" si="4"/>
        <v>59.574100000000001</v>
      </c>
      <c r="N8" s="168">
        <f t="shared" si="4"/>
        <v>62.989419999999996</v>
      </c>
      <c r="O8" s="168">
        <f t="shared" si="4"/>
        <v>65.539690000000007</v>
      </c>
      <c r="P8" s="168">
        <f t="shared" si="4"/>
        <v>65.333940000000013</v>
      </c>
      <c r="Q8" s="168">
        <f t="shared" si="4"/>
        <v>66.340330000000009</v>
      </c>
      <c r="R8" s="168">
        <f t="shared" si="4"/>
        <v>68.080659226289811</v>
      </c>
      <c r="S8" s="168">
        <f t="shared" si="4"/>
        <v>69.66412394494013</v>
      </c>
      <c r="T8" s="168">
        <f t="shared" si="4"/>
        <v>70.716941248119994</v>
      </c>
      <c r="U8" s="168">
        <f t="shared" si="4"/>
        <v>72.121938654250002</v>
      </c>
    </row>
    <row r="9" spans="1:21" s="165" customFormat="1">
      <c r="A9" s="169" t="s">
        <v>7</v>
      </c>
      <c r="B9" s="170">
        <f t="shared" ref="B9:U9" si="5">B7-B40</f>
        <v>30.825191285404376</v>
      </c>
      <c r="C9" s="170">
        <f t="shared" si="5"/>
        <v>32.273456949159772</v>
      </c>
      <c r="D9" s="170">
        <f t="shared" si="5"/>
        <v>33.304521879354887</v>
      </c>
      <c r="E9" s="170">
        <f t="shared" si="5"/>
        <v>34.90508715196728</v>
      </c>
      <c r="F9" s="170">
        <f t="shared" si="5"/>
        <v>34.618000000000002</v>
      </c>
      <c r="G9" s="170">
        <f t="shared" si="5"/>
        <v>35.094999999999999</v>
      </c>
      <c r="H9" s="170">
        <f t="shared" si="5"/>
        <v>37.765999999999998</v>
      </c>
      <c r="I9" s="170">
        <f t="shared" si="5"/>
        <v>40.694000000000003</v>
      </c>
      <c r="J9" s="170">
        <f t="shared" si="5"/>
        <v>47.907259999999994</v>
      </c>
      <c r="K9" s="170">
        <f t="shared" si="5"/>
        <v>50.387039999999999</v>
      </c>
      <c r="L9" s="170">
        <f t="shared" si="5"/>
        <v>54.789530000000006</v>
      </c>
      <c r="M9" s="170">
        <f t="shared" si="5"/>
        <v>57.547460000000008</v>
      </c>
      <c r="N9" s="170">
        <f t="shared" si="5"/>
        <v>59.630240000000001</v>
      </c>
      <c r="O9" s="170">
        <f t="shared" si="5"/>
        <v>61.876260000000002</v>
      </c>
      <c r="P9" s="170">
        <f t="shared" si="5"/>
        <v>63.994629999999994</v>
      </c>
      <c r="Q9" s="170">
        <f t="shared" si="5"/>
        <v>66.469380000000001</v>
      </c>
      <c r="R9" s="170">
        <f t="shared" si="5"/>
        <v>67.057592484189968</v>
      </c>
      <c r="S9" s="170">
        <f t="shared" si="5"/>
        <v>68.030514028270048</v>
      </c>
      <c r="T9" s="170">
        <f t="shared" si="5"/>
        <v>69.310230339789996</v>
      </c>
      <c r="U9" s="170">
        <f t="shared" si="5"/>
        <v>71.488838659020004</v>
      </c>
    </row>
    <row r="10" spans="1:21">
      <c r="A10" s="171" t="s">
        <v>8</v>
      </c>
      <c r="B10" s="172">
        <v>22.653923961479183</v>
      </c>
      <c r="C10" s="173">
        <v>23.065536308020189</v>
      </c>
      <c r="D10" s="173">
        <v>23.615490256608286</v>
      </c>
      <c r="E10" s="173">
        <v>24.315441386017699</v>
      </c>
      <c r="F10" s="173">
        <v>23.635999999999999</v>
      </c>
      <c r="G10" s="173">
        <v>24.257999999999999</v>
      </c>
      <c r="H10" s="173">
        <v>27.117999999999999</v>
      </c>
      <c r="I10" s="172">
        <v>29.706</v>
      </c>
      <c r="J10" s="173">
        <v>37.431350000000002</v>
      </c>
      <c r="K10" s="174">
        <v>39.290970000000002</v>
      </c>
      <c r="L10" s="173">
        <v>42.216320000000003</v>
      </c>
      <c r="M10" s="173">
        <v>45.367510000000003</v>
      </c>
      <c r="N10" s="172">
        <v>48.630989999999997</v>
      </c>
      <c r="O10" s="173">
        <v>51.034750000000003</v>
      </c>
      <c r="P10" s="173">
        <v>52.861410000000006</v>
      </c>
      <c r="Q10" s="173">
        <v>54.339800000000004</v>
      </c>
      <c r="R10" s="173">
        <v>56.212009226289815</v>
      </c>
      <c r="S10" s="173">
        <v>57.712493944940128</v>
      </c>
      <c r="T10" s="319">
        <v>59.418162160649999</v>
      </c>
      <c r="U10" s="319">
        <v>61.176166094869998</v>
      </c>
    </row>
    <row r="11" spans="1:21" s="165" customFormat="1">
      <c r="A11" s="163" t="s">
        <v>207</v>
      </c>
      <c r="B11" s="175">
        <f>B10-B26</f>
        <v>21.236148101171267</v>
      </c>
      <c r="C11" s="175">
        <f>C10-C26</f>
        <v>21.876433973568389</v>
      </c>
      <c r="D11" s="175">
        <f>D10-D26</f>
        <v>22.523040599085004</v>
      </c>
      <c r="E11" s="175">
        <f t="shared" ref="E11:Q11" si="6">E10-E26</f>
        <v>23.340225022749983</v>
      </c>
      <c r="F11" s="175">
        <f t="shared" si="6"/>
        <v>22.748999999999999</v>
      </c>
      <c r="G11" s="175">
        <f t="shared" si="6"/>
        <v>23.355999999999998</v>
      </c>
      <c r="H11" s="175">
        <f t="shared" si="6"/>
        <v>26.385999999999999</v>
      </c>
      <c r="I11" s="175">
        <f t="shared" si="6"/>
        <v>29.009999999999998</v>
      </c>
      <c r="J11" s="175">
        <f t="shared" si="6"/>
        <v>36.681110000000004</v>
      </c>
      <c r="K11" s="175">
        <f t="shared" si="6"/>
        <v>38.661839999999998</v>
      </c>
      <c r="L11" s="175">
        <f t="shared" si="6"/>
        <v>41.497730000000004</v>
      </c>
      <c r="M11" s="175">
        <f t="shared" si="6"/>
        <v>44.587510000000002</v>
      </c>
      <c r="N11" s="175">
        <f t="shared" si="6"/>
        <v>47.741399999999999</v>
      </c>
      <c r="O11" s="175">
        <f t="shared" si="6"/>
        <v>50.260980000000004</v>
      </c>
      <c r="P11" s="175">
        <f t="shared" si="6"/>
        <v>52.060300000000005</v>
      </c>
      <c r="Q11" s="175">
        <f t="shared" si="6"/>
        <v>53.473300000000002</v>
      </c>
      <c r="R11" s="175">
        <f>R10-R26</f>
        <v>55.264099680079816</v>
      </c>
      <c r="S11" s="175">
        <f t="shared" ref="S11:U11" si="7">S10-S26</f>
        <v>56.780552981290128</v>
      </c>
      <c r="T11" s="175">
        <f t="shared" si="7"/>
        <v>58.350240893889996</v>
      </c>
      <c r="U11" s="175">
        <f t="shared" si="7"/>
        <v>60.125939965850002</v>
      </c>
    </row>
    <row r="12" spans="1:21">
      <c r="A12" s="176" t="s">
        <v>131</v>
      </c>
      <c r="B12" s="177">
        <v>10.564716894552539</v>
      </c>
      <c r="C12" s="178">
        <v>10.991574142817287</v>
      </c>
      <c r="D12" s="178"/>
      <c r="E12" s="178"/>
      <c r="F12" s="178">
        <v>4.7480000000000002</v>
      </c>
      <c r="G12" s="178">
        <v>4.7380000000000004</v>
      </c>
      <c r="H12" s="178">
        <v>5.1520000000000001</v>
      </c>
      <c r="I12" s="177">
        <v>5.4039999999999999</v>
      </c>
      <c r="J12" s="178">
        <v>4.7131100000000004</v>
      </c>
      <c r="K12" s="179">
        <v>4.9058900000000003</v>
      </c>
      <c r="L12" s="178">
        <v>5.1598900000000008</v>
      </c>
      <c r="M12" s="178">
        <v>5.33352</v>
      </c>
      <c r="N12" s="177">
        <v>5.6499899999999998</v>
      </c>
      <c r="O12" s="178">
        <v>5.6766899999999998</v>
      </c>
      <c r="P12" s="178">
        <v>5.6284099999999997</v>
      </c>
      <c r="Q12" s="178">
        <v>5.63504</v>
      </c>
      <c r="R12" s="178">
        <v>5.6365740449600121</v>
      </c>
      <c r="S12" s="178">
        <v>5.6559048568000128</v>
      </c>
      <c r="T12" s="320">
        <v>5.5736045009900002</v>
      </c>
      <c r="U12" s="320">
        <v>5.6316528380199999</v>
      </c>
    </row>
    <row r="13" spans="1:21">
      <c r="A13" s="176" t="s">
        <v>132</v>
      </c>
      <c r="B13" s="177">
        <v>3.3996130843942516</v>
      </c>
      <c r="C13" s="178">
        <v>3.5368171999079205</v>
      </c>
      <c r="D13" s="178">
        <v>3.7317490319411175</v>
      </c>
      <c r="E13" s="178">
        <v>3.9833069604989344</v>
      </c>
      <c r="F13" s="178">
        <v>4.1829999999999998</v>
      </c>
      <c r="G13" s="178">
        <v>4.4740000000000002</v>
      </c>
      <c r="H13" s="178">
        <v>4.8220000000000001</v>
      </c>
      <c r="I13" s="177">
        <v>5.2069999999999999</v>
      </c>
      <c r="J13" s="178">
        <v>6.1312899999999999</v>
      </c>
      <c r="K13" s="179">
        <v>6.5552799999999998</v>
      </c>
      <c r="L13" s="178">
        <v>7.0707200000000006</v>
      </c>
      <c r="M13" s="178">
        <v>8.3327800000000014</v>
      </c>
      <c r="N13" s="177">
        <v>9.9277300000000004</v>
      </c>
      <c r="O13" s="178">
        <v>10.668799999999999</v>
      </c>
      <c r="P13" s="178">
        <v>10.95993</v>
      </c>
      <c r="Q13" s="178">
        <v>11.167339999999999</v>
      </c>
      <c r="R13" s="178">
        <v>11.537769137780012</v>
      </c>
      <c r="S13" s="178">
        <v>11.825795089419975</v>
      </c>
      <c r="T13" s="320">
        <v>12.14812570118</v>
      </c>
      <c r="U13" s="320">
        <v>12.529072221870001</v>
      </c>
    </row>
    <row r="14" spans="1:21">
      <c r="A14" s="180" t="s">
        <v>133</v>
      </c>
      <c r="B14" s="181">
        <v>6.6620220532748338</v>
      </c>
      <c r="C14" s="181">
        <v>6.6620220532748338</v>
      </c>
      <c r="D14" s="181">
        <v>6.7848010205745188</v>
      </c>
      <c r="E14" s="181">
        <v>7.0829886390235943</v>
      </c>
      <c r="F14" s="182">
        <v>13.217000000000001</v>
      </c>
      <c r="G14" s="182">
        <v>13.617000000000001</v>
      </c>
      <c r="H14" s="182">
        <v>15.833</v>
      </c>
      <c r="I14" s="181">
        <v>17.835000000000001</v>
      </c>
      <c r="J14" s="182">
        <v>25.189129999999999</v>
      </c>
      <c r="K14" s="183">
        <v>26.53997</v>
      </c>
      <c r="L14" s="182">
        <v>28.592490000000002</v>
      </c>
      <c r="M14" s="182">
        <v>30.157409999999999</v>
      </c>
      <c r="N14" s="181">
        <v>31.367099999999997</v>
      </c>
      <c r="O14" s="182">
        <v>33.044359999999998</v>
      </c>
      <c r="P14" s="182">
        <v>34.628620000000005</v>
      </c>
      <c r="Q14" s="182">
        <v>35.758569999999999</v>
      </c>
      <c r="R14" s="182">
        <v>37.130850405949978</v>
      </c>
      <c r="S14" s="182">
        <v>38.309466419019948</v>
      </c>
      <c r="T14" s="321">
        <v>39.712691427949999</v>
      </c>
      <c r="U14" s="321">
        <v>41.005575003670003</v>
      </c>
    </row>
    <row r="15" spans="1:21" s="165" customFormat="1">
      <c r="A15" s="163" t="s">
        <v>10</v>
      </c>
      <c r="B15" s="168">
        <v>28.081108975130991</v>
      </c>
      <c r="C15" s="184">
        <v>29.361680719925239</v>
      </c>
      <c r="D15" s="184">
        <v>30.504771805096969</v>
      </c>
      <c r="E15" s="184">
        <v>32.087081133025492</v>
      </c>
      <c r="F15" s="184">
        <v>31.991</v>
      </c>
      <c r="G15" s="184">
        <v>32.481000000000002</v>
      </c>
      <c r="H15" s="184">
        <v>34.991999999999997</v>
      </c>
      <c r="I15" s="168">
        <v>37.767000000000003</v>
      </c>
      <c r="J15" s="184">
        <v>45.103949999999998</v>
      </c>
      <c r="K15" s="185">
        <v>47.604179999999999</v>
      </c>
      <c r="L15" s="184">
        <v>51.549690000000005</v>
      </c>
      <c r="M15" s="184">
        <v>54.335620000000006</v>
      </c>
      <c r="N15" s="168">
        <v>56.340739999999997</v>
      </c>
      <c r="O15" s="184">
        <v>57.282470000000004</v>
      </c>
      <c r="P15" s="184">
        <v>60.606559999999995</v>
      </c>
      <c r="Q15" s="184">
        <v>63.199100000000001</v>
      </c>
      <c r="R15" s="184">
        <v>63.887732484189961</v>
      </c>
      <c r="S15" s="184">
        <v>64.739934028270056</v>
      </c>
      <c r="T15" s="318">
        <v>66.153458742300003</v>
      </c>
      <c r="U15" s="318">
        <v>68.050823254880001</v>
      </c>
    </row>
    <row r="16" spans="1:21">
      <c r="A16" s="176" t="s">
        <v>134</v>
      </c>
      <c r="B16" s="177">
        <v>18.934167940886368</v>
      </c>
      <c r="C16" s="178">
        <v>20.062290668443204</v>
      </c>
      <c r="D16" s="178">
        <f>D17+D18</f>
        <v>19.843244367708543</v>
      </c>
      <c r="E16" s="178">
        <f t="shared" ref="E16:P16" si="8">E17+E18</f>
        <v>20.543384946632173</v>
      </c>
      <c r="F16" s="178">
        <f t="shared" si="8"/>
        <v>20.759349840858476</v>
      </c>
      <c r="G16" s="178">
        <f t="shared" si="8"/>
        <v>19.069622373582412</v>
      </c>
      <c r="H16" s="178">
        <f t="shared" si="8"/>
        <v>19.783999999999999</v>
      </c>
      <c r="I16" s="178">
        <f t="shared" si="8"/>
        <v>21.036999999999999</v>
      </c>
      <c r="J16" s="178">
        <f t="shared" si="8"/>
        <v>27.525950000000002</v>
      </c>
      <c r="K16" s="178">
        <f t="shared" si="8"/>
        <v>30.827730000000003</v>
      </c>
      <c r="L16" s="178">
        <f t="shared" si="8"/>
        <v>33.123379999999997</v>
      </c>
      <c r="M16" s="178">
        <f t="shared" si="8"/>
        <v>35.046139999999994</v>
      </c>
      <c r="N16" s="178">
        <f t="shared" si="8"/>
        <v>36.574289999999998</v>
      </c>
      <c r="O16" s="178">
        <f t="shared" si="8"/>
        <v>37.401710000000001</v>
      </c>
      <c r="P16" s="178">
        <f t="shared" si="8"/>
        <v>40.376089999999998</v>
      </c>
      <c r="Q16" s="178">
        <f>Q17+Q18</f>
        <v>41.426642752939998</v>
      </c>
      <c r="R16" s="178">
        <f>R17+R18</f>
        <v>42.216400905249998</v>
      </c>
      <c r="S16" s="178">
        <f t="shared" ref="S16" si="9">S17+S18</f>
        <v>42.490488818039978</v>
      </c>
      <c r="T16" s="178">
        <f t="shared" ref="T16" si="10">T17+T18</f>
        <v>44.025945410320006</v>
      </c>
      <c r="U16" s="178">
        <f t="shared" ref="U16" si="11">U17+U18</f>
        <v>47.031408553090003</v>
      </c>
    </row>
    <row r="17" spans="1:21" ht="13.5">
      <c r="A17" s="186" t="s">
        <v>227</v>
      </c>
      <c r="B17" s="177">
        <v>12.363615297953981</v>
      </c>
      <c r="C17" s="178">
        <v>13.003901170351105</v>
      </c>
      <c r="D17" s="178">
        <v>13.535368792675426</v>
      </c>
      <c r="E17" s="178">
        <v>13.655003096321863</v>
      </c>
      <c r="F17" s="178">
        <v>13.846349840858476</v>
      </c>
      <c r="G17" s="178">
        <v>13.801622373582411</v>
      </c>
      <c r="H17" s="178">
        <v>14.21</v>
      </c>
      <c r="I17" s="177">
        <v>15.063000000000001</v>
      </c>
      <c r="J17" s="178">
        <v>15.74953</v>
      </c>
      <c r="K17" s="179">
        <v>16.905560000000001</v>
      </c>
      <c r="L17" s="178">
        <v>18.40343</v>
      </c>
      <c r="M17" s="178">
        <v>19.018819999999998</v>
      </c>
      <c r="N17" s="177">
        <v>19.920030000000001</v>
      </c>
      <c r="O17" s="178">
        <v>21.943900000000003</v>
      </c>
      <c r="P17" s="178">
        <v>22.558669999999999</v>
      </c>
      <c r="Q17" s="178">
        <v>18.620532752940001</v>
      </c>
      <c r="R17" s="178">
        <v>19.420288661729998</v>
      </c>
      <c r="S17" s="178">
        <v>20.530628351290002</v>
      </c>
      <c r="T17" s="320">
        <v>20.552002015660001</v>
      </c>
      <c r="U17" s="320">
        <v>21.954413818390002</v>
      </c>
    </row>
    <row r="18" spans="1:21">
      <c r="A18" s="190" t="s">
        <v>11</v>
      </c>
      <c r="B18" s="177">
        <v>5.2594910946906586</v>
      </c>
      <c r="C18" s="178">
        <v>5.701593244679148</v>
      </c>
      <c r="D18" s="178">
        <v>6.3078755750331172</v>
      </c>
      <c r="E18" s="178">
        <v>6.8883818503103109</v>
      </c>
      <c r="F18" s="178">
        <v>6.9130000000000003</v>
      </c>
      <c r="G18" s="178">
        <v>5.2679999999999998</v>
      </c>
      <c r="H18" s="178">
        <v>5.5739999999999998</v>
      </c>
      <c r="I18" s="177">
        <v>5.9740000000000002</v>
      </c>
      <c r="J18" s="178">
        <v>11.77642</v>
      </c>
      <c r="K18" s="179">
        <v>13.922169999999999</v>
      </c>
      <c r="L18" s="178">
        <v>14.719950000000001</v>
      </c>
      <c r="M18" s="178">
        <v>16.02732</v>
      </c>
      <c r="N18" s="177">
        <v>16.654259999999997</v>
      </c>
      <c r="O18" s="178">
        <v>15.45781</v>
      </c>
      <c r="P18" s="178">
        <v>17.817419999999998</v>
      </c>
      <c r="Q18" s="178">
        <v>22.80611</v>
      </c>
      <c r="R18" s="178">
        <v>22.79611224352</v>
      </c>
      <c r="S18" s="178">
        <v>21.95986046674998</v>
      </c>
      <c r="T18" s="320">
        <v>23.473943394660001</v>
      </c>
      <c r="U18" s="320">
        <v>25.076994734700001</v>
      </c>
    </row>
    <row r="19" spans="1:21" s="157" customFormat="1">
      <c r="A19" s="237" t="s">
        <v>29</v>
      </c>
      <c r="B19" s="238">
        <v>2.5916332930359767</v>
      </c>
      <c r="C19" s="218">
        <v>3.0337354430244665</v>
      </c>
      <c r="D19" s="218">
        <v>3.7796946564885499</v>
      </c>
      <c r="E19" s="218">
        <v>4.1931606106870234</v>
      </c>
      <c r="F19" s="239">
        <v>3.5053227291603055</v>
      </c>
      <c r="G19" s="239">
        <v>3.4206857564732829</v>
      </c>
      <c r="H19" s="239">
        <v>4.0835760205364586</v>
      </c>
      <c r="I19" s="239">
        <v>4.9015000000000004</v>
      </c>
      <c r="J19" s="239">
        <v>5.6543000000000001</v>
      </c>
      <c r="K19" s="240">
        <v>6.5012317389999996</v>
      </c>
      <c r="L19" s="239">
        <v>7.3930621690000002</v>
      </c>
      <c r="M19" s="239">
        <v>7.8427611639999997</v>
      </c>
      <c r="N19" s="239">
        <v>7.1885970539999997</v>
      </c>
      <c r="O19" s="239">
        <v>5.2199316570000001</v>
      </c>
      <c r="P19" s="239">
        <v>7.070100944</v>
      </c>
      <c r="Q19" s="239">
        <v>8.6066028479999996</v>
      </c>
      <c r="R19" s="239">
        <v>7.9742620257899999</v>
      </c>
      <c r="S19" s="239">
        <v>7.1631612219999994</v>
      </c>
      <c r="T19" s="322">
        <v>7.8264838104700001</v>
      </c>
      <c r="U19" s="322">
        <v>9.0980208717300002</v>
      </c>
    </row>
    <row r="20" spans="1:21" s="157" customFormat="1">
      <c r="A20" s="237" t="s">
        <v>161</v>
      </c>
      <c r="B20" s="241" t="s">
        <v>30</v>
      </c>
      <c r="C20" s="241" t="s">
        <v>30</v>
      </c>
      <c r="D20" s="241" t="s">
        <v>30</v>
      </c>
      <c r="E20" s="241" t="s">
        <v>30</v>
      </c>
      <c r="F20" s="241" t="s">
        <v>30</v>
      </c>
      <c r="G20" s="241" t="s">
        <v>30</v>
      </c>
      <c r="H20" s="241" t="s">
        <v>30</v>
      </c>
      <c r="I20" s="241" t="s">
        <v>30</v>
      </c>
      <c r="J20" s="239">
        <v>4.8933999999999997</v>
      </c>
      <c r="K20" s="240">
        <v>5.2939999999999996</v>
      </c>
      <c r="L20" s="240">
        <v>5.037888340150003</v>
      </c>
      <c r="M20" s="240">
        <v>4.9353692774999978</v>
      </c>
      <c r="N20" s="240">
        <v>5.1534342990999997</v>
      </c>
      <c r="O20" s="240">
        <v>5.7829304935100003</v>
      </c>
      <c r="P20" s="240">
        <v>6.185870418699996</v>
      </c>
      <c r="Q20" s="240">
        <v>6.5348106115599975</v>
      </c>
      <c r="R20" s="240">
        <v>6.5355447496899988</v>
      </c>
      <c r="S20" s="240">
        <v>6.4604688059999997</v>
      </c>
      <c r="T20" s="322">
        <v>6.4949267954399996</v>
      </c>
      <c r="U20" s="322">
        <v>6.4821142175700004</v>
      </c>
    </row>
    <row r="21" spans="1:21" s="157" customFormat="1">
      <c r="A21" s="237" t="s">
        <v>31</v>
      </c>
      <c r="B21" s="241" t="s">
        <v>30</v>
      </c>
      <c r="C21" s="241" t="s">
        <v>30</v>
      </c>
      <c r="D21" s="241" t="s">
        <v>30</v>
      </c>
      <c r="E21" s="241" t="s">
        <v>30</v>
      </c>
      <c r="F21" s="241" t="s">
        <v>30</v>
      </c>
      <c r="G21" s="241" t="s">
        <v>30</v>
      </c>
      <c r="H21" s="241" t="s">
        <v>30</v>
      </c>
      <c r="I21" s="241" t="s">
        <v>30</v>
      </c>
      <c r="J21" s="242" t="s">
        <v>30</v>
      </c>
      <c r="K21" s="243">
        <v>1.039487</v>
      </c>
      <c r="L21" s="243">
        <v>1.17301855153</v>
      </c>
      <c r="M21" s="243">
        <v>2.0921213107700005</v>
      </c>
      <c r="N21" s="243">
        <v>3.0481360239900002</v>
      </c>
      <c r="O21" s="243">
        <v>3.1250935980599999</v>
      </c>
      <c r="P21" s="243">
        <v>3.2076127656000013</v>
      </c>
      <c r="Q21" s="243">
        <v>6.2507852342200012</v>
      </c>
      <c r="R21" s="243">
        <v>6.6323062214800013</v>
      </c>
      <c r="S21" s="243">
        <v>6.6846768069999998</v>
      </c>
      <c r="T21" s="323">
        <v>6.7352600116200003</v>
      </c>
      <c r="U21" s="323">
        <v>6.8102278940699996</v>
      </c>
    </row>
    <row r="22" spans="1:21" s="189" customFormat="1" ht="13.5">
      <c r="A22" s="171" t="s">
        <v>229</v>
      </c>
      <c r="B22" s="177">
        <v>8.6133694739136857</v>
      </c>
      <c r="C22" s="178">
        <v>8.7658184911510961</v>
      </c>
      <c r="D22" s="178">
        <v>8.8435648758074095</v>
      </c>
      <c r="E22" s="178">
        <v>9.2971537724332549</v>
      </c>
      <c r="F22" s="178">
        <v>7.0640000000000001</v>
      </c>
      <c r="G22" s="178">
        <v>8.7030000000000012</v>
      </c>
      <c r="H22" s="178">
        <v>10.012999999999998</v>
      </c>
      <c r="I22" s="177">
        <v>11.015000000000001</v>
      </c>
      <c r="J22" s="178">
        <v>12.90274</v>
      </c>
      <c r="K22" s="179">
        <v>12.41348</v>
      </c>
      <c r="L22" s="179">
        <v>12.925649999999999</v>
      </c>
      <c r="M22" s="179">
        <v>13.19558</v>
      </c>
      <c r="N22" s="179">
        <v>13.315850000000001</v>
      </c>
      <c r="O22" s="179">
        <v>13.44313</v>
      </c>
      <c r="P22" s="179">
        <v>13.73166</v>
      </c>
      <c r="Q22" s="179">
        <v>14.99814724706</v>
      </c>
      <c r="R22" s="179">
        <v>15.02903468373</v>
      </c>
      <c r="S22" s="179">
        <v>14.93694409509</v>
      </c>
      <c r="T22" s="320">
        <v>14.405485901360001</v>
      </c>
      <c r="U22" s="320">
        <v>13.61667658048</v>
      </c>
    </row>
    <row r="23" spans="1:21" s="189" customFormat="1">
      <c r="A23" s="190" t="s">
        <v>119</v>
      </c>
      <c r="B23" s="191">
        <v>4.3447969912661959</v>
      </c>
      <c r="C23" s="192">
        <v>4.4515113033323832</v>
      </c>
      <c r="D23" s="192">
        <v>4.5120000000000005</v>
      </c>
      <c r="E23" s="192">
        <v>5.0169999999999995</v>
      </c>
      <c r="F23" s="192">
        <v>6.2609999999999992</v>
      </c>
      <c r="G23" s="192">
        <v>8.1840000000000011</v>
      </c>
      <c r="H23" s="192">
        <v>8.7970000000000006</v>
      </c>
      <c r="I23" s="191">
        <v>9.0389999999999997</v>
      </c>
      <c r="J23" s="178">
        <v>11.318010000000001</v>
      </c>
      <c r="K23" s="179">
        <v>10.840590000000001</v>
      </c>
      <c r="L23" s="179">
        <v>11.322929999999999</v>
      </c>
      <c r="M23" s="179">
        <v>11.60299</v>
      </c>
      <c r="N23" s="179">
        <v>11.849219999999999</v>
      </c>
      <c r="O23" s="179">
        <v>12.07564</v>
      </c>
      <c r="P23" s="179">
        <v>12.146700000000001</v>
      </c>
      <c r="Q23" s="179">
        <v>12.212249999999999</v>
      </c>
      <c r="R23" s="179">
        <v>12.235998287419999</v>
      </c>
      <c r="S23" s="179">
        <v>12.24278411887</v>
      </c>
      <c r="T23" s="320">
        <v>11.797695810900001</v>
      </c>
      <c r="U23" s="320">
        <v>11.03607574247</v>
      </c>
    </row>
    <row r="24" spans="1:21" s="189" customFormat="1" ht="13.5">
      <c r="A24" s="193" t="s">
        <v>232</v>
      </c>
      <c r="B24" s="244" t="s">
        <v>46</v>
      </c>
      <c r="C24" s="244" t="s">
        <v>46</v>
      </c>
      <c r="D24" s="244" t="s">
        <v>46</v>
      </c>
      <c r="E24" s="244" t="s">
        <v>46</v>
      </c>
      <c r="F24" s="244" t="s">
        <v>46</v>
      </c>
      <c r="G24" s="244" t="s">
        <v>46</v>
      </c>
      <c r="H24" s="244" t="s">
        <v>46</v>
      </c>
      <c r="I24" s="244" t="s">
        <v>46</v>
      </c>
      <c r="J24" s="192">
        <v>1.1668800000000001</v>
      </c>
      <c r="K24" s="195">
        <v>1.1966199999999998</v>
      </c>
      <c r="L24" s="195">
        <v>1.1719200000000001</v>
      </c>
      <c r="M24" s="195">
        <v>1.16523</v>
      </c>
      <c r="N24" s="195">
        <v>1.0418800000000001</v>
      </c>
      <c r="O24" s="195">
        <v>0.93213000000000001</v>
      </c>
      <c r="P24" s="195">
        <v>1.1553900000000001</v>
      </c>
      <c r="Q24" s="195">
        <v>2.3563372470599999</v>
      </c>
      <c r="R24" s="195">
        <v>2.3564705224</v>
      </c>
      <c r="S24" s="195">
        <v>2.2616713965999997</v>
      </c>
      <c r="T24" s="324">
        <v>2.1803723137</v>
      </c>
      <c r="U24" s="324">
        <v>2.1508230626999998</v>
      </c>
    </row>
    <row r="25" spans="1:21" s="165" customFormat="1">
      <c r="A25" s="163" t="s">
        <v>12</v>
      </c>
      <c r="B25" s="168">
        <f>B15-B11</f>
        <v>6.8449608739597245</v>
      </c>
      <c r="C25" s="168">
        <f t="shared" ref="C25:P25" si="12">C15-C11</f>
        <v>7.4852467463568502</v>
      </c>
      <c r="D25" s="168">
        <f t="shared" si="12"/>
        <v>7.9817312060119647</v>
      </c>
      <c r="E25" s="168">
        <f t="shared" si="12"/>
        <v>8.7468561102755089</v>
      </c>
      <c r="F25" s="168">
        <f t="shared" si="12"/>
        <v>9.2420000000000009</v>
      </c>
      <c r="G25" s="168">
        <f t="shared" si="12"/>
        <v>9.1250000000000036</v>
      </c>
      <c r="H25" s="168">
        <f t="shared" si="12"/>
        <v>8.6059999999999981</v>
      </c>
      <c r="I25" s="168">
        <f t="shared" si="12"/>
        <v>8.757000000000005</v>
      </c>
      <c r="J25" s="168">
        <f t="shared" si="12"/>
        <v>8.4228399999999937</v>
      </c>
      <c r="K25" s="168">
        <f t="shared" si="12"/>
        <v>8.9423400000000015</v>
      </c>
      <c r="L25" s="168">
        <f t="shared" si="12"/>
        <v>10.051960000000001</v>
      </c>
      <c r="M25" s="168">
        <f t="shared" si="12"/>
        <v>9.748110000000004</v>
      </c>
      <c r="N25" s="168">
        <f t="shared" si="12"/>
        <v>8.599339999999998</v>
      </c>
      <c r="O25" s="168">
        <f t="shared" si="12"/>
        <v>7.02149</v>
      </c>
      <c r="P25" s="168">
        <f t="shared" si="12"/>
        <v>8.5462599999999895</v>
      </c>
      <c r="Q25" s="168">
        <f>Q15-Q11</f>
        <v>9.7257999999999996</v>
      </c>
      <c r="R25" s="168">
        <f>R15-R11</f>
        <v>8.6236328041101444</v>
      </c>
      <c r="S25" s="168">
        <f t="shared" ref="S25:U25" si="13">S15-S11</f>
        <v>7.959381046979928</v>
      </c>
      <c r="T25" s="168">
        <f t="shared" si="13"/>
        <v>7.8032178484100072</v>
      </c>
      <c r="U25" s="168">
        <f t="shared" si="13"/>
        <v>7.9248832890299994</v>
      </c>
    </row>
    <row r="26" spans="1:21">
      <c r="A26" s="197" t="s">
        <v>206</v>
      </c>
      <c r="B26" s="177">
        <v>1.4177758603079167</v>
      </c>
      <c r="C26" s="178">
        <v>1.189102334451801</v>
      </c>
      <c r="D26" s="178">
        <v>1.0924496575232829</v>
      </c>
      <c r="E26" s="178">
        <v>0.97521636326771421</v>
      </c>
      <c r="F26" s="178">
        <v>0.88700000000000001</v>
      </c>
      <c r="G26" s="178">
        <v>0.90200000000000002</v>
      </c>
      <c r="H26" s="178">
        <v>0.73199999999999998</v>
      </c>
      <c r="I26" s="177">
        <v>0.69599999999999995</v>
      </c>
      <c r="J26" s="178">
        <v>0.75024000000000002</v>
      </c>
      <c r="K26" s="179">
        <v>0.62912999999999997</v>
      </c>
      <c r="L26" s="178">
        <v>0.71859000000000006</v>
      </c>
      <c r="M26" s="178">
        <v>0.78</v>
      </c>
      <c r="N26" s="177">
        <v>0.88958999999999999</v>
      </c>
      <c r="O26" s="178">
        <v>0.77376999999999996</v>
      </c>
      <c r="P26" s="178">
        <v>0.80110999999999999</v>
      </c>
      <c r="Q26" s="178">
        <v>0.86650000000000005</v>
      </c>
      <c r="R26" s="178">
        <v>0.94790954621000012</v>
      </c>
      <c r="S26" s="178">
        <v>0.93194096365000068</v>
      </c>
      <c r="T26" s="320">
        <v>1.06792126676</v>
      </c>
      <c r="U26" s="320">
        <v>1.0502261290199999</v>
      </c>
    </row>
    <row r="27" spans="1:21" s="165" customFormat="1">
      <c r="A27" s="166" t="s">
        <v>14</v>
      </c>
      <c r="B27" s="170">
        <f>B25-B26</f>
        <v>5.4271850136518083</v>
      </c>
      <c r="C27" s="170">
        <f t="shared" ref="C27:P27" si="14">C25-C26</f>
        <v>6.2961444119050487</v>
      </c>
      <c r="D27" s="170">
        <f t="shared" si="14"/>
        <v>6.8892815484886816</v>
      </c>
      <c r="E27" s="170">
        <f t="shared" si="14"/>
        <v>7.7716397470077947</v>
      </c>
      <c r="F27" s="170">
        <f t="shared" si="14"/>
        <v>8.3550000000000004</v>
      </c>
      <c r="G27" s="170">
        <f t="shared" si="14"/>
        <v>8.2230000000000043</v>
      </c>
      <c r="H27" s="170">
        <f t="shared" si="14"/>
        <v>7.8739999999999979</v>
      </c>
      <c r="I27" s="170">
        <f t="shared" si="14"/>
        <v>8.0610000000000053</v>
      </c>
      <c r="J27" s="170">
        <f t="shared" si="14"/>
        <v>7.6725999999999939</v>
      </c>
      <c r="K27" s="170">
        <f t="shared" si="14"/>
        <v>8.3132100000000015</v>
      </c>
      <c r="L27" s="170">
        <f t="shared" si="14"/>
        <v>9.3333700000000004</v>
      </c>
      <c r="M27" s="170">
        <f t="shared" si="14"/>
        <v>8.9681100000000047</v>
      </c>
      <c r="N27" s="170">
        <f t="shared" si="14"/>
        <v>7.7097499999999979</v>
      </c>
      <c r="O27" s="170">
        <f t="shared" si="14"/>
        <v>6.2477200000000002</v>
      </c>
      <c r="P27" s="170">
        <f t="shared" si="14"/>
        <v>7.74514999999999</v>
      </c>
      <c r="Q27" s="170">
        <f>Q25-Q26</f>
        <v>8.8592999999999993</v>
      </c>
      <c r="R27" s="170">
        <f>R25-R26</f>
        <v>7.6757232579001444</v>
      </c>
      <c r="S27" s="170">
        <f t="shared" ref="S27:U27" si="15">S25-S26</f>
        <v>7.0274400833299273</v>
      </c>
      <c r="T27" s="170">
        <f t="shared" si="15"/>
        <v>6.7352965816500072</v>
      </c>
      <c r="U27" s="170">
        <f t="shared" si="15"/>
        <v>6.874657160009999</v>
      </c>
    </row>
    <row r="28" spans="1:21">
      <c r="A28" s="198" t="s">
        <v>169</v>
      </c>
      <c r="B28" s="199">
        <f t="shared" ref="B28:U28" si="16">B27-B39</f>
        <v>1.9513474206388515</v>
      </c>
      <c r="C28" s="199">
        <f t="shared" si="16"/>
        <v>2.515408784417271</v>
      </c>
      <c r="D28" s="199">
        <f t="shared" si="16"/>
        <v>2.8725034186036433</v>
      </c>
      <c r="E28" s="199">
        <f t="shared" si="16"/>
        <v>3.7348953260289806</v>
      </c>
      <c r="F28" s="199">
        <f t="shared" si="16"/>
        <v>5.3390000000000004</v>
      </c>
      <c r="G28" s="199">
        <f t="shared" si="16"/>
        <v>5.5410000000000039</v>
      </c>
      <c r="H28" s="199">
        <f t="shared" si="16"/>
        <v>5.2909999999999977</v>
      </c>
      <c r="I28" s="199">
        <f t="shared" si="16"/>
        <v>5.3930000000000051</v>
      </c>
      <c r="J28" s="199">
        <f t="shared" si="16"/>
        <v>5.1104999999999938</v>
      </c>
      <c r="K28" s="199">
        <f t="shared" si="16"/>
        <v>5.4382100000000015</v>
      </c>
      <c r="L28" s="199">
        <f t="shared" si="16"/>
        <v>6.1287000000000003</v>
      </c>
      <c r="M28" s="199">
        <f t="shared" si="16"/>
        <v>6.5380400000000041</v>
      </c>
      <c r="N28" s="199">
        <f t="shared" si="16"/>
        <v>5.305279999999998</v>
      </c>
      <c r="O28" s="199">
        <f t="shared" si="16"/>
        <v>3.3051000000000004</v>
      </c>
      <c r="P28" s="199">
        <f t="shared" si="16"/>
        <v>4.7003799999999902</v>
      </c>
      <c r="Q28" s="199">
        <f t="shared" si="16"/>
        <v>5.6003599999999993</v>
      </c>
      <c r="R28" s="199">
        <f t="shared" si="16"/>
        <v>4.1911172501901435</v>
      </c>
      <c r="S28" s="199">
        <f t="shared" si="16"/>
        <v>4.1672552735399275</v>
      </c>
      <c r="T28" s="199">
        <f t="shared" si="16"/>
        <v>3.7996323107200074</v>
      </c>
      <c r="U28" s="199">
        <f t="shared" si="16"/>
        <v>3.5554063702599992</v>
      </c>
    </row>
    <row r="29" spans="1:21">
      <c r="A29" s="176" t="s">
        <v>15</v>
      </c>
      <c r="B29" s="172">
        <v>12.134941772097866</v>
      </c>
      <c r="C29" s="173">
        <v>12.424594904848947</v>
      </c>
      <c r="D29" s="173">
        <v>12.684079851693022</v>
      </c>
      <c r="E29" s="173">
        <v>13.383128493325025</v>
      </c>
      <c r="F29" s="173">
        <v>12.484999999999999</v>
      </c>
      <c r="G29" s="173">
        <v>13.081</v>
      </c>
      <c r="H29" s="173">
        <v>13.08</v>
      </c>
      <c r="I29" s="172">
        <v>13.574999999999999</v>
      </c>
      <c r="J29" s="173">
        <v>14.290970000000002</v>
      </c>
      <c r="K29" s="174">
        <v>15.004</v>
      </c>
      <c r="L29" s="173">
        <v>16.129709999999999</v>
      </c>
      <c r="M29" s="173">
        <v>16.636659999999999</v>
      </c>
      <c r="N29" s="172">
        <v>16.762900000000002</v>
      </c>
      <c r="O29" s="173">
        <v>17.447560000000003</v>
      </c>
      <c r="P29" s="173">
        <v>15.517300000000001</v>
      </c>
      <c r="Q29" s="173">
        <v>15.25947</v>
      </c>
      <c r="R29" s="173">
        <v>15.35325600771</v>
      </c>
      <c r="S29" s="173">
        <v>14.81181480979</v>
      </c>
      <c r="T29" s="319">
        <v>14.2344433584</v>
      </c>
      <c r="U29" s="319">
        <v>14.265023349130001</v>
      </c>
    </row>
    <row r="30" spans="1:21" s="165" customFormat="1">
      <c r="A30" s="163" t="s">
        <v>107</v>
      </c>
      <c r="B30" s="175">
        <f t="shared" ref="B30:U30" si="17">B29-B39</f>
        <v>8.6591041790849097</v>
      </c>
      <c r="C30" s="175">
        <f t="shared" si="17"/>
        <v>8.6438592773611695</v>
      </c>
      <c r="D30" s="175">
        <f t="shared" si="17"/>
        <v>8.6673017218079842</v>
      </c>
      <c r="E30" s="175">
        <f t="shared" si="17"/>
        <v>9.3463840723462113</v>
      </c>
      <c r="F30" s="175">
        <f t="shared" si="17"/>
        <v>9.4689999999999994</v>
      </c>
      <c r="G30" s="175">
        <f t="shared" si="17"/>
        <v>10.398999999999999</v>
      </c>
      <c r="H30" s="175">
        <f t="shared" si="17"/>
        <v>10.497</v>
      </c>
      <c r="I30" s="175">
        <f t="shared" si="17"/>
        <v>10.907</v>
      </c>
      <c r="J30" s="175">
        <f t="shared" si="17"/>
        <v>11.728870000000001</v>
      </c>
      <c r="K30" s="175">
        <f t="shared" si="17"/>
        <v>12.129</v>
      </c>
      <c r="L30" s="175">
        <f t="shared" si="17"/>
        <v>12.925039999999999</v>
      </c>
      <c r="M30" s="175">
        <f t="shared" si="17"/>
        <v>14.206589999999998</v>
      </c>
      <c r="N30" s="175">
        <f t="shared" si="17"/>
        <v>14.358430000000002</v>
      </c>
      <c r="O30" s="175">
        <f t="shared" si="17"/>
        <v>14.504940000000003</v>
      </c>
      <c r="P30" s="175">
        <f t="shared" si="17"/>
        <v>12.472530000000001</v>
      </c>
      <c r="Q30" s="175">
        <f t="shared" si="17"/>
        <v>12.000530000000001</v>
      </c>
      <c r="R30" s="175">
        <f t="shared" si="17"/>
        <v>11.868649999999999</v>
      </c>
      <c r="S30" s="175">
        <f t="shared" si="17"/>
        <v>11.951630000000002</v>
      </c>
      <c r="T30" s="175">
        <f t="shared" si="17"/>
        <v>11.298779087470001</v>
      </c>
      <c r="U30" s="175">
        <f t="shared" si="17"/>
        <v>10.94577255938</v>
      </c>
    </row>
    <row r="31" spans="1:21">
      <c r="A31" s="176" t="s">
        <v>136</v>
      </c>
      <c r="B31" s="177">
        <v>3.2776538706043232</v>
      </c>
      <c r="C31" s="178">
        <v>3.1556946568143949</v>
      </c>
      <c r="D31" s="178">
        <v>2.9063407006694062</v>
      </c>
      <c r="E31" s="178">
        <v>3.4036722524479535</v>
      </c>
      <c r="F31" s="178">
        <v>3.5747563271845544</v>
      </c>
      <c r="G31" s="178">
        <v>3.9220000000000002</v>
      </c>
      <c r="H31" s="178">
        <v>3.7930000000000001</v>
      </c>
      <c r="I31" s="177">
        <v>3.879</v>
      </c>
      <c r="J31" s="178">
        <v>4.4159100000000002</v>
      </c>
      <c r="K31" s="179">
        <v>4.5216000000000003</v>
      </c>
      <c r="L31" s="178">
        <v>4.8092499999999996</v>
      </c>
      <c r="M31" s="178">
        <v>5.3828300000000002</v>
      </c>
      <c r="N31" s="177">
        <v>5.4974999999999996</v>
      </c>
      <c r="O31" s="178">
        <v>5.5263200000000001</v>
      </c>
      <c r="P31" s="178">
        <v>4.7386299999999997</v>
      </c>
      <c r="Q31" s="178">
        <v>4.6378999999999992</v>
      </c>
      <c r="R31" s="178">
        <v>4.6393800000000001</v>
      </c>
      <c r="S31" s="178">
        <v>4.6332606377200101</v>
      </c>
      <c r="T31" s="320">
        <v>4.2552580893299998</v>
      </c>
      <c r="U31" s="320">
        <v>3.9663828267599999</v>
      </c>
    </row>
    <row r="32" spans="1:21">
      <c r="A32" s="198" t="s">
        <v>137</v>
      </c>
      <c r="B32" s="177">
        <v>4.725919534359722</v>
      </c>
      <c r="C32" s="178">
        <v>4.7868991412546862</v>
      </c>
      <c r="D32" s="178">
        <v>5.0228909352305076</v>
      </c>
      <c r="E32" s="178">
        <v>5.1595683247758632</v>
      </c>
      <c r="F32" s="178">
        <v>5.4779999999999998</v>
      </c>
      <c r="G32" s="178">
        <v>6.0880000000000001</v>
      </c>
      <c r="H32" s="178">
        <v>6.3319999999999999</v>
      </c>
      <c r="I32" s="177">
        <v>6.6559999999999997</v>
      </c>
      <c r="J32" s="178">
        <v>6.8989700000000003</v>
      </c>
      <c r="K32" s="179">
        <v>7.2989100000000002</v>
      </c>
      <c r="L32" s="178">
        <v>7.7632899999999996</v>
      </c>
      <c r="M32" s="178">
        <v>8.3287099999999992</v>
      </c>
      <c r="N32" s="177">
        <v>8.5422999999999991</v>
      </c>
      <c r="O32" s="178">
        <v>8.5917600000000007</v>
      </c>
      <c r="P32" s="178">
        <v>7.44313</v>
      </c>
      <c r="Q32" s="178">
        <v>6.9724799999999991</v>
      </c>
      <c r="R32" s="178">
        <v>6.7585699999999997</v>
      </c>
      <c r="S32" s="178">
        <v>6.8718316611199999</v>
      </c>
      <c r="T32" s="321">
        <v>6.7260346456500004</v>
      </c>
      <c r="U32" s="321">
        <v>6.6066297842799999</v>
      </c>
    </row>
    <row r="33" spans="1:21">
      <c r="A33" s="176" t="s">
        <v>16</v>
      </c>
      <c r="B33" s="172">
        <v>6.8449608739597263</v>
      </c>
      <c r="C33" s="173">
        <v>6.4181036256949771</v>
      </c>
      <c r="D33" s="173">
        <v>5.9082188700844718</v>
      </c>
      <c r="E33" s="173">
        <v>5.8768983756343776</v>
      </c>
      <c r="F33" s="173">
        <v>4.2889999999999997</v>
      </c>
      <c r="G33" s="173">
        <v>4.5490000000000004</v>
      </c>
      <c r="H33" s="173">
        <v>5.4039999999999999</v>
      </c>
      <c r="I33" s="172">
        <v>6.0549999999999997</v>
      </c>
      <c r="J33" s="173">
        <v>6.1734799999999996</v>
      </c>
      <c r="K33" s="174">
        <v>6.8118600000000002</v>
      </c>
      <c r="L33" s="173">
        <v>7.3832100000000001</v>
      </c>
      <c r="M33" s="173">
        <v>7.056280000000001</v>
      </c>
      <c r="N33" s="172">
        <v>8.5660900000000009</v>
      </c>
      <c r="O33" s="173">
        <v>11.01839</v>
      </c>
      <c r="P33" s="173">
        <v>8.2034600000000015</v>
      </c>
      <c r="Q33" s="173">
        <v>7.1720199999999998</v>
      </c>
      <c r="R33" s="173">
        <v>7.375813796120001</v>
      </c>
      <c r="S33" s="173">
        <v>7.12601858819</v>
      </c>
      <c r="T33" s="319">
        <v>7.1315132130499999</v>
      </c>
      <c r="U33" s="319">
        <v>7.3390433121400003</v>
      </c>
    </row>
    <row r="34" spans="1:21" s="165" customFormat="1">
      <c r="A34" s="163" t="s">
        <v>108</v>
      </c>
      <c r="B34" s="175">
        <f t="shared" ref="B34:U34" si="18">B33-B40</f>
        <v>2.7440823102733871</v>
      </c>
      <c r="C34" s="175">
        <f t="shared" si="18"/>
        <v>2.9117762292345382</v>
      </c>
      <c r="D34" s="175">
        <f t="shared" si="18"/>
        <v>2.7997500742579162</v>
      </c>
      <c r="E34" s="175">
        <f t="shared" si="18"/>
        <v>2.8180060189417895</v>
      </c>
      <c r="F34" s="175">
        <f t="shared" si="18"/>
        <v>2.6269999999999998</v>
      </c>
      <c r="G34" s="175">
        <f t="shared" si="18"/>
        <v>2.6140000000000003</v>
      </c>
      <c r="H34" s="175">
        <f t="shared" si="18"/>
        <v>2.774</v>
      </c>
      <c r="I34" s="175">
        <f t="shared" si="18"/>
        <v>2.9269999999999996</v>
      </c>
      <c r="J34" s="175">
        <f t="shared" si="18"/>
        <v>2.8033099999999997</v>
      </c>
      <c r="K34" s="175">
        <f t="shared" si="18"/>
        <v>2.7828600000000003</v>
      </c>
      <c r="L34" s="175">
        <f t="shared" si="18"/>
        <v>3.2398400000000001</v>
      </c>
      <c r="M34" s="175">
        <f t="shared" si="18"/>
        <v>3.2118400000000009</v>
      </c>
      <c r="N34" s="175">
        <f t="shared" si="18"/>
        <v>3.2895000000000003</v>
      </c>
      <c r="O34" s="175">
        <f t="shared" si="18"/>
        <v>4.5937899999999994</v>
      </c>
      <c r="P34" s="175">
        <f t="shared" si="18"/>
        <v>3.3880700000000008</v>
      </c>
      <c r="Q34" s="175">
        <f t="shared" si="18"/>
        <v>3.2702800000000001</v>
      </c>
      <c r="R34" s="175">
        <f t="shared" si="18"/>
        <v>3.1698600000000008</v>
      </c>
      <c r="S34" s="175">
        <f t="shared" si="18"/>
        <v>3.2905799999999994</v>
      </c>
      <c r="T34" s="175">
        <f t="shared" si="18"/>
        <v>3.1567715974899997</v>
      </c>
      <c r="U34" s="175">
        <f t="shared" si="18"/>
        <v>3.4380154041400002</v>
      </c>
    </row>
    <row r="35" spans="1:21">
      <c r="A35" s="176" t="s">
        <v>138</v>
      </c>
      <c r="B35" s="177">
        <v>2.027571929257558</v>
      </c>
      <c r="C35" s="178">
        <v>2.1037964378762632</v>
      </c>
      <c r="D35" s="178">
        <v>2.0780000000000003</v>
      </c>
      <c r="E35" s="178">
        <v>2.0409999999999999</v>
      </c>
      <c r="F35" s="178">
        <v>2.0620000000000003</v>
      </c>
      <c r="G35" s="178">
        <v>2.0860000000000003</v>
      </c>
      <c r="H35" s="178">
        <v>2.11</v>
      </c>
      <c r="I35" s="177">
        <v>2.258</v>
      </c>
      <c r="J35" s="178">
        <v>2.2149999999999999</v>
      </c>
      <c r="K35" s="179">
        <v>2.3058000000000001</v>
      </c>
      <c r="L35" s="178">
        <v>2.5377700000000001</v>
      </c>
      <c r="M35" s="178">
        <v>2.6505700000000001</v>
      </c>
      <c r="N35" s="177">
        <v>2.8024199999999997</v>
      </c>
      <c r="O35" s="178">
        <v>4.0889000000000006</v>
      </c>
      <c r="P35" s="178">
        <v>2.8758300000000001</v>
      </c>
      <c r="Q35" s="178">
        <v>2.6283000000000003</v>
      </c>
      <c r="R35" s="178">
        <v>2.5611299999999999</v>
      </c>
      <c r="S35" s="178">
        <v>2.6185692509599998</v>
      </c>
      <c r="T35" s="321">
        <v>2.6098657387699999</v>
      </c>
      <c r="U35" s="321">
        <v>2.6069537899500004</v>
      </c>
    </row>
    <row r="36" spans="1:21" s="165" customFormat="1">
      <c r="A36" s="200" t="s">
        <v>17</v>
      </c>
      <c r="B36" s="201">
        <f t="shared" ref="B36:R36" si="19">B27+B34-B30</f>
        <v>-0.48783685515971342</v>
      </c>
      <c r="C36" s="201">
        <f t="shared" si="19"/>
        <v>0.56406136377841776</v>
      </c>
      <c r="D36" s="201">
        <f t="shared" si="19"/>
        <v>1.0217299009386132</v>
      </c>
      <c r="E36" s="201">
        <f t="shared" si="19"/>
        <v>1.2432616936033725</v>
      </c>
      <c r="F36" s="201">
        <f t="shared" si="19"/>
        <v>1.5129999999999999</v>
      </c>
      <c r="G36" s="201">
        <f t="shared" si="19"/>
        <v>0.43800000000000594</v>
      </c>
      <c r="H36" s="201">
        <f t="shared" si="19"/>
        <v>0.15099999999999802</v>
      </c>
      <c r="I36" s="201">
        <f t="shared" si="19"/>
        <v>8.1000000000004846E-2</v>
      </c>
      <c r="J36" s="201">
        <f t="shared" si="19"/>
        <v>-1.252960000000007</v>
      </c>
      <c r="K36" s="201">
        <f t="shared" si="19"/>
        <v>-1.0329299999999986</v>
      </c>
      <c r="L36" s="201">
        <f t="shared" si="19"/>
        <v>-0.35182999999999964</v>
      </c>
      <c r="M36" s="201">
        <f t="shared" si="19"/>
        <v>-2.0266399999999933</v>
      </c>
      <c r="N36" s="201">
        <f t="shared" si="19"/>
        <v>-3.3591800000000038</v>
      </c>
      <c r="O36" s="201">
        <f t="shared" si="19"/>
        <v>-3.6634300000000035</v>
      </c>
      <c r="P36" s="201">
        <f t="shared" si="19"/>
        <v>-1.33931000000001</v>
      </c>
      <c r="Q36" s="201">
        <f t="shared" si="19"/>
        <v>0.12904999999999767</v>
      </c>
      <c r="R36" s="201">
        <f t="shared" si="19"/>
        <v>-1.0230667420998536</v>
      </c>
      <c r="S36" s="201">
        <f t="shared" ref="S36:U36" si="20">S27+S34-S30</f>
        <v>-1.6336099166700748</v>
      </c>
      <c r="T36" s="201">
        <f t="shared" si="20"/>
        <v>-1.4067109083299929</v>
      </c>
      <c r="U36" s="201">
        <f t="shared" si="20"/>
        <v>-0.63309999523000116</v>
      </c>
    </row>
    <row r="37" spans="1:21" s="165" customFormat="1">
      <c r="A37" s="166" t="s">
        <v>18</v>
      </c>
      <c r="B37" s="202">
        <f>B7-B6</f>
        <v>0.13720411551366851</v>
      </c>
      <c r="C37" s="202">
        <f t="shared" ref="C37:P37" si="21">C7-C6</f>
        <v>0.28965313275107718</v>
      </c>
      <c r="D37" s="202">
        <f t="shared" si="21"/>
        <v>0.11342056688013002</v>
      </c>
      <c r="E37" s="202">
        <f t="shared" si="21"/>
        <v>0.26540962931714063</v>
      </c>
      <c r="F37" s="202">
        <f t="shared" si="21"/>
        <v>0.15900000000000603</v>
      </c>
      <c r="G37" s="202">
        <f t="shared" si="21"/>
        <v>-0.3089999999999975</v>
      </c>
      <c r="H37" s="202">
        <f t="shared" si="21"/>
        <v>0.1980000000000004</v>
      </c>
      <c r="I37" s="202">
        <f t="shared" si="21"/>
        <v>0.54100000000000392</v>
      </c>
      <c r="J37" s="202">
        <f t="shared" si="21"/>
        <v>-0.444890000000008</v>
      </c>
      <c r="K37" s="202">
        <f t="shared" si="21"/>
        <v>0.12107000000000312</v>
      </c>
      <c r="L37" s="202">
        <f t="shared" si="21"/>
        <v>0.58687000000000467</v>
      </c>
      <c r="M37" s="202">
        <f t="shared" si="21"/>
        <v>-0.61226999999999521</v>
      </c>
      <c r="N37" s="202">
        <f t="shared" si="21"/>
        <v>-0.4870599999999996</v>
      </c>
      <c r="O37" s="202">
        <f t="shared" si="21"/>
        <v>-0.18145000000001232</v>
      </c>
      <c r="P37" s="202">
        <f t="shared" si="21"/>
        <v>0.4313099999999821</v>
      </c>
      <c r="Q37" s="202">
        <f>Q7-Q6</f>
        <v>0.77185000000000059</v>
      </c>
      <c r="R37" s="202">
        <f>R7-R6</f>
        <v>-0.30171895368984281</v>
      </c>
      <c r="S37" s="202">
        <f t="shared" ref="S37:U37" si="22">S7-S6</f>
        <v>-0.65835613827007933</v>
      </c>
      <c r="T37" s="202">
        <f t="shared" si="22"/>
        <v>-0.36763356369999656</v>
      </c>
      <c r="U37" s="202">
        <f t="shared" si="22"/>
        <v>-5.1322876979995158E-2</v>
      </c>
    </row>
    <row r="38" spans="1:21">
      <c r="A38" s="163" t="s">
        <v>19</v>
      </c>
      <c r="B38" s="177"/>
      <c r="C38" s="178"/>
      <c r="D38" s="178"/>
      <c r="E38" s="178"/>
      <c r="F38" s="178"/>
      <c r="G38" s="178"/>
      <c r="H38" s="178"/>
      <c r="I38" s="177"/>
      <c r="J38" s="178"/>
      <c r="K38" s="179"/>
      <c r="L38" s="178"/>
      <c r="M38" s="178"/>
      <c r="N38" s="177"/>
      <c r="O38" s="178"/>
      <c r="P38" s="178"/>
      <c r="Q38" s="178"/>
      <c r="R38" s="178"/>
      <c r="S38" s="178"/>
      <c r="T38" s="320"/>
      <c r="U38" s="320"/>
    </row>
    <row r="39" spans="1:21">
      <c r="A39" s="176" t="s">
        <v>20</v>
      </c>
      <c r="B39" s="177">
        <v>3.4758375930129568</v>
      </c>
      <c r="C39" s="178">
        <v>3.7807356274877777</v>
      </c>
      <c r="D39" s="178">
        <v>4.0167781298850382</v>
      </c>
      <c r="E39" s="178">
        <v>4.0367444209788141</v>
      </c>
      <c r="F39" s="178">
        <v>3.016</v>
      </c>
      <c r="G39" s="178">
        <v>2.6819999999999999</v>
      </c>
      <c r="H39" s="178">
        <v>2.5830000000000002</v>
      </c>
      <c r="I39" s="177">
        <v>2.6680000000000001</v>
      </c>
      <c r="J39" s="178">
        <v>2.5621</v>
      </c>
      <c r="K39" s="179">
        <v>2.875</v>
      </c>
      <c r="L39" s="178">
        <v>3.2046700000000001</v>
      </c>
      <c r="M39" s="178">
        <v>2.4300700000000002</v>
      </c>
      <c r="N39" s="177">
        <v>2.4044699999999999</v>
      </c>
      <c r="O39" s="178">
        <v>2.9426199999999998</v>
      </c>
      <c r="P39" s="178">
        <v>3.0447700000000002</v>
      </c>
      <c r="Q39" s="178">
        <v>3.2589399999999999</v>
      </c>
      <c r="R39" s="178">
        <v>3.484606007710001</v>
      </c>
      <c r="S39" s="178">
        <v>2.8601848097899998</v>
      </c>
      <c r="T39" s="320">
        <v>2.9356642709299998</v>
      </c>
      <c r="U39" s="320">
        <v>3.3192507897499999</v>
      </c>
    </row>
    <row r="40" spans="1:21">
      <c r="A40" s="171" t="s">
        <v>21</v>
      </c>
      <c r="B40" s="177">
        <v>4.1008785636863392</v>
      </c>
      <c r="C40" s="178">
        <v>3.5063273964604389</v>
      </c>
      <c r="D40" s="178">
        <v>3.1084687958265556</v>
      </c>
      <c r="E40" s="178">
        <v>3.0588923566925881</v>
      </c>
      <c r="F40" s="178">
        <v>1.6619999999999999</v>
      </c>
      <c r="G40" s="178">
        <v>1.9350000000000001</v>
      </c>
      <c r="H40" s="178">
        <v>2.63</v>
      </c>
      <c r="I40" s="177">
        <v>3.1280000000000001</v>
      </c>
      <c r="J40" s="178">
        <v>3.3701699999999999</v>
      </c>
      <c r="K40" s="179">
        <v>4.0289999999999999</v>
      </c>
      <c r="L40" s="178">
        <v>4.14337</v>
      </c>
      <c r="M40" s="178">
        <v>3.8444400000000001</v>
      </c>
      <c r="N40" s="177">
        <v>5.2765900000000006</v>
      </c>
      <c r="O40" s="178">
        <v>6.4246000000000008</v>
      </c>
      <c r="P40" s="178">
        <v>4.8153900000000007</v>
      </c>
      <c r="Q40" s="178">
        <v>3.9017399999999998</v>
      </c>
      <c r="R40" s="178">
        <v>4.2059537961200002</v>
      </c>
      <c r="S40" s="178">
        <v>3.8354385881900006</v>
      </c>
      <c r="T40" s="320">
        <v>3.9747416155600002</v>
      </c>
      <c r="U40" s="320">
        <v>3.9010279080000001</v>
      </c>
    </row>
    <row r="41" spans="1:21">
      <c r="A41" s="171" t="s">
        <v>157</v>
      </c>
      <c r="B41" s="177">
        <f>B40-B39</f>
        <v>0.62504097067338238</v>
      </c>
      <c r="C41" s="177">
        <f t="shared" ref="C41:Q41" si="23">C40-C39</f>
        <v>-0.2744082310273388</v>
      </c>
      <c r="D41" s="177">
        <f t="shared" si="23"/>
        <v>-0.90830933405848269</v>
      </c>
      <c r="E41" s="177">
        <f t="shared" si="23"/>
        <v>-0.97785206428622606</v>
      </c>
      <c r="F41" s="177">
        <f t="shared" si="23"/>
        <v>-1.3540000000000001</v>
      </c>
      <c r="G41" s="177">
        <f t="shared" si="23"/>
        <v>-0.74699999999999989</v>
      </c>
      <c r="H41" s="177">
        <f t="shared" si="23"/>
        <v>4.6999999999999709E-2</v>
      </c>
      <c r="I41" s="177">
        <f t="shared" si="23"/>
        <v>0.45999999999999996</v>
      </c>
      <c r="J41" s="177">
        <f t="shared" si="23"/>
        <v>0.80806999999999984</v>
      </c>
      <c r="K41" s="177">
        <f t="shared" si="23"/>
        <v>1.1539999999999999</v>
      </c>
      <c r="L41" s="177">
        <f t="shared" si="23"/>
        <v>0.93869999999999987</v>
      </c>
      <c r="M41" s="177">
        <f t="shared" si="23"/>
        <v>1.4143699999999999</v>
      </c>
      <c r="N41" s="177">
        <f t="shared" si="23"/>
        <v>2.8721200000000007</v>
      </c>
      <c r="O41" s="177">
        <f t="shared" si="23"/>
        <v>3.481980000000001</v>
      </c>
      <c r="P41" s="177">
        <f t="shared" si="23"/>
        <v>1.7706200000000005</v>
      </c>
      <c r="Q41" s="177">
        <f t="shared" si="23"/>
        <v>0.64279999999999982</v>
      </c>
      <c r="R41" s="177">
        <f>R40-R39</f>
        <v>0.72134778840999925</v>
      </c>
      <c r="S41" s="177">
        <f t="shared" ref="S41:U41" si="24">S40-S39</f>
        <v>0.97525377840000083</v>
      </c>
      <c r="T41" s="177">
        <f t="shared" si="24"/>
        <v>1.0390773446300003</v>
      </c>
      <c r="U41" s="177">
        <f t="shared" si="24"/>
        <v>0.58177711825000022</v>
      </c>
    </row>
    <row r="42" spans="1:21" s="157" customFormat="1">
      <c r="A42" s="420" t="s">
        <v>22</v>
      </c>
      <c r="B42" s="421">
        <v>23.307320449358723</v>
      </c>
      <c r="C42" s="422">
        <v>22.608494154342434</v>
      </c>
      <c r="D42" s="422">
        <v>21.86225621496531</v>
      </c>
      <c r="E42" s="422">
        <v>20.676507758892733</v>
      </c>
      <c r="F42" s="422">
        <v>19.510000000000002</v>
      </c>
      <c r="G42" s="422">
        <v>18.672000000000001</v>
      </c>
      <c r="H42" s="422">
        <v>18.734000000000002</v>
      </c>
      <c r="I42" s="421">
        <v>17.356999999999999</v>
      </c>
      <c r="J42" s="422">
        <v>18.164549999999998</v>
      </c>
      <c r="K42" s="423">
        <v>19.259</v>
      </c>
      <c r="L42" s="422">
        <v>20.481999999999999</v>
      </c>
      <c r="M42" s="422">
        <v>21.896370000000001</v>
      </c>
      <c r="N42" s="421">
        <v>24.763037838999999</v>
      </c>
      <c r="O42" s="422">
        <v>28.251490862000001</v>
      </c>
      <c r="P42" s="422">
        <v>30.023109999999999</v>
      </c>
      <c r="Q42" s="422">
        <v>30.391361132960004</v>
      </c>
      <c r="R42" s="422">
        <v>31.051142200000001</v>
      </c>
      <c r="S42" s="422">
        <v>32.22800222</v>
      </c>
      <c r="T42" s="424">
        <v>33.635101692440003</v>
      </c>
      <c r="U42" s="424">
        <v>35.902273367040003</v>
      </c>
    </row>
    <row r="43" spans="1:21">
      <c r="A43" s="206"/>
      <c r="K43" s="216"/>
      <c r="N43" s="151"/>
      <c r="T43" s="325"/>
      <c r="U43" s="325"/>
    </row>
    <row r="44" spans="1:21">
      <c r="A44" s="207" t="s">
        <v>23</v>
      </c>
      <c r="K44" s="216"/>
      <c r="N44" s="151"/>
      <c r="T44" s="325"/>
      <c r="U44" s="325"/>
    </row>
    <row r="45" spans="1:21">
      <c r="A45" s="176" t="s">
        <v>170</v>
      </c>
      <c r="B45" s="208">
        <f t="shared" ref="B45:U45" si="25">B25/B$15</f>
        <v>0.24375678610206292</v>
      </c>
      <c r="C45" s="208">
        <f t="shared" si="25"/>
        <v>0.25493250259605399</v>
      </c>
      <c r="D45" s="208">
        <f t="shared" si="25"/>
        <v>0.26165516847689768</v>
      </c>
      <c r="E45" s="208">
        <f t="shared" si="25"/>
        <v>0.27259743801603831</v>
      </c>
      <c r="F45" s="208">
        <f t="shared" si="25"/>
        <v>0.28889375136757217</v>
      </c>
      <c r="G45" s="208">
        <f t="shared" si="25"/>
        <v>0.28093346879714304</v>
      </c>
      <c r="H45" s="208">
        <f t="shared" si="25"/>
        <v>0.24594192958390484</v>
      </c>
      <c r="I45" s="208">
        <f t="shared" si="25"/>
        <v>0.23186909206450088</v>
      </c>
      <c r="J45" s="208">
        <f t="shared" si="25"/>
        <v>0.18674284624739063</v>
      </c>
      <c r="K45" s="208">
        <f t="shared" si="25"/>
        <v>0.18784778983694292</v>
      </c>
      <c r="L45" s="208">
        <f t="shared" si="25"/>
        <v>0.19499554701492872</v>
      </c>
      <c r="M45" s="208">
        <f t="shared" si="25"/>
        <v>0.17940551704388397</v>
      </c>
      <c r="N45" s="208">
        <f t="shared" si="25"/>
        <v>0.15263093810979406</v>
      </c>
      <c r="O45" s="208">
        <f t="shared" si="25"/>
        <v>0.12257659280404633</v>
      </c>
      <c r="P45" s="208">
        <f t="shared" si="25"/>
        <v>0.14101212806006463</v>
      </c>
      <c r="Q45" s="208">
        <f t="shared" si="25"/>
        <v>0.15389143199824046</v>
      </c>
      <c r="R45" s="208">
        <f t="shared" si="25"/>
        <v>0.13498104360245058</v>
      </c>
      <c r="S45" s="208">
        <f t="shared" si="25"/>
        <v>0.12294391655549566</v>
      </c>
      <c r="T45" s="208">
        <f t="shared" si="25"/>
        <v>0.1179563094169777</v>
      </c>
      <c r="U45" s="208">
        <f t="shared" si="25"/>
        <v>0.11645536247736278</v>
      </c>
    </row>
    <row r="46" spans="1:21">
      <c r="A46" s="176" t="s">
        <v>171</v>
      </c>
      <c r="B46" s="208">
        <f t="shared" ref="B46:U46" si="26">B27/B$15</f>
        <v>0.19326818675352872</v>
      </c>
      <c r="C46" s="208">
        <f t="shared" si="26"/>
        <v>0.21443406022845274</v>
      </c>
      <c r="D46" s="208">
        <f t="shared" si="26"/>
        <v>0.22584274986569702</v>
      </c>
      <c r="E46" s="208">
        <f t="shared" si="26"/>
        <v>0.24220463415754159</v>
      </c>
      <c r="F46" s="208">
        <f t="shared" si="26"/>
        <v>0.26116720327592136</v>
      </c>
      <c r="G46" s="208">
        <f t="shared" si="26"/>
        <v>0.25316338782672959</v>
      </c>
      <c r="H46" s="208">
        <f t="shared" si="26"/>
        <v>0.22502286236854133</v>
      </c>
      <c r="I46" s="208">
        <f t="shared" si="26"/>
        <v>0.21344030502819936</v>
      </c>
      <c r="J46" s="208">
        <f t="shared" si="26"/>
        <v>0.1701092698089634</v>
      </c>
      <c r="K46" s="208">
        <f t="shared" si="26"/>
        <v>0.17463193358230311</v>
      </c>
      <c r="L46" s="208">
        <f t="shared" si="26"/>
        <v>0.1810557929640314</v>
      </c>
      <c r="M46" s="208">
        <f t="shared" si="26"/>
        <v>0.1650502929754</v>
      </c>
      <c r="N46" s="208">
        <f t="shared" si="26"/>
        <v>0.13684147563557025</v>
      </c>
      <c r="O46" s="208">
        <f t="shared" si="26"/>
        <v>0.10906862081889974</v>
      </c>
      <c r="P46" s="208">
        <f t="shared" si="26"/>
        <v>0.12779392197808276</v>
      </c>
      <c r="Q46" s="208">
        <f t="shared" si="26"/>
        <v>0.14018079371383452</v>
      </c>
      <c r="R46" s="208">
        <f t="shared" si="26"/>
        <v>0.12014392997590929</v>
      </c>
      <c r="S46" s="208">
        <f t="shared" si="26"/>
        <v>0.1085487680642561</v>
      </c>
      <c r="T46" s="208">
        <f t="shared" si="26"/>
        <v>0.10181321898658804</v>
      </c>
      <c r="U46" s="208">
        <f t="shared" si="26"/>
        <v>0.10102239519221408</v>
      </c>
    </row>
    <row r="47" spans="1:21">
      <c r="A47" s="176" t="s">
        <v>24</v>
      </c>
      <c r="B47" s="208">
        <f>B42/B$15</f>
        <v>0.83000000000000007</v>
      </c>
      <c r="C47" s="208">
        <f t="shared" ref="C47:P47" si="27">C42/C$15</f>
        <v>0.77</v>
      </c>
      <c r="D47" s="208">
        <f t="shared" si="27"/>
        <v>0.71668315877427413</v>
      </c>
      <c r="E47" s="208">
        <f t="shared" si="27"/>
        <v>0.64438730569392688</v>
      </c>
      <c r="F47" s="208">
        <f t="shared" si="27"/>
        <v>0.60985902285017668</v>
      </c>
      <c r="G47" s="208">
        <f t="shared" si="27"/>
        <v>0.57485914842523322</v>
      </c>
      <c r="H47" s="208">
        <f t="shared" si="27"/>
        <v>0.53537951531778705</v>
      </c>
      <c r="I47" s="208">
        <f t="shared" si="27"/>
        <v>0.45958111578891619</v>
      </c>
      <c r="J47" s="208">
        <f t="shared" si="27"/>
        <v>0.40272636875484297</v>
      </c>
      <c r="K47" s="208">
        <f t="shared" si="27"/>
        <v>0.40456531338214419</v>
      </c>
      <c r="L47" s="208">
        <f t="shared" si="27"/>
        <v>0.39732537673844398</v>
      </c>
      <c r="M47" s="208">
        <f t="shared" si="27"/>
        <v>0.40298371491850093</v>
      </c>
      <c r="N47" s="208">
        <f t="shared" si="27"/>
        <v>0.43952276521394645</v>
      </c>
      <c r="O47" s="208">
        <f t="shared" si="27"/>
        <v>0.49319610104103401</v>
      </c>
      <c r="P47" s="208">
        <f t="shared" si="27"/>
        <v>0.49537723309159937</v>
      </c>
      <c r="Q47" s="208">
        <f>Q42/Q$15</f>
        <v>0.4808828153084459</v>
      </c>
      <c r="R47" s="208">
        <f>R42/R$15</f>
        <v>0.48602667511613595</v>
      </c>
      <c r="S47" s="208">
        <f>S42/S$15</f>
        <v>0.49780715262896258</v>
      </c>
      <c r="T47" s="208">
        <f>T42/T$15</f>
        <v>0.50844056126324599</v>
      </c>
      <c r="U47" s="208">
        <f>U42/U$15</f>
        <v>0.52758029440099996</v>
      </c>
    </row>
    <row r="48" spans="1:21">
      <c r="A48" s="198" t="s">
        <v>25</v>
      </c>
      <c r="B48" s="209">
        <f t="shared" ref="B48:U48" si="28">(B26+B39)/B$15</f>
        <v>0.17426710097719872</v>
      </c>
      <c r="C48" s="209">
        <f t="shared" si="28"/>
        <v>0.16926272066458983</v>
      </c>
      <c r="D48" s="209">
        <f t="shared" si="28"/>
        <v>0.1674894609949068</v>
      </c>
      <c r="E48" s="209">
        <f t="shared" si="28"/>
        <v>0.15619871322879503</v>
      </c>
      <c r="F48" s="209">
        <f t="shared" si="28"/>
        <v>0.12200306336157045</v>
      </c>
      <c r="G48" s="209">
        <f t="shared" si="28"/>
        <v>0.11034143037468058</v>
      </c>
      <c r="H48" s="209">
        <f t="shared" si="28"/>
        <v>9.4735939643347075E-2</v>
      </c>
      <c r="I48" s="209">
        <f t="shared" si="28"/>
        <v>8.9072470675457399E-2</v>
      </c>
      <c r="J48" s="209">
        <f t="shared" si="28"/>
        <v>7.3437913974274988E-2</v>
      </c>
      <c r="K48" s="209">
        <f t="shared" si="28"/>
        <v>7.3609712424413151E-2</v>
      </c>
      <c r="L48" s="209">
        <f t="shared" si="28"/>
        <v>7.6106374257536746E-2</v>
      </c>
      <c r="M48" s="209">
        <f t="shared" si="28"/>
        <v>5.9078556571177429E-2</v>
      </c>
      <c r="N48" s="209">
        <f t="shared" si="28"/>
        <v>5.8466750702954914E-2</v>
      </c>
      <c r="O48" s="209">
        <f t="shared" si="28"/>
        <v>6.4878312684491429E-2</v>
      </c>
      <c r="P48" s="209">
        <f t="shared" si="28"/>
        <v>6.3456497118463753E-2</v>
      </c>
      <c r="Q48" s="209">
        <f t="shared" si="28"/>
        <v>6.5276878942896341E-2</v>
      </c>
      <c r="R48" s="209">
        <f t="shared" si="28"/>
        <v>6.9379760113052968E-2</v>
      </c>
      <c r="S48" s="209">
        <f t="shared" si="28"/>
        <v>5.8574754984830363E-2</v>
      </c>
      <c r="T48" s="209">
        <f t="shared" si="28"/>
        <v>6.0519670683976165E-2</v>
      </c>
      <c r="U48" s="209">
        <f t="shared" si="28"/>
        <v>6.4209023635238088E-2</v>
      </c>
    </row>
    <row r="49" spans="1:21" s="157" customFormat="1">
      <c r="A49" s="287" t="s">
        <v>162</v>
      </c>
      <c r="B49" s="288"/>
      <c r="C49" s="289"/>
      <c r="D49" s="289"/>
      <c r="E49" s="289"/>
      <c r="F49" s="289"/>
      <c r="G49" s="289"/>
      <c r="H49" s="289"/>
      <c r="I49" s="288"/>
      <c r="J49" s="289"/>
      <c r="K49" s="289"/>
      <c r="L49" s="289"/>
      <c r="M49" s="289"/>
    </row>
    <row r="50" spans="1:21" s="157" customFormat="1">
      <c r="A50" s="290" t="s">
        <v>26</v>
      </c>
      <c r="B50" s="611"/>
      <c r="C50" s="611"/>
      <c r="D50" s="611"/>
      <c r="E50" s="611"/>
      <c r="F50" s="611"/>
      <c r="G50" s="611"/>
      <c r="H50" s="611"/>
      <c r="I50" s="611"/>
      <c r="J50" s="611"/>
      <c r="K50" s="611"/>
      <c r="L50" s="611"/>
      <c r="M50" s="611"/>
      <c r="N50" s="611"/>
      <c r="O50" s="611"/>
      <c r="P50" s="611"/>
      <c r="Q50" s="611"/>
      <c r="R50" s="611"/>
      <c r="S50" s="611"/>
      <c r="T50" s="611"/>
      <c r="U50" s="611"/>
    </row>
    <row r="51" spans="1:21" s="157" customFormat="1">
      <c r="A51" s="237" t="s">
        <v>226</v>
      </c>
      <c r="B51" s="292"/>
      <c r="F51" s="299"/>
      <c r="I51" s="292"/>
    </row>
    <row r="52" spans="1:21" s="157" customFormat="1">
      <c r="A52" s="237" t="s">
        <v>233</v>
      </c>
      <c r="B52" s="297"/>
      <c r="C52" s="293"/>
      <c r="I52" s="292"/>
    </row>
    <row r="53" spans="1:21" s="157" customFormat="1" ht="12" customHeight="1">
      <c r="A53" s="413" t="s">
        <v>230</v>
      </c>
      <c r="B53" s="292"/>
      <c r="I53" s="292"/>
    </row>
    <row r="54" spans="1:21" s="157" customFormat="1">
      <c r="A54" s="206" t="s">
        <v>234</v>
      </c>
      <c r="B54" s="414"/>
      <c r="C54" s="414"/>
      <c r="D54" s="414"/>
      <c r="E54" s="414"/>
      <c r="F54" s="414"/>
      <c r="G54" s="414"/>
      <c r="H54" s="414"/>
      <c r="I54" s="414"/>
      <c r="J54" s="414"/>
      <c r="K54" s="414"/>
      <c r="L54" s="414"/>
      <c r="M54" s="414"/>
      <c r="N54" s="414"/>
      <c r="O54" s="414"/>
    </row>
    <row r="55" spans="1:21" s="157" customFormat="1">
      <c r="A55" s="293" t="s">
        <v>150</v>
      </c>
      <c r="B55" s="292"/>
      <c r="I55" s="292"/>
    </row>
    <row r="56" spans="1:21">
      <c r="A56" s="210"/>
    </row>
  </sheetData>
  <phoneticPr fontId="54" type="noConversion"/>
  <pageMargins left="0.78740157499999996" right="0.78740157499999996" top="0.984251969" bottom="0.984251969" header="0.4921259845" footer="0.4921259845"/>
  <pageSetup paperSize="8" scale="83"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56"/>
  <sheetViews>
    <sheetView workbookViewId="0">
      <pane xSplit="2" ySplit="5" topLeftCell="C33" activePane="bottomRight" state="frozen"/>
      <selection pane="topRight" activeCell="C1" sqref="C1"/>
      <selection pane="bottomLeft" activeCell="A6" sqref="A6"/>
      <selection pane="bottomRight" activeCell="P52" sqref="P52"/>
    </sheetView>
  </sheetViews>
  <sheetFormatPr baseColWidth="10" defaultColWidth="11.42578125" defaultRowHeight="12.75"/>
  <cols>
    <col min="1" max="1" width="3.28515625" style="534" customWidth="1"/>
    <col min="2" max="2" width="48" style="534" customWidth="1"/>
    <col min="3" max="11" width="8.7109375" style="534" customWidth="1"/>
    <col min="12" max="15" width="9" style="534" customWidth="1"/>
    <col min="16" max="16" width="10" style="534" customWidth="1"/>
    <col min="17" max="16384" width="11.42578125" style="534"/>
  </cols>
  <sheetData>
    <row r="1" spans="2:16" ht="18">
      <c r="B1" s="603" t="s">
        <v>103</v>
      </c>
      <c r="C1" s="554"/>
      <c r="D1" s="554"/>
      <c r="E1" s="554"/>
      <c r="F1" s="554"/>
    </row>
    <row r="3" spans="2:16" ht="18.75">
      <c r="B3" s="580" t="s">
        <v>319</v>
      </c>
    </row>
    <row r="4" spans="2:16">
      <c r="B4" s="157" t="s">
        <v>208</v>
      </c>
    </row>
    <row r="5" spans="2:16" ht="13.5">
      <c r="B5" s="835" t="s">
        <v>424</v>
      </c>
      <c r="C5" s="591">
        <v>2012</v>
      </c>
      <c r="D5" s="591">
        <v>2013</v>
      </c>
      <c r="E5" s="592">
        <v>2014</v>
      </c>
      <c r="F5" s="592" t="s">
        <v>418</v>
      </c>
      <c r="G5" s="592" t="s">
        <v>419</v>
      </c>
      <c r="H5" s="592">
        <v>2017</v>
      </c>
      <c r="I5" s="592" t="s">
        <v>421</v>
      </c>
      <c r="J5" s="592" t="s">
        <v>476</v>
      </c>
      <c r="K5" s="592">
        <v>2020</v>
      </c>
      <c r="L5" s="592">
        <v>2021</v>
      </c>
      <c r="M5" s="592">
        <v>2022</v>
      </c>
      <c r="N5" s="592">
        <v>2023</v>
      </c>
      <c r="O5" s="592">
        <v>2024</v>
      </c>
      <c r="P5" s="592">
        <v>2025</v>
      </c>
    </row>
    <row r="6" spans="2:16">
      <c r="B6" s="588" t="s">
        <v>280</v>
      </c>
      <c r="C6" s="544">
        <v>56.198702664000002</v>
      </c>
      <c r="D6" s="543">
        <v>57.696493461999999</v>
      </c>
      <c r="E6" s="543">
        <v>59.294996361000003</v>
      </c>
      <c r="F6" s="543">
        <v>59.147872857000003</v>
      </c>
      <c r="G6" s="543">
        <v>58.308307964000001</v>
      </c>
      <c r="H6" s="543">
        <v>58.186558402000003</v>
      </c>
      <c r="I6" s="543">
        <v>57.279889996000001</v>
      </c>
      <c r="J6" s="543">
        <v>56.008894472000001</v>
      </c>
      <c r="K6" s="543">
        <v>57.031232426000003</v>
      </c>
      <c r="L6" s="543">
        <v>57.835000000000001</v>
      </c>
      <c r="M6" s="543">
        <v>59.503248476000003</v>
      </c>
      <c r="N6" s="543">
        <v>63.333920423000002</v>
      </c>
      <c r="O6" s="543">
        <v>65.787604861999995</v>
      </c>
      <c r="P6" s="988">
        <v>66.555291279000002</v>
      </c>
    </row>
    <row r="7" spans="2:16">
      <c r="B7" s="542" t="s">
        <v>281</v>
      </c>
      <c r="C7" s="540">
        <v>5.6364998640000001</v>
      </c>
      <c r="D7" s="539">
        <v>5.6552390729999997</v>
      </c>
      <c r="E7" s="539">
        <v>5.5735899409999998</v>
      </c>
      <c r="F7" s="539">
        <v>5.3400069549999998</v>
      </c>
      <c r="G7" s="539">
        <v>5.0347508349999996</v>
      </c>
      <c r="H7" s="539">
        <v>4.489367873</v>
      </c>
      <c r="I7" s="539">
        <v>3.7325609219999998</v>
      </c>
      <c r="J7" s="539">
        <v>3.6877735989999998</v>
      </c>
      <c r="K7" s="539">
        <v>3.6935797140000002</v>
      </c>
      <c r="L7" s="539">
        <v>3.7320000000000002</v>
      </c>
      <c r="M7" s="539">
        <v>4.0394266170000002</v>
      </c>
      <c r="N7" s="539">
        <v>4.4277757190000004</v>
      </c>
      <c r="O7" s="539">
        <v>4.4851967620000002</v>
      </c>
      <c r="P7" s="987">
        <v>4.2236802969999996</v>
      </c>
    </row>
    <row r="8" spans="2:16">
      <c r="B8" s="542" t="s">
        <v>282</v>
      </c>
      <c r="C8" s="540">
        <v>11.537769137</v>
      </c>
      <c r="D8" s="539">
        <v>11.825795089</v>
      </c>
      <c r="E8" s="539">
        <v>12.148125701</v>
      </c>
      <c r="F8" s="539">
        <v>12.156726539999999</v>
      </c>
      <c r="G8" s="539">
        <v>11.906303575999999</v>
      </c>
      <c r="H8" s="539">
        <v>12.072915049000001</v>
      </c>
      <c r="I8" s="539">
        <v>11.919630851999999</v>
      </c>
      <c r="J8" s="539">
        <v>11.848654696000001</v>
      </c>
      <c r="K8" s="539">
        <v>12.035252694</v>
      </c>
      <c r="L8" s="539">
        <v>12.336</v>
      </c>
      <c r="M8" s="539">
        <v>12.95611038</v>
      </c>
      <c r="N8" s="539">
        <v>13.869412773000001</v>
      </c>
      <c r="O8" s="539">
        <v>14.326265161</v>
      </c>
      <c r="P8" s="987">
        <v>14.464296812000001</v>
      </c>
    </row>
    <row r="9" spans="2:16">
      <c r="B9" s="542" t="s">
        <v>283</v>
      </c>
      <c r="C9" s="540">
        <v>0.94113052200000002</v>
      </c>
      <c r="D9" s="539">
        <v>0.91930842400000001</v>
      </c>
      <c r="E9" s="539">
        <v>0.94897157300000001</v>
      </c>
      <c r="F9" s="539">
        <v>0.90574778600000005</v>
      </c>
      <c r="G9" s="539">
        <v>0.83951671699999997</v>
      </c>
      <c r="H9" s="539">
        <v>0.80562201</v>
      </c>
      <c r="I9" s="539">
        <v>0.73310714300000002</v>
      </c>
      <c r="J9" s="539">
        <v>0.68939263399999995</v>
      </c>
      <c r="K9" s="539">
        <v>0.63051600699999999</v>
      </c>
      <c r="L9" s="539">
        <v>0.57799999999999996</v>
      </c>
      <c r="M9" s="539">
        <v>0.57292960699999995</v>
      </c>
      <c r="N9" s="539">
        <v>0.74946294199999997</v>
      </c>
      <c r="O9" s="539">
        <v>0.83768729600000003</v>
      </c>
      <c r="P9" s="987">
        <v>0.81155743599999997</v>
      </c>
    </row>
    <row r="10" spans="2:16">
      <c r="B10" s="542" t="s">
        <v>284</v>
      </c>
      <c r="C10" s="540">
        <v>37.130850404999997</v>
      </c>
      <c r="D10" s="539">
        <v>38.309466419000003</v>
      </c>
      <c r="E10" s="539">
        <v>39.712691427000003</v>
      </c>
      <c r="F10" s="539">
        <v>39.852169830000001</v>
      </c>
      <c r="G10" s="539">
        <v>39.700293014000003</v>
      </c>
      <c r="H10" s="539">
        <v>39.967397855999998</v>
      </c>
      <c r="I10" s="539">
        <v>40.006197301</v>
      </c>
      <c r="J10" s="539">
        <v>39.055996843000003</v>
      </c>
      <c r="K10" s="539">
        <v>39.898481234999998</v>
      </c>
      <c r="L10" s="539">
        <v>40.42</v>
      </c>
      <c r="M10" s="539">
        <v>41.101321974000001</v>
      </c>
      <c r="N10" s="539">
        <v>43.394811050000001</v>
      </c>
      <c r="O10" s="539">
        <v>45.234338446999999</v>
      </c>
      <c r="P10" s="987">
        <v>46.120198307000003</v>
      </c>
    </row>
    <row r="11" spans="2:16">
      <c r="B11" s="542" t="s">
        <v>285</v>
      </c>
      <c r="C11" s="540">
        <v>0.95245273200000002</v>
      </c>
      <c r="D11" s="539">
        <v>0.98668445599999999</v>
      </c>
      <c r="E11" s="539">
        <v>0.91161771700000005</v>
      </c>
      <c r="F11" s="539">
        <v>0.89322174300000001</v>
      </c>
      <c r="G11" s="539">
        <v>0.82744382000000005</v>
      </c>
      <c r="H11" s="539">
        <v>0.85125561199999999</v>
      </c>
      <c r="I11" s="539">
        <v>0.88839377600000002</v>
      </c>
      <c r="J11" s="539">
        <v>0.72707669799999997</v>
      </c>
      <c r="K11" s="539">
        <v>0.77340277599999996</v>
      </c>
      <c r="L11" s="539">
        <v>0.76900000000000002</v>
      </c>
      <c r="M11" s="539">
        <v>0.83345989700000001</v>
      </c>
      <c r="N11" s="539">
        <v>0.89245793900000003</v>
      </c>
      <c r="O11" s="539">
        <v>0.90411719700000004</v>
      </c>
      <c r="P11" s="987">
        <v>0.93555842600000005</v>
      </c>
    </row>
    <row r="12" spans="2:16" s="541" customFormat="1">
      <c r="B12" s="538" t="s">
        <v>286</v>
      </c>
      <c r="C12" s="544">
        <v>63.804121311999999</v>
      </c>
      <c r="D12" s="543">
        <v>64.552791120999998</v>
      </c>
      <c r="E12" s="543">
        <v>65.991418347000007</v>
      </c>
      <c r="F12" s="543">
        <v>65.633462237000003</v>
      </c>
      <c r="G12" s="543">
        <v>66.079899670000003</v>
      </c>
      <c r="H12" s="543">
        <v>65.996877003999998</v>
      </c>
      <c r="I12" s="543">
        <v>65.062897629000005</v>
      </c>
      <c r="J12" s="543">
        <v>65.147502298000006</v>
      </c>
      <c r="K12" s="543">
        <v>64.884179461000002</v>
      </c>
      <c r="L12" s="543">
        <v>69.161000000000001</v>
      </c>
      <c r="M12" s="543">
        <v>71.408815793000002</v>
      </c>
      <c r="N12" s="543">
        <v>70.540571099999994</v>
      </c>
      <c r="O12" s="543">
        <v>70.672411994000001</v>
      </c>
      <c r="P12" s="988">
        <v>73.063294558999999</v>
      </c>
    </row>
    <row r="13" spans="2:16">
      <c r="B13" s="545" t="s">
        <v>287</v>
      </c>
      <c r="C13" s="540">
        <v>42.045311652999999</v>
      </c>
      <c r="D13" s="539">
        <v>42.527235666000003</v>
      </c>
      <c r="E13" s="539">
        <v>44.042095095999997</v>
      </c>
      <c r="F13" s="539">
        <v>45.264068514000002</v>
      </c>
      <c r="G13" s="539">
        <v>46.597650735999999</v>
      </c>
      <c r="H13" s="539">
        <v>47.237985283</v>
      </c>
      <c r="I13" s="539">
        <v>47.283314546</v>
      </c>
      <c r="J13" s="539">
        <v>47.668670446999997</v>
      </c>
      <c r="K13" s="539">
        <v>47.647787893999997</v>
      </c>
      <c r="L13" s="539">
        <v>51.552999999999997</v>
      </c>
      <c r="M13" s="539">
        <v>53.284452766999998</v>
      </c>
      <c r="N13" s="539">
        <v>51.538584743000001</v>
      </c>
      <c r="O13" s="539">
        <v>50.710715311999998</v>
      </c>
      <c r="P13" s="987">
        <v>53.082981947</v>
      </c>
    </row>
    <row r="14" spans="2:16">
      <c r="B14" s="581" t="s">
        <v>317</v>
      </c>
      <c r="C14" s="540">
        <v>19.420288661000001</v>
      </c>
      <c r="D14" s="539">
        <v>20.546139286999999</v>
      </c>
      <c r="E14" s="539">
        <v>21.366233513000001</v>
      </c>
      <c r="F14" s="539">
        <v>21.603424663999999</v>
      </c>
      <c r="G14" s="539">
        <v>22.472365283999999</v>
      </c>
      <c r="H14" s="539">
        <v>21.342525026000001</v>
      </c>
      <c r="I14" s="539">
        <v>21.088969389999999</v>
      </c>
      <c r="J14" s="539">
        <v>21.339866493999999</v>
      </c>
      <c r="K14" s="539">
        <v>21.617822397000001</v>
      </c>
      <c r="L14" s="539">
        <v>7.3259999999999996</v>
      </c>
      <c r="M14" s="539">
        <v>7.2016213520000001</v>
      </c>
      <c r="N14" s="539">
        <v>3.7185669790000002</v>
      </c>
      <c r="O14" s="539">
        <v>3.6124144839999999</v>
      </c>
      <c r="P14" s="987">
        <v>3.4983701229999999</v>
      </c>
    </row>
    <row r="15" spans="2:16">
      <c r="B15" s="581" t="s">
        <v>289</v>
      </c>
      <c r="C15" s="540">
        <v>22.625022991000002</v>
      </c>
      <c r="D15" s="539">
        <v>21.981096379</v>
      </c>
      <c r="E15" s="539">
        <v>22.675861582</v>
      </c>
      <c r="F15" s="539">
        <v>23.660643849</v>
      </c>
      <c r="G15" s="539">
        <v>24.125285452</v>
      </c>
      <c r="H15" s="539">
        <v>25.895460256</v>
      </c>
      <c r="I15" s="539">
        <v>26.194345155000001</v>
      </c>
      <c r="J15" s="539">
        <v>26.328803953000001</v>
      </c>
      <c r="K15" s="539">
        <v>26.029965495999999</v>
      </c>
      <c r="L15" s="539">
        <v>44.226999999999997</v>
      </c>
      <c r="M15" s="539">
        <v>46.082831415000001</v>
      </c>
      <c r="N15" s="539">
        <v>47.820017763999999</v>
      </c>
      <c r="O15" s="539">
        <v>47.098300827999999</v>
      </c>
      <c r="P15" s="987">
        <v>49.584611824</v>
      </c>
    </row>
    <row r="16" spans="2:16">
      <c r="B16" s="857" t="s">
        <v>472</v>
      </c>
      <c r="C16" s="540"/>
      <c r="D16" s="539"/>
      <c r="E16" s="539"/>
      <c r="F16" s="539"/>
      <c r="G16" s="539"/>
      <c r="H16" s="539"/>
      <c r="I16" s="539">
        <v>7.8376499999999996E-4</v>
      </c>
      <c r="J16" s="539">
        <v>8.3669099999999998E-4</v>
      </c>
      <c r="K16" s="539">
        <v>6.7962800000000005E-4</v>
      </c>
      <c r="L16" s="539">
        <v>14.699</v>
      </c>
      <c r="M16" s="539">
        <v>16.091272107000002</v>
      </c>
      <c r="N16" s="539">
        <v>20.383644148999998</v>
      </c>
      <c r="O16" s="539">
        <v>20.690807516</v>
      </c>
      <c r="P16" s="987">
        <v>20.751318424000001</v>
      </c>
    </row>
    <row r="17" spans="2:16">
      <c r="B17" s="857" t="s">
        <v>473</v>
      </c>
      <c r="C17" s="605">
        <v>7.9635841950000001</v>
      </c>
      <c r="D17" s="605">
        <v>7.1631612210000002</v>
      </c>
      <c r="E17" s="605">
        <v>7.8400580809999996</v>
      </c>
      <c r="F17" s="605">
        <v>8.8498753400000005</v>
      </c>
      <c r="G17" s="605">
        <v>9.5463600500000005</v>
      </c>
      <c r="H17" s="605">
        <v>11.146776191000001</v>
      </c>
      <c r="I17" s="605">
        <v>11.524972946</v>
      </c>
      <c r="J17" s="605">
        <v>11.495102409999999</v>
      </c>
      <c r="K17" s="605">
        <v>11.305705891000001</v>
      </c>
      <c r="L17" s="605">
        <v>14.355</v>
      </c>
      <c r="M17" s="605">
        <v>14.595104316</v>
      </c>
      <c r="N17" s="605">
        <v>11.40189062</v>
      </c>
      <c r="O17" s="605">
        <v>9.8571793169999999</v>
      </c>
      <c r="P17" s="987">
        <v>11.867958171</v>
      </c>
    </row>
    <row r="18" spans="2:16">
      <c r="B18" s="857" t="s">
        <v>474</v>
      </c>
      <c r="C18" s="322">
        <v>6.5355447489999996</v>
      </c>
      <c r="D18" s="322">
        <v>6.4662523719999996</v>
      </c>
      <c r="E18" s="322">
        <v>6.4949267949999996</v>
      </c>
      <c r="F18" s="322">
        <v>6.3682788869999998</v>
      </c>
      <c r="G18" s="322">
        <v>6.1377022090000004</v>
      </c>
      <c r="H18" s="322">
        <v>6.1420344370000004</v>
      </c>
      <c r="I18" s="322">
        <v>6.0970700830000002</v>
      </c>
      <c r="J18" s="322">
        <v>5.8264716019999998</v>
      </c>
      <c r="K18" s="322">
        <v>5.3549188150000004</v>
      </c>
      <c r="L18" s="322">
        <v>5.4390000000000001</v>
      </c>
      <c r="M18" s="322">
        <v>5.1805340869999998</v>
      </c>
      <c r="N18" s="322">
        <v>5.1472475830000004</v>
      </c>
      <c r="O18" s="322">
        <v>5.1870040069999996</v>
      </c>
      <c r="P18" s="987">
        <v>5.2008715270000003</v>
      </c>
    </row>
    <row r="19" spans="2:16">
      <c r="B19" s="857" t="s">
        <v>475</v>
      </c>
      <c r="C19" s="606">
        <v>6.633414567</v>
      </c>
      <c r="D19" s="606">
        <v>6.6846768059999997</v>
      </c>
      <c r="E19" s="606">
        <v>6.7352600110000003</v>
      </c>
      <c r="F19" s="606">
        <v>6.7554043520000002</v>
      </c>
      <c r="G19" s="606">
        <v>6.8550015660000003</v>
      </c>
      <c r="H19" s="606">
        <v>6.9621679470000002</v>
      </c>
      <c r="I19" s="606">
        <v>7.1217968359999997</v>
      </c>
      <c r="J19" s="606">
        <v>7.2723830639999996</v>
      </c>
      <c r="K19" s="606">
        <v>7.5153211049999999</v>
      </c>
      <c r="L19" s="606">
        <v>7.9269999999999996</v>
      </c>
      <c r="M19" s="606">
        <v>8.3025329479999996</v>
      </c>
      <c r="N19" s="606">
        <v>8.9073598</v>
      </c>
      <c r="O19" s="606">
        <v>9.4200481800000002</v>
      </c>
      <c r="P19" s="987">
        <v>10.078843398</v>
      </c>
    </row>
    <row r="20" spans="2:16" s="546" customFormat="1">
      <c r="B20" s="542" t="s">
        <v>290</v>
      </c>
      <c r="C20" s="540">
        <v>15.029034683000001</v>
      </c>
      <c r="D20" s="539">
        <v>14.936944094999999</v>
      </c>
      <c r="E20" s="539">
        <v>14.405485901</v>
      </c>
      <c r="F20" s="539">
        <v>13.033355138999999</v>
      </c>
      <c r="G20" s="539">
        <v>11.781863325</v>
      </c>
      <c r="H20" s="539">
        <v>10.495179717999999</v>
      </c>
      <c r="I20" s="539">
        <v>10.360936806</v>
      </c>
      <c r="J20" s="539">
        <v>10.434123202</v>
      </c>
      <c r="K20" s="539">
        <v>10.273161048</v>
      </c>
      <c r="L20" s="539">
        <v>10.214</v>
      </c>
      <c r="M20" s="539">
        <v>10.021574397</v>
      </c>
      <c r="N20" s="539">
        <v>9.9535789369999996</v>
      </c>
      <c r="O20" s="539">
        <v>9.9598926619999997</v>
      </c>
      <c r="P20" s="987">
        <v>9.9071056140000007</v>
      </c>
    </row>
    <row r="21" spans="2:16" s="546" customFormat="1">
      <c r="B21" s="581" t="s">
        <v>363</v>
      </c>
      <c r="C21" s="540">
        <v>12.235998286999999</v>
      </c>
      <c r="D21" s="539">
        <v>12.242784117999999</v>
      </c>
      <c r="E21" s="539">
        <v>11.79769581</v>
      </c>
      <c r="F21" s="539">
        <v>10.534369372</v>
      </c>
      <c r="G21" s="539">
        <v>9.3182394189999993</v>
      </c>
      <c r="H21" s="539">
        <v>8.2648102459999997</v>
      </c>
      <c r="I21" s="539">
        <v>8.1397515550000001</v>
      </c>
      <c r="J21" s="539">
        <v>8.1327771420000001</v>
      </c>
      <c r="K21" s="539">
        <v>8.0057906009999993</v>
      </c>
      <c r="L21" s="539">
        <v>7.976</v>
      </c>
      <c r="M21" s="539">
        <v>7.8063424899999996</v>
      </c>
      <c r="N21" s="539">
        <v>7.7989454120000001</v>
      </c>
      <c r="O21" s="539">
        <v>7.7980582680000001</v>
      </c>
      <c r="P21" s="987">
        <v>7.7974633999999998</v>
      </c>
    </row>
    <row r="22" spans="2:16" s="546" customFormat="1">
      <c r="B22" s="581" t="s">
        <v>353</v>
      </c>
      <c r="C22" s="540">
        <v>0.43656587299999999</v>
      </c>
      <c r="D22" s="539">
        <v>0.43246517200000001</v>
      </c>
      <c r="E22" s="539">
        <v>0.42741777600000003</v>
      </c>
      <c r="F22" s="539">
        <v>0.42977777499999997</v>
      </c>
      <c r="G22" s="539">
        <v>0.41557588299999998</v>
      </c>
      <c r="H22" s="539">
        <v>0.46100176599999998</v>
      </c>
      <c r="I22" s="539">
        <v>0.462950582</v>
      </c>
      <c r="J22" s="539">
        <v>0.45653349700000001</v>
      </c>
      <c r="K22" s="539">
        <v>0.45618283199999998</v>
      </c>
      <c r="L22" s="539">
        <v>0.45800000000000002</v>
      </c>
      <c r="M22" s="539">
        <v>0.46558506100000002</v>
      </c>
      <c r="N22" s="539">
        <v>0.46095149600000002</v>
      </c>
      <c r="O22" s="539">
        <v>0.45970146200000001</v>
      </c>
      <c r="P22" s="987">
        <v>0.45871598899999999</v>
      </c>
    </row>
    <row r="23" spans="2:16" s="546" customFormat="1">
      <c r="B23" s="581" t="s">
        <v>364</v>
      </c>
      <c r="C23" s="540">
        <v>2.356470522</v>
      </c>
      <c r="D23" s="539">
        <v>2.2616948030000001</v>
      </c>
      <c r="E23" s="539">
        <v>2.1803723129999999</v>
      </c>
      <c r="F23" s="539">
        <v>2.0692079909999999</v>
      </c>
      <c r="G23" s="539">
        <v>2.0480480210000001</v>
      </c>
      <c r="H23" s="539">
        <v>1.7693677050000001</v>
      </c>
      <c r="I23" s="539">
        <v>1.7582346680000001</v>
      </c>
      <c r="J23" s="539">
        <v>1.844812562</v>
      </c>
      <c r="K23" s="539">
        <v>1.8111876140000001</v>
      </c>
      <c r="L23" s="539">
        <v>1.78</v>
      </c>
      <c r="M23" s="539">
        <v>1.7496468460000001</v>
      </c>
      <c r="N23" s="539">
        <v>1.6936820290000001</v>
      </c>
      <c r="O23" s="539">
        <v>1.702132932</v>
      </c>
      <c r="P23" s="987">
        <v>1.6509262250000001</v>
      </c>
    </row>
    <row r="24" spans="2:16" s="546" customFormat="1">
      <c r="B24" s="738" t="s">
        <v>351</v>
      </c>
      <c r="C24" s="540">
        <v>3.8938352630000002</v>
      </c>
      <c r="D24" s="539">
        <v>4.2542370070000004</v>
      </c>
      <c r="E24" s="539">
        <v>4.5210835879999998</v>
      </c>
      <c r="F24" s="539">
        <v>4.5113930519999998</v>
      </c>
      <c r="G24" s="539">
        <v>4.7494014450000002</v>
      </c>
      <c r="H24" s="539">
        <v>5.3078485669999997</v>
      </c>
      <c r="I24" s="539">
        <v>4.8092827720000004</v>
      </c>
      <c r="J24" s="539">
        <v>4.5966164139999997</v>
      </c>
      <c r="K24" s="539">
        <v>4.675769614</v>
      </c>
      <c r="L24" s="539">
        <v>4.9809999999999999</v>
      </c>
      <c r="M24" s="539">
        <v>5.587215982</v>
      </c>
      <c r="N24" s="539">
        <v>6.4020039530000004</v>
      </c>
      <c r="O24" s="539">
        <v>7.1481713750000004</v>
      </c>
      <c r="P24" s="987">
        <v>7.2791306179999999</v>
      </c>
    </row>
    <row r="25" spans="2:16" s="546" customFormat="1">
      <c r="B25" s="542" t="s">
        <v>352</v>
      </c>
      <c r="C25" s="540">
        <v>0.34726078300000002</v>
      </c>
      <c r="D25" s="539">
        <v>0.42831560899999999</v>
      </c>
      <c r="E25" s="539">
        <v>0.45425411599999999</v>
      </c>
      <c r="F25" s="539">
        <v>0.430220151</v>
      </c>
      <c r="G25" s="539">
        <v>0.46101519000000002</v>
      </c>
      <c r="H25" s="539">
        <v>0.59316985300000002</v>
      </c>
      <c r="I25" s="539">
        <v>0.434893737</v>
      </c>
      <c r="J25" s="539">
        <v>0.46508005899999999</v>
      </c>
      <c r="K25" s="539">
        <v>0.43237781800000002</v>
      </c>
      <c r="L25" s="539">
        <v>0.41799999999999998</v>
      </c>
      <c r="M25" s="539">
        <v>0.44879950000000002</v>
      </c>
      <c r="N25" s="539">
        <v>0.47109111599999998</v>
      </c>
      <c r="O25" s="539">
        <v>0.51923170699999999</v>
      </c>
      <c r="P25" s="987">
        <v>0.50563383500000003</v>
      </c>
    </row>
    <row r="26" spans="2:16" s="541" customFormat="1">
      <c r="B26" s="560" t="s">
        <v>291</v>
      </c>
      <c r="C26" s="540">
        <v>2.488678927</v>
      </c>
      <c r="D26" s="539">
        <v>2.4060587419999999</v>
      </c>
      <c r="E26" s="539">
        <v>2.568499643</v>
      </c>
      <c r="F26" s="539">
        <v>2.3944253799999999</v>
      </c>
      <c r="G26" s="539">
        <v>2.4899689719999998</v>
      </c>
      <c r="H26" s="539">
        <v>2.3626935809999998</v>
      </c>
      <c r="I26" s="539">
        <v>2.1744697660000001</v>
      </c>
      <c r="J26" s="539">
        <v>1.983012174</v>
      </c>
      <c r="K26" s="539">
        <v>1.855083085</v>
      </c>
      <c r="L26" s="539">
        <v>1.994</v>
      </c>
      <c r="M26" s="539">
        <v>2.066773145</v>
      </c>
      <c r="N26" s="539">
        <v>2.1753123520000002</v>
      </c>
      <c r="O26" s="539">
        <v>2.3344009379999999</v>
      </c>
      <c r="P26" s="574">
        <v>2.2884425450000001</v>
      </c>
    </row>
    <row r="27" spans="2:16" s="541" customFormat="1">
      <c r="B27" s="582" t="s">
        <v>292</v>
      </c>
      <c r="C27" s="550">
        <v>7.6054186479999997</v>
      </c>
      <c r="D27" s="573">
        <v>6.8562976579999999</v>
      </c>
      <c r="E27" s="573">
        <v>6.6964219849999997</v>
      </c>
      <c r="F27" s="573">
        <v>6.4855893800000004</v>
      </c>
      <c r="G27" s="573">
        <v>7.7715917049999996</v>
      </c>
      <c r="H27" s="573">
        <v>7.8103186019999997</v>
      </c>
      <c r="I27" s="573">
        <v>7.7830076330000004</v>
      </c>
      <c r="J27" s="573">
        <v>9.1386078249999994</v>
      </c>
      <c r="K27" s="573">
        <v>7.8529470339999996</v>
      </c>
      <c r="L27" s="573">
        <v>11.324999999999999</v>
      </c>
      <c r="M27" s="573">
        <v>11.905567316999999</v>
      </c>
      <c r="N27" s="573">
        <v>7.2066506769999998</v>
      </c>
      <c r="O27" s="573">
        <v>4.8848071319999997</v>
      </c>
      <c r="P27" s="988">
        <v>6.5080032799999996</v>
      </c>
    </row>
    <row r="28" spans="2:16">
      <c r="B28" s="583" t="s">
        <v>293</v>
      </c>
      <c r="C28" s="552">
        <v>4.4474213120000003</v>
      </c>
      <c r="D28" s="574">
        <v>4.0793856100000001</v>
      </c>
      <c r="E28" s="574">
        <v>3.8077195320000001</v>
      </c>
      <c r="F28" s="574">
        <v>3.4864035489999998</v>
      </c>
      <c r="G28" s="574">
        <v>4.6036351959999999</v>
      </c>
      <c r="H28" s="574">
        <v>4.5083929239999998</v>
      </c>
      <c r="I28" s="574">
        <v>4.5565050610000002</v>
      </c>
      <c r="J28" s="574">
        <v>5.7431583970000002</v>
      </c>
      <c r="K28" s="574">
        <v>4.5725806159999998</v>
      </c>
      <c r="L28" s="574">
        <v>7.806</v>
      </c>
      <c r="M28" s="574">
        <v>8.5857802569999997</v>
      </c>
      <c r="N28" s="574">
        <v>3.9484919789999999</v>
      </c>
      <c r="O28" s="574">
        <v>1.7625860120000001</v>
      </c>
      <c r="P28" s="574">
        <v>3.2131406029999998</v>
      </c>
    </row>
    <row r="29" spans="2:16" s="541" customFormat="1" ht="24">
      <c r="B29" s="739" t="s">
        <v>294</v>
      </c>
      <c r="C29" s="544">
        <v>11.489332425000001</v>
      </c>
      <c r="D29" s="543">
        <v>11.201952211</v>
      </c>
      <c r="E29" s="543">
        <v>10.824806175999999</v>
      </c>
      <c r="F29" s="543">
        <v>9.7716662840000001</v>
      </c>
      <c r="G29" s="543">
        <v>9.1181390950000001</v>
      </c>
      <c r="H29" s="543">
        <v>9.0209425410000001</v>
      </c>
      <c r="I29" s="543">
        <v>9.2792336720000002</v>
      </c>
      <c r="J29" s="543">
        <v>10.310968151000001</v>
      </c>
      <c r="K29" s="543">
        <v>10.409473007000001</v>
      </c>
      <c r="L29" s="543">
        <v>11.388999999999999</v>
      </c>
      <c r="M29" s="543">
        <v>12.245590891999999</v>
      </c>
      <c r="N29" s="543">
        <v>12.544685641999999</v>
      </c>
      <c r="O29" s="543">
        <v>12.178438602</v>
      </c>
      <c r="P29" s="988">
        <v>11.201305819</v>
      </c>
    </row>
    <row r="30" spans="2:16">
      <c r="B30" s="560" t="s">
        <v>358</v>
      </c>
      <c r="C30" s="540">
        <v>6.5948274869999999</v>
      </c>
      <c r="D30" s="539">
        <v>6.589111902</v>
      </c>
      <c r="E30" s="539">
        <v>6.3916251109999997</v>
      </c>
      <c r="F30" s="539">
        <v>5.7794699019999998</v>
      </c>
      <c r="G30" s="539">
        <v>5.5150816560000004</v>
      </c>
      <c r="H30" s="539">
        <v>5.4205056909999998</v>
      </c>
      <c r="I30" s="539">
        <v>5.7734295099999997</v>
      </c>
      <c r="J30" s="539">
        <v>6.4078527479999998</v>
      </c>
      <c r="K30" s="539">
        <v>6.5049186280000004</v>
      </c>
      <c r="L30" s="539">
        <v>7.3849999999999998</v>
      </c>
      <c r="M30" s="539">
        <v>7.9909469580000003</v>
      </c>
      <c r="N30" s="539">
        <v>8.2061774580000009</v>
      </c>
      <c r="O30" s="539">
        <v>8.0058807569999999</v>
      </c>
      <c r="P30" s="987">
        <v>7.1108591739999998</v>
      </c>
    </row>
    <row r="31" spans="2:16">
      <c r="B31" s="560" t="s">
        <v>359</v>
      </c>
      <c r="C31" s="540">
        <v>4.5105125959999999</v>
      </c>
      <c r="D31" s="539">
        <v>4.3521425269999998</v>
      </c>
      <c r="E31" s="539">
        <v>4.1707155560000002</v>
      </c>
      <c r="F31" s="539">
        <v>3.739350398</v>
      </c>
      <c r="G31" s="539">
        <v>3.3887420389999998</v>
      </c>
      <c r="H31" s="539">
        <v>3.404286028</v>
      </c>
      <c r="I31" s="539">
        <v>3.2849073010000001</v>
      </c>
      <c r="J31" s="539">
        <v>3.6811121519999999</v>
      </c>
      <c r="K31" s="539">
        <v>3.6362101569999998</v>
      </c>
      <c r="L31" s="539">
        <v>3.734</v>
      </c>
      <c r="M31" s="539">
        <v>3.9311249300000002</v>
      </c>
      <c r="N31" s="539">
        <v>4.0264686730000001</v>
      </c>
      <c r="O31" s="539">
        <v>3.911553982</v>
      </c>
      <c r="P31" s="987">
        <v>3.8590893140000002</v>
      </c>
    </row>
    <row r="32" spans="2:16">
      <c r="B32" s="560" t="s">
        <v>365</v>
      </c>
      <c r="C32" s="540">
        <v>0.38399234100000001</v>
      </c>
      <c r="D32" s="539">
        <v>0.26069778199999999</v>
      </c>
      <c r="E32" s="539">
        <v>0.26246550800000001</v>
      </c>
      <c r="F32" s="539">
        <v>0.252845983</v>
      </c>
      <c r="G32" s="539">
        <v>0.21431539899999999</v>
      </c>
      <c r="H32" s="539">
        <v>0.196150822</v>
      </c>
      <c r="I32" s="539">
        <v>0.22089686</v>
      </c>
      <c r="J32" s="539">
        <v>0.22200325100000001</v>
      </c>
      <c r="K32" s="539">
        <v>0.26834422099999999</v>
      </c>
      <c r="L32" s="539">
        <v>0.27</v>
      </c>
      <c r="M32" s="539">
        <v>0.323519002</v>
      </c>
      <c r="N32" s="539">
        <v>0.31203951099999999</v>
      </c>
      <c r="O32" s="539">
        <v>0.261003863</v>
      </c>
      <c r="P32" s="987">
        <v>0.231357332</v>
      </c>
    </row>
    <row r="33" spans="2:16" s="541" customFormat="1">
      <c r="B33" s="739" t="s">
        <v>295</v>
      </c>
      <c r="C33" s="544">
        <v>3.0590110799999999</v>
      </c>
      <c r="D33" s="543">
        <v>3.084141834</v>
      </c>
      <c r="E33" s="543">
        <v>2.9961194099999999</v>
      </c>
      <c r="F33" s="543">
        <v>3.015734181</v>
      </c>
      <c r="G33" s="543">
        <v>2.592824523</v>
      </c>
      <c r="H33" s="543">
        <v>2.4364799829999999</v>
      </c>
      <c r="I33" s="543">
        <v>2.4850864559999999</v>
      </c>
      <c r="J33" s="543">
        <v>2.531365283</v>
      </c>
      <c r="K33" s="543">
        <v>2.4434904880000001</v>
      </c>
      <c r="L33" s="543">
        <v>2.6269999999999998</v>
      </c>
      <c r="M33" s="543">
        <v>2.8579966959999998</v>
      </c>
      <c r="N33" s="543">
        <v>3.2178764850000001</v>
      </c>
      <c r="O33" s="543">
        <v>3.24666809</v>
      </c>
      <c r="P33" s="988">
        <v>3.2034270309999999</v>
      </c>
    </row>
    <row r="34" spans="2:16" s="541" customFormat="1">
      <c r="B34" s="560" t="s">
        <v>354</v>
      </c>
      <c r="C34" s="544">
        <v>1.011082362</v>
      </c>
      <c r="D34" s="543">
        <v>0.95787414599999998</v>
      </c>
      <c r="E34" s="543">
        <v>0.98403540099999998</v>
      </c>
      <c r="F34" s="543">
        <v>0.94371805099999995</v>
      </c>
      <c r="G34" s="543">
        <v>0.884638959</v>
      </c>
      <c r="H34" s="543">
        <v>0.83434857299999998</v>
      </c>
      <c r="I34" s="543">
        <v>0.84010630900000005</v>
      </c>
      <c r="J34" s="543">
        <v>0.88541745599999999</v>
      </c>
      <c r="K34" s="543">
        <v>0.97848680499999996</v>
      </c>
      <c r="L34" s="543">
        <v>1.004</v>
      </c>
      <c r="M34" s="543">
        <v>1.0709381</v>
      </c>
      <c r="N34" s="543">
        <v>1.1881970230000001</v>
      </c>
      <c r="O34" s="543">
        <v>1.211276869</v>
      </c>
      <c r="P34" s="988">
        <v>1.21219389</v>
      </c>
    </row>
    <row r="35" spans="2:16" s="541" customFormat="1">
      <c r="B35" s="560" t="s">
        <v>366</v>
      </c>
      <c r="C35" s="544">
        <v>1.557892767</v>
      </c>
      <c r="D35" s="543">
        <v>1.6243097070000001</v>
      </c>
      <c r="E35" s="543">
        <v>1.5475082739999999</v>
      </c>
      <c r="F35" s="543">
        <v>1.3777039090000001</v>
      </c>
      <c r="G35" s="543">
        <v>1.224393751</v>
      </c>
      <c r="H35" s="543">
        <v>1.203958989</v>
      </c>
      <c r="I35" s="543">
        <v>1.2113036660000001</v>
      </c>
      <c r="J35" s="543">
        <v>1.2209364579999999</v>
      </c>
      <c r="K35" s="543">
        <v>1.1327833869999999</v>
      </c>
      <c r="L35" s="543">
        <v>1.226</v>
      </c>
      <c r="M35" s="543">
        <v>1.421865076</v>
      </c>
      <c r="N35" s="543">
        <v>1.697744277</v>
      </c>
      <c r="O35" s="543">
        <v>1.706882169</v>
      </c>
      <c r="P35" s="988">
        <v>1.5605251959999999</v>
      </c>
    </row>
    <row r="36" spans="2:16">
      <c r="B36" s="560" t="s">
        <v>356</v>
      </c>
      <c r="C36" s="540">
        <v>0.49003595</v>
      </c>
      <c r="D36" s="539">
        <v>0.50195798000000003</v>
      </c>
      <c r="E36" s="539">
        <v>0.46457573400000002</v>
      </c>
      <c r="F36" s="539">
        <v>0.69431222100000001</v>
      </c>
      <c r="G36" s="539">
        <v>0.48379181199999999</v>
      </c>
      <c r="H36" s="539">
        <v>0.39817242000000003</v>
      </c>
      <c r="I36" s="539">
        <v>0.433676479</v>
      </c>
      <c r="J36" s="539">
        <v>0.425011368</v>
      </c>
      <c r="K36" s="539">
        <v>0.33222029400000003</v>
      </c>
      <c r="L36" s="539">
        <v>0.39700000000000002</v>
      </c>
      <c r="M36" s="539">
        <v>0.36519351999999999</v>
      </c>
      <c r="N36" s="539">
        <v>0.33193518599999999</v>
      </c>
      <c r="O36" s="539">
        <v>0.32850905200000002</v>
      </c>
      <c r="P36" s="574">
        <v>0.43070794499999998</v>
      </c>
    </row>
    <row r="37" spans="2:16">
      <c r="B37" s="555" t="s">
        <v>296</v>
      </c>
      <c r="C37" s="550">
        <v>67.688035088999996</v>
      </c>
      <c r="D37" s="573">
        <v>68.898445674000001</v>
      </c>
      <c r="E37" s="573">
        <v>70.119802538000002</v>
      </c>
      <c r="F37" s="573">
        <v>68.919539141000001</v>
      </c>
      <c r="G37" s="573">
        <v>67.426447060000001</v>
      </c>
      <c r="H37" s="573">
        <v>67.207500944000003</v>
      </c>
      <c r="I37" s="573">
        <v>66.559123669000002</v>
      </c>
      <c r="J37" s="573">
        <v>66.319862623999995</v>
      </c>
      <c r="K37" s="573">
        <v>67.440705433999995</v>
      </c>
      <c r="L37" s="573">
        <v>69.224999999999994</v>
      </c>
      <c r="M37" s="573">
        <v>71.748839368000006</v>
      </c>
      <c r="N37" s="573">
        <v>75.878606065</v>
      </c>
      <c r="O37" s="573">
        <v>77.966043464999998</v>
      </c>
      <c r="P37" s="573">
        <v>77.756597098</v>
      </c>
    </row>
    <row r="38" spans="2:16">
      <c r="B38" s="556" t="s">
        <v>297</v>
      </c>
      <c r="C38" s="544">
        <v>66.863132393000001</v>
      </c>
      <c r="D38" s="543">
        <v>67.636932955000006</v>
      </c>
      <c r="E38" s="543">
        <v>68.987537756999998</v>
      </c>
      <c r="F38" s="543">
        <v>68.649196419000006</v>
      </c>
      <c r="G38" s="543">
        <v>68.672724192999993</v>
      </c>
      <c r="H38" s="543">
        <v>68.433356988</v>
      </c>
      <c r="I38" s="543">
        <v>67.547984084999996</v>
      </c>
      <c r="J38" s="543">
        <v>67.678867581000006</v>
      </c>
      <c r="K38" s="543">
        <v>67.327669948999997</v>
      </c>
      <c r="L38" s="543">
        <v>71.787000000000006</v>
      </c>
      <c r="M38" s="543">
        <v>74.266812490000007</v>
      </c>
      <c r="N38" s="543">
        <v>73.758447584999999</v>
      </c>
      <c r="O38" s="543">
        <v>73.919080084000001</v>
      </c>
      <c r="P38" s="543">
        <v>76.266721588999999</v>
      </c>
    </row>
    <row r="39" spans="2:16" s="541" customFormat="1">
      <c r="B39" s="557" t="s">
        <v>298</v>
      </c>
      <c r="C39" s="558">
        <v>-0.82490269500000002</v>
      </c>
      <c r="D39" s="584">
        <v>-1.2615127189999999</v>
      </c>
      <c r="E39" s="584">
        <v>-1.1322647809999999</v>
      </c>
      <c r="F39" s="584">
        <v>-0.27034272100000001</v>
      </c>
      <c r="G39" s="584">
        <v>1.246277133</v>
      </c>
      <c r="H39" s="584">
        <v>1.2258560439999999</v>
      </c>
      <c r="I39" s="584">
        <v>0.98886041599999996</v>
      </c>
      <c r="J39" s="584">
        <v>1.359004957</v>
      </c>
      <c r="K39" s="584">
        <v>-0.11303548400000001</v>
      </c>
      <c r="L39" s="584">
        <v>2.5630000000000002</v>
      </c>
      <c r="M39" s="584">
        <v>2.5179731209999998</v>
      </c>
      <c r="N39" s="584">
        <v>-2.1201584800000002</v>
      </c>
      <c r="O39" s="584">
        <v>-4.0469633800000002</v>
      </c>
      <c r="P39" s="990">
        <v>-1.489875509</v>
      </c>
    </row>
    <row r="40" spans="2:16" s="541" customFormat="1">
      <c r="B40" s="563" t="s">
        <v>299</v>
      </c>
      <c r="C40" s="540">
        <v>3.1579973350000001</v>
      </c>
      <c r="D40" s="539">
        <v>2.7769120470000002</v>
      </c>
      <c r="E40" s="539">
        <v>2.888702452</v>
      </c>
      <c r="F40" s="539">
        <v>2.9991858310000001</v>
      </c>
      <c r="G40" s="539">
        <v>3.1679565090000001</v>
      </c>
      <c r="H40" s="539">
        <v>3.3019256769999998</v>
      </c>
      <c r="I40" s="539">
        <v>3.2265025710000002</v>
      </c>
      <c r="J40" s="539">
        <v>3.395449428</v>
      </c>
      <c r="K40" s="539">
        <v>3.2803664179999998</v>
      </c>
      <c r="L40" s="539">
        <v>3.52</v>
      </c>
      <c r="M40" s="539">
        <v>3.3197870589999998</v>
      </c>
      <c r="N40" s="539">
        <v>3.258158699</v>
      </c>
      <c r="O40" s="539">
        <v>3.1222211199999998</v>
      </c>
      <c r="P40" s="991">
        <v>3.2948626769999998</v>
      </c>
    </row>
    <row r="41" spans="2:16" s="541" customFormat="1">
      <c r="B41" s="563" t="s">
        <v>300</v>
      </c>
      <c r="C41" s="540">
        <v>3.884329267</v>
      </c>
      <c r="D41" s="539">
        <v>3.7472622200000001</v>
      </c>
      <c r="E41" s="539">
        <v>3.8779151019999998</v>
      </c>
      <c r="F41" s="539">
        <v>3.6262174150000002</v>
      </c>
      <c r="G41" s="539">
        <v>2.8291800249999999</v>
      </c>
      <c r="H41" s="539">
        <v>2.498997642</v>
      </c>
      <c r="I41" s="539">
        <v>2.494007533</v>
      </c>
      <c r="J41" s="539">
        <v>2.4390906960000001</v>
      </c>
      <c r="K41" s="539">
        <v>4.2035368609999999</v>
      </c>
      <c r="L41" s="539">
        <v>2.891</v>
      </c>
      <c r="M41" s="539">
        <v>2.3791583369999998</v>
      </c>
      <c r="N41" s="539">
        <v>2.9016505760000002</v>
      </c>
      <c r="O41" s="539">
        <v>5.2836757829999996</v>
      </c>
      <c r="P41" s="539">
        <v>5.1739131900000004</v>
      </c>
    </row>
    <row r="42" spans="2:16" s="541" customFormat="1">
      <c r="B42" s="560" t="s">
        <v>301</v>
      </c>
      <c r="C42" s="587">
        <v>0.72633193100000004</v>
      </c>
      <c r="D42" s="585">
        <v>0.97035017199999996</v>
      </c>
      <c r="E42" s="585">
        <v>0.98921264900000005</v>
      </c>
      <c r="F42" s="585">
        <v>0.62703158400000003</v>
      </c>
      <c r="G42" s="585">
        <v>-0.33877648300000002</v>
      </c>
      <c r="H42" s="585">
        <v>-0.80292803499999998</v>
      </c>
      <c r="I42" s="585">
        <v>-0.73249503699999996</v>
      </c>
      <c r="J42" s="585">
        <v>-0.95635873100000002</v>
      </c>
      <c r="K42" s="585">
        <v>0.92317044199999998</v>
      </c>
      <c r="L42" s="585">
        <v>-0.629</v>
      </c>
      <c r="M42" s="585">
        <v>-0.94062872200000003</v>
      </c>
      <c r="N42" s="585">
        <v>-0.35650812300000001</v>
      </c>
      <c r="O42" s="585">
        <v>2.1614546630000002</v>
      </c>
      <c r="P42" s="574">
        <v>1.8790505129999999</v>
      </c>
    </row>
    <row r="43" spans="2:16" s="541" customFormat="1">
      <c r="B43" s="555" t="s">
        <v>302</v>
      </c>
      <c r="C43" s="550">
        <v>70.846032424000001</v>
      </c>
      <c r="D43" s="573">
        <v>71.675357722000001</v>
      </c>
      <c r="E43" s="573">
        <v>73.008504990999995</v>
      </c>
      <c r="F43" s="573">
        <v>71.918724972000007</v>
      </c>
      <c r="G43" s="573">
        <v>70.594403568999994</v>
      </c>
      <c r="H43" s="573">
        <v>70.509426621000003</v>
      </c>
      <c r="I43" s="573">
        <v>69.785626239999999</v>
      </c>
      <c r="J43" s="573">
        <v>69.715312053000005</v>
      </c>
      <c r="K43" s="573">
        <v>70.721071852999998</v>
      </c>
      <c r="L43" s="573">
        <v>72.744</v>
      </c>
      <c r="M43" s="573">
        <v>75.068626428000002</v>
      </c>
      <c r="N43" s="573">
        <v>79.136764764000006</v>
      </c>
      <c r="O43" s="573">
        <v>81.088264584000001</v>
      </c>
      <c r="P43" s="988">
        <v>81.051459774999998</v>
      </c>
    </row>
    <row r="44" spans="2:16" s="541" customFormat="1">
      <c r="B44" s="556" t="s">
        <v>303</v>
      </c>
      <c r="C44" s="544">
        <v>70.747461659999999</v>
      </c>
      <c r="D44" s="543">
        <v>71.384195176000006</v>
      </c>
      <c r="E44" s="543">
        <v>72.865452859000001</v>
      </c>
      <c r="F44" s="543">
        <v>72.275413834000005</v>
      </c>
      <c r="G44" s="543">
        <v>71.501904218999996</v>
      </c>
      <c r="H44" s="543">
        <v>70.932354630000006</v>
      </c>
      <c r="I44" s="543">
        <v>70.041991619000001</v>
      </c>
      <c r="J44" s="543">
        <v>70.117958278000003</v>
      </c>
      <c r="K44" s="543">
        <v>71.53120681</v>
      </c>
      <c r="L44" s="543">
        <v>74.677999999999997</v>
      </c>
      <c r="M44" s="543">
        <v>76.645970828000003</v>
      </c>
      <c r="N44" s="543">
        <v>76.660098160999993</v>
      </c>
      <c r="O44" s="543">
        <v>79.202755866999993</v>
      </c>
      <c r="P44" s="988">
        <v>81.440634779999996</v>
      </c>
    </row>
    <row r="45" spans="2:16" s="541" customFormat="1">
      <c r="B45" s="648" t="s">
        <v>304</v>
      </c>
      <c r="C45" s="653">
        <v>-9.8570764000000005E-2</v>
      </c>
      <c r="D45" s="654">
        <v>-0.29116254600000002</v>
      </c>
      <c r="E45" s="654">
        <v>-0.143052131</v>
      </c>
      <c r="F45" s="654">
        <v>0.356688862</v>
      </c>
      <c r="G45" s="654">
        <v>0.90750064900000005</v>
      </c>
      <c r="H45" s="654">
        <v>0.42292800800000002</v>
      </c>
      <c r="I45" s="654">
        <v>0.25636537799999998</v>
      </c>
      <c r="J45" s="654">
        <v>0.40264622500000002</v>
      </c>
      <c r="K45" s="654">
        <v>0.81013495700000004</v>
      </c>
      <c r="L45" s="654">
        <v>1.9339999999999999</v>
      </c>
      <c r="M45" s="654">
        <v>1.577344399</v>
      </c>
      <c r="N45" s="654">
        <v>-2.476666603</v>
      </c>
      <c r="O45" s="654">
        <v>-1.885508717</v>
      </c>
      <c r="P45" s="574">
        <v>0.38917500399999999</v>
      </c>
    </row>
    <row r="46" spans="2:16" s="561" customFormat="1" ht="13.5">
      <c r="B46" s="649" t="s">
        <v>327</v>
      </c>
      <c r="C46" s="655">
        <v>31.188278257</v>
      </c>
      <c r="D46" s="655">
        <v>32.295821060999998</v>
      </c>
      <c r="E46" s="655">
        <v>33.635101691999999</v>
      </c>
      <c r="F46" s="655">
        <v>34.063583225999999</v>
      </c>
      <c r="G46" s="655">
        <v>33.678111438000002</v>
      </c>
      <c r="H46" s="655">
        <v>33.007745970000002</v>
      </c>
      <c r="I46" s="655">
        <v>32.218833494000002</v>
      </c>
      <c r="J46" s="655">
        <v>31.398977112000001</v>
      </c>
      <c r="K46" s="655">
        <v>32.402656436000001</v>
      </c>
      <c r="L46" s="655">
        <v>31.777999999999999</v>
      </c>
      <c r="M46" s="655">
        <v>30.811117361000001</v>
      </c>
      <c r="N46" s="655">
        <v>30.515116273</v>
      </c>
      <c r="O46" s="655">
        <v>32.676556943000001</v>
      </c>
      <c r="P46" s="652">
        <v>34.556090161</v>
      </c>
    </row>
    <row r="47" spans="2:16">
      <c r="B47" s="562" t="s">
        <v>23</v>
      </c>
      <c r="C47" s="554"/>
      <c r="P47" s="985"/>
    </row>
    <row r="48" spans="2:16">
      <c r="B48" s="560" t="s">
        <v>308</v>
      </c>
      <c r="C48" s="564">
        <v>0.11919948886702411</v>
      </c>
      <c r="D48" s="564">
        <v>0.10621225726937689</v>
      </c>
      <c r="E48" s="564">
        <v>0.10147413334546736</v>
      </c>
      <c r="F48" s="564">
        <v>9.8815286577154451E-2</v>
      </c>
      <c r="G48" s="564">
        <v>0.11760901187518404</v>
      </c>
      <c r="H48" s="564">
        <v>0.11834376044076488</v>
      </c>
      <c r="I48" s="564">
        <v>0.11962282524488946</v>
      </c>
      <c r="J48" s="564">
        <v>0.14027564377215657</v>
      </c>
      <c r="K48" s="564">
        <v>0.12103022800373361</v>
      </c>
      <c r="L48" s="564">
        <v>0.16374835528693915</v>
      </c>
      <c r="M48" s="564">
        <v>0.16672405479334482</v>
      </c>
      <c r="N48" s="564">
        <v>0.10216320288623237</v>
      </c>
      <c r="O48" s="564">
        <v>6.9119009726379715E-2</v>
      </c>
      <c r="P48" s="992">
        <v>8.9073498796918657E-2</v>
      </c>
    </row>
    <row r="49" spans="2:16">
      <c r="B49" s="733" t="s">
        <v>357</v>
      </c>
      <c r="C49" s="564">
        <v>6.9704295279802694E-2</v>
      </c>
      <c r="D49" s="564">
        <v>6.3194565860885205E-2</v>
      </c>
      <c r="E49" s="564">
        <v>5.7700222655891746E-2</v>
      </c>
      <c r="F49" s="564">
        <v>5.3119299670810076E-2</v>
      </c>
      <c r="G49" s="564">
        <v>6.966770862229428E-2</v>
      </c>
      <c r="H49" s="564">
        <v>6.8312216102691517E-2</v>
      </c>
      <c r="I49" s="564">
        <v>7.0032310687759211E-2</v>
      </c>
      <c r="J49" s="564">
        <v>8.8156233077508361E-2</v>
      </c>
      <c r="K49" s="564">
        <v>7.0472966661286746E-2</v>
      </c>
      <c r="L49" s="564">
        <v>0.11285261925073378</v>
      </c>
      <c r="M49" s="564">
        <v>0.12023417783440737</v>
      </c>
      <c r="N49" s="564">
        <v>5.5974766257598389E-2</v>
      </c>
      <c r="O49" s="564">
        <v>2.4940227201381514E-2</v>
      </c>
      <c r="P49" s="992">
        <v>4.3977494067220416E-2</v>
      </c>
    </row>
    <row r="50" spans="2:16">
      <c r="B50" s="560" t="s">
        <v>309</v>
      </c>
      <c r="C50" s="564">
        <v>0.48881291075995503</v>
      </c>
      <c r="D50" s="564">
        <v>0.50030092425381867</v>
      </c>
      <c r="E50" s="564">
        <v>0.50968902524776638</v>
      </c>
      <c r="F50" s="564">
        <v>0.5189972015036729</v>
      </c>
      <c r="G50" s="564">
        <v>0.50965742390934232</v>
      </c>
      <c r="H50" s="564">
        <v>0.5001410289156476</v>
      </c>
      <c r="I50" s="564">
        <v>0.49519518294001308</v>
      </c>
      <c r="J50" s="564">
        <v>0.48196747387756617</v>
      </c>
      <c r="K50" s="564">
        <v>0.4993922510105302</v>
      </c>
      <c r="L50" s="564">
        <v>0.45947860788594724</v>
      </c>
      <c r="M50" s="564">
        <v>0.43147497992846318</v>
      </c>
      <c r="N50" s="564">
        <v>0.4325895835141601</v>
      </c>
      <c r="O50" s="564">
        <v>0.4623665164530425</v>
      </c>
      <c r="P50" s="992">
        <v>0.47296101783495814</v>
      </c>
    </row>
    <row r="51" spans="2:16">
      <c r="B51" s="565" t="s">
        <v>406</v>
      </c>
      <c r="C51" s="598">
        <v>4.1007970370180207</v>
      </c>
      <c r="D51" s="598">
        <v>4.710387832027231</v>
      </c>
      <c r="E51" s="598">
        <v>5.0228467930101628</v>
      </c>
      <c r="F51" s="598">
        <v>5.2521954798809656</v>
      </c>
      <c r="G51" s="598">
        <v>4.3334895496803512</v>
      </c>
      <c r="H51" s="598">
        <v>4.2261715113065499</v>
      </c>
      <c r="I51" s="598">
        <v>4.1396379154752401</v>
      </c>
      <c r="J51" s="598">
        <v>3.435860003326054</v>
      </c>
      <c r="K51" s="598">
        <v>4.1261778916513707</v>
      </c>
      <c r="L51" s="598">
        <v>2.8060044150110377</v>
      </c>
      <c r="M51" s="598">
        <v>2.5879587709360732</v>
      </c>
      <c r="N51" s="598">
        <v>4.2342993494035843</v>
      </c>
      <c r="O51" s="598">
        <v>6.68942622707422</v>
      </c>
      <c r="P51" s="598">
        <v>5.3</v>
      </c>
    </row>
    <row r="52" spans="2:16" s="561" customFormat="1">
      <c r="B52" s="287" t="s">
        <v>407</v>
      </c>
      <c r="C52" s="575"/>
    </row>
    <row r="53" spans="2:16" s="561" customFormat="1">
      <c r="B53" s="237" t="s">
        <v>312</v>
      </c>
      <c r="C53" s="575"/>
    </row>
    <row r="54" spans="2:16" s="561" customFormat="1">
      <c r="B54" s="413" t="s">
        <v>416</v>
      </c>
      <c r="C54" s="575"/>
    </row>
    <row r="55" spans="2:16" s="561" customFormat="1">
      <c r="B55" s="570" t="s">
        <v>420</v>
      </c>
      <c r="C55" s="586"/>
    </row>
    <row r="56" spans="2:16" s="561" customFormat="1">
      <c r="C56" s="575"/>
      <c r="P56" s="534"/>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W55"/>
  <sheetViews>
    <sheetView zoomScaleSheetLayoutView="100" workbookViewId="0">
      <pane xSplit="1" topLeftCell="O1" activePane="topRight" state="frozen"/>
      <selection activeCell="M36" sqref="M36"/>
      <selection pane="topRight" activeCell="G40" sqref="G40"/>
    </sheetView>
  </sheetViews>
  <sheetFormatPr baseColWidth="10" defaultColWidth="11.42578125" defaultRowHeight="12.75"/>
  <cols>
    <col min="1" max="1" width="48.7109375" style="152" customWidth="1"/>
    <col min="2" max="2" width="9.7109375" style="151" customWidth="1"/>
    <col min="3" max="8" width="9.7109375" style="152" customWidth="1"/>
    <col min="9" max="9" width="9.7109375" style="151" customWidth="1"/>
    <col min="10" max="14" width="9.7109375" style="152" customWidth="1"/>
    <col min="15" max="16384" width="11.42578125" style="152"/>
  </cols>
  <sheetData>
    <row r="1" spans="1:23" ht="18">
      <c r="A1" s="245" t="s">
        <v>102</v>
      </c>
      <c r="R1" s="211"/>
      <c r="S1" s="211"/>
    </row>
    <row r="2" spans="1:23">
      <c r="R2" s="211"/>
      <c r="S2" s="211"/>
    </row>
    <row r="3" spans="1:23" ht="15.75">
      <c r="A3" s="246" t="s">
        <v>320</v>
      </c>
      <c r="B3" s="154"/>
      <c r="C3" s="154"/>
      <c r="D3" s="154"/>
      <c r="E3" s="154"/>
      <c r="F3" s="154"/>
      <c r="G3" s="155"/>
      <c r="H3" s="155"/>
      <c r="I3" s="156"/>
      <c r="J3" s="156"/>
      <c r="R3" s="211"/>
      <c r="S3" s="211"/>
    </row>
    <row r="4" spans="1:23">
      <c r="A4" s="157" t="s">
        <v>208</v>
      </c>
      <c r="B4" s="158"/>
      <c r="I4" s="158"/>
      <c r="R4" s="211"/>
      <c r="S4" s="211"/>
    </row>
    <row r="5" spans="1:23" ht="13.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1">
        <v>2010</v>
      </c>
      <c r="Q5" s="161">
        <v>2011</v>
      </c>
      <c r="R5" s="161">
        <v>2012</v>
      </c>
      <c r="S5" s="317">
        <v>2013</v>
      </c>
      <c r="T5" s="161">
        <v>2014</v>
      </c>
      <c r="U5" s="162" t="s">
        <v>239</v>
      </c>
    </row>
    <row r="6" spans="1:23" s="165" customFormat="1">
      <c r="A6" s="163" t="s">
        <v>4</v>
      </c>
      <c r="B6" s="164">
        <f>B10+B28</f>
        <v>11.250737472120885</v>
      </c>
      <c r="C6" s="164">
        <f t="shared" ref="C6:P6" si="0">C10+C28</f>
        <v>11.921513147965491</v>
      </c>
      <c r="D6" s="164">
        <f t="shared" si="0"/>
        <v>11.712156474945765</v>
      </c>
      <c r="E6" s="164">
        <f t="shared" si="0"/>
        <v>12.341705657439435</v>
      </c>
      <c r="F6" s="164">
        <f t="shared" si="0"/>
        <v>12.28056346336726</v>
      </c>
      <c r="G6" s="164">
        <f t="shared" si="0"/>
        <v>12.68781891946119</v>
      </c>
      <c r="H6" s="164">
        <f t="shared" si="0"/>
        <v>14.975101</v>
      </c>
      <c r="I6" s="164">
        <f t="shared" si="0"/>
        <v>15.763</v>
      </c>
      <c r="J6" s="164">
        <f t="shared" si="0"/>
        <v>17.279</v>
      </c>
      <c r="K6" s="164">
        <f t="shared" si="0"/>
        <v>19.523969999999998</v>
      </c>
      <c r="L6" s="164">
        <f t="shared" si="0"/>
        <v>21.732329999999997</v>
      </c>
      <c r="M6" s="164">
        <f t="shared" si="0"/>
        <v>24.409039999999997</v>
      </c>
      <c r="N6" s="164">
        <f t="shared" si="0"/>
        <v>26.658349999999999</v>
      </c>
      <c r="O6" s="164">
        <f t="shared" si="0"/>
        <v>28.013359999999999</v>
      </c>
      <c r="P6" s="164">
        <f t="shared" si="0"/>
        <v>26.45778</v>
      </c>
      <c r="Q6" s="164">
        <f>Q10+Q28</f>
        <v>27.206372595449999</v>
      </c>
      <c r="R6" s="164">
        <f>R10+R28</f>
        <v>27.962964280039976</v>
      </c>
      <c r="S6" s="164">
        <f t="shared" ref="S6:U6" si="1">S10+S28</f>
        <v>28.71819516577002</v>
      </c>
      <c r="T6" s="164">
        <f t="shared" si="1"/>
        <v>29.279571797359999</v>
      </c>
      <c r="U6" s="164">
        <f t="shared" si="1"/>
        <v>30.479757455710001</v>
      </c>
      <c r="V6" s="247"/>
      <c r="W6" s="247"/>
    </row>
    <row r="7" spans="1:23" s="165" customFormat="1">
      <c r="A7" s="166" t="s">
        <v>5</v>
      </c>
      <c r="B7" s="164">
        <f t="shared" ref="B7:R7" si="2">B15+B32</f>
        <v>11.43367629280578</v>
      </c>
      <c r="C7" s="164">
        <f t="shared" si="2"/>
        <v>11.860533541070527</v>
      </c>
      <c r="D7" s="164">
        <f t="shared" si="2"/>
        <v>11.895539576458519</v>
      </c>
      <c r="E7" s="164">
        <f t="shared" si="2"/>
        <v>12.331430114033399</v>
      </c>
      <c r="F7" s="164">
        <f t="shared" si="2"/>
        <v>12.295713251071302</v>
      </c>
      <c r="G7" s="164">
        <f t="shared" si="2"/>
        <v>12.6960528018849</v>
      </c>
      <c r="H7" s="164">
        <f t="shared" si="2"/>
        <v>15.183207999999999</v>
      </c>
      <c r="I7" s="164">
        <f t="shared" si="2"/>
        <v>15.347</v>
      </c>
      <c r="J7" s="164">
        <f t="shared" si="2"/>
        <v>17.128999999999998</v>
      </c>
      <c r="K7" s="164">
        <f t="shared" si="2"/>
        <v>19.55838</v>
      </c>
      <c r="L7" s="164">
        <f t="shared" si="2"/>
        <v>21.565639999999998</v>
      </c>
      <c r="M7" s="164">
        <f t="shared" si="2"/>
        <v>24.323949999999996</v>
      </c>
      <c r="N7" s="164">
        <f t="shared" si="2"/>
        <v>26.17812</v>
      </c>
      <c r="O7" s="164">
        <f t="shared" si="2"/>
        <v>27.77881</v>
      </c>
      <c r="P7" s="164">
        <f t="shared" si="2"/>
        <v>26.69492553617</v>
      </c>
      <c r="Q7" s="164">
        <f t="shared" si="2"/>
        <v>27.232602595449997</v>
      </c>
      <c r="R7" s="164">
        <f t="shared" si="2"/>
        <v>27.866265087650014</v>
      </c>
      <c r="S7" s="164">
        <f t="shared" ref="S7:U7" si="3">S15+S32</f>
        <v>28.438083251400016</v>
      </c>
      <c r="T7" s="164">
        <f t="shared" si="3"/>
        <v>28.758034536740002</v>
      </c>
      <c r="U7" s="164">
        <f t="shared" si="3"/>
        <v>30.357852026069999</v>
      </c>
      <c r="V7" s="247"/>
      <c r="W7" s="247"/>
    </row>
    <row r="8" spans="1:23" s="165" customFormat="1">
      <c r="A8" s="167" t="s">
        <v>6</v>
      </c>
      <c r="B8" s="168">
        <f t="shared" ref="B8:U8" si="4">B6-B38</f>
        <v>10.259818860077718</v>
      </c>
      <c r="C8" s="168">
        <f t="shared" si="4"/>
        <v>10.900104732474842</v>
      </c>
      <c r="D8" s="168">
        <f t="shared" si="4"/>
        <v>10.799380474945764</v>
      </c>
      <c r="E8" s="168">
        <f t="shared" si="4"/>
        <v>11.034393657439436</v>
      </c>
      <c r="F8" s="168">
        <f t="shared" si="4"/>
        <v>11.225724463367261</v>
      </c>
      <c r="G8" s="168">
        <f t="shared" si="4"/>
        <v>11.69781191946119</v>
      </c>
      <c r="H8" s="168">
        <f t="shared" si="4"/>
        <v>13.908379</v>
      </c>
      <c r="I8" s="168">
        <f t="shared" si="4"/>
        <v>14.855</v>
      </c>
      <c r="J8" s="168">
        <f t="shared" si="4"/>
        <v>16.47</v>
      </c>
      <c r="K8" s="168">
        <f t="shared" si="4"/>
        <v>18.151</v>
      </c>
      <c r="L8" s="168">
        <f t="shared" si="4"/>
        <v>20.042319999999997</v>
      </c>
      <c r="M8" s="168">
        <f t="shared" si="4"/>
        <v>23.133449999999996</v>
      </c>
      <c r="N8" s="168">
        <f t="shared" si="4"/>
        <v>24.6907</v>
      </c>
      <c r="O8" s="168">
        <f t="shared" si="4"/>
        <v>26.05566</v>
      </c>
      <c r="P8" s="168">
        <f t="shared" si="4"/>
        <v>24.878250000000001</v>
      </c>
      <c r="Q8" s="168">
        <f t="shared" si="4"/>
        <v>25.464902595449999</v>
      </c>
      <c r="R8" s="168">
        <f t="shared" si="4"/>
        <v>25.962574304889976</v>
      </c>
      <c r="S8" s="168">
        <f t="shared" si="4"/>
        <v>26.632370472630019</v>
      </c>
      <c r="T8" s="168">
        <f t="shared" si="4"/>
        <v>27.260133562779998</v>
      </c>
      <c r="U8" s="168">
        <f t="shared" si="4"/>
        <v>28.285062577449999</v>
      </c>
      <c r="V8" s="247"/>
      <c r="W8" s="247"/>
    </row>
    <row r="9" spans="1:23" s="165" customFormat="1">
      <c r="A9" s="169" t="s">
        <v>7</v>
      </c>
      <c r="B9" s="170">
        <f t="shared" ref="B9:U9" si="5">B7-B39</f>
        <v>9.9701657273266395</v>
      </c>
      <c r="C9" s="170">
        <f t="shared" si="5"/>
        <v>10.549471992828797</v>
      </c>
      <c r="D9" s="170">
        <f t="shared" si="5"/>
        <v>10.98523757645852</v>
      </c>
      <c r="E9" s="170">
        <f t="shared" si="5"/>
        <v>11.553729114033398</v>
      </c>
      <c r="F9" s="170">
        <f t="shared" si="5"/>
        <v>11.614539251071301</v>
      </c>
      <c r="G9" s="170">
        <f t="shared" si="5"/>
        <v>11.944550801884899</v>
      </c>
      <c r="H9" s="170">
        <f t="shared" si="5"/>
        <v>13.953162999999998</v>
      </c>
      <c r="I9" s="170">
        <f t="shared" si="5"/>
        <v>13.904999999999999</v>
      </c>
      <c r="J9" s="170">
        <f t="shared" si="5"/>
        <v>15.101999999999997</v>
      </c>
      <c r="K9" s="170">
        <f t="shared" si="5"/>
        <v>17.451999999999998</v>
      </c>
      <c r="L9" s="170">
        <f t="shared" si="5"/>
        <v>18.818659999999998</v>
      </c>
      <c r="M9" s="170">
        <f t="shared" si="5"/>
        <v>21.498549999999994</v>
      </c>
      <c r="N9" s="170">
        <f t="shared" si="5"/>
        <v>22.88016</v>
      </c>
      <c r="O9" s="170">
        <f t="shared" si="5"/>
        <v>24.13336</v>
      </c>
      <c r="P9" s="170">
        <f t="shared" si="5"/>
        <v>23.96191553617</v>
      </c>
      <c r="Q9" s="170">
        <f t="shared" si="5"/>
        <v>24.399882595449998</v>
      </c>
      <c r="R9" s="170">
        <f t="shared" si="5"/>
        <v>24.778676642540013</v>
      </c>
      <c r="S9" s="170">
        <f t="shared" si="5"/>
        <v>25.342562675270017</v>
      </c>
      <c r="T9" s="170">
        <f t="shared" si="5"/>
        <v>25.105640123590003</v>
      </c>
      <c r="U9" s="170">
        <f t="shared" si="5"/>
        <v>26.046810006019999</v>
      </c>
      <c r="V9" s="247"/>
      <c r="W9" s="247"/>
    </row>
    <row r="10" spans="1:23">
      <c r="A10" s="171" t="s">
        <v>8</v>
      </c>
      <c r="B10" s="172">
        <v>4.5887154188460526</v>
      </c>
      <c r="C10" s="173">
        <v>5.061307372282025</v>
      </c>
      <c r="D10" s="173">
        <v>5.3944084749457657</v>
      </c>
      <c r="E10" s="173">
        <v>5.6375646574394356</v>
      </c>
      <c r="F10" s="173">
        <v>5.7607434633672598</v>
      </c>
      <c r="G10" s="173">
        <v>6.1503499194611901</v>
      </c>
      <c r="H10" s="173">
        <v>7.5524610000000001</v>
      </c>
      <c r="I10" s="172">
        <v>7.9059999999999997</v>
      </c>
      <c r="J10" s="173">
        <v>9.0129999999999999</v>
      </c>
      <c r="K10" s="174">
        <v>10.446999999999999</v>
      </c>
      <c r="L10" s="173">
        <v>11.74841</v>
      </c>
      <c r="M10" s="173">
        <v>14.04045</v>
      </c>
      <c r="N10" s="172">
        <v>15.203110000000001</v>
      </c>
      <c r="O10" s="173">
        <v>15.991379999999999</v>
      </c>
      <c r="P10" s="172">
        <v>16.265560000000001</v>
      </c>
      <c r="Q10" s="172">
        <v>16.71208</v>
      </c>
      <c r="R10" s="172">
        <v>17.158674304889978</v>
      </c>
      <c r="S10" s="172">
        <v>17.576400472630024</v>
      </c>
      <c r="T10" s="172">
        <v>17.829831680009999</v>
      </c>
      <c r="U10" s="172">
        <v>18.413833904219999</v>
      </c>
      <c r="V10" s="247"/>
      <c r="W10" s="247"/>
    </row>
    <row r="11" spans="1:23" s="165" customFormat="1">
      <c r="A11" s="163" t="s">
        <v>9</v>
      </c>
      <c r="B11" s="175">
        <f>B10-B25</f>
        <v>3.9636744481726702</v>
      </c>
      <c r="C11" s="175">
        <f t="shared" ref="C11:P11" si="6">C10-C25</f>
        <v>4.4972460085036063</v>
      </c>
      <c r="D11" s="175">
        <f t="shared" si="6"/>
        <v>4.922159474945766</v>
      </c>
      <c r="E11" s="175">
        <f t="shared" si="6"/>
        <v>5.1958796574394359</v>
      </c>
      <c r="F11" s="175">
        <f t="shared" si="6"/>
        <v>5.3483364633672599</v>
      </c>
      <c r="G11" s="175">
        <f t="shared" si="6"/>
        <v>5.7508419194611902</v>
      </c>
      <c r="H11" s="175">
        <f t="shared" si="6"/>
        <v>7.2099380000000002</v>
      </c>
      <c r="I11" s="175">
        <f t="shared" si="6"/>
        <v>7.5960000000000001</v>
      </c>
      <c r="J11" s="175">
        <f t="shared" si="6"/>
        <v>8.7059999999999995</v>
      </c>
      <c r="K11" s="175">
        <f t="shared" si="6"/>
        <v>10.055999999999999</v>
      </c>
      <c r="L11" s="175">
        <f t="shared" si="6"/>
        <v>11.352169999999999</v>
      </c>
      <c r="M11" s="175">
        <f t="shared" si="6"/>
        <v>13.543939999999999</v>
      </c>
      <c r="N11" s="175">
        <f t="shared" si="6"/>
        <v>14.607760000000001</v>
      </c>
      <c r="O11" s="175">
        <f t="shared" si="6"/>
        <v>15.492759999999999</v>
      </c>
      <c r="P11" s="175">
        <f t="shared" si="6"/>
        <v>15.762890000000001</v>
      </c>
      <c r="Q11" s="175">
        <f>Q10-Q25</f>
        <v>16.145970000000002</v>
      </c>
      <c r="R11" s="175">
        <f>R10-R25</f>
        <v>16.560518533069978</v>
      </c>
      <c r="S11" s="175">
        <f t="shared" ref="S11:U11" si="7">S10-S25</f>
        <v>16.966875769970024</v>
      </c>
      <c r="T11" s="175">
        <f t="shared" si="7"/>
        <v>17.214089124689998</v>
      </c>
      <c r="U11" s="175">
        <f t="shared" si="7"/>
        <v>17.701566198399998</v>
      </c>
      <c r="V11" s="247"/>
      <c r="W11" s="247"/>
    </row>
    <row r="12" spans="1:23">
      <c r="A12" s="176" t="s">
        <v>131</v>
      </c>
      <c r="B12" s="177">
        <v>0.30489803447482078</v>
      </c>
      <c r="C12" s="178">
        <v>0.3658776413697849</v>
      </c>
      <c r="D12" s="178">
        <v>0.32852763214661934</v>
      </c>
      <c r="E12" s="178">
        <v>0.31078967263707818</v>
      </c>
      <c r="F12" s="178">
        <v>0.36283687946770904</v>
      </c>
      <c r="G12" s="178">
        <v>0.39373000000000002</v>
      </c>
      <c r="H12" s="178">
        <v>0.55900000000000005</v>
      </c>
      <c r="I12" s="177">
        <v>1.0109999999999999</v>
      </c>
      <c r="J12" s="178">
        <v>1.196</v>
      </c>
      <c r="K12" s="179">
        <v>1.1830000000000001</v>
      </c>
      <c r="L12" s="178">
        <v>1.4125399999999999</v>
      </c>
      <c r="M12" s="178">
        <v>1.4179200000000001</v>
      </c>
      <c r="N12" s="177">
        <v>1.44102</v>
      </c>
      <c r="O12" s="178">
        <v>1.50396</v>
      </c>
      <c r="P12" s="177">
        <v>1.6270199999999999</v>
      </c>
      <c r="Q12" s="177">
        <v>1.7907599999999999</v>
      </c>
      <c r="R12" s="177">
        <v>1.8784994547900016</v>
      </c>
      <c r="S12" s="177">
        <v>1.9988891862400009</v>
      </c>
      <c r="T12" s="177">
        <v>2.0393088695300001</v>
      </c>
      <c r="U12" s="177">
        <v>2.0788776472400001</v>
      </c>
      <c r="V12" s="247"/>
      <c r="W12" s="247"/>
    </row>
    <row r="13" spans="1:23">
      <c r="A13" s="176" t="s">
        <v>132</v>
      </c>
      <c r="B13" s="177">
        <v>0.28965313275107973</v>
      </c>
      <c r="C13" s="178">
        <v>0.32014293619856182</v>
      </c>
      <c r="D13" s="178">
        <v>0.33820099999999997</v>
      </c>
      <c r="E13" s="178">
        <v>0.36835600000000002</v>
      </c>
      <c r="F13" s="178">
        <v>0.39797500000000002</v>
      </c>
      <c r="G13" s="178">
        <v>0.42887799999999998</v>
      </c>
      <c r="H13" s="178">
        <v>0.47188200000000002</v>
      </c>
      <c r="I13" s="177">
        <v>0.52200000000000002</v>
      </c>
      <c r="J13" s="178">
        <v>0.57099999999999995</v>
      </c>
      <c r="K13" s="179">
        <v>0.61899999999999999</v>
      </c>
      <c r="L13" s="178">
        <v>0.78304999999999991</v>
      </c>
      <c r="M13" s="178">
        <v>1.59581</v>
      </c>
      <c r="N13" s="177">
        <v>2.34606</v>
      </c>
      <c r="O13" s="178">
        <v>2.67883</v>
      </c>
      <c r="P13" s="177">
        <v>2.7824899999999997</v>
      </c>
      <c r="Q13" s="177">
        <v>2.8616799999999998</v>
      </c>
      <c r="R13" s="177">
        <v>2.9699141319800026</v>
      </c>
      <c r="S13" s="177">
        <v>3.0640597377000027</v>
      </c>
      <c r="T13" s="177">
        <v>3.18570149028</v>
      </c>
      <c r="U13" s="177">
        <v>3.2723590014999999</v>
      </c>
      <c r="V13" s="247"/>
      <c r="W13" s="247"/>
    </row>
    <row r="14" spans="1:23">
      <c r="A14" s="180" t="s">
        <v>133</v>
      </c>
      <c r="B14" s="181">
        <v>3.186184460261877</v>
      </c>
      <c r="C14" s="182">
        <v>3.6130417085266258</v>
      </c>
      <c r="D14" s="182">
        <v>3.9866292367014902</v>
      </c>
      <c r="E14" s="182">
        <v>4.2135018243726332</v>
      </c>
      <c r="F14" s="182">
        <v>4.3375487005764111</v>
      </c>
      <c r="G14" s="182">
        <v>4.6683988591996126</v>
      </c>
      <c r="H14" s="182">
        <v>5.9260054145699996</v>
      </c>
      <c r="I14" s="181">
        <v>5.9459999999999997</v>
      </c>
      <c r="J14" s="182">
        <v>6.774</v>
      </c>
      <c r="K14" s="183">
        <v>8.0990000000000002</v>
      </c>
      <c r="L14" s="182">
        <v>9.0007199999999994</v>
      </c>
      <c r="M14" s="182">
        <v>10.35777</v>
      </c>
      <c r="N14" s="181">
        <v>10.640409999999999</v>
      </c>
      <c r="O14" s="182">
        <v>11.11407</v>
      </c>
      <c r="P14" s="181">
        <v>11.16089</v>
      </c>
      <c r="Q14" s="181">
        <v>11.30721</v>
      </c>
      <c r="R14" s="181">
        <v>11.487464099659997</v>
      </c>
      <c r="S14" s="181">
        <v>11.648000473890002</v>
      </c>
      <c r="T14" s="181">
        <v>11.66659172606</v>
      </c>
      <c r="U14" s="181">
        <v>12.12060697003</v>
      </c>
      <c r="V14" s="247"/>
      <c r="W14" s="247"/>
    </row>
    <row r="15" spans="1:23" s="165" customFormat="1">
      <c r="A15" s="163" t="s">
        <v>10</v>
      </c>
      <c r="B15" s="168">
        <v>8.5523898670187233</v>
      </c>
      <c r="C15" s="184">
        <v>9.2384104445870694</v>
      </c>
      <c r="D15" s="184">
        <v>9.5675285764585194</v>
      </c>
      <c r="E15" s="184">
        <v>10.128136114033399</v>
      </c>
      <c r="F15" s="184">
        <v>10.176952251071301</v>
      </c>
      <c r="G15" s="184">
        <v>10.4908268018849</v>
      </c>
      <c r="H15" s="184">
        <v>12.263999999999999</v>
      </c>
      <c r="I15" s="168">
        <v>12.532</v>
      </c>
      <c r="J15" s="184">
        <v>13.584</v>
      </c>
      <c r="K15" s="185">
        <v>15.776999999999999</v>
      </c>
      <c r="L15" s="184">
        <v>17.218859999999999</v>
      </c>
      <c r="M15" s="184">
        <v>19.613869999999999</v>
      </c>
      <c r="N15" s="168">
        <v>20.95091</v>
      </c>
      <c r="O15" s="184">
        <v>21.46425</v>
      </c>
      <c r="P15" s="168">
        <v>21.777405536170001</v>
      </c>
      <c r="Q15" s="168">
        <v>22.171490448999997</v>
      </c>
      <c r="R15" s="168">
        <v>22.504096642540013</v>
      </c>
      <c r="S15" s="168">
        <v>22.871356669370016</v>
      </c>
      <c r="T15" s="168">
        <v>22.594774091080001</v>
      </c>
      <c r="U15" s="168">
        <v>23.05069059205</v>
      </c>
      <c r="V15" s="247"/>
      <c r="W15" s="247"/>
    </row>
    <row r="16" spans="1:23">
      <c r="A16" s="176" t="s">
        <v>134</v>
      </c>
      <c r="B16" s="177">
        <v>6.0979606894964151</v>
      </c>
      <c r="C16" s="178">
        <v>6.3418791170762718</v>
      </c>
      <c r="D16" s="178">
        <f>D17+D18</f>
        <v>6.3330038512112807</v>
      </c>
      <c r="E16" s="178">
        <f t="shared" ref="E16:P16" si="8">E17+E18</f>
        <v>6.0081183587872395</v>
      </c>
      <c r="F16" s="178">
        <f t="shared" si="8"/>
        <v>6.0877068883234697</v>
      </c>
      <c r="G16" s="178">
        <f t="shared" si="8"/>
        <v>5.2608472105580102</v>
      </c>
      <c r="H16" s="178">
        <f t="shared" si="8"/>
        <v>5.0896150000000002</v>
      </c>
      <c r="I16" s="178">
        <f t="shared" si="8"/>
        <v>5.0289999999999999</v>
      </c>
      <c r="J16" s="178">
        <f t="shared" si="8"/>
        <v>5.25</v>
      </c>
      <c r="K16" s="178">
        <f t="shared" si="8"/>
        <v>6.9289999999999994</v>
      </c>
      <c r="L16" s="178">
        <f t="shared" si="8"/>
        <v>8.3490599999999997</v>
      </c>
      <c r="M16" s="178">
        <f t="shared" si="8"/>
        <v>10.537799999999999</v>
      </c>
      <c r="N16" s="178">
        <f t="shared" si="8"/>
        <v>11.70171</v>
      </c>
      <c r="O16" s="178">
        <f t="shared" si="8"/>
        <v>12.17126</v>
      </c>
      <c r="P16" s="178">
        <f t="shared" si="8"/>
        <v>12.380715536170001</v>
      </c>
      <c r="Q16" s="178">
        <f>Q17+Q18</f>
        <v>12.147150449</v>
      </c>
      <c r="R16" s="178">
        <f>R17+R18</f>
        <v>12.300697326689999</v>
      </c>
      <c r="S16" s="178">
        <f t="shared" ref="S16:U16" si="9">S17+S18</f>
        <v>12.579940612549997</v>
      </c>
      <c r="T16" s="178">
        <f t="shared" si="9"/>
        <v>13.646594887840001</v>
      </c>
      <c r="U16" s="178">
        <f t="shared" si="9"/>
        <v>14.98769088884</v>
      </c>
      <c r="V16" s="247"/>
      <c r="W16" s="247"/>
    </row>
    <row r="17" spans="1:23" ht="13.5">
      <c r="A17" s="186" t="s">
        <v>227</v>
      </c>
      <c r="B17" s="177">
        <v>3.5673070033554026</v>
      </c>
      <c r="C17" s="178">
        <v>3.6740213154215904</v>
      </c>
      <c r="D17" s="178">
        <v>3.7783646305931602</v>
      </c>
      <c r="E17" s="178">
        <v>3.80004335878724</v>
      </c>
      <c r="F17" s="178">
        <v>3.9481848883234698</v>
      </c>
      <c r="G17" s="178">
        <v>3.09051521055801</v>
      </c>
      <c r="H17" s="178">
        <v>3.0169429999999999</v>
      </c>
      <c r="I17" s="177">
        <v>3.0659999999999998</v>
      </c>
      <c r="J17" s="178">
        <v>3.218</v>
      </c>
      <c r="K17" s="179">
        <v>4.0039999999999996</v>
      </c>
      <c r="L17" s="178">
        <v>4.43452</v>
      </c>
      <c r="M17" s="178">
        <v>4.4183999999999992</v>
      </c>
      <c r="N17" s="177">
        <v>4.6267100000000001</v>
      </c>
      <c r="O17" s="178">
        <v>4.9026499999999995</v>
      </c>
      <c r="P17" s="177">
        <v>5.0757985661000005</v>
      </c>
      <c r="Q17" s="177">
        <v>4.3888500000000006</v>
      </c>
      <c r="R17" s="177">
        <v>4.4753688309799999</v>
      </c>
      <c r="S17" s="177">
        <v>4.7561258930000001</v>
      </c>
      <c r="T17" s="177">
        <v>4.6408760710700001</v>
      </c>
      <c r="U17" s="177">
        <v>4.8124831951799996</v>
      </c>
      <c r="V17" s="247"/>
      <c r="W17" s="247"/>
    </row>
    <row r="18" spans="1:23">
      <c r="A18" s="190" t="s">
        <v>11</v>
      </c>
      <c r="B18" s="177">
        <v>2.2714903568374147</v>
      </c>
      <c r="C18" s="178">
        <v>2.4239393740748252</v>
      </c>
      <c r="D18" s="178">
        <v>2.5546392206181201</v>
      </c>
      <c r="E18" s="178">
        <v>2.208075</v>
      </c>
      <c r="F18" s="178">
        <v>2.1395219999999999</v>
      </c>
      <c r="G18" s="178">
        <v>2.1703320000000001</v>
      </c>
      <c r="H18" s="178">
        <v>2.0726719999999998</v>
      </c>
      <c r="I18" s="177">
        <v>1.9630000000000001</v>
      </c>
      <c r="J18" s="178">
        <v>2.032</v>
      </c>
      <c r="K18" s="179">
        <v>2.9249999999999998</v>
      </c>
      <c r="L18" s="178">
        <v>3.9145400000000001</v>
      </c>
      <c r="M18" s="178">
        <v>6.1193999999999997</v>
      </c>
      <c r="N18" s="177">
        <v>7.0750000000000002</v>
      </c>
      <c r="O18" s="178">
        <v>7.2686099999999998</v>
      </c>
      <c r="P18" s="177">
        <v>7.3049169700699998</v>
      </c>
      <c r="Q18" s="177">
        <v>7.7583004489999992</v>
      </c>
      <c r="R18" s="177">
        <v>7.8253284957099991</v>
      </c>
      <c r="S18" s="177">
        <v>7.823814719549997</v>
      </c>
      <c r="T18" s="177">
        <v>9.0057188167700009</v>
      </c>
      <c r="U18" s="177">
        <v>10.175207693660001</v>
      </c>
      <c r="V18" s="247"/>
      <c r="W18" s="247"/>
    </row>
    <row r="19" spans="1:23" s="157" customFormat="1">
      <c r="A19" s="237" t="s">
        <v>32</v>
      </c>
      <c r="B19" s="248" t="s">
        <v>30</v>
      </c>
      <c r="C19" s="248" t="s">
        <v>30</v>
      </c>
      <c r="D19" s="248" t="s">
        <v>30</v>
      </c>
      <c r="E19" s="248" t="s">
        <v>30</v>
      </c>
      <c r="F19" s="238">
        <v>1.372625</v>
      </c>
      <c r="G19" s="238">
        <v>1.4124190000000001</v>
      </c>
      <c r="H19" s="238">
        <v>1.503182</v>
      </c>
      <c r="I19" s="238">
        <v>1.4271</v>
      </c>
      <c r="J19" s="238">
        <v>1.4786090000000001</v>
      </c>
      <c r="K19" s="217">
        <v>1.6234000000000002</v>
      </c>
      <c r="L19" s="238">
        <v>1.8320832099999997</v>
      </c>
      <c r="M19" s="238">
        <v>1.9393732619999999</v>
      </c>
      <c r="N19" s="238">
        <v>1.9682791789999994</v>
      </c>
      <c r="O19" s="238">
        <v>1.9167332710000002</v>
      </c>
      <c r="P19" s="238">
        <v>1.917325374</v>
      </c>
      <c r="Q19" s="238">
        <v>2.0799607980000001</v>
      </c>
      <c r="R19" s="249">
        <v>2.1141995980000003</v>
      </c>
      <c r="S19" s="249">
        <v>2.04161042435</v>
      </c>
      <c r="T19" s="249">
        <v>2.0768074466000002</v>
      </c>
      <c r="U19" s="249">
        <v>2.08633779559</v>
      </c>
      <c r="V19" s="247"/>
      <c r="W19" s="247"/>
    </row>
    <row r="20" spans="1:23" s="157" customFormat="1">
      <c r="A20" s="237" t="s">
        <v>159</v>
      </c>
      <c r="B20" s="248" t="s">
        <v>30</v>
      </c>
      <c r="C20" s="248" t="s">
        <v>30</v>
      </c>
      <c r="D20" s="248" t="s">
        <v>30</v>
      </c>
      <c r="E20" s="248" t="s">
        <v>30</v>
      </c>
      <c r="F20" s="248" t="s">
        <v>30</v>
      </c>
      <c r="G20" s="248" t="s">
        <v>30</v>
      </c>
      <c r="H20" s="248" t="s">
        <v>30</v>
      </c>
      <c r="I20" s="248" t="s">
        <v>30</v>
      </c>
      <c r="J20" s="248" t="s">
        <v>30</v>
      </c>
      <c r="K20" s="250">
        <v>0.43419999999999997</v>
      </c>
      <c r="L20" s="249">
        <v>1.0235962299999997</v>
      </c>
      <c r="M20" s="249">
        <v>2.831549463</v>
      </c>
      <c r="N20" s="249">
        <v>3.635722312</v>
      </c>
      <c r="O20" s="249">
        <v>3.8646736570000009</v>
      </c>
      <c r="P20" s="249">
        <v>3.882021698</v>
      </c>
      <c r="Q20" s="249">
        <v>4.1211879730000005</v>
      </c>
      <c r="R20" s="249">
        <v>4.1405194960000005</v>
      </c>
      <c r="S20" s="249">
        <v>4.1764415113600002</v>
      </c>
      <c r="T20" s="249">
        <v>4.6685589509800005</v>
      </c>
      <c r="U20" s="249">
        <v>5.2333445704399999</v>
      </c>
      <c r="V20" s="247"/>
      <c r="W20" s="247"/>
    </row>
    <row r="21" spans="1:23" s="189" customFormat="1" ht="13.5">
      <c r="A21" s="171" t="s">
        <v>229</v>
      </c>
      <c r="B21" s="177">
        <v>2.3019801602848968</v>
      </c>
      <c r="C21" s="178">
        <v>2.7288374085496456</v>
      </c>
      <c r="D21" s="178">
        <v>2.8123270000000002</v>
      </c>
      <c r="E21" s="178">
        <v>2.9917949999999998</v>
      </c>
      <c r="F21" s="178">
        <v>2.8269899999999999</v>
      </c>
      <c r="G21" s="178">
        <v>2.8934100000000003</v>
      </c>
      <c r="H21" s="178">
        <v>4.2382380000000008</v>
      </c>
      <c r="I21" s="177">
        <v>4.6349999999999998</v>
      </c>
      <c r="J21" s="178">
        <v>7.0439999999999996</v>
      </c>
      <c r="K21" s="179">
        <v>8.0220000000000002</v>
      </c>
      <c r="L21" s="179">
        <v>8.2568099999999998</v>
      </c>
      <c r="M21" s="179">
        <v>8.2855799999999995</v>
      </c>
      <c r="N21" s="179">
        <v>8.3875200000000003</v>
      </c>
      <c r="O21" s="179">
        <v>8.5127399999999991</v>
      </c>
      <c r="P21" s="179">
        <v>8.6172800000000009</v>
      </c>
      <c r="Q21" s="179">
        <v>9.2753199999999989</v>
      </c>
      <c r="R21" s="179">
        <v>9.3412174712499993</v>
      </c>
      <c r="S21" s="179">
        <v>9.3469699183900001</v>
      </c>
      <c r="T21" s="179">
        <v>7.9536225360300001</v>
      </c>
      <c r="U21" s="179">
        <v>6.5923151368599999</v>
      </c>
      <c r="V21" s="247"/>
      <c r="W21" s="247"/>
    </row>
    <row r="22" spans="1:23" s="189" customFormat="1">
      <c r="A22" s="190" t="s">
        <v>119</v>
      </c>
      <c r="B22" s="191">
        <v>2.1037964378762632</v>
      </c>
      <c r="C22" s="192">
        <v>2.4544291775223073</v>
      </c>
      <c r="D22" s="192">
        <v>2.5453600000000001</v>
      </c>
      <c r="E22" s="192">
        <v>2.7102009999999996</v>
      </c>
      <c r="F22" s="192">
        <v>2.632565</v>
      </c>
      <c r="G22" s="192">
        <v>2.7570959999999998</v>
      </c>
      <c r="H22" s="192">
        <v>3.9739359999999997</v>
      </c>
      <c r="I22" s="191">
        <v>3.3820000000000001</v>
      </c>
      <c r="J22" s="178">
        <v>4.8360000000000003</v>
      </c>
      <c r="K22" s="179">
        <v>4.9470000000000001</v>
      </c>
      <c r="L22" s="179">
        <v>5.1073000000000004</v>
      </c>
      <c r="M22" s="179">
        <v>5.2050799999999997</v>
      </c>
      <c r="N22" s="179">
        <v>5.2732099999999997</v>
      </c>
      <c r="O22" s="179">
        <v>5.4164899999999996</v>
      </c>
      <c r="P22" s="179">
        <v>5.4491099999999992</v>
      </c>
      <c r="Q22" s="179">
        <v>5.4487800000000002</v>
      </c>
      <c r="R22" s="179">
        <v>5.4487613251800004</v>
      </c>
      <c r="S22" s="179">
        <v>5.4590084985699994</v>
      </c>
      <c r="T22" s="179">
        <v>5.2747842628099999</v>
      </c>
      <c r="U22" s="179">
        <v>4.82466531716</v>
      </c>
      <c r="V22" s="247"/>
      <c r="W22" s="247"/>
    </row>
    <row r="23" spans="1:23" s="189" customFormat="1" ht="13.5">
      <c r="A23" s="193" t="s">
        <v>232</v>
      </c>
      <c r="B23" s="194" t="s">
        <v>46</v>
      </c>
      <c r="C23" s="194" t="s">
        <v>46</v>
      </c>
      <c r="D23" s="194" t="s">
        <v>46</v>
      </c>
      <c r="E23" s="194" t="s">
        <v>46</v>
      </c>
      <c r="F23" s="194" t="s">
        <v>46</v>
      </c>
      <c r="G23" s="194" t="s">
        <v>46</v>
      </c>
      <c r="H23" s="194" t="s">
        <v>46</v>
      </c>
      <c r="I23" s="194" t="s">
        <v>46</v>
      </c>
      <c r="J23" s="192">
        <v>0.223</v>
      </c>
      <c r="K23" s="195">
        <v>0.23799999999999999</v>
      </c>
      <c r="L23" s="195">
        <v>0.23091999999999999</v>
      </c>
      <c r="M23" s="195">
        <v>0.23809</v>
      </c>
      <c r="N23" s="195">
        <v>0.21612999999999999</v>
      </c>
      <c r="O23" s="195">
        <v>0.19950000000000001</v>
      </c>
      <c r="P23" s="195">
        <v>0.19662000000000002</v>
      </c>
      <c r="Q23" s="195">
        <v>0.85787000000000002</v>
      </c>
      <c r="R23" s="195">
        <v>0.86498398599999993</v>
      </c>
      <c r="S23" s="195">
        <v>0.83599169482000002</v>
      </c>
      <c r="T23" s="195">
        <v>0.82398786300000004</v>
      </c>
      <c r="U23" s="195">
        <v>0.80620128999999996</v>
      </c>
      <c r="V23" s="247"/>
      <c r="W23" s="247"/>
    </row>
    <row r="24" spans="1:23" s="165" customFormat="1">
      <c r="A24" s="163" t="s">
        <v>12</v>
      </c>
      <c r="B24" s="168">
        <f>B15-B11</f>
        <v>4.5887154188460535</v>
      </c>
      <c r="C24" s="168">
        <f t="shared" ref="C24:P24" si="10">C15-C11</f>
        <v>4.7411644360834631</v>
      </c>
      <c r="D24" s="168">
        <f t="shared" si="10"/>
        <v>4.6453691015127534</v>
      </c>
      <c r="E24" s="168">
        <f t="shared" si="10"/>
        <v>4.9322564565939633</v>
      </c>
      <c r="F24" s="168">
        <f t="shared" si="10"/>
        <v>4.8286157877040408</v>
      </c>
      <c r="G24" s="168">
        <f t="shared" si="10"/>
        <v>4.7399848824237099</v>
      </c>
      <c r="H24" s="168">
        <f t="shared" si="10"/>
        <v>5.0540619999999992</v>
      </c>
      <c r="I24" s="168">
        <f t="shared" si="10"/>
        <v>4.9359999999999999</v>
      </c>
      <c r="J24" s="168">
        <f t="shared" si="10"/>
        <v>4.8780000000000001</v>
      </c>
      <c r="K24" s="168">
        <f t="shared" si="10"/>
        <v>5.7210000000000001</v>
      </c>
      <c r="L24" s="168">
        <f t="shared" si="10"/>
        <v>5.8666900000000002</v>
      </c>
      <c r="M24" s="168">
        <f t="shared" si="10"/>
        <v>6.0699299999999994</v>
      </c>
      <c r="N24" s="168">
        <f t="shared" si="10"/>
        <v>6.3431499999999996</v>
      </c>
      <c r="O24" s="168">
        <f t="shared" si="10"/>
        <v>5.9714900000000011</v>
      </c>
      <c r="P24" s="168">
        <f t="shared" si="10"/>
        <v>6.0145155361700002</v>
      </c>
      <c r="Q24" s="168">
        <f>Q15-Q11</f>
        <v>6.0255204489999947</v>
      </c>
      <c r="R24" s="168">
        <f>R15-R11</f>
        <v>5.9435781094700353</v>
      </c>
      <c r="S24" s="168">
        <f t="shared" ref="S24:U24" si="11">S15-S11</f>
        <v>5.9044808993999922</v>
      </c>
      <c r="T24" s="168">
        <f t="shared" si="11"/>
        <v>5.3806849663900032</v>
      </c>
      <c r="U24" s="168">
        <f t="shared" si="11"/>
        <v>5.3491243936500013</v>
      </c>
      <c r="V24" s="247"/>
      <c r="W24" s="247"/>
    </row>
    <row r="25" spans="1:23">
      <c r="A25" s="197" t="s">
        <v>13</v>
      </c>
      <c r="B25" s="177">
        <v>0.62504097067338249</v>
      </c>
      <c r="C25" s="178">
        <v>0.56406136377841842</v>
      </c>
      <c r="D25" s="178">
        <v>0.47224899999999997</v>
      </c>
      <c r="E25" s="178">
        <v>0.44168499999999999</v>
      </c>
      <c r="F25" s="178">
        <v>0.41240700000000002</v>
      </c>
      <c r="G25" s="178">
        <v>0.39950799999999997</v>
      </c>
      <c r="H25" s="178">
        <v>0.34252300000000002</v>
      </c>
      <c r="I25" s="177">
        <v>0.31</v>
      </c>
      <c r="J25" s="178">
        <v>0.307</v>
      </c>
      <c r="K25" s="179">
        <v>0.39100000000000001</v>
      </c>
      <c r="L25" s="178">
        <v>0.39624000000000004</v>
      </c>
      <c r="M25" s="178">
        <v>0.49651000000000001</v>
      </c>
      <c r="N25" s="177">
        <v>0.59535000000000005</v>
      </c>
      <c r="O25" s="178">
        <v>0.49862000000000001</v>
      </c>
      <c r="P25" s="177">
        <v>0.50267000000000006</v>
      </c>
      <c r="Q25" s="177">
        <v>0.56611</v>
      </c>
      <c r="R25" s="177">
        <v>0.59815577181999979</v>
      </c>
      <c r="S25" s="177">
        <v>0.60952470265999992</v>
      </c>
      <c r="T25" s="177">
        <v>0.61574255532</v>
      </c>
      <c r="U25" s="177">
        <v>0.71226770581999999</v>
      </c>
      <c r="V25" s="247"/>
      <c r="W25" s="247"/>
    </row>
    <row r="26" spans="1:23" s="165" customFormat="1">
      <c r="A26" s="166" t="s">
        <v>14</v>
      </c>
      <c r="B26" s="170">
        <f>B24-B25</f>
        <v>3.9636744481726711</v>
      </c>
      <c r="C26" s="170">
        <f t="shared" ref="C26:P26" si="12">C24-C25</f>
        <v>4.1771030723050444</v>
      </c>
      <c r="D26" s="170">
        <f t="shared" si="12"/>
        <v>4.1731201015127537</v>
      </c>
      <c r="E26" s="170">
        <f t="shared" si="12"/>
        <v>4.4905714565939636</v>
      </c>
      <c r="F26" s="170">
        <f t="shared" si="12"/>
        <v>4.4162087877040408</v>
      </c>
      <c r="G26" s="170">
        <f t="shared" si="12"/>
        <v>4.3404768824237099</v>
      </c>
      <c r="H26" s="170">
        <f t="shared" si="12"/>
        <v>4.7115389999999993</v>
      </c>
      <c r="I26" s="170">
        <f t="shared" si="12"/>
        <v>4.6260000000000003</v>
      </c>
      <c r="J26" s="170">
        <f t="shared" si="12"/>
        <v>4.5709999999999997</v>
      </c>
      <c r="K26" s="170">
        <f t="shared" si="12"/>
        <v>5.33</v>
      </c>
      <c r="L26" s="170">
        <f t="shared" si="12"/>
        <v>5.4704500000000005</v>
      </c>
      <c r="M26" s="170">
        <f t="shared" si="12"/>
        <v>5.5734199999999996</v>
      </c>
      <c r="N26" s="170">
        <f t="shared" si="12"/>
        <v>5.7477999999999998</v>
      </c>
      <c r="O26" s="170">
        <f t="shared" si="12"/>
        <v>5.4728700000000012</v>
      </c>
      <c r="P26" s="170">
        <f t="shared" si="12"/>
        <v>5.5118455361700001</v>
      </c>
      <c r="Q26" s="170">
        <f>Q24-Q25</f>
        <v>5.4594104489999946</v>
      </c>
      <c r="R26" s="170">
        <f>R24-R25</f>
        <v>5.3454223376500352</v>
      </c>
      <c r="S26" s="170">
        <f t="shared" ref="S26:U26" si="13">S24-S25</f>
        <v>5.2949561967399923</v>
      </c>
      <c r="T26" s="170">
        <f t="shared" si="13"/>
        <v>4.7649424110700034</v>
      </c>
      <c r="U26" s="170">
        <f t="shared" si="13"/>
        <v>4.6368566878300008</v>
      </c>
      <c r="V26" s="247"/>
      <c r="W26" s="247"/>
    </row>
    <row r="27" spans="1:23">
      <c r="A27" s="198" t="s">
        <v>169</v>
      </c>
      <c r="B27" s="199">
        <f t="shared" ref="B27:U27" si="14">B26-B38</f>
        <v>2.9727558361295037</v>
      </c>
      <c r="C27" s="199">
        <f t="shared" si="14"/>
        <v>3.1556946568143949</v>
      </c>
      <c r="D27" s="199">
        <f t="shared" si="14"/>
        <v>3.2603441015127537</v>
      </c>
      <c r="E27" s="199">
        <f t="shared" si="14"/>
        <v>3.1832594565939636</v>
      </c>
      <c r="F27" s="199">
        <f t="shared" si="14"/>
        <v>3.3613697877040405</v>
      </c>
      <c r="G27" s="199">
        <f t="shared" si="14"/>
        <v>3.35046988242371</v>
      </c>
      <c r="H27" s="199">
        <f t="shared" si="14"/>
        <v>3.6448169999999993</v>
      </c>
      <c r="I27" s="199">
        <f t="shared" si="14"/>
        <v>3.7180000000000004</v>
      </c>
      <c r="J27" s="199">
        <f t="shared" si="14"/>
        <v>3.7619999999999996</v>
      </c>
      <c r="K27" s="199">
        <f t="shared" si="14"/>
        <v>3.95703</v>
      </c>
      <c r="L27" s="199">
        <f t="shared" si="14"/>
        <v>3.7804400000000005</v>
      </c>
      <c r="M27" s="199">
        <f t="shared" si="14"/>
        <v>4.2978299999999994</v>
      </c>
      <c r="N27" s="199">
        <f t="shared" si="14"/>
        <v>3.7801499999999999</v>
      </c>
      <c r="O27" s="199">
        <f t="shared" si="14"/>
        <v>3.5151700000000012</v>
      </c>
      <c r="P27" s="199">
        <f t="shared" si="14"/>
        <v>3.93231553617</v>
      </c>
      <c r="Q27" s="199">
        <f t="shared" si="14"/>
        <v>3.7179404489999945</v>
      </c>
      <c r="R27" s="199">
        <f t="shared" si="14"/>
        <v>3.3450323625000355</v>
      </c>
      <c r="S27" s="199">
        <f t="shared" si="14"/>
        <v>3.2091315035999926</v>
      </c>
      <c r="T27" s="199">
        <f t="shared" si="14"/>
        <v>2.7455041764900034</v>
      </c>
      <c r="U27" s="199">
        <f t="shared" si="14"/>
        <v>2.4421618095700008</v>
      </c>
      <c r="V27" s="247"/>
      <c r="W27" s="247"/>
    </row>
    <row r="28" spans="1:23">
      <c r="A28" s="176" t="s">
        <v>15</v>
      </c>
      <c r="B28" s="172">
        <v>6.6620220532748338</v>
      </c>
      <c r="C28" s="173">
        <v>6.8602057756834665</v>
      </c>
      <c r="D28" s="173">
        <v>6.3177479999999999</v>
      </c>
      <c r="E28" s="173">
        <v>6.7041409999999999</v>
      </c>
      <c r="F28" s="173">
        <v>6.5198200000000002</v>
      </c>
      <c r="G28" s="173">
        <v>6.5374689999999998</v>
      </c>
      <c r="H28" s="173">
        <v>7.4226400000000003</v>
      </c>
      <c r="I28" s="172">
        <v>7.8570000000000002</v>
      </c>
      <c r="J28" s="173">
        <v>8.266</v>
      </c>
      <c r="K28" s="174">
        <v>9.0769699999999993</v>
      </c>
      <c r="L28" s="173">
        <v>9.9839199999999995</v>
      </c>
      <c r="M28" s="173">
        <v>10.368589999999999</v>
      </c>
      <c r="N28" s="172">
        <v>11.45524</v>
      </c>
      <c r="O28" s="173">
        <v>12.021979999999999</v>
      </c>
      <c r="P28" s="172">
        <v>10.192220000000001</v>
      </c>
      <c r="Q28" s="172">
        <v>10.49429259545</v>
      </c>
      <c r="R28" s="172">
        <v>10.804289975150001</v>
      </c>
      <c r="S28" s="172">
        <v>11.141794693139998</v>
      </c>
      <c r="T28" s="172">
        <v>11.44974011735</v>
      </c>
      <c r="U28" s="172">
        <v>12.06592355149</v>
      </c>
      <c r="V28" s="247"/>
      <c r="W28" s="247"/>
    </row>
    <row r="29" spans="1:23" s="165" customFormat="1">
      <c r="A29" s="163" t="s">
        <v>107</v>
      </c>
      <c r="B29" s="175">
        <f t="shared" ref="B29:U29" si="15">B28-B38</f>
        <v>5.6711034412316668</v>
      </c>
      <c r="C29" s="175">
        <f t="shared" si="15"/>
        <v>5.8387973601928174</v>
      </c>
      <c r="D29" s="175">
        <f t="shared" si="15"/>
        <v>5.4049719999999999</v>
      </c>
      <c r="E29" s="175">
        <f t="shared" si="15"/>
        <v>5.3968290000000003</v>
      </c>
      <c r="F29" s="175">
        <f t="shared" si="15"/>
        <v>5.4649809999999999</v>
      </c>
      <c r="G29" s="175">
        <f t="shared" si="15"/>
        <v>5.5474619999999994</v>
      </c>
      <c r="H29" s="175">
        <f t="shared" si="15"/>
        <v>6.3559180000000008</v>
      </c>
      <c r="I29" s="175">
        <f t="shared" si="15"/>
        <v>6.9489999999999998</v>
      </c>
      <c r="J29" s="175">
        <f t="shared" si="15"/>
        <v>7.4569999999999999</v>
      </c>
      <c r="K29" s="175">
        <f t="shared" si="15"/>
        <v>7.7039999999999988</v>
      </c>
      <c r="L29" s="175">
        <f t="shared" si="15"/>
        <v>8.2939100000000003</v>
      </c>
      <c r="M29" s="175">
        <f t="shared" si="15"/>
        <v>9.093</v>
      </c>
      <c r="N29" s="175">
        <f t="shared" si="15"/>
        <v>9.4875899999999991</v>
      </c>
      <c r="O29" s="175">
        <f t="shared" si="15"/>
        <v>10.06428</v>
      </c>
      <c r="P29" s="175">
        <f t="shared" si="15"/>
        <v>8.6126900000000006</v>
      </c>
      <c r="Q29" s="175">
        <f t="shared" si="15"/>
        <v>8.7528225954500005</v>
      </c>
      <c r="R29" s="175">
        <f t="shared" si="15"/>
        <v>8.8039000000000005</v>
      </c>
      <c r="S29" s="175">
        <f t="shared" si="15"/>
        <v>9.0559699999999985</v>
      </c>
      <c r="T29" s="175">
        <f t="shared" si="15"/>
        <v>9.4303018827699994</v>
      </c>
      <c r="U29" s="175">
        <f t="shared" si="15"/>
        <v>9.8712286732300001</v>
      </c>
      <c r="V29" s="247"/>
      <c r="W29" s="247"/>
    </row>
    <row r="30" spans="1:23">
      <c r="A30" s="176" t="s">
        <v>136</v>
      </c>
      <c r="B30" s="177">
        <v>2.9880007378532438</v>
      </c>
      <c r="C30" s="178">
        <v>3.0794701481956896</v>
      </c>
      <c r="D30" s="178">
        <v>3.0387249999999999</v>
      </c>
      <c r="E30" s="178">
        <v>3.0240610000000001</v>
      </c>
      <c r="F30" s="178">
        <v>3.1097169999999998</v>
      </c>
      <c r="G30" s="178">
        <v>3.1985380000000001</v>
      </c>
      <c r="H30" s="178">
        <v>3.805936</v>
      </c>
      <c r="I30" s="177">
        <v>4.1390000000000002</v>
      </c>
      <c r="J30" s="178">
        <v>4.3310000000000004</v>
      </c>
      <c r="K30" s="179">
        <v>4.5910000000000002</v>
      </c>
      <c r="L30" s="178">
        <v>4.9289700000000005</v>
      </c>
      <c r="M30" s="178">
        <v>5.3505500000000001</v>
      </c>
      <c r="N30" s="177">
        <v>5.4105299999999996</v>
      </c>
      <c r="O30" s="178">
        <v>5.7359600000000004</v>
      </c>
      <c r="P30" s="177">
        <v>5.1016499999999994</v>
      </c>
      <c r="Q30" s="177">
        <v>5.3365</v>
      </c>
      <c r="R30" s="177">
        <v>5.3709399999999992</v>
      </c>
      <c r="S30" s="177">
        <v>5.8110553222799979</v>
      </c>
      <c r="T30" s="177">
        <v>6.00678591459</v>
      </c>
      <c r="U30" s="177">
        <v>5.9993737995899998</v>
      </c>
      <c r="V30" s="247"/>
      <c r="W30" s="247"/>
    </row>
    <row r="31" spans="1:23">
      <c r="A31" s="198" t="s">
        <v>137</v>
      </c>
      <c r="B31" s="177">
        <v>2.3934495706273431</v>
      </c>
      <c r="C31" s="178">
        <v>2.4391842757985662</v>
      </c>
      <c r="D31" s="178">
        <v>2.1373389999999999</v>
      </c>
      <c r="E31" s="178">
        <v>2.1256370000000002</v>
      </c>
      <c r="F31" s="178">
        <v>2.1310120000000001</v>
      </c>
      <c r="G31" s="178">
        <v>2.151643</v>
      </c>
      <c r="H31" s="178">
        <v>2.279938</v>
      </c>
      <c r="I31" s="177">
        <v>2.4369999999999998</v>
      </c>
      <c r="J31" s="178">
        <v>2.6829999999999998</v>
      </c>
      <c r="K31" s="179">
        <v>2.5819999999999999</v>
      </c>
      <c r="L31" s="178">
        <v>3.09992</v>
      </c>
      <c r="M31" s="178">
        <v>3.4363000000000001</v>
      </c>
      <c r="N31" s="177">
        <v>3.7576499999999999</v>
      </c>
      <c r="O31" s="178">
        <v>3.8168600000000001</v>
      </c>
      <c r="P31" s="177">
        <v>3.1436500000000001</v>
      </c>
      <c r="Q31" s="177">
        <v>2.9641100000000002</v>
      </c>
      <c r="R31" s="177">
        <v>2.8338400000000004</v>
      </c>
      <c r="S31" s="177">
        <v>2.78407962003</v>
      </c>
      <c r="T31" s="177">
        <v>2.9500925659499999</v>
      </c>
      <c r="U31" s="177">
        <v>3.1400956136699998</v>
      </c>
      <c r="V31" s="247"/>
      <c r="W31" s="247"/>
    </row>
    <row r="32" spans="1:23">
      <c r="A32" s="176" t="s">
        <v>16</v>
      </c>
      <c r="B32" s="172">
        <v>2.8812864257870565</v>
      </c>
      <c r="C32" s="173">
        <v>2.6221230964834583</v>
      </c>
      <c r="D32" s="173">
        <v>2.3280110000000001</v>
      </c>
      <c r="E32" s="173">
        <v>2.2032940000000001</v>
      </c>
      <c r="F32" s="173">
        <v>2.1187610000000001</v>
      </c>
      <c r="G32" s="173">
        <v>2.2052260000000001</v>
      </c>
      <c r="H32" s="173">
        <v>2.9192079999999998</v>
      </c>
      <c r="I32" s="172">
        <v>2.8149999999999999</v>
      </c>
      <c r="J32" s="173">
        <v>3.5449999999999999</v>
      </c>
      <c r="K32" s="174">
        <v>3.78138</v>
      </c>
      <c r="L32" s="173">
        <v>4.3467799999999999</v>
      </c>
      <c r="M32" s="173">
        <v>4.7100799999999996</v>
      </c>
      <c r="N32" s="172">
        <v>5.2272100000000004</v>
      </c>
      <c r="O32" s="173">
        <v>6.3145600000000002</v>
      </c>
      <c r="P32" s="172">
        <v>4.9175200000000006</v>
      </c>
      <c r="Q32" s="172">
        <v>5.0611121464500002</v>
      </c>
      <c r="R32" s="172">
        <v>5.3621684451099991</v>
      </c>
      <c r="S32" s="172">
        <v>5.5667265820300003</v>
      </c>
      <c r="T32" s="172">
        <v>6.1632604456599998</v>
      </c>
      <c r="U32" s="172">
        <v>7.3071614340200002</v>
      </c>
      <c r="V32" s="247"/>
      <c r="W32" s="247"/>
    </row>
    <row r="33" spans="1:23" s="165" customFormat="1">
      <c r="A33" s="163" t="s">
        <v>108</v>
      </c>
      <c r="B33" s="175">
        <f t="shared" ref="B33:U33" si="16">B32-B39</f>
        <v>1.4177758603079169</v>
      </c>
      <c r="C33" s="175">
        <f t="shared" si="16"/>
        <v>1.3110615482417292</v>
      </c>
      <c r="D33" s="175">
        <f t="shared" si="16"/>
        <v>1.4177090000000001</v>
      </c>
      <c r="E33" s="175">
        <f t="shared" si="16"/>
        <v>1.4255930000000001</v>
      </c>
      <c r="F33" s="175">
        <f t="shared" si="16"/>
        <v>1.4375870000000002</v>
      </c>
      <c r="G33" s="175">
        <f t="shared" si="16"/>
        <v>1.4537240000000002</v>
      </c>
      <c r="H33" s="175">
        <f t="shared" si="16"/>
        <v>1.6891629999999997</v>
      </c>
      <c r="I33" s="175">
        <f t="shared" si="16"/>
        <v>1.373</v>
      </c>
      <c r="J33" s="175">
        <f t="shared" si="16"/>
        <v>1.5179999999999998</v>
      </c>
      <c r="K33" s="175">
        <f t="shared" si="16"/>
        <v>1.6749999999999998</v>
      </c>
      <c r="L33" s="175">
        <f t="shared" si="16"/>
        <v>1.5997999999999997</v>
      </c>
      <c r="M33" s="175">
        <f t="shared" si="16"/>
        <v>1.8846799999999995</v>
      </c>
      <c r="N33" s="175">
        <f t="shared" si="16"/>
        <v>1.9292500000000001</v>
      </c>
      <c r="O33" s="175">
        <f t="shared" si="16"/>
        <v>2.6691100000000003</v>
      </c>
      <c r="P33" s="175">
        <f t="shared" si="16"/>
        <v>2.1845100000000004</v>
      </c>
      <c r="Q33" s="175">
        <f t="shared" si="16"/>
        <v>2.2283921464500005</v>
      </c>
      <c r="R33" s="175">
        <f t="shared" si="16"/>
        <v>2.2745799999999994</v>
      </c>
      <c r="S33" s="175">
        <f t="shared" si="16"/>
        <v>2.4712060059000001</v>
      </c>
      <c r="T33" s="175">
        <f t="shared" si="16"/>
        <v>2.5108660325099996</v>
      </c>
      <c r="U33" s="175">
        <f t="shared" si="16"/>
        <v>2.9961194139699998</v>
      </c>
      <c r="V33" s="247"/>
      <c r="W33" s="247"/>
    </row>
    <row r="34" spans="1:23">
      <c r="A34" s="176" t="s">
        <v>138</v>
      </c>
      <c r="B34" s="177">
        <v>1.189102334451801</v>
      </c>
      <c r="C34" s="178">
        <v>1.189102334451801</v>
      </c>
      <c r="D34" s="178">
        <v>1.188982</v>
      </c>
      <c r="E34" s="178">
        <v>1.235198</v>
      </c>
      <c r="F34" s="178">
        <v>1.2467869999999999</v>
      </c>
      <c r="G34" s="178">
        <v>1.258956</v>
      </c>
      <c r="H34" s="178">
        <v>1.4377709999999999</v>
      </c>
      <c r="I34" s="177">
        <v>1.1579999999999999</v>
      </c>
      <c r="J34" s="178">
        <v>1.125</v>
      </c>
      <c r="K34" s="179">
        <v>1.4259999999999999</v>
      </c>
      <c r="L34" s="178">
        <v>1.484</v>
      </c>
      <c r="M34" s="178">
        <v>1.5903999999999998</v>
      </c>
      <c r="N34" s="177">
        <v>1.6450300000000002</v>
      </c>
      <c r="O34" s="178">
        <v>2.3380700000000001</v>
      </c>
      <c r="P34" s="177">
        <v>1.95475</v>
      </c>
      <c r="Q34" s="177">
        <v>1.8871121464500002</v>
      </c>
      <c r="R34" s="177">
        <v>2.0025300000000001</v>
      </c>
      <c r="S34" s="177">
        <v>2.1064260132199992</v>
      </c>
      <c r="T34" s="177">
        <v>2.09612519091</v>
      </c>
      <c r="U34" s="177">
        <v>2.34710371727</v>
      </c>
      <c r="V34" s="247"/>
      <c r="W34" s="247"/>
    </row>
    <row r="35" spans="1:23" s="165" customFormat="1">
      <c r="A35" s="200" t="s">
        <v>17</v>
      </c>
      <c r="B35" s="201">
        <f t="shared" ref="B35:R35" si="17">B26+B33-B29</f>
        <v>-0.28965313275107896</v>
      </c>
      <c r="C35" s="201">
        <f t="shared" si="17"/>
        <v>-0.35063273964604402</v>
      </c>
      <c r="D35" s="201">
        <f t="shared" si="17"/>
        <v>0.18585710151275414</v>
      </c>
      <c r="E35" s="201">
        <f t="shared" si="17"/>
        <v>0.51933545659396341</v>
      </c>
      <c r="F35" s="201">
        <f t="shared" si="17"/>
        <v>0.38881478770404065</v>
      </c>
      <c r="G35" s="201">
        <f t="shared" si="17"/>
        <v>0.24673888242371067</v>
      </c>
      <c r="H35" s="201">
        <f t="shared" si="17"/>
        <v>4.4783999999998159E-2</v>
      </c>
      <c r="I35" s="201">
        <f t="shared" si="17"/>
        <v>-0.94999999999999929</v>
      </c>
      <c r="J35" s="201">
        <f t="shared" si="17"/>
        <v>-1.3680000000000003</v>
      </c>
      <c r="K35" s="201">
        <f t="shared" si="17"/>
        <v>-0.69899999999999896</v>
      </c>
      <c r="L35" s="201">
        <f t="shared" si="17"/>
        <v>-1.2236600000000006</v>
      </c>
      <c r="M35" s="201">
        <f t="shared" si="17"/>
        <v>-1.6349000000000009</v>
      </c>
      <c r="N35" s="201">
        <f t="shared" si="17"/>
        <v>-1.8105399999999996</v>
      </c>
      <c r="O35" s="201">
        <f t="shared" si="17"/>
        <v>-1.9222999999999981</v>
      </c>
      <c r="P35" s="201">
        <f t="shared" si="17"/>
        <v>-0.91633446383000017</v>
      </c>
      <c r="Q35" s="201">
        <f t="shared" si="17"/>
        <v>-1.0650200000000059</v>
      </c>
      <c r="R35" s="201">
        <f t="shared" si="17"/>
        <v>-1.183897662349966</v>
      </c>
      <c r="S35" s="201">
        <f t="shared" ref="S35:U35" si="18">S26+S33-S29</f>
        <v>-1.2898077973600062</v>
      </c>
      <c r="T35" s="201">
        <f t="shared" si="18"/>
        <v>-2.1544934391899968</v>
      </c>
      <c r="U35" s="201">
        <f t="shared" si="18"/>
        <v>-2.2382525714299994</v>
      </c>
      <c r="V35" s="247"/>
      <c r="W35" s="247"/>
    </row>
    <row r="36" spans="1:23" s="165" customFormat="1">
      <c r="A36" s="166" t="s">
        <v>18</v>
      </c>
      <c r="B36" s="202">
        <f>B7-B6</f>
        <v>0.18293882068489431</v>
      </c>
      <c r="C36" s="202">
        <f t="shared" ref="C36:P36" si="19">C7-C6</f>
        <v>-6.0979606894964178E-2</v>
      </c>
      <c r="D36" s="202">
        <f t="shared" si="19"/>
        <v>0.18338310151275472</v>
      </c>
      <c r="E36" s="202">
        <f t="shared" si="19"/>
        <v>-1.0275543406036647E-2</v>
      </c>
      <c r="F36" s="202">
        <f t="shared" si="19"/>
        <v>1.5149787704041628E-2</v>
      </c>
      <c r="G36" s="202">
        <f t="shared" si="19"/>
        <v>8.2338824237098152E-3</v>
      </c>
      <c r="H36" s="202">
        <f t="shared" si="19"/>
        <v>0.20810699999999827</v>
      </c>
      <c r="I36" s="202">
        <f t="shared" si="19"/>
        <v>-0.41600000000000037</v>
      </c>
      <c r="J36" s="202">
        <f t="shared" si="19"/>
        <v>-0.15000000000000213</v>
      </c>
      <c r="K36" s="202">
        <f t="shared" si="19"/>
        <v>3.4410000000001162E-2</v>
      </c>
      <c r="L36" s="202">
        <f t="shared" si="19"/>
        <v>-0.16668999999999912</v>
      </c>
      <c r="M36" s="202">
        <f t="shared" si="19"/>
        <v>-8.5090000000000998E-2</v>
      </c>
      <c r="N36" s="202">
        <f t="shared" si="19"/>
        <v>-0.48022999999999882</v>
      </c>
      <c r="O36" s="202">
        <f t="shared" si="19"/>
        <v>-0.2345499999999987</v>
      </c>
      <c r="P36" s="202">
        <f t="shared" si="19"/>
        <v>0.23714553617000078</v>
      </c>
      <c r="Q36" s="202">
        <f>Q7-Q6</f>
        <v>2.6229999999998199E-2</v>
      </c>
      <c r="R36" s="202">
        <f>R7-R6</f>
        <v>-9.6699192389962718E-2</v>
      </c>
      <c r="S36" s="202">
        <f t="shared" ref="S36:U36" si="20">S7-S6</f>
        <v>-0.28011191437000349</v>
      </c>
      <c r="T36" s="202">
        <f t="shared" si="20"/>
        <v>-0.52153726061999706</v>
      </c>
      <c r="U36" s="202">
        <f t="shared" si="20"/>
        <v>-0.12190542964000173</v>
      </c>
      <c r="V36" s="247"/>
      <c r="W36" s="247"/>
    </row>
    <row r="37" spans="1:23">
      <c r="A37" s="163" t="s">
        <v>19</v>
      </c>
      <c r="B37" s="172"/>
      <c r="C37" s="173"/>
      <c r="D37" s="173"/>
      <c r="E37" s="173"/>
      <c r="F37" s="173"/>
      <c r="G37" s="178"/>
      <c r="H37" s="178"/>
      <c r="I37" s="177"/>
      <c r="J37" s="178"/>
      <c r="K37" s="179"/>
      <c r="L37" s="178"/>
      <c r="M37" s="178"/>
      <c r="N37" s="177"/>
      <c r="O37" s="178"/>
      <c r="P37" s="177"/>
      <c r="Q37" s="177"/>
      <c r="R37" s="177"/>
      <c r="S37" s="177"/>
      <c r="T37" s="177"/>
      <c r="U37" s="177"/>
      <c r="V37" s="247"/>
      <c r="W37" s="247"/>
    </row>
    <row r="38" spans="1:23">
      <c r="A38" s="176" t="s">
        <v>20</v>
      </c>
      <c r="B38" s="177">
        <v>0.99091861204316745</v>
      </c>
      <c r="C38" s="178">
        <v>1.0214084154906495</v>
      </c>
      <c r="D38" s="178">
        <v>0.91277600000000003</v>
      </c>
      <c r="E38" s="178">
        <v>1.307312</v>
      </c>
      <c r="F38" s="178">
        <v>1.0548390000000001</v>
      </c>
      <c r="G38" s="178">
        <v>0.99000699999999997</v>
      </c>
      <c r="H38" s="178">
        <v>1.0667219999999999</v>
      </c>
      <c r="I38" s="177">
        <v>0.90800000000000003</v>
      </c>
      <c r="J38" s="178">
        <v>0.80900000000000005</v>
      </c>
      <c r="K38" s="179">
        <v>1.37297</v>
      </c>
      <c r="L38" s="178">
        <v>1.69001</v>
      </c>
      <c r="M38" s="178">
        <v>1.27559</v>
      </c>
      <c r="N38" s="177">
        <v>1.9676500000000001</v>
      </c>
      <c r="O38" s="178">
        <v>1.9577</v>
      </c>
      <c r="P38" s="177">
        <v>1.5795299999999999</v>
      </c>
      <c r="Q38" s="177">
        <v>1.7414700000000001</v>
      </c>
      <c r="R38" s="177">
        <v>2.0003899751499996</v>
      </c>
      <c r="S38" s="177">
        <v>2.0858246931399997</v>
      </c>
      <c r="T38" s="177">
        <v>2.0194382345799999</v>
      </c>
      <c r="U38" s="177">
        <v>2.19469487826</v>
      </c>
      <c r="V38" s="247"/>
      <c r="W38" s="247"/>
    </row>
    <row r="39" spans="1:23">
      <c r="A39" s="171" t="s">
        <v>21</v>
      </c>
      <c r="B39" s="177">
        <v>1.4635105654791396</v>
      </c>
      <c r="C39" s="178">
        <v>1.3110615482417292</v>
      </c>
      <c r="D39" s="178">
        <v>0.91030199999999994</v>
      </c>
      <c r="E39" s="178">
        <v>0.77770099999999998</v>
      </c>
      <c r="F39" s="178">
        <v>0.68117399999999995</v>
      </c>
      <c r="G39" s="178">
        <v>0.751502</v>
      </c>
      <c r="H39" s="178">
        <v>1.2300450000000001</v>
      </c>
      <c r="I39" s="177">
        <v>1.4419999999999999</v>
      </c>
      <c r="J39" s="178">
        <v>2.0270000000000001</v>
      </c>
      <c r="K39" s="179">
        <v>2.1063800000000001</v>
      </c>
      <c r="L39" s="178">
        <v>2.7469800000000002</v>
      </c>
      <c r="M39" s="178">
        <v>2.8254000000000001</v>
      </c>
      <c r="N39" s="177">
        <v>3.2979600000000002</v>
      </c>
      <c r="O39" s="178">
        <v>3.6454499999999999</v>
      </c>
      <c r="P39" s="177">
        <v>2.7330100000000002</v>
      </c>
      <c r="Q39" s="177">
        <v>2.8327199999999997</v>
      </c>
      <c r="R39" s="177">
        <v>3.0875884451099997</v>
      </c>
      <c r="S39" s="177">
        <v>3.0955205761300002</v>
      </c>
      <c r="T39" s="177">
        <v>3.6523944131500001</v>
      </c>
      <c r="U39" s="177">
        <v>4.3110420200500004</v>
      </c>
      <c r="V39" s="247"/>
      <c r="W39" s="247"/>
    </row>
    <row r="40" spans="1:23">
      <c r="A40" s="171" t="s">
        <v>157</v>
      </c>
      <c r="B40" s="177">
        <f>B39-B38</f>
        <v>0.47259195343597216</v>
      </c>
      <c r="C40" s="177">
        <f t="shared" ref="C40:P40" si="21">C39-C38</f>
        <v>0.28965313275107962</v>
      </c>
      <c r="D40" s="177">
        <f t="shared" si="21"/>
        <v>-2.4740000000000872E-3</v>
      </c>
      <c r="E40" s="177">
        <f t="shared" si="21"/>
        <v>-0.52961100000000005</v>
      </c>
      <c r="F40" s="177">
        <f t="shared" si="21"/>
        <v>-0.37366500000000014</v>
      </c>
      <c r="G40" s="177">
        <f t="shared" si="21"/>
        <v>-0.23850499999999997</v>
      </c>
      <c r="H40" s="177">
        <f t="shared" si="21"/>
        <v>0.16332300000000011</v>
      </c>
      <c r="I40" s="177">
        <f t="shared" si="21"/>
        <v>0.53399999999999992</v>
      </c>
      <c r="J40" s="177">
        <f t="shared" si="21"/>
        <v>1.218</v>
      </c>
      <c r="K40" s="177">
        <f t="shared" si="21"/>
        <v>0.73341000000000012</v>
      </c>
      <c r="L40" s="177">
        <f t="shared" si="21"/>
        <v>1.0569700000000002</v>
      </c>
      <c r="M40" s="177">
        <f t="shared" si="21"/>
        <v>1.5498100000000001</v>
      </c>
      <c r="N40" s="177">
        <f t="shared" si="21"/>
        <v>1.3303100000000001</v>
      </c>
      <c r="O40" s="177">
        <f t="shared" si="21"/>
        <v>1.6877499999999999</v>
      </c>
      <c r="P40" s="177">
        <f t="shared" si="21"/>
        <v>1.1534800000000003</v>
      </c>
      <c r="Q40" s="177">
        <f>Q39-Q38</f>
        <v>1.0912499999999996</v>
      </c>
      <c r="R40" s="177">
        <f>R39-R38</f>
        <v>1.0871984699600001</v>
      </c>
      <c r="S40" s="177">
        <f t="shared" ref="S40:U40" si="22">S39-S38</f>
        <v>1.0096958829900005</v>
      </c>
      <c r="T40" s="177">
        <f t="shared" si="22"/>
        <v>1.6329561785700002</v>
      </c>
      <c r="U40" s="177">
        <f t="shared" si="22"/>
        <v>2.1163471417900004</v>
      </c>
    </row>
    <row r="41" spans="1:23" s="157" customFormat="1">
      <c r="A41" s="420" t="s">
        <v>22</v>
      </c>
      <c r="B41" s="425">
        <v>8.4668659683485359</v>
      </c>
      <c r="C41" s="426">
        <v>8.7764899223577153</v>
      </c>
      <c r="D41" s="426">
        <v>8.8540580982335797</v>
      </c>
      <c r="E41" s="426">
        <v>8.297304651795768</v>
      </c>
      <c r="F41" s="426">
        <v>7.8996937913811411</v>
      </c>
      <c r="G41" s="426">
        <v>7.656160108889754</v>
      </c>
      <c r="H41" s="426">
        <v>7.819</v>
      </c>
      <c r="I41" s="425">
        <v>8.4172150000000006</v>
      </c>
      <c r="J41" s="421">
        <v>9.4150545410000017</v>
      </c>
      <c r="K41" s="423">
        <v>10.144154412710002</v>
      </c>
      <c r="L41" s="421">
        <v>11.107343541000001</v>
      </c>
      <c r="M41" s="421">
        <v>12.769707392000001</v>
      </c>
      <c r="N41" s="421">
        <v>13.982801632000001</v>
      </c>
      <c r="O41" s="421">
        <v>15.703455100629998</v>
      </c>
      <c r="P41" s="421">
        <v>16.852157435630001</v>
      </c>
      <c r="Q41" s="421">
        <v>17.974375935789997</v>
      </c>
      <c r="R41" s="427">
        <v>19.114240633489999</v>
      </c>
      <c r="S41" s="427">
        <v>20.28910074142</v>
      </c>
      <c r="T41" s="427">
        <v>22.011436786320001</v>
      </c>
      <c r="U41" s="427">
        <v>24.044502679970002</v>
      </c>
    </row>
    <row r="42" spans="1:23" ht="7.5" customHeight="1">
      <c r="A42" s="206"/>
      <c r="K42" s="216"/>
      <c r="N42" s="151"/>
      <c r="P42" s="151"/>
      <c r="Q42" s="151"/>
      <c r="R42" s="151"/>
      <c r="S42" s="151"/>
      <c r="T42" s="151"/>
      <c r="U42" s="151"/>
    </row>
    <row r="43" spans="1:23">
      <c r="A43" s="207" t="s">
        <v>23</v>
      </c>
      <c r="K43" s="216"/>
      <c r="N43" s="151"/>
      <c r="P43" s="151"/>
      <c r="Q43" s="151"/>
      <c r="R43" s="151"/>
      <c r="S43" s="151"/>
      <c r="T43" s="151"/>
      <c r="U43" s="151"/>
    </row>
    <row r="44" spans="1:23">
      <c r="A44" s="176" t="s">
        <v>170</v>
      </c>
      <c r="B44" s="208">
        <f t="shared" ref="B44:U44" si="23">B24/B$15</f>
        <v>0.53654188948306603</v>
      </c>
      <c r="C44" s="208">
        <f t="shared" si="23"/>
        <v>0.51320132013201325</v>
      </c>
      <c r="D44" s="208">
        <f t="shared" si="23"/>
        <v>0.48553490740994115</v>
      </c>
      <c r="E44" s="208">
        <f t="shared" si="23"/>
        <v>0.48698560140398389</v>
      </c>
      <c r="F44" s="208">
        <f t="shared" si="23"/>
        <v>0.47446579964013735</v>
      </c>
      <c r="G44" s="208">
        <f t="shared" si="23"/>
        <v>0.45182186036777111</v>
      </c>
      <c r="H44" s="208">
        <f t="shared" si="23"/>
        <v>0.4121055120678408</v>
      </c>
      <c r="I44" s="208">
        <f t="shared" si="23"/>
        <v>0.39387168847749759</v>
      </c>
      <c r="J44" s="208">
        <f t="shared" si="23"/>
        <v>0.35909893992932862</v>
      </c>
      <c r="K44" s="208">
        <f t="shared" si="23"/>
        <v>0.36261646700893707</v>
      </c>
      <c r="L44" s="208">
        <f t="shared" si="23"/>
        <v>0.34071303210549364</v>
      </c>
      <c r="M44" s="208">
        <f t="shared" si="23"/>
        <v>0.30947130780412024</v>
      </c>
      <c r="N44" s="208">
        <f t="shared" si="23"/>
        <v>0.30276250530406551</v>
      </c>
      <c r="O44" s="208">
        <f t="shared" si="23"/>
        <v>0.27820631981084831</v>
      </c>
      <c r="P44" s="208">
        <f t="shared" si="23"/>
        <v>0.27618145449789766</v>
      </c>
      <c r="Q44" s="208">
        <f t="shared" si="23"/>
        <v>0.27176884940866775</v>
      </c>
      <c r="R44" s="208">
        <f t="shared" si="23"/>
        <v>0.26411093961597876</v>
      </c>
      <c r="S44" s="208">
        <f t="shared" si="23"/>
        <v>0.25816050113491712</v>
      </c>
      <c r="T44" s="208">
        <f t="shared" si="23"/>
        <v>0.23813847152002277</v>
      </c>
      <c r="U44" s="208">
        <f t="shared" si="23"/>
        <v>0.23205918158022007</v>
      </c>
    </row>
    <row r="45" spans="1:23">
      <c r="A45" s="176" t="s">
        <v>171</v>
      </c>
      <c r="B45" s="208">
        <f t="shared" ref="B45:U45" si="24">B26/B$15</f>
        <v>0.46345811051693414</v>
      </c>
      <c r="C45" s="208">
        <f t="shared" si="24"/>
        <v>0.45214521452145212</v>
      </c>
      <c r="D45" s="208">
        <f t="shared" si="24"/>
        <v>0.43617534749579606</v>
      </c>
      <c r="E45" s="208">
        <f t="shared" si="24"/>
        <v>0.44337589918167597</v>
      </c>
      <c r="F45" s="208">
        <f t="shared" si="24"/>
        <v>0.43394217431246751</v>
      </c>
      <c r="G45" s="208">
        <f t="shared" si="24"/>
        <v>0.41374020984159715</v>
      </c>
      <c r="H45" s="208">
        <f t="shared" si="24"/>
        <v>0.38417636986301368</v>
      </c>
      <c r="I45" s="208">
        <f t="shared" si="24"/>
        <v>0.36913501436323015</v>
      </c>
      <c r="J45" s="208">
        <f t="shared" si="24"/>
        <v>0.33649882214369847</v>
      </c>
      <c r="K45" s="208">
        <f t="shared" si="24"/>
        <v>0.33783355517525515</v>
      </c>
      <c r="L45" s="208">
        <f t="shared" si="24"/>
        <v>0.31770105570287466</v>
      </c>
      <c r="M45" s="208">
        <f t="shared" si="24"/>
        <v>0.28415707863873879</v>
      </c>
      <c r="N45" s="208">
        <f t="shared" si="24"/>
        <v>0.27434607852355813</v>
      </c>
      <c r="O45" s="208">
        <f t="shared" si="24"/>
        <v>0.25497606485202146</v>
      </c>
      <c r="P45" s="208">
        <f t="shared" si="24"/>
        <v>0.25309927424620893</v>
      </c>
      <c r="Q45" s="208">
        <f t="shared" si="24"/>
        <v>0.24623560881294884</v>
      </c>
      <c r="R45" s="208">
        <f t="shared" si="24"/>
        <v>0.23753107812137014</v>
      </c>
      <c r="S45" s="208">
        <f t="shared" si="24"/>
        <v>0.23151036789309273</v>
      </c>
      <c r="T45" s="208">
        <f t="shared" si="24"/>
        <v>0.21088692420036695</v>
      </c>
      <c r="U45" s="208">
        <f t="shared" si="24"/>
        <v>0.20115912229671834</v>
      </c>
    </row>
    <row r="46" spans="1:23">
      <c r="A46" s="176" t="s">
        <v>24</v>
      </c>
      <c r="B46" s="208">
        <f>B41/B$15</f>
        <v>0.99</v>
      </c>
      <c r="C46" s="208">
        <f t="shared" ref="C46:P46" si="25">C41/C$15</f>
        <v>0.95</v>
      </c>
      <c r="D46" s="208">
        <f t="shared" si="25"/>
        <v>0.92542792294548493</v>
      </c>
      <c r="E46" s="208">
        <f t="shared" si="25"/>
        <v>0.81923313020044652</v>
      </c>
      <c r="F46" s="208">
        <f t="shared" si="25"/>
        <v>0.77623374822747759</v>
      </c>
      <c r="G46" s="208">
        <f t="shared" si="25"/>
        <v>0.72979568278776297</v>
      </c>
      <c r="H46" s="208">
        <f t="shared" si="25"/>
        <v>0.63755707762557079</v>
      </c>
      <c r="I46" s="208">
        <f t="shared" si="25"/>
        <v>0.6716577561442707</v>
      </c>
      <c r="J46" s="208">
        <f t="shared" si="25"/>
        <v>0.69309883252355731</v>
      </c>
      <c r="K46" s="208">
        <f t="shared" si="25"/>
        <v>0.64297105994232129</v>
      </c>
      <c r="L46" s="208">
        <f t="shared" si="25"/>
        <v>0.64506846219784586</v>
      </c>
      <c r="M46" s="208">
        <f t="shared" si="25"/>
        <v>0.65105496222825998</v>
      </c>
      <c r="N46" s="208">
        <f t="shared" si="25"/>
        <v>0.6674078420460019</v>
      </c>
      <c r="O46" s="208">
        <f t="shared" si="25"/>
        <v>0.73160977442165454</v>
      </c>
      <c r="P46" s="208">
        <f t="shared" si="25"/>
        <v>0.77383678269848644</v>
      </c>
      <c r="Q46" s="208">
        <f>Q41/Q$15</f>
        <v>0.81069768300582146</v>
      </c>
      <c r="R46" s="208">
        <f>R41/R$15</f>
        <v>0.84936715910461869</v>
      </c>
      <c r="S46" s="208">
        <f t="shared" ref="S46:U46" si="26">S41/S$15</f>
        <v>0.88709651266956768</v>
      </c>
      <c r="T46" s="208">
        <f t="shared" si="26"/>
        <v>0.97418264495991169</v>
      </c>
      <c r="U46" s="208">
        <f t="shared" si="26"/>
        <v>1.0431142001560143</v>
      </c>
    </row>
    <row r="47" spans="1:23">
      <c r="A47" s="198" t="s">
        <v>25</v>
      </c>
      <c r="B47" s="209">
        <f t="shared" ref="B47:U47" si="27">(B25+B38)/B$15</f>
        <v>0.18894830659536538</v>
      </c>
      <c r="C47" s="209">
        <f t="shared" si="27"/>
        <v>0.17161716171617161</v>
      </c>
      <c r="D47" s="209">
        <f t="shared" si="27"/>
        <v>0.14476308995908696</v>
      </c>
      <c r="E47" s="209">
        <f t="shared" si="27"/>
        <v>0.17268695644567958</v>
      </c>
      <c r="F47" s="209">
        <f t="shared" si="27"/>
        <v>0.14417341889813298</v>
      </c>
      <c r="G47" s="209">
        <f t="shared" si="27"/>
        <v>0.1324504756622561</v>
      </c>
      <c r="H47" s="209">
        <f t="shared" si="27"/>
        <v>0.11490908349641225</v>
      </c>
      <c r="I47" s="209">
        <f t="shared" si="27"/>
        <v>9.7191190552186404E-2</v>
      </c>
      <c r="J47" s="209">
        <f t="shared" si="27"/>
        <v>8.2155477031802135E-2</v>
      </c>
      <c r="K47" s="209">
        <f t="shared" si="27"/>
        <v>0.11180642707739115</v>
      </c>
      <c r="L47" s="209">
        <f t="shared" si="27"/>
        <v>0.12116075047941618</v>
      </c>
      <c r="M47" s="209">
        <f t="shared" si="27"/>
        <v>9.034932932664487E-2</v>
      </c>
      <c r="N47" s="209">
        <f t="shared" si="27"/>
        <v>0.12233358837396563</v>
      </c>
      <c r="O47" s="209">
        <f t="shared" si="27"/>
        <v>0.11443772784979675</v>
      </c>
      <c r="P47" s="209">
        <f t="shared" si="27"/>
        <v>9.5612858774277887E-2</v>
      </c>
      <c r="Q47" s="209">
        <f t="shared" si="27"/>
        <v>0.10407870437524326</v>
      </c>
      <c r="R47" s="209">
        <f t="shared" si="27"/>
        <v>0.11546989813658676</v>
      </c>
      <c r="S47" s="209">
        <f t="shared" si="27"/>
        <v>0.11784825162600387</v>
      </c>
      <c r="T47" s="209">
        <f t="shared" si="27"/>
        <v>0.11662788834610745</v>
      </c>
      <c r="U47" s="209">
        <f t="shared" si="27"/>
        <v>0.12611173502465858</v>
      </c>
    </row>
    <row r="48" spans="1:23" s="157" customFormat="1">
      <c r="A48" s="287" t="s">
        <v>162</v>
      </c>
      <c r="B48" s="288"/>
      <c r="C48" s="289"/>
      <c r="D48" s="289"/>
      <c r="E48" s="289"/>
      <c r="F48" s="289"/>
      <c r="G48" s="289"/>
      <c r="H48" s="289"/>
      <c r="I48" s="300"/>
      <c r="J48" s="300"/>
      <c r="K48" s="300"/>
      <c r="L48" s="300"/>
      <c r="M48" s="300"/>
      <c r="N48" s="300"/>
      <c r="O48" s="300"/>
      <c r="P48" s="300"/>
      <c r="Q48" s="300"/>
      <c r="R48" s="300"/>
      <c r="S48" s="300"/>
    </row>
    <row r="49" spans="1:21" s="157" customFormat="1">
      <c r="A49" s="290" t="s">
        <v>26</v>
      </c>
      <c r="B49" s="610"/>
      <c r="C49" s="610"/>
      <c r="D49" s="610"/>
      <c r="E49" s="610"/>
      <c r="F49" s="610"/>
      <c r="G49" s="610"/>
      <c r="H49" s="610"/>
      <c r="I49" s="610"/>
      <c r="J49" s="610"/>
      <c r="K49" s="610"/>
      <c r="L49" s="610"/>
      <c r="M49" s="610"/>
      <c r="N49" s="610"/>
      <c r="O49" s="610"/>
      <c r="P49" s="610"/>
      <c r="Q49" s="610"/>
      <c r="R49" s="610"/>
      <c r="S49" s="610"/>
      <c r="T49" s="610"/>
      <c r="U49" s="610"/>
    </row>
    <row r="50" spans="1:21" s="157" customFormat="1">
      <c r="A50" s="237" t="s">
        <v>226</v>
      </c>
      <c r="B50" s="301"/>
      <c r="C50" s="301"/>
      <c r="D50" s="301"/>
      <c r="E50" s="301"/>
      <c r="F50" s="301"/>
      <c r="G50" s="301"/>
      <c r="H50" s="301"/>
      <c r="I50" s="301"/>
      <c r="J50" s="301"/>
      <c r="K50" s="301"/>
      <c r="L50" s="301"/>
      <c r="M50" s="301"/>
      <c r="N50" s="301"/>
      <c r="O50" s="301"/>
      <c r="P50" s="301"/>
      <c r="Q50" s="301"/>
      <c r="R50" s="301"/>
      <c r="S50" s="301"/>
    </row>
    <row r="51" spans="1:21" s="157" customFormat="1">
      <c r="A51" s="237" t="s">
        <v>233</v>
      </c>
      <c r="B51" s="301"/>
      <c r="C51" s="301"/>
      <c r="D51" s="301"/>
      <c r="E51" s="301"/>
      <c r="F51" s="301"/>
      <c r="G51" s="301"/>
      <c r="H51" s="301"/>
      <c r="I51" s="301"/>
      <c r="J51" s="301"/>
      <c r="K51" s="301"/>
      <c r="L51" s="301"/>
      <c r="M51" s="301"/>
      <c r="N51" s="301"/>
      <c r="O51" s="301"/>
      <c r="P51" s="301"/>
      <c r="Q51" s="301"/>
      <c r="R51" s="301"/>
      <c r="S51" s="301"/>
    </row>
    <row r="52" spans="1:21" s="157" customFormat="1" ht="12" customHeight="1">
      <c r="A52" s="413" t="s">
        <v>230</v>
      </c>
      <c r="B52" s="292"/>
      <c r="I52" s="292"/>
    </row>
    <row r="53" spans="1:21" s="157" customFormat="1">
      <c r="A53" s="206" t="s">
        <v>234</v>
      </c>
      <c r="B53" s="302"/>
      <c r="C53" s="303"/>
      <c r="D53" s="303"/>
      <c r="E53" s="303"/>
      <c r="F53" s="303"/>
      <c r="G53" s="303"/>
      <c r="H53" s="303"/>
      <c r="I53" s="302"/>
      <c r="J53" s="303"/>
      <c r="K53" s="303"/>
    </row>
    <row r="54" spans="1:21" s="157" customFormat="1">
      <c r="A54" s="293" t="s">
        <v>150</v>
      </c>
      <c r="B54" s="292"/>
      <c r="I54" s="292"/>
    </row>
    <row r="55" spans="1:21">
      <c r="A55" s="210"/>
    </row>
  </sheetData>
  <phoneticPr fontId="54" type="noConversion"/>
  <pageMargins left="0.78740157499999996" right="0.78740157499999996" top="0.984251969" bottom="0.984251969" header="0.4921259845" footer="0.4921259845"/>
  <pageSetup paperSize="8" scale="7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54"/>
  <sheetViews>
    <sheetView workbookViewId="0">
      <pane xSplit="2" ySplit="5" topLeftCell="C21" activePane="bottomRight" state="frozen"/>
      <selection pane="topRight" activeCell="C1" sqref="C1"/>
      <selection pane="bottomLeft" activeCell="A6" sqref="A6"/>
      <selection pane="bottomRight" activeCell="R45" sqref="R45"/>
    </sheetView>
  </sheetViews>
  <sheetFormatPr baseColWidth="10" defaultColWidth="11.42578125" defaultRowHeight="12.75"/>
  <cols>
    <col min="1" max="1" width="4" style="534" customWidth="1"/>
    <col min="2" max="2" width="48.7109375" style="534" customWidth="1"/>
    <col min="3" max="11" width="8" style="534" customWidth="1"/>
    <col min="12" max="15" width="9.28515625" style="534" customWidth="1"/>
    <col min="16" max="16" width="9.140625" style="534" customWidth="1"/>
    <col min="17" max="16384" width="11.42578125" style="534"/>
  </cols>
  <sheetData>
    <row r="1" spans="2:16" ht="18">
      <c r="B1" s="589" t="s">
        <v>340</v>
      </c>
    </row>
    <row r="3" spans="2:16" ht="18.75">
      <c r="B3" s="590" t="s">
        <v>341</v>
      </c>
    </row>
    <row r="4" spans="2:16">
      <c r="B4" s="157" t="s">
        <v>208</v>
      </c>
    </row>
    <row r="5" spans="2:16" ht="13.5">
      <c r="B5" s="835" t="s">
        <v>424</v>
      </c>
      <c r="C5" s="591">
        <v>2012</v>
      </c>
      <c r="D5" s="591">
        <v>2013</v>
      </c>
      <c r="E5" s="592">
        <v>2014</v>
      </c>
      <c r="F5" s="592">
        <v>2015</v>
      </c>
      <c r="G5" s="592" t="s">
        <v>419</v>
      </c>
      <c r="H5" s="592">
        <v>2017</v>
      </c>
      <c r="I5" s="592" t="s">
        <v>421</v>
      </c>
      <c r="J5" s="592">
        <v>2019</v>
      </c>
      <c r="K5" s="592">
        <v>2020</v>
      </c>
      <c r="L5" s="592">
        <v>2021</v>
      </c>
      <c r="M5" s="592">
        <v>2022</v>
      </c>
      <c r="N5" s="592">
        <v>2023</v>
      </c>
      <c r="O5" s="592">
        <v>2024</v>
      </c>
      <c r="P5" s="592">
        <v>2025</v>
      </c>
    </row>
    <row r="6" spans="2:16">
      <c r="B6" s="588" t="s">
        <v>280</v>
      </c>
      <c r="C6" s="550">
        <v>17.155601191999999</v>
      </c>
      <c r="D6" s="573">
        <v>17.569993341</v>
      </c>
      <c r="E6" s="543">
        <v>17.829142058999999</v>
      </c>
      <c r="F6" s="543">
        <v>18.328414991999999</v>
      </c>
      <c r="G6" s="543">
        <v>19.149652073999999</v>
      </c>
      <c r="H6" s="543">
        <v>21.126128209000001</v>
      </c>
      <c r="I6" s="543">
        <v>22.260469858</v>
      </c>
      <c r="J6" s="543">
        <v>22.537411261999999</v>
      </c>
      <c r="K6" s="543">
        <v>21.809636233999999</v>
      </c>
      <c r="L6" s="543">
        <v>22.562854448</v>
      </c>
      <c r="M6" s="543">
        <v>23.238868230000001</v>
      </c>
      <c r="N6" s="543">
        <v>24.438610423</v>
      </c>
      <c r="O6" s="543">
        <v>24.967868649</v>
      </c>
      <c r="P6" s="988">
        <v>25.340898029000002</v>
      </c>
    </row>
    <row r="7" spans="2:16">
      <c r="B7" s="542" t="s">
        <v>281</v>
      </c>
      <c r="C7" s="540">
        <v>1.878499454</v>
      </c>
      <c r="D7" s="539">
        <v>1.998889186</v>
      </c>
      <c r="E7" s="539">
        <v>2.0393088690000001</v>
      </c>
      <c r="F7" s="539">
        <v>2.0788776470000001</v>
      </c>
      <c r="G7" s="539">
        <v>2.187487757</v>
      </c>
      <c r="H7" s="539">
        <v>2.9979117899999999</v>
      </c>
      <c r="I7" s="539">
        <v>3.582666551</v>
      </c>
      <c r="J7" s="539">
        <v>3.722077654</v>
      </c>
      <c r="K7" s="539">
        <v>3.8311748900000002</v>
      </c>
      <c r="L7" s="539">
        <v>4.1518297049999999</v>
      </c>
      <c r="M7" s="539">
        <v>4.3358675619999998</v>
      </c>
      <c r="N7" s="539">
        <v>4.9906713189999996</v>
      </c>
      <c r="O7" s="539">
        <v>6.2860952440000002</v>
      </c>
      <c r="P7" s="987">
        <v>7.3041059070000003</v>
      </c>
    </row>
    <row r="8" spans="2:16">
      <c r="B8" s="542" t="s">
        <v>282</v>
      </c>
      <c r="C8" s="540">
        <v>2.9699141309999999</v>
      </c>
      <c r="D8" s="539">
        <v>3.064059737</v>
      </c>
      <c r="E8" s="539">
        <v>3.18570149</v>
      </c>
      <c r="F8" s="539">
        <v>3.2723590009999999</v>
      </c>
      <c r="G8" s="539">
        <v>3.5623850629999998</v>
      </c>
      <c r="H8" s="539">
        <v>3.685993796</v>
      </c>
      <c r="I8" s="539">
        <v>3.953895535</v>
      </c>
      <c r="J8" s="539">
        <v>4.0465452380000002</v>
      </c>
      <c r="K8" s="539">
        <v>4.1221661330000003</v>
      </c>
      <c r="L8" s="539">
        <v>4.2764984569999998</v>
      </c>
      <c r="M8" s="539">
        <v>4.4280494910000003</v>
      </c>
      <c r="N8" s="539">
        <v>4.6419950329999997</v>
      </c>
      <c r="O8" s="539">
        <v>4.8112571229999999</v>
      </c>
      <c r="P8" s="987">
        <v>4.9138066140000003</v>
      </c>
    </row>
    <row r="9" spans="2:16">
      <c r="B9" s="542" t="s">
        <v>283</v>
      </c>
      <c r="C9" s="540">
        <v>0.59514922299999995</v>
      </c>
      <c r="D9" s="539">
        <v>0.60815936400000004</v>
      </c>
      <c r="E9" s="539">
        <v>0.61505942499999999</v>
      </c>
      <c r="F9" s="539">
        <v>0.62754793499999995</v>
      </c>
      <c r="G9" s="539">
        <v>0.61254741899999998</v>
      </c>
      <c r="H9" s="539">
        <v>0.597987202</v>
      </c>
      <c r="I9" s="539">
        <v>0.60058498999999999</v>
      </c>
      <c r="J9" s="539">
        <v>0.58654557500000004</v>
      </c>
      <c r="K9" s="539">
        <v>0.56442702099999997</v>
      </c>
      <c r="L9" s="539">
        <v>0.56019651299999995</v>
      </c>
      <c r="M9" s="539">
        <v>0.56060905500000002</v>
      </c>
      <c r="N9" s="539">
        <v>0.85735821599999995</v>
      </c>
      <c r="O9" s="539">
        <v>1.0831371279999999</v>
      </c>
      <c r="P9" s="987">
        <v>1.0411685340000001</v>
      </c>
    </row>
    <row r="10" spans="2:16">
      <c r="B10" s="542" t="s">
        <v>284</v>
      </c>
      <c r="C10" s="540">
        <v>11.487464099</v>
      </c>
      <c r="D10" s="539">
        <v>11.648000473</v>
      </c>
      <c r="E10" s="539">
        <v>11.666591726</v>
      </c>
      <c r="F10" s="539">
        <v>12.120606970000001</v>
      </c>
      <c r="G10" s="539">
        <v>12.540402540000001</v>
      </c>
      <c r="H10" s="539">
        <v>13.621800439999999</v>
      </c>
      <c r="I10" s="539">
        <v>13.864780645</v>
      </c>
      <c r="J10" s="539">
        <v>13.957108754</v>
      </c>
      <c r="K10" s="539">
        <v>12.912480520000001</v>
      </c>
      <c r="L10" s="539">
        <v>12.957967449</v>
      </c>
      <c r="M10" s="539">
        <v>13.499557593</v>
      </c>
      <c r="N10" s="539">
        <v>13.519858978</v>
      </c>
      <c r="O10" s="539">
        <v>12.432675194</v>
      </c>
      <c r="P10" s="987">
        <v>11.690090440000001</v>
      </c>
    </row>
    <row r="11" spans="2:16">
      <c r="B11" s="542" t="s">
        <v>285</v>
      </c>
      <c r="C11" s="540">
        <v>0.22457428300000001</v>
      </c>
      <c r="D11" s="540">
        <v>0.25088457800000002</v>
      </c>
      <c r="E11" s="540">
        <v>0.32248054799999998</v>
      </c>
      <c r="F11" s="540">
        <v>0.229023437</v>
      </c>
      <c r="G11" s="540">
        <v>0.24682929200000001</v>
      </c>
      <c r="H11" s="540">
        <v>0.22243498</v>
      </c>
      <c r="I11" s="540">
        <v>0.25854213399999998</v>
      </c>
      <c r="J11" s="540">
        <v>0.22513403800000001</v>
      </c>
      <c r="K11" s="540">
        <v>0.37938766800000001</v>
      </c>
      <c r="L11" s="540">
        <v>0.61636232199999996</v>
      </c>
      <c r="M11" s="540">
        <v>0.41478452700000001</v>
      </c>
      <c r="N11" s="540">
        <v>0.42872687799999998</v>
      </c>
      <c r="O11" s="540">
        <v>0.35470395999999998</v>
      </c>
      <c r="P11" s="987">
        <v>0.39172653299999999</v>
      </c>
    </row>
    <row r="12" spans="2:16" s="541" customFormat="1">
      <c r="B12" s="538" t="s">
        <v>286</v>
      </c>
      <c r="C12" s="593">
        <v>22.498149081000001</v>
      </c>
      <c r="D12" s="593">
        <v>22.862743643999998</v>
      </c>
      <c r="E12" s="593">
        <v>22.587311976999999</v>
      </c>
      <c r="F12" s="593">
        <v>22.934164332999998</v>
      </c>
      <c r="G12" s="593">
        <v>23.923668462999998</v>
      </c>
      <c r="H12" s="593">
        <v>26.447086862999999</v>
      </c>
      <c r="I12" s="593">
        <v>27.998650076000001</v>
      </c>
      <c r="J12" s="593">
        <v>28.980543073</v>
      </c>
      <c r="K12" s="593">
        <v>26.862924308</v>
      </c>
      <c r="L12" s="593">
        <v>28.319745706999999</v>
      </c>
      <c r="M12" s="593">
        <v>29.463487522000001</v>
      </c>
      <c r="N12" s="593">
        <v>30.315951870999999</v>
      </c>
      <c r="O12" s="593">
        <v>30.917762101000001</v>
      </c>
      <c r="P12" s="988">
        <v>31.670126622000002</v>
      </c>
    </row>
    <row r="13" spans="2:16">
      <c r="B13" s="545" t="s">
        <v>287</v>
      </c>
      <c r="C13" s="594">
        <v>12.299279585000001</v>
      </c>
      <c r="D13" s="594">
        <v>12.579255723999999</v>
      </c>
      <c r="E13" s="594">
        <v>13.648907554000001</v>
      </c>
      <c r="F13" s="594">
        <v>14.988677409999999</v>
      </c>
      <c r="G13" s="594">
        <v>16.089001973999999</v>
      </c>
      <c r="H13" s="594">
        <v>18.277110558</v>
      </c>
      <c r="I13" s="594">
        <v>23.803635534000001</v>
      </c>
      <c r="J13" s="594">
        <v>24.434323921000001</v>
      </c>
      <c r="K13" s="594">
        <v>22.043502397000001</v>
      </c>
      <c r="L13" s="594">
        <v>22.637481266999998</v>
      </c>
      <c r="M13" s="594">
        <v>23.883444322999999</v>
      </c>
      <c r="N13" s="594">
        <v>24.463592751</v>
      </c>
      <c r="O13" s="594">
        <v>25.393298088000002</v>
      </c>
      <c r="P13" s="987">
        <v>25.727096485000001</v>
      </c>
    </row>
    <row r="14" spans="2:16">
      <c r="B14" s="581" t="s">
        <v>317</v>
      </c>
      <c r="C14" s="594">
        <v>4.4753688299999999</v>
      </c>
      <c r="D14" s="594">
        <v>4.7558319649999996</v>
      </c>
      <c r="E14" s="594">
        <v>4.643553893</v>
      </c>
      <c r="F14" s="594">
        <v>4.8137549079999999</v>
      </c>
      <c r="G14" s="594">
        <v>5.0537080149999998</v>
      </c>
      <c r="H14" s="594">
        <v>7.1334949620000003</v>
      </c>
      <c r="I14" s="594">
        <v>7.9669932919999997</v>
      </c>
      <c r="J14" s="594">
        <v>8.5164229900000006</v>
      </c>
      <c r="K14" s="594">
        <v>8.7390077270000006</v>
      </c>
      <c r="L14" s="594">
        <v>-1.2791054070000001</v>
      </c>
      <c r="M14" s="594">
        <v>-1.1813049609999999</v>
      </c>
      <c r="N14" s="594">
        <v>-1.1744023379999999</v>
      </c>
      <c r="O14" s="594">
        <v>-1.1640686010000001</v>
      </c>
      <c r="P14" s="987">
        <v>-1.4561974289999999</v>
      </c>
    </row>
    <row r="15" spans="2:16">
      <c r="B15" s="581" t="s">
        <v>289</v>
      </c>
      <c r="C15" s="594">
        <v>7.8239107539999999</v>
      </c>
      <c r="D15" s="594">
        <v>7.8234237579999997</v>
      </c>
      <c r="E15" s="594">
        <v>9.0053536609999991</v>
      </c>
      <c r="F15" s="594">
        <v>10.174922501999999</v>
      </c>
      <c r="G15" s="594">
        <v>11.035293959000001</v>
      </c>
      <c r="H15" s="594">
        <v>11.143615595</v>
      </c>
      <c r="I15" s="594">
        <v>15.836642242</v>
      </c>
      <c r="J15" s="594">
        <v>15.91790093</v>
      </c>
      <c r="K15" s="594">
        <v>13.30449467</v>
      </c>
      <c r="L15" s="594">
        <v>23.916586674000001</v>
      </c>
      <c r="M15" s="594">
        <v>25.064749284000001</v>
      </c>
      <c r="N15" s="594">
        <v>25.637995089</v>
      </c>
      <c r="O15" s="594">
        <v>26.557366689999998</v>
      </c>
      <c r="P15" s="987">
        <v>27.183293914</v>
      </c>
    </row>
    <row r="16" spans="2:16">
      <c r="B16" s="858" t="s">
        <v>477</v>
      </c>
      <c r="C16" s="594"/>
      <c r="D16" s="594"/>
      <c r="E16" s="594"/>
      <c r="F16" s="594"/>
      <c r="G16" s="594"/>
      <c r="H16" s="594">
        <v>0</v>
      </c>
      <c r="I16" s="594">
        <v>4.1969475770000004</v>
      </c>
      <c r="J16" s="594">
        <v>4.2914789559999997</v>
      </c>
      <c r="K16" s="594">
        <v>4.0252403670000003</v>
      </c>
      <c r="L16" s="594">
        <v>14.645515913000001</v>
      </c>
      <c r="M16" s="594">
        <v>15.863914028</v>
      </c>
      <c r="N16" s="594">
        <v>16.337518973000002</v>
      </c>
      <c r="O16" s="594">
        <v>16.409020768000001</v>
      </c>
      <c r="P16" s="987">
        <v>16.462935311999999</v>
      </c>
    </row>
    <row r="17" spans="2:16" s="561" customFormat="1">
      <c r="B17" s="859" t="s">
        <v>478</v>
      </c>
      <c r="C17" s="609">
        <v>2.1168495940000001</v>
      </c>
      <c r="D17" s="609">
        <v>2.0416105779999998</v>
      </c>
      <c r="E17" s="609">
        <v>2.0768074460000001</v>
      </c>
      <c r="F17" s="609">
        <v>2.0863377949999999</v>
      </c>
      <c r="G17" s="609">
        <v>2.1867167169999999</v>
      </c>
      <c r="H17" s="609">
        <v>2.228536885</v>
      </c>
      <c r="I17" s="609">
        <v>2.3262298100000001</v>
      </c>
      <c r="J17" s="609">
        <v>2.2986395700000002</v>
      </c>
      <c r="K17" s="609">
        <v>2.0912906609999999</v>
      </c>
      <c r="L17" s="609">
        <v>2.1634820760000002</v>
      </c>
      <c r="M17" s="609">
        <v>1.890705748</v>
      </c>
      <c r="N17" s="609">
        <v>2.0341952769999998</v>
      </c>
      <c r="O17" s="609">
        <v>2.3616434229999999</v>
      </c>
      <c r="P17" s="989">
        <v>2.5949922330000001</v>
      </c>
    </row>
    <row r="18" spans="2:16" s="561" customFormat="1">
      <c r="B18" s="859" t="s">
        <v>479</v>
      </c>
      <c r="C18" s="609">
        <v>4.1477427000000002</v>
      </c>
      <c r="D18" s="609">
        <v>4.1764415110000002</v>
      </c>
      <c r="E18" s="609">
        <v>4.2425589500000003</v>
      </c>
      <c r="F18" s="609">
        <v>5.2333445699999999</v>
      </c>
      <c r="G18" s="609">
        <v>5.535957979</v>
      </c>
      <c r="H18" s="609">
        <v>5.4764067540000001</v>
      </c>
      <c r="I18" s="609">
        <v>5.5337569430000002</v>
      </c>
      <c r="J18" s="609">
        <v>5.4560952550000001</v>
      </c>
      <c r="K18" s="609">
        <v>5.0325439860000003</v>
      </c>
      <c r="L18" s="609">
        <v>5.1416918210000002</v>
      </c>
      <c r="M18" s="609">
        <v>5.3311860739999997</v>
      </c>
      <c r="N18" s="609">
        <v>5.4493591439999998</v>
      </c>
      <c r="O18" s="609">
        <v>6.1369490200000003</v>
      </c>
      <c r="P18" s="989">
        <v>6.356124554</v>
      </c>
    </row>
    <row r="19" spans="2:16" s="546" customFormat="1">
      <c r="B19" s="542" t="s">
        <v>290</v>
      </c>
      <c r="C19" s="594">
        <v>9.3412174710000002</v>
      </c>
      <c r="D19" s="594">
        <v>9.3469699179999992</v>
      </c>
      <c r="E19" s="594">
        <v>7.9536225360000001</v>
      </c>
      <c r="F19" s="594">
        <v>6.5923151359999999</v>
      </c>
      <c r="G19" s="594">
        <v>6.3705775139999998</v>
      </c>
      <c r="H19" s="594">
        <v>5.877686948</v>
      </c>
      <c r="I19" s="594">
        <v>1.923293028</v>
      </c>
      <c r="J19" s="594">
        <v>1.8570384900000001</v>
      </c>
      <c r="K19" s="594">
        <v>1.9309859220000001</v>
      </c>
      <c r="L19" s="594">
        <v>2.2056023260000002</v>
      </c>
      <c r="M19" s="594">
        <v>2.2590727070000001</v>
      </c>
      <c r="N19" s="594">
        <v>2.3563536269999998</v>
      </c>
      <c r="O19" s="594">
        <v>1.8613213689999999</v>
      </c>
      <c r="P19" s="987">
        <v>1.7485114930000001</v>
      </c>
    </row>
    <row r="20" spans="2:16" s="546" customFormat="1">
      <c r="B20" s="581" t="s">
        <v>363</v>
      </c>
      <c r="C20" s="594">
        <v>5.4487613250000004</v>
      </c>
      <c r="D20" s="594">
        <v>5.4590084980000002</v>
      </c>
      <c r="E20" s="594">
        <v>5.2747842619999998</v>
      </c>
      <c r="F20" s="594">
        <v>4.824665317</v>
      </c>
      <c r="G20" s="594">
        <v>4.5842437260000004</v>
      </c>
      <c r="H20" s="594">
        <v>4.1262021300000002</v>
      </c>
      <c r="I20" s="594">
        <v>0.304387142</v>
      </c>
      <c r="J20" s="594">
        <v>0.30438569999999998</v>
      </c>
      <c r="K20" s="594">
        <v>0.30395251699999998</v>
      </c>
      <c r="L20" s="594">
        <v>0.305109674</v>
      </c>
      <c r="M20" s="594">
        <v>0.304380716</v>
      </c>
      <c r="N20" s="594">
        <v>0.304398744</v>
      </c>
      <c r="O20" s="594">
        <v>0.30418435599999999</v>
      </c>
      <c r="P20" s="987">
        <v>0.303855914</v>
      </c>
    </row>
    <row r="21" spans="2:16" s="546" customFormat="1">
      <c r="B21" s="581" t="s">
        <v>353</v>
      </c>
      <c r="C21" s="594">
        <v>3.0274721599999999</v>
      </c>
      <c r="D21" s="594">
        <v>3.0519697250000002</v>
      </c>
      <c r="E21" s="594">
        <v>1.8548504100000001</v>
      </c>
      <c r="F21" s="594">
        <v>0.961448529</v>
      </c>
      <c r="G21" s="594">
        <v>0.96692015499999995</v>
      </c>
      <c r="H21" s="594">
        <v>0.98156403999999997</v>
      </c>
      <c r="I21" s="594">
        <v>0.89773578200000004</v>
      </c>
      <c r="J21" s="594">
        <v>0.87424120299999997</v>
      </c>
      <c r="K21" s="594">
        <v>1.0032154069999999</v>
      </c>
      <c r="L21" s="594">
        <v>1.026393146</v>
      </c>
      <c r="M21" s="594">
        <v>1.0345978899999999</v>
      </c>
      <c r="N21" s="594">
        <v>1.0403114469999999</v>
      </c>
      <c r="O21" s="594">
        <v>1.0295635249999999</v>
      </c>
      <c r="P21" s="987">
        <v>1.0764651679999999</v>
      </c>
    </row>
    <row r="22" spans="2:16" s="546" customFormat="1">
      <c r="B22" s="581" t="s">
        <v>364</v>
      </c>
      <c r="C22" s="594">
        <v>0.86498398600000004</v>
      </c>
      <c r="D22" s="594">
        <v>0.83599169399999995</v>
      </c>
      <c r="E22" s="594">
        <v>0.82398786300000004</v>
      </c>
      <c r="F22" s="594">
        <v>0.80620128999999996</v>
      </c>
      <c r="G22" s="594">
        <v>0.81941363099999998</v>
      </c>
      <c r="H22" s="594">
        <v>0.76992077699999995</v>
      </c>
      <c r="I22" s="594">
        <v>0.72117010299999995</v>
      </c>
      <c r="J22" s="594">
        <v>0.67841158700000004</v>
      </c>
      <c r="K22" s="594">
        <v>0.62381799699999996</v>
      </c>
      <c r="L22" s="594">
        <v>0.874099505</v>
      </c>
      <c r="M22" s="594">
        <v>0.920094101</v>
      </c>
      <c r="N22" s="594">
        <v>1.011643436</v>
      </c>
      <c r="O22" s="594">
        <v>0.52757348800000003</v>
      </c>
      <c r="P22" s="987">
        <v>0.368190411</v>
      </c>
    </row>
    <row r="23" spans="2:16" s="546" customFormat="1">
      <c r="B23" s="738" t="s">
        <v>351</v>
      </c>
      <c r="C23" s="594">
        <v>0.57946672399999999</v>
      </c>
      <c r="D23" s="594">
        <v>0.65729557800000005</v>
      </c>
      <c r="E23" s="594">
        <v>0.68817092599999996</v>
      </c>
      <c r="F23" s="594">
        <v>1.010978854</v>
      </c>
      <c r="G23" s="594">
        <v>1.1132689520000001</v>
      </c>
      <c r="H23" s="594">
        <v>1.840822695</v>
      </c>
      <c r="I23" s="594">
        <v>1.7666292480000001</v>
      </c>
      <c r="J23" s="594">
        <v>2.115400932</v>
      </c>
      <c r="K23" s="594">
        <v>2.3417535329999999</v>
      </c>
      <c r="L23" s="594">
        <v>2.6726276289999999</v>
      </c>
      <c r="M23" s="594">
        <v>2.7709484390000001</v>
      </c>
      <c r="N23" s="594">
        <v>2.7085405319999998</v>
      </c>
      <c r="O23" s="594">
        <v>2.2439413789999998</v>
      </c>
      <c r="P23" s="987">
        <v>2.1382261410000001</v>
      </c>
    </row>
    <row r="24" spans="2:16" s="546" customFormat="1">
      <c r="B24" s="542" t="s">
        <v>352</v>
      </c>
      <c r="C24" s="594">
        <v>1.0088746000000001E-2</v>
      </c>
      <c r="D24" s="594">
        <v>1.6087579000000001E-2</v>
      </c>
      <c r="E24" s="594">
        <v>2.3404761E-2</v>
      </c>
      <c r="F24" s="594">
        <v>2.6989787000000001E-2</v>
      </c>
      <c r="G24" s="594">
        <v>3.2630359999999997E-2</v>
      </c>
      <c r="H24" s="594">
        <v>8.2815937000000006E-2</v>
      </c>
      <c r="I24" s="594">
        <v>0.13485534199999999</v>
      </c>
      <c r="J24" s="594">
        <v>0.168363702</v>
      </c>
      <c r="K24" s="594">
        <v>0.14589031799999999</v>
      </c>
      <c r="L24" s="594">
        <v>0.16713985000000001</v>
      </c>
      <c r="M24" s="594">
        <v>0.190112947</v>
      </c>
      <c r="N24" s="594">
        <v>0.32175104199999999</v>
      </c>
      <c r="O24" s="594">
        <v>0.75811846800000005</v>
      </c>
      <c r="P24" s="987">
        <v>1.2916606159999999</v>
      </c>
    </row>
    <row r="25" spans="2:16">
      <c r="B25" s="560" t="s">
        <v>291</v>
      </c>
      <c r="C25" s="540">
        <v>0.26809655300000002</v>
      </c>
      <c r="D25" s="540">
        <v>0.26313484300000001</v>
      </c>
      <c r="E25" s="540">
        <v>0.27320619899999998</v>
      </c>
      <c r="F25" s="540">
        <v>0.31520314300000002</v>
      </c>
      <c r="G25" s="540">
        <v>0.31818966199999998</v>
      </c>
      <c r="H25" s="540">
        <v>0.36865072399999999</v>
      </c>
      <c r="I25" s="540">
        <v>0.370236921</v>
      </c>
      <c r="J25" s="540">
        <v>0.40541602700000001</v>
      </c>
      <c r="K25" s="540">
        <v>0.40079213499999999</v>
      </c>
      <c r="L25" s="540">
        <v>0.63689463400000002</v>
      </c>
      <c r="M25" s="540">
        <v>0.35990910399999998</v>
      </c>
      <c r="N25" s="540">
        <v>0.465713918</v>
      </c>
      <c r="O25" s="540">
        <v>0.66108279599999997</v>
      </c>
      <c r="P25" s="574">
        <v>0.76463188699999995</v>
      </c>
    </row>
    <row r="26" spans="2:16" s="541" customFormat="1">
      <c r="B26" s="582" t="s">
        <v>292</v>
      </c>
      <c r="C26" s="550">
        <v>5.3425478890000004</v>
      </c>
      <c r="D26" s="550">
        <v>5.292750303</v>
      </c>
      <c r="E26" s="550">
        <v>4.758169917</v>
      </c>
      <c r="F26" s="550">
        <v>4.6057493410000001</v>
      </c>
      <c r="G26" s="550">
        <v>4.7740163889999998</v>
      </c>
      <c r="H26" s="550">
        <v>5.320958654</v>
      </c>
      <c r="I26" s="550">
        <v>5.738180217</v>
      </c>
      <c r="J26" s="550">
        <v>6.4431318109999998</v>
      </c>
      <c r="K26" s="550">
        <v>5.0532880740000001</v>
      </c>
      <c r="L26" s="550">
        <v>5.7568912579999996</v>
      </c>
      <c r="M26" s="550">
        <v>6.2246192919999999</v>
      </c>
      <c r="N26" s="550">
        <v>5.8773414480000001</v>
      </c>
      <c r="O26" s="550">
        <v>5.9498934520000004</v>
      </c>
      <c r="P26" s="988">
        <v>6.3292285929999998</v>
      </c>
    </row>
    <row r="27" spans="2:16">
      <c r="B27" s="583" t="s">
        <v>293</v>
      </c>
      <c r="C27" s="552">
        <v>3.7184833149999998</v>
      </c>
      <c r="D27" s="552">
        <v>3.2944546899999998</v>
      </c>
      <c r="E27" s="552">
        <v>2.8282660119999998</v>
      </c>
      <c r="F27" s="552">
        <v>2.5343237369999998</v>
      </c>
      <c r="G27" s="552">
        <v>2.8387869860000001</v>
      </c>
      <c r="H27" s="552">
        <v>3.5039052449999999</v>
      </c>
      <c r="I27" s="552">
        <v>3.6324951209999998</v>
      </c>
      <c r="J27" s="552">
        <v>4.5510949690000002</v>
      </c>
      <c r="K27" s="552">
        <v>2.6667089490000002</v>
      </c>
      <c r="L27" s="552">
        <v>4.0055227880000004</v>
      </c>
      <c r="M27" s="552">
        <v>4.1247030479999998</v>
      </c>
      <c r="N27" s="552">
        <v>3.6375946180000001</v>
      </c>
      <c r="O27" s="552">
        <v>3.365926757</v>
      </c>
      <c r="P27" s="574">
        <v>3.6163763179999999</v>
      </c>
    </row>
    <row r="28" spans="2:16" s="541" customFormat="1">
      <c r="B28" s="739" t="s">
        <v>294</v>
      </c>
      <c r="C28" s="593">
        <v>8.4890297459999999</v>
      </c>
      <c r="D28" s="593">
        <v>8.9458631700000009</v>
      </c>
      <c r="E28" s="593">
        <v>9.2769556869999992</v>
      </c>
      <c r="F28" s="593">
        <v>9.605550246</v>
      </c>
      <c r="G28" s="593">
        <v>9.0270139399999998</v>
      </c>
      <c r="H28" s="593">
        <v>9.6835666180000004</v>
      </c>
      <c r="I28" s="593">
        <v>10.030316827</v>
      </c>
      <c r="J28" s="593">
        <v>11.087845642</v>
      </c>
      <c r="K28" s="593">
        <v>12.667775822999999</v>
      </c>
      <c r="L28" s="593">
        <v>13.226468125</v>
      </c>
      <c r="M28" s="593">
        <v>13.093824389</v>
      </c>
      <c r="N28" s="593">
        <v>13.711728043999999</v>
      </c>
      <c r="O28" s="593">
        <v>14.535810701999999</v>
      </c>
      <c r="P28" s="988">
        <v>13.591989455</v>
      </c>
    </row>
    <row r="29" spans="2:16">
      <c r="B29" s="560" t="s">
        <v>358</v>
      </c>
      <c r="C29" s="595">
        <v>2.8164379820000001</v>
      </c>
      <c r="D29" s="595">
        <v>2.7631496389999999</v>
      </c>
      <c r="E29" s="595">
        <v>2.931269221</v>
      </c>
      <c r="F29" s="595">
        <v>3.0963391709999999</v>
      </c>
      <c r="G29" s="595">
        <v>3.1515853329999999</v>
      </c>
      <c r="H29" s="595">
        <v>3.331467017</v>
      </c>
      <c r="I29" s="595">
        <v>3.196054717</v>
      </c>
      <c r="J29" s="595">
        <v>3.3825536270000001</v>
      </c>
      <c r="K29" s="595">
        <v>3.241224984</v>
      </c>
      <c r="L29" s="595">
        <v>3.8916576570000001</v>
      </c>
      <c r="M29" s="595">
        <v>3.8996596189999999</v>
      </c>
      <c r="N29" s="595">
        <v>4.1080075850000002</v>
      </c>
      <c r="O29" s="595">
        <v>3.8918475190000001</v>
      </c>
      <c r="P29" s="987">
        <v>3.7104082539999999</v>
      </c>
    </row>
    <row r="30" spans="2:16">
      <c r="B30" s="560" t="s">
        <v>359</v>
      </c>
      <c r="C30" s="594">
        <v>5.2940404699999997</v>
      </c>
      <c r="D30" s="594">
        <v>5.7785747199999999</v>
      </c>
      <c r="E30" s="594">
        <v>5.9151127089999997</v>
      </c>
      <c r="F30" s="594">
        <v>5.9451588160000002</v>
      </c>
      <c r="G30" s="594">
        <v>5.4697603859999999</v>
      </c>
      <c r="H30" s="594">
        <v>5.7359239430000004</v>
      </c>
      <c r="I30" s="594">
        <v>6.347387683</v>
      </c>
      <c r="J30" s="594">
        <v>7.137316964</v>
      </c>
      <c r="K30" s="594">
        <v>8.5627191620000005</v>
      </c>
      <c r="L30" s="594">
        <v>8.6285232159999996</v>
      </c>
      <c r="M30" s="594">
        <v>8.6007467809999998</v>
      </c>
      <c r="N30" s="594">
        <v>9.0201690029999995</v>
      </c>
      <c r="O30" s="594">
        <v>9.7592185649999994</v>
      </c>
      <c r="P30" s="987">
        <v>8.6983727949999992</v>
      </c>
    </row>
    <row r="31" spans="2:16">
      <c r="B31" s="560" t="s">
        <v>365</v>
      </c>
      <c r="C31" s="594">
        <v>0.37855129300000001</v>
      </c>
      <c r="D31" s="594">
        <v>0.40413881000000001</v>
      </c>
      <c r="E31" s="594">
        <v>0.430573757</v>
      </c>
      <c r="F31" s="594">
        <v>0.56405225800000003</v>
      </c>
      <c r="G31" s="594">
        <v>0.40566822000000002</v>
      </c>
      <c r="H31" s="594">
        <v>0.61617565699999999</v>
      </c>
      <c r="I31" s="594">
        <v>0.48687442600000003</v>
      </c>
      <c r="J31" s="594">
        <v>0.56797505000000004</v>
      </c>
      <c r="K31" s="594">
        <v>0.86383167599999999</v>
      </c>
      <c r="L31" s="594">
        <v>0.706287251</v>
      </c>
      <c r="M31" s="594">
        <v>0.59341798899999998</v>
      </c>
      <c r="N31" s="594">
        <v>0.58355145600000002</v>
      </c>
      <c r="O31" s="594">
        <v>0.88474461800000004</v>
      </c>
      <c r="P31" s="987">
        <v>1.1832084060000001</v>
      </c>
    </row>
    <row r="32" spans="2:16" s="541" customFormat="1">
      <c r="B32" s="739" t="s">
        <v>295</v>
      </c>
      <c r="C32" s="596">
        <v>2.3321875360000002</v>
      </c>
      <c r="D32" s="596">
        <v>2.4931898399999999</v>
      </c>
      <c r="E32" s="596">
        <v>2.4915064600000001</v>
      </c>
      <c r="F32" s="596">
        <v>2.9061724459999998</v>
      </c>
      <c r="G32" s="596">
        <v>2.8162903450000001</v>
      </c>
      <c r="H32" s="596">
        <v>3.5193246760000001</v>
      </c>
      <c r="I32" s="596">
        <v>4.2011840720000002</v>
      </c>
      <c r="J32" s="596">
        <v>4.6263251179999996</v>
      </c>
      <c r="K32" s="596">
        <v>5.269526012</v>
      </c>
      <c r="L32" s="596">
        <v>5.3328219710000004</v>
      </c>
      <c r="M32" s="596">
        <v>5.3540729469999997</v>
      </c>
      <c r="N32" s="596">
        <v>6.1321673920000004</v>
      </c>
      <c r="O32" s="596">
        <v>6.3248121309999998</v>
      </c>
      <c r="P32" s="988">
        <v>5.8274963289999997</v>
      </c>
    </row>
    <row r="33" spans="2:16" s="541" customFormat="1">
      <c r="B33" s="560" t="s">
        <v>354</v>
      </c>
      <c r="C33" s="596">
        <v>0.48714374199999999</v>
      </c>
      <c r="D33" s="596">
        <v>0.50911852300000005</v>
      </c>
      <c r="E33" s="596">
        <v>0.48076029999999997</v>
      </c>
      <c r="F33" s="596">
        <v>0.48040976600000002</v>
      </c>
      <c r="G33" s="596">
        <v>0.51502442299999995</v>
      </c>
      <c r="H33" s="596">
        <v>0.55348702100000002</v>
      </c>
      <c r="I33" s="596">
        <v>0.57174291300000002</v>
      </c>
      <c r="J33" s="596">
        <v>0.51270956700000003</v>
      </c>
      <c r="K33" s="596">
        <v>0.51744124800000002</v>
      </c>
      <c r="L33" s="596">
        <v>0.57030735899999996</v>
      </c>
      <c r="M33" s="596">
        <v>0.60184527200000004</v>
      </c>
      <c r="N33" s="596">
        <v>0.59184868199999996</v>
      </c>
      <c r="O33" s="596">
        <v>0.63155173899999995</v>
      </c>
      <c r="P33" s="988">
        <v>0.62699008000000001</v>
      </c>
    </row>
    <row r="34" spans="2:16" s="541" customFormat="1">
      <c r="B34" s="560" t="s">
        <v>366</v>
      </c>
      <c r="C34" s="596">
        <v>1.526215745</v>
      </c>
      <c r="D34" s="596">
        <v>1.5810930510000001</v>
      </c>
      <c r="E34" s="596">
        <v>1.6134379619999999</v>
      </c>
      <c r="F34" s="596">
        <v>1.842590266</v>
      </c>
      <c r="G34" s="596">
        <v>2.0047819090000001</v>
      </c>
      <c r="H34" s="596">
        <v>2.6271556220000001</v>
      </c>
      <c r="I34" s="596">
        <v>3.1617919909999999</v>
      </c>
      <c r="J34" s="596">
        <v>3.6168560250000001</v>
      </c>
      <c r="K34" s="596">
        <v>4.1936395519999996</v>
      </c>
      <c r="L34" s="596">
        <v>4.2047547139999999</v>
      </c>
      <c r="M34" s="596">
        <v>4.2347180460000002</v>
      </c>
      <c r="N34" s="596">
        <v>4.9876704529999998</v>
      </c>
      <c r="O34" s="596">
        <v>5.0526769639999998</v>
      </c>
      <c r="P34" s="988">
        <v>4.5322661899999996</v>
      </c>
    </row>
    <row r="35" spans="2:16">
      <c r="B35" s="560" t="s">
        <v>356</v>
      </c>
      <c r="C35" s="594">
        <v>0.31882804799999998</v>
      </c>
      <c r="D35" s="594">
        <v>0.40297826399999997</v>
      </c>
      <c r="E35" s="594">
        <v>0.397308198</v>
      </c>
      <c r="F35" s="594">
        <v>0.583172413</v>
      </c>
      <c r="G35" s="594">
        <v>0.29648401200000002</v>
      </c>
      <c r="H35" s="594">
        <v>0.33868203200000002</v>
      </c>
      <c r="I35" s="594">
        <v>0.46764916699999998</v>
      </c>
      <c r="J35" s="594">
        <v>0.49675952499999998</v>
      </c>
      <c r="K35" s="594">
        <v>0.558445211</v>
      </c>
      <c r="L35" s="594">
        <v>0.55775989699999995</v>
      </c>
      <c r="M35" s="594">
        <v>0.51750962899999997</v>
      </c>
      <c r="N35" s="594">
        <v>0.552648256</v>
      </c>
      <c r="O35" s="594">
        <v>0.64058342800000001</v>
      </c>
      <c r="P35" s="574">
        <v>0.66824005900000005</v>
      </c>
    </row>
    <row r="36" spans="2:16" s="541" customFormat="1">
      <c r="B36" s="734" t="s">
        <v>296</v>
      </c>
      <c r="C36" s="550">
        <v>25.644630938999999</v>
      </c>
      <c r="D36" s="550">
        <v>26.515856511999999</v>
      </c>
      <c r="E36" s="550">
        <v>27.106097747</v>
      </c>
      <c r="F36" s="550">
        <v>27.933965238999999</v>
      </c>
      <c r="G36" s="550">
        <v>28.176666014999999</v>
      </c>
      <c r="H36" s="550">
        <v>30.809694827000001</v>
      </c>
      <c r="I36" s="550">
        <v>32.290786685</v>
      </c>
      <c r="J36" s="550">
        <v>33.625256903999997</v>
      </c>
      <c r="K36" s="550">
        <v>34.477412057000002</v>
      </c>
      <c r="L36" s="550">
        <v>35.789322573</v>
      </c>
      <c r="M36" s="550">
        <v>36.332692618999999</v>
      </c>
      <c r="N36" s="550">
        <v>38.150338466999997</v>
      </c>
      <c r="O36" s="550">
        <v>39.503679351000002</v>
      </c>
      <c r="P36" s="988">
        <v>38.932887483999998</v>
      </c>
    </row>
    <row r="37" spans="2:16" s="541" customFormat="1">
      <c r="B37" s="735" t="s">
        <v>297</v>
      </c>
      <c r="C37" s="544">
        <v>24.830336617</v>
      </c>
      <c r="D37" s="544">
        <v>25.355933484000001</v>
      </c>
      <c r="E37" s="544">
        <v>25.078818437999999</v>
      </c>
      <c r="F37" s="544">
        <v>25.840336779000001</v>
      </c>
      <c r="G37" s="544">
        <v>26.739958809000001</v>
      </c>
      <c r="H37" s="544">
        <v>29.966411539999999</v>
      </c>
      <c r="I37" s="544">
        <v>32.199834148000001</v>
      </c>
      <c r="J37" s="544">
        <v>33.606868190999997</v>
      </c>
      <c r="K37" s="544">
        <v>32.132450321</v>
      </c>
      <c r="L37" s="544">
        <v>33.652567679000001</v>
      </c>
      <c r="M37" s="544">
        <v>34.817560469999997</v>
      </c>
      <c r="N37" s="544">
        <v>36.448119261999999</v>
      </c>
      <c r="O37" s="544">
        <v>37.242574232000003</v>
      </c>
      <c r="P37" s="988">
        <v>37.497622950999997</v>
      </c>
    </row>
    <row r="38" spans="2:16" s="541" customFormat="1">
      <c r="B38" s="736" t="s">
        <v>298</v>
      </c>
      <c r="C38" s="558">
        <v>-0.81429432099999999</v>
      </c>
      <c r="D38" s="558">
        <v>-1.1599230270000001</v>
      </c>
      <c r="E38" s="558">
        <v>-2.0272793089999999</v>
      </c>
      <c r="F38" s="558">
        <v>-2.0936284590000001</v>
      </c>
      <c r="G38" s="558">
        <v>-1.4367072059999999</v>
      </c>
      <c r="H38" s="558">
        <v>-0.84328328699999999</v>
      </c>
      <c r="I38" s="558">
        <v>-9.0952536E-2</v>
      </c>
      <c r="J38" s="558">
        <v>-1.8388712000000002E-2</v>
      </c>
      <c r="K38" s="558">
        <v>-2.3449617360000001</v>
      </c>
      <c r="L38" s="558">
        <v>-2.1367548940000001</v>
      </c>
      <c r="M38" s="558">
        <v>-1.515132149</v>
      </c>
      <c r="N38" s="558">
        <v>-1.702219205</v>
      </c>
      <c r="O38" s="558">
        <v>-2.2611051190000002</v>
      </c>
      <c r="P38" s="990">
        <v>-1.435264533</v>
      </c>
    </row>
    <row r="39" spans="2:16">
      <c r="B39" s="563" t="s">
        <v>299</v>
      </c>
      <c r="C39" s="595">
        <v>1.6240645730000001</v>
      </c>
      <c r="D39" s="595">
        <v>1.9982956119999999</v>
      </c>
      <c r="E39" s="595">
        <v>1.929903905</v>
      </c>
      <c r="F39" s="595">
        <v>2.0714256029999998</v>
      </c>
      <c r="G39" s="595">
        <v>1.935229402</v>
      </c>
      <c r="H39" s="595">
        <v>1.8170534089999999</v>
      </c>
      <c r="I39" s="595">
        <v>2.1056850950000001</v>
      </c>
      <c r="J39" s="595">
        <v>1.8920368409999999</v>
      </c>
      <c r="K39" s="595">
        <v>2.3865791239999998</v>
      </c>
      <c r="L39" s="595">
        <v>1.7513684700000001</v>
      </c>
      <c r="M39" s="595">
        <v>2.0999162440000001</v>
      </c>
      <c r="N39" s="595">
        <v>2.2397468300000001</v>
      </c>
      <c r="O39" s="595">
        <v>2.5839666939999999</v>
      </c>
      <c r="P39" s="987">
        <v>2.7128522749999999</v>
      </c>
    </row>
    <row r="40" spans="2:16">
      <c r="B40" s="563" t="s">
        <v>300</v>
      </c>
      <c r="C40" s="594">
        <v>2.7063481440000001</v>
      </c>
      <c r="D40" s="594">
        <v>3.0065659720000002</v>
      </c>
      <c r="E40" s="594">
        <v>3.56312147</v>
      </c>
      <c r="F40" s="594">
        <v>4.1312967059999997</v>
      </c>
      <c r="G40" s="594">
        <v>3.5308307729999999</v>
      </c>
      <c r="H40" s="594">
        <v>2.5343923610000001</v>
      </c>
      <c r="I40" s="594">
        <v>2.696703716</v>
      </c>
      <c r="J40" s="594">
        <v>2.031829568</v>
      </c>
      <c r="K40" s="594">
        <v>4.7988922479999996</v>
      </c>
      <c r="L40" s="594">
        <v>4.0597421039999997</v>
      </c>
      <c r="M40" s="594">
        <v>3.421367322</v>
      </c>
      <c r="N40" s="594">
        <v>3.478637585</v>
      </c>
      <c r="O40" s="594">
        <v>4.8341214539999999</v>
      </c>
      <c r="P40" s="987">
        <v>4.197590119</v>
      </c>
    </row>
    <row r="41" spans="2:16">
      <c r="B41" s="560" t="s">
        <v>301</v>
      </c>
      <c r="C41" s="587">
        <v>1.08228357</v>
      </c>
      <c r="D41" s="587">
        <v>1.0082703589999999</v>
      </c>
      <c r="E41" s="587">
        <v>1.633217565</v>
      </c>
      <c r="F41" s="587">
        <v>2.0598711019999998</v>
      </c>
      <c r="G41" s="587">
        <v>1.5956013710000001</v>
      </c>
      <c r="H41" s="587">
        <v>0.717338951</v>
      </c>
      <c r="I41" s="587">
        <v>0.59101862000000005</v>
      </c>
      <c r="J41" s="587">
        <v>0.13979272600000001</v>
      </c>
      <c r="K41" s="587">
        <v>2.4123131230000001</v>
      </c>
      <c r="L41" s="587">
        <v>2.3083736340000001</v>
      </c>
      <c r="M41" s="587">
        <v>1.3214510779999999</v>
      </c>
      <c r="N41" s="587">
        <v>1.2388907549999999</v>
      </c>
      <c r="O41" s="587">
        <v>2.25015476</v>
      </c>
      <c r="P41" s="574">
        <v>1.4847378440000001</v>
      </c>
    </row>
    <row r="42" spans="2:16" s="541" customFormat="1">
      <c r="B42" s="734" t="s">
        <v>302</v>
      </c>
      <c r="C42" s="550">
        <v>27.268695512000001</v>
      </c>
      <c r="D42" s="550">
        <v>28.514152123999999</v>
      </c>
      <c r="E42" s="550">
        <v>29.036001651999999</v>
      </c>
      <c r="F42" s="550">
        <v>30.005390842000001</v>
      </c>
      <c r="G42" s="550">
        <v>30.111895416999999</v>
      </c>
      <c r="H42" s="550">
        <v>32.626748235999997</v>
      </c>
      <c r="I42" s="550">
        <v>34.396471781000002</v>
      </c>
      <c r="J42" s="550">
        <v>35.517293746</v>
      </c>
      <c r="K42" s="550">
        <v>36.863991181999999</v>
      </c>
      <c r="L42" s="550">
        <v>37.540691043000002</v>
      </c>
      <c r="M42" s="550">
        <v>38.432608864000002</v>
      </c>
      <c r="N42" s="550">
        <v>40.390085296999999</v>
      </c>
      <c r="O42" s="550">
        <v>42.087646045</v>
      </c>
      <c r="P42" s="988">
        <v>41.645739759000001</v>
      </c>
    </row>
    <row r="43" spans="2:16" s="541" customFormat="1">
      <c r="B43" s="735" t="s">
        <v>303</v>
      </c>
      <c r="C43" s="544">
        <v>27.536684762</v>
      </c>
      <c r="D43" s="544">
        <v>28.362499455999998</v>
      </c>
      <c r="E43" s="544">
        <v>28.641939908000001</v>
      </c>
      <c r="F43" s="544">
        <v>29.971633486000002</v>
      </c>
      <c r="G43" s="544">
        <v>30.270789581999999</v>
      </c>
      <c r="H43" s="544">
        <v>32.500803900999998</v>
      </c>
      <c r="I43" s="544">
        <v>34.896537864999999</v>
      </c>
      <c r="J43" s="544">
        <v>35.638697759999999</v>
      </c>
      <c r="K43" s="544">
        <v>36.931342569000002</v>
      </c>
      <c r="L43" s="544">
        <v>37.712309783000002</v>
      </c>
      <c r="M43" s="544">
        <v>38.238927793000002</v>
      </c>
      <c r="N43" s="544">
        <v>39.926756847</v>
      </c>
      <c r="O43" s="544">
        <v>42.076695686000001</v>
      </c>
      <c r="P43" s="988">
        <v>41.695213068999998</v>
      </c>
    </row>
    <row r="44" spans="2:16" s="541" customFormat="1">
      <c r="B44" s="737" t="s">
        <v>304</v>
      </c>
      <c r="C44" s="653">
        <v>0.26798924899999998</v>
      </c>
      <c r="D44" s="653">
        <v>-0.15165266799999999</v>
      </c>
      <c r="E44" s="653">
        <v>-0.39406174300000002</v>
      </c>
      <c r="F44" s="653">
        <v>-3.3757356000000002E-2</v>
      </c>
      <c r="G44" s="653">
        <v>0.158894165</v>
      </c>
      <c r="H44" s="653">
        <v>-0.12594433499999999</v>
      </c>
      <c r="I44" s="653">
        <v>0.50006608299999999</v>
      </c>
      <c r="J44" s="653">
        <v>0.12140401300000001</v>
      </c>
      <c r="K44" s="653">
        <v>6.7351386999999999E-2</v>
      </c>
      <c r="L44" s="653">
        <v>0.17161873899999999</v>
      </c>
      <c r="M44" s="653">
        <v>-0.19368107000000001</v>
      </c>
      <c r="N44" s="653">
        <v>-0.46332845</v>
      </c>
      <c r="O44" s="653">
        <v>-1.0950359999999999E-2</v>
      </c>
      <c r="P44" s="990">
        <v>4.947331E-2</v>
      </c>
    </row>
    <row r="45" spans="2:16" s="561" customFormat="1" ht="13.5">
      <c r="B45" s="649" t="s">
        <v>422</v>
      </c>
      <c r="C45" s="596">
        <v>19.120649783000001</v>
      </c>
      <c r="D45" s="596">
        <v>20.282374791999999</v>
      </c>
      <c r="E45" s="596">
        <v>22.011436786000001</v>
      </c>
      <c r="F45" s="596">
        <v>24.044502679000001</v>
      </c>
      <c r="G45" s="596">
        <v>26.10019904</v>
      </c>
      <c r="H45" s="596">
        <v>26.833359170000001</v>
      </c>
      <c r="I45" s="596">
        <v>27.806294372</v>
      </c>
      <c r="J45" s="596">
        <v>27.990351164</v>
      </c>
      <c r="K45" s="596">
        <v>30.502600094999998</v>
      </c>
      <c r="L45" s="596">
        <v>32.934211507999997</v>
      </c>
      <c r="M45" s="596">
        <v>34.192809408999999</v>
      </c>
      <c r="N45" s="596">
        <v>35.423117179000002</v>
      </c>
      <c r="O45" s="596">
        <v>37.583077271999997</v>
      </c>
      <c r="P45" s="652">
        <v>39.094467158999997</v>
      </c>
    </row>
    <row r="46" spans="2:16">
      <c r="B46" s="562" t="s">
        <v>23</v>
      </c>
      <c r="C46" s="550"/>
      <c r="D46" s="597"/>
      <c r="E46" s="597"/>
      <c r="F46" s="597"/>
      <c r="G46" s="597"/>
      <c r="H46" s="597"/>
      <c r="I46" s="597"/>
      <c r="J46" s="597"/>
      <c r="K46" s="597"/>
      <c r="L46" s="597"/>
      <c r="M46" s="597"/>
      <c r="N46" s="597"/>
      <c r="O46" s="597"/>
      <c r="P46" s="985"/>
    </row>
    <row r="47" spans="2:16">
      <c r="B47" s="560" t="s">
        <v>308</v>
      </c>
      <c r="C47" s="564">
        <v>0.23746610753467964</v>
      </c>
      <c r="D47" s="564">
        <v>0.23150110001732041</v>
      </c>
      <c r="E47" s="564">
        <v>0.21065675817667484</v>
      </c>
      <c r="F47" s="564">
        <v>0.2008248163798487</v>
      </c>
      <c r="G47" s="564">
        <v>0.19955202089443033</v>
      </c>
      <c r="H47" s="564">
        <v>0.20119261836146221</v>
      </c>
      <c r="I47" s="564">
        <v>0.20494488846512915</v>
      </c>
      <c r="J47" s="564">
        <v>0.22232612393667686</v>
      </c>
      <c r="K47" s="564">
        <v>0.18811384851704657</v>
      </c>
      <c r="L47" s="564">
        <v>0.2032818838686474</v>
      </c>
      <c r="M47" s="564">
        <v>0.21126552949144795</v>
      </c>
      <c r="N47" s="564">
        <v>0.19386959951015817</v>
      </c>
      <c r="O47" s="564">
        <v>0.19244256529833242</v>
      </c>
      <c r="P47" s="992">
        <v>0.19984854082027356</v>
      </c>
    </row>
    <row r="48" spans="2:16">
      <c r="B48" s="733" t="s">
        <v>357</v>
      </c>
      <c r="C48" s="564">
        <v>0.16527952151140782</v>
      </c>
      <c r="D48" s="564">
        <v>0.14409708394139226</v>
      </c>
      <c r="E48" s="564">
        <v>0.12521481152250169</v>
      </c>
      <c r="F48" s="564">
        <v>0.11050429831242459</v>
      </c>
      <c r="G48" s="564">
        <v>0.11866018752058979</v>
      </c>
      <c r="H48" s="564">
        <v>0.13248737992016932</v>
      </c>
      <c r="I48" s="564">
        <v>0.12973822349077169</v>
      </c>
      <c r="J48" s="564">
        <v>0.15703967166992366</v>
      </c>
      <c r="K48" s="564">
        <v>9.9270984738092427E-2</v>
      </c>
      <c r="L48" s="564">
        <v>0.14143922157499902</v>
      </c>
      <c r="M48" s="564">
        <v>0.13999371408154374</v>
      </c>
      <c r="N48" s="564">
        <v>0.1199894574802942</v>
      </c>
      <c r="O48" s="564">
        <v>0.10886708895696991</v>
      </c>
      <c r="P48" s="992">
        <v>0.11418888093386544</v>
      </c>
    </row>
    <row r="49" spans="2:16">
      <c r="B49" s="560" t="s">
        <v>309</v>
      </c>
      <c r="C49" s="564">
        <v>0.84987657047519771</v>
      </c>
      <c r="D49" s="564">
        <v>0.88713651816337535</v>
      </c>
      <c r="E49" s="564">
        <v>0.97450448324322991</v>
      </c>
      <c r="F49" s="564">
        <v>1.0484141619410277</v>
      </c>
      <c r="G49" s="564">
        <v>1.0909781282233615</v>
      </c>
      <c r="H49" s="564">
        <v>1.0146054765502512</v>
      </c>
      <c r="I49" s="564">
        <v>0.99312982220650403</v>
      </c>
      <c r="J49" s="564">
        <v>0.96583252748211879</v>
      </c>
      <c r="K49" s="564">
        <v>1.1354906764903505</v>
      </c>
      <c r="L49" s="564">
        <v>1.1629416396863834</v>
      </c>
      <c r="M49" s="564">
        <v>1.1605146669574902</v>
      </c>
      <c r="N49" s="564">
        <v>1.1684646198718067</v>
      </c>
      <c r="O49" s="564">
        <v>1.215582070565981</v>
      </c>
      <c r="P49" s="992">
        <v>1.2344272451327238</v>
      </c>
    </row>
    <row r="50" spans="2:16">
      <c r="B50" s="565" t="s">
        <v>406</v>
      </c>
      <c r="C50" s="598">
        <v>3.5789383979820419</v>
      </c>
      <c r="D50" s="598">
        <v>3.832104979617815</v>
      </c>
      <c r="E50" s="598">
        <v>4.6260300010215039</v>
      </c>
      <c r="F50" s="598">
        <v>5.2205408715923429</v>
      </c>
      <c r="G50" s="598">
        <v>5.4671364556138728</v>
      </c>
      <c r="H50" s="598">
        <v>5.0429557744877753</v>
      </c>
      <c r="I50" s="598">
        <v>4.8458384575689601</v>
      </c>
      <c r="J50" s="598">
        <v>4.3442152023358629</v>
      </c>
      <c r="K50" s="598">
        <v>6.0361886455555345</v>
      </c>
      <c r="L50" s="598">
        <v>5.7208326563808791</v>
      </c>
      <c r="M50" s="598">
        <v>5.4931567385888567</v>
      </c>
      <c r="N50" s="598">
        <v>6.0270647013462408</v>
      </c>
      <c r="O50" s="598">
        <v>6.3165966878561166</v>
      </c>
      <c r="P50" s="598">
        <v>6.2</v>
      </c>
    </row>
    <row r="51" spans="2:16" s="561" customFormat="1">
      <c r="B51" s="287" t="s">
        <v>407</v>
      </c>
      <c r="C51" s="599"/>
    </row>
    <row r="52" spans="2:16" s="561" customFormat="1">
      <c r="B52" s="237" t="s">
        <v>312</v>
      </c>
    </row>
    <row r="53" spans="2:16" s="561" customFormat="1">
      <c r="B53" s="413" t="s">
        <v>416</v>
      </c>
    </row>
    <row r="54" spans="2:16" s="561" customFormat="1">
      <c r="B54" s="631" t="s">
        <v>423</v>
      </c>
      <c r="P54" s="534"/>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U55"/>
  <sheetViews>
    <sheetView zoomScaleSheetLayoutView="100" workbookViewId="0">
      <pane xSplit="1" ySplit="5" topLeftCell="B6" activePane="bottomRight" state="frozen"/>
      <selection activeCell="M36" sqref="M36"/>
      <selection pane="topRight" activeCell="M36" sqref="M36"/>
      <selection pane="bottomLeft" activeCell="M36" sqref="M36"/>
      <selection pane="bottomRight" activeCell="O52" sqref="O52"/>
    </sheetView>
  </sheetViews>
  <sheetFormatPr baseColWidth="10" defaultColWidth="11.42578125" defaultRowHeight="12.75"/>
  <cols>
    <col min="1" max="1" width="49" style="152" customWidth="1"/>
    <col min="2" max="2" width="10" style="151" customWidth="1"/>
    <col min="3" max="8" width="10" style="152" customWidth="1"/>
    <col min="9" max="9" width="10" style="151" customWidth="1"/>
    <col min="10" max="14" width="10" style="152" customWidth="1"/>
    <col min="15" max="15" width="10.5703125" style="152" customWidth="1"/>
    <col min="16" max="16384" width="11.42578125" style="152"/>
  </cols>
  <sheetData>
    <row r="1" spans="1:21" ht="18">
      <c r="A1" s="228" t="s">
        <v>101</v>
      </c>
    </row>
    <row r="3" spans="1:21" ht="15.75">
      <c r="A3" s="229" t="s">
        <v>35</v>
      </c>
      <c r="B3" s="154"/>
      <c r="C3" s="154"/>
      <c r="D3" s="154"/>
      <c r="E3" s="154"/>
      <c r="F3" s="154"/>
      <c r="G3" s="155"/>
      <c r="H3" s="155"/>
      <c r="I3" s="156"/>
      <c r="J3" s="156"/>
    </row>
    <row r="4" spans="1:21">
      <c r="A4" s="157" t="s">
        <v>208</v>
      </c>
      <c r="B4" s="158"/>
      <c r="I4" s="158"/>
    </row>
    <row r="5" spans="1:21" ht="13.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1">
        <v>2010</v>
      </c>
      <c r="Q5" s="161">
        <v>2011</v>
      </c>
      <c r="R5" s="161">
        <v>2012</v>
      </c>
      <c r="S5" s="161">
        <v>2013</v>
      </c>
      <c r="T5" s="161">
        <v>2014</v>
      </c>
      <c r="U5" s="162" t="s">
        <v>239</v>
      </c>
    </row>
    <row r="6" spans="1:21" s="165" customFormat="1">
      <c r="A6" s="163" t="s">
        <v>4</v>
      </c>
      <c r="B6" s="164">
        <f t="shared" ref="B6:P6" si="0">B10+B26</f>
        <v>121.8067647726909</v>
      </c>
      <c r="C6" s="164">
        <f t="shared" si="0"/>
        <v>123.36174474851248</v>
      </c>
      <c r="D6" s="164">
        <f t="shared" si="0"/>
        <v>127.26818521759802</v>
      </c>
      <c r="E6" s="164">
        <f t="shared" si="0"/>
        <v>132.04679796995995</v>
      </c>
      <c r="F6" s="164">
        <f t="shared" si="0"/>
        <v>133.77214347730111</v>
      </c>
      <c r="G6" s="164">
        <f t="shared" si="0"/>
        <v>138.45151843334358</v>
      </c>
      <c r="H6" s="164">
        <f t="shared" si="0"/>
        <v>145.35105554099999</v>
      </c>
      <c r="I6" s="164">
        <f t="shared" si="0"/>
        <v>151.18817331100001</v>
      </c>
      <c r="J6" s="164">
        <f t="shared" si="0"/>
        <v>167.0110240031859</v>
      </c>
      <c r="K6" s="164">
        <f t="shared" si="0"/>
        <v>177.77673999999999</v>
      </c>
      <c r="L6" s="164">
        <f t="shared" si="0"/>
        <v>187.56649948560971</v>
      </c>
      <c r="M6" s="164">
        <f t="shared" si="0"/>
        <v>200.58920999999998</v>
      </c>
      <c r="N6" s="164">
        <f t="shared" si="0"/>
        <v>206.82304000000241</v>
      </c>
      <c r="O6" s="164">
        <f t="shared" si="0"/>
        <v>214.23337000000279</v>
      </c>
      <c r="P6" s="164">
        <f t="shared" si="0"/>
        <v>212.81576000000302</v>
      </c>
      <c r="Q6" s="164">
        <f>Q10+Q26</f>
        <v>219.38458938818314</v>
      </c>
      <c r="R6" s="164">
        <f>R10+R26</f>
        <v>226.37361770651086</v>
      </c>
      <c r="S6" s="164">
        <f t="shared" ref="S6:U6" si="1">S10+S26</f>
        <v>234.30223716950721</v>
      </c>
      <c r="T6" s="164">
        <f t="shared" si="1"/>
        <v>233.82773430761</v>
      </c>
      <c r="U6" s="164">
        <f t="shared" si="1"/>
        <v>234.20110537722002</v>
      </c>
    </row>
    <row r="7" spans="1:21" s="165" customFormat="1">
      <c r="A7" s="166" t="s">
        <v>5</v>
      </c>
      <c r="B7" s="164">
        <f t="shared" ref="B7:P7" si="2">B15+B30</f>
        <v>123.23978553472256</v>
      </c>
      <c r="C7" s="164">
        <f t="shared" si="2"/>
        <v>124.16972453987076</v>
      </c>
      <c r="D7" s="164">
        <f t="shared" si="2"/>
        <v>127.14337842092499</v>
      </c>
      <c r="E7" s="164">
        <f t="shared" si="2"/>
        <v>133.23218466526464</v>
      </c>
      <c r="F7" s="164">
        <f t="shared" si="2"/>
        <v>134.03458747910759</v>
      </c>
      <c r="G7" s="164">
        <f t="shared" si="2"/>
        <v>138.25496678658192</v>
      </c>
      <c r="H7" s="164">
        <f t="shared" si="2"/>
        <v>146.78134475300001</v>
      </c>
      <c r="I7" s="164">
        <f t="shared" si="2"/>
        <v>152.51681348000002</v>
      </c>
      <c r="J7" s="164">
        <f t="shared" si="2"/>
        <v>167.34474670093078</v>
      </c>
      <c r="K7" s="164">
        <f t="shared" si="2"/>
        <v>178.38321203237001</v>
      </c>
      <c r="L7" s="164">
        <f t="shared" si="2"/>
        <v>189.19138858717002</v>
      </c>
      <c r="M7" s="164">
        <f t="shared" si="2"/>
        <v>199.34184999999999</v>
      </c>
      <c r="N7" s="164">
        <f t="shared" si="2"/>
        <v>206.0287400000019</v>
      </c>
      <c r="O7" s="164">
        <f t="shared" si="2"/>
        <v>215.15256000000173</v>
      </c>
      <c r="P7" s="164">
        <f t="shared" si="2"/>
        <v>215.0996455361709</v>
      </c>
      <c r="Q7" s="164">
        <f>Q15+Q30</f>
        <v>221.81317938818142</v>
      </c>
      <c r="R7" s="164">
        <f>R15+R30</f>
        <v>227.40600457485891</v>
      </c>
      <c r="S7" s="164">
        <f t="shared" ref="S7:U7" si="3">S15+S30</f>
        <v>230.36111429980008</v>
      </c>
      <c r="T7" s="164">
        <f t="shared" si="3"/>
        <v>231.36178495187002</v>
      </c>
      <c r="U7" s="164">
        <f t="shared" si="3"/>
        <v>236.67100558414023</v>
      </c>
    </row>
    <row r="8" spans="1:21" s="165" customFormat="1">
      <c r="A8" s="167" t="s">
        <v>6</v>
      </c>
      <c r="B8" s="168">
        <f t="shared" ref="B8:R9" si="4">B6-B36</f>
        <v>109.70231280404052</v>
      </c>
      <c r="C8" s="168">
        <f t="shared" si="4"/>
        <v>110.22063946264771</v>
      </c>
      <c r="D8" s="168">
        <f t="shared" si="4"/>
        <v>114.79454965112491</v>
      </c>
      <c r="E8" s="168">
        <f t="shared" si="4"/>
        <v>118.77760212810446</v>
      </c>
      <c r="F8" s="168">
        <f t="shared" si="4"/>
        <v>121.62004326536191</v>
      </c>
      <c r="G8" s="168">
        <f t="shared" si="4"/>
        <v>126.12759612010206</v>
      </c>
      <c r="H8" s="168">
        <f t="shared" si="4"/>
        <v>133.05831735300001</v>
      </c>
      <c r="I8" s="168">
        <f t="shared" si="4"/>
        <v>140.35511213000001</v>
      </c>
      <c r="J8" s="168">
        <f t="shared" si="4"/>
        <v>155.8388818471021</v>
      </c>
      <c r="K8" s="168">
        <f t="shared" si="4"/>
        <v>165.39176999999998</v>
      </c>
      <c r="L8" s="168">
        <f t="shared" si="4"/>
        <v>175.17011688915971</v>
      </c>
      <c r="M8" s="168">
        <f t="shared" si="4"/>
        <v>189.43354999999997</v>
      </c>
      <c r="N8" s="168">
        <f t="shared" si="4"/>
        <v>195.24321000000117</v>
      </c>
      <c r="O8" s="168">
        <f t="shared" si="4"/>
        <v>202.18938000000159</v>
      </c>
      <c r="P8" s="168">
        <f t="shared" si="4"/>
        <v>200.80650000000173</v>
      </c>
      <c r="Q8" s="168">
        <f t="shared" si="4"/>
        <v>206.95095938818187</v>
      </c>
      <c r="R8" s="168">
        <f t="shared" si="4"/>
        <v>213.30784778460085</v>
      </c>
      <c r="S8" s="168">
        <f t="shared" ref="S8:U8" si="5">S6-S36</f>
        <v>221.49990315102721</v>
      </c>
      <c r="T8" s="168">
        <f t="shared" si="5"/>
        <v>221.04967550505</v>
      </c>
      <c r="U8" s="168">
        <f t="shared" si="5"/>
        <v>220.26049948258003</v>
      </c>
    </row>
    <row r="9" spans="1:21" s="165" customFormat="1">
      <c r="A9" s="169" t="s">
        <v>7</v>
      </c>
      <c r="B9" s="170">
        <f t="shared" si="4"/>
        <v>110.03770064196281</v>
      </c>
      <c r="C9" s="170">
        <f t="shared" si="4"/>
        <v>112.09576237466786</v>
      </c>
      <c r="D9" s="170">
        <f t="shared" si="4"/>
        <v>116.02975977607784</v>
      </c>
      <c r="E9" s="170">
        <f t="shared" si="4"/>
        <v>121.25253314805238</v>
      </c>
      <c r="F9" s="170">
        <f t="shared" si="4"/>
        <v>123.07737840851607</v>
      </c>
      <c r="G9" s="170">
        <f t="shared" si="4"/>
        <v>127.02884969974552</v>
      </c>
      <c r="H9" s="170">
        <f t="shared" si="4"/>
        <v>134.47566375300002</v>
      </c>
      <c r="I9" s="170">
        <f t="shared" si="4"/>
        <v>140.35824492700002</v>
      </c>
      <c r="J9" s="170">
        <f t="shared" si="4"/>
        <v>153.15132009200289</v>
      </c>
      <c r="K9" s="170">
        <f t="shared" si="4"/>
        <v>162.10183203237</v>
      </c>
      <c r="L9" s="170">
        <f t="shared" si="4"/>
        <v>172.06238587557002</v>
      </c>
      <c r="M9" s="170">
        <f t="shared" si="4"/>
        <v>181.72900999999999</v>
      </c>
      <c r="N9" s="170">
        <f t="shared" si="4"/>
        <v>186.92895000000172</v>
      </c>
      <c r="O9" s="170">
        <f t="shared" si="4"/>
        <v>195.85078000000158</v>
      </c>
      <c r="P9" s="170">
        <f t="shared" si="4"/>
        <v>199.0374755361708</v>
      </c>
      <c r="Q9" s="170">
        <f t="shared" si="4"/>
        <v>205.93225938818128</v>
      </c>
      <c r="R9" s="170">
        <f t="shared" si="4"/>
        <v>209.47879881594889</v>
      </c>
      <c r="S9" s="170">
        <f t="shared" ref="S9:U9" si="6">S7-S37</f>
        <v>213.52709038996008</v>
      </c>
      <c r="T9" s="170">
        <f t="shared" si="6"/>
        <v>215.06734748285004</v>
      </c>
      <c r="U9" s="170">
        <f t="shared" si="6"/>
        <v>219.07764462122023</v>
      </c>
    </row>
    <row r="10" spans="1:21">
      <c r="A10" s="171" t="s">
        <v>8</v>
      </c>
      <c r="B10" s="172">
        <f>'10.6 ancien Co'!B10+'10.7 ancien Dept'!B10+'10.8 ancien Reg'!B10</f>
        <v>78.81614191174117</v>
      </c>
      <c r="C10" s="172">
        <f>'10.6 ancien Co'!C10+'10.7 ancien Dept'!C10+'10.8 ancien Reg'!C10</f>
        <v>80.386366789286498</v>
      </c>
      <c r="D10" s="172">
        <f>'10.6 ancien Co'!D10+'10.7 ancien Dept'!D10+'10.8 ancien Reg'!D10</f>
        <v>82.552598385209606</v>
      </c>
      <c r="E10" s="172">
        <f>'10.6 ancien Co'!E10+'10.7 ancien Dept'!E10+'10.8 ancien Reg'!E10</f>
        <v>84.626664903788978</v>
      </c>
      <c r="F10" s="172">
        <f>'10.6 ancien Co'!F10+'10.7 ancien Dept'!F10+'10.8 ancien Reg'!F10</f>
        <v>84.825037745858339</v>
      </c>
      <c r="G10" s="172">
        <f>'10.6 ancien Co'!G10+'10.7 ancien Dept'!G10+'10.8 ancien Reg'!G10</f>
        <v>87.825202382242608</v>
      </c>
      <c r="H10" s="172">
        <f>'10.6 ancien Co'!H10+'10.7 ancien Dept'!H10+'10.8 ancien Reg'!H10</f>
        <v>95.412596624952457</v>
      </c>
      <c r="I10" s="172">
        <f>'10.6 ancien Co'!I10+'10.7 ancien Dept'!I10+'10.8 ancien Reg'!I10</f>
        <v>99.553607103612208</v>
      </c>
      <c r="J10" s="172">
        <f>'10.6 ancien Co'!J10+'10.7 ancien Dept'!J10+'10.8 ancien Reg'!J10</f>
        <v>111.22717499300001</v>
      </c>
      <c r="K10" s="172">
        <f>'10.6 ancien Co'!K10+'10.7 ancien Dept'!K10+'10.8 ancien Reg'!K10</f>
        <v>118.25397</v>
      </c>
      <c r="L10" s="172">
        <f>'10.6 ancien Co'!L10+'10.7 ancien Dept'!L10+'10.8 ancien Reg'!L10</f>
        <v>124.23216906208972</v>
      </c>
      <c r="M10" s="172">
        <f>'10.6 ancien Co'!M10+'10.7 ancien Dept'!M10+'10.8 ancien Reg'!M10</f>
        <v>132.58395999999999</v>
      </c>
      <c r="N10" s="172">
        <f>'10.6 ancien Co'!N10+'10.7 ancien Dept'!N10+'10.8 ancien Reg'!N10</f>
        <v>140.00825000000009</v>
      </c>
      <c r="O10" s="172">
        <f>'10.6 ancien Co'!O10+'10.7 ancien Dept'!O10+'10.8 ancien Reg'!O10</f>
        <v>145.51339000000058</v>
      </c>
      <c r="P10" s="172">
        <f>'10.6 ancien Co'!P10+'10.7 ancien Dept'!P10+'10.8 ancien Reg'!P10</f>
        <v>148.77871000000019</v>
      </c>
      <c r="Q10" s="172">
        <f>'10.6 ancien Co'!Q10+'10.7 ancien Dept'!Q10+'10.8 ancien Reg'!Q10</f>
        <v>152.95136679273071</v>
      </c>
      <c r="R10" s="172">
        <f>'10.6 ancien Co'!R10+'10.7 ancien Dept'!R10+'10.8 ancien Reg'!R10</f>
        <v>158.02851778459964</v>
      </c>
      <c r="S10" s="172">
        <f>'10.6 ancien Co'!S10+'10.7 ancien Dept'!S10+'10.8 ancien Reg'!S10</f>
        <v>162.78543315102721</v>
      </c>
      <c r="T10" s="172">
        <f>'10.6 ancien Co'!T10+'10.7 ancien Dept'!T10+'10.8 ancien Reg'!T10</f>
        <v>166.90276504361998</v>
      </c>
      <c r="U10" s="172">
        <f>'10.6 ancien Co'!U10+'10.7 ancien Dept'!U10+'10.8 ancien Reg'!U10</f>
        <v>169.69439890062</v>
      </c>
    </row>
    <row r="11" spans="1:21" s="165" customFormat="1">
      <c r="A11" s="163" t="s">
        <v>9</v>
      </c>
      <c r="B11" s="175">
        <f t="shared" ref="B11:P11" si="7">B10-B23</f>
        <v>72.016915742952662</v>
      </c>
      <c r="C11" s="175">
        <f t="shared" si="7"/>
        <v>74.349385706685041</v>
      </c>
      <c r="D11" s="175">
        <f t="shared" si="7"/>
        <v>77.530772922383605</v>
      </c>
      <c r="E11" s="175">
        <f t="shared" si="7"/>
        <v>80.024957079520604</v>
      </c>
      <c r="F11" s="175">
        <f t="shared" si="7"/>
        <v>80.350436895881188</v>
      </c>
      <c r="G11" s="175">
        <f t="shared" si="7"/>
        <v>83.228313497783319</v>
      </c>
      <c r="H11" s="175">
        <f t="shared" si="7"/>
        <v>91.306013190376447</v>
      </c>
      <c r="I11" s="175">
        <f t="shared" si="7"/>
        <v>95.683242761612206</v>
      </c>
      <c r="J11" s="175">
        <f t="shared" si="7"/>
        <v>107.54493499300001</v>
      </c>
      <c r="K11" s="175">
        <f t="shared" si="7"/>
        <v>114.69383999999999</v>
      </c>
      <c r="L11" s="175">
        <f t="shared" si="7"/>
        <v>120.38988280543973</v>
      </c>
      <c r="M11" s="175">
        <f t="shared" si="7"/>
        <v>128.41344999999998</v>
      </c>
      <c r="N11" s="175">
        <f t="shared" si="7"/>
        <v>135.41679000000033</v>
      </c>
      <c r="O11" s="175">
        <f t="shared" si="7"/>
        <v>141.42139000000083</v>
      </c>
      <c r="P11" s="175">
        <f t="shared" si="7"/>
        <v>144.87209000000044</v>
      </c>
      <c r="Q11" s="175">
        <f>Q10-Q23</f>
        <v>148.68527679273095</v>
      </c>
      <c r="R11" s="175">
        <f>R10-R23</f>
        <v>153.53487923947964</v>
      </c>
      <c r="S11" s="175">
        <f t="shared" ref="S11:U11" si="8">S10-S23</f>
        <v>158.24042984339721</v>
      </c>
      <c r="T11" s="175">
        <f t="shared" si="8"/>
        <v>162.18032876723998</v>
      </c>
      <c r="U11" s="175">
        <f t="shared" si="8"/>
        <v>164.14303141471001</v>
      </c>
    </row>
    <row r="12" spans="1:21">
      <c r="A12" s="176" t="s">
        <v>131</v>
      </c>
      <c r="B12" s="177">
        <f>'10.6 ancien Co'!B12+'10.7 ancien Dept'!B12+'10.8 ancien Reg'!B12</f>
        <v>21.891678875292133</v>
      </c>
      <c r="C12" s="177">
        <f>'10.6 ancien Co'!C12+'10.7 ancien Dept'!C12+'10.8 ancien Reg'!C12</f>
        <v>24.208903937300768</v>
      </c>
      <c r="D12" s="177" t="s">
        <v>112</v>
      </c>
      <c r="E12" s="177" t="s">
        <v>112</v>
      </c>
      <c r="F12" s="177">
        <f>'10.6 ancien Co'!F12+'10.7 ancien Dept'!F12+'10.8 ancien Reg'!F12</f>
        <v>19.481539576138374</v>
      </c>
      <c r="G12" s="177">
        <f>'10.6 ancien Co'!G12+'10.7 ancien Dept'!G12+'10.8 ancien Reg'!G12</f>
        <v>19.864337855872371</v>
      </c>
      <c r="H12" s="177">
        <f>'10.6 ancien Co'!H12+'10.7 ancien Dept'!H12+'10.8 ancien Reg'!H12</f>
        <v>21.655270398000003</v>
      </c>
      <c r="I12" s="177">
        <f>'10.6 ancien Co'!I12+'10.7 ancien Dept'!I12+'10.8 ancien Reg'!I12</f>
        <v>22.830736537</v>
      </c>
      <c r="J12" s="177">
        <f>'10.6 ancien Co'!J12+'10.7 ancien Dept'!J12+'10.8 ancien Reg'!J12</f>
        <v>23.14011</v>
      </c>
      <c r="K12" s="177">
        <f>'10.6 ancien Co'!K12+'10.7 ancien Dept'!K12+'10.8 ancien Reg'!K12</f>
        <v>24.134889999999999</v>
      </c>
      <c r="L12" s="177">
        <f>'10.6 ancien Co'!L12+'10.7 ancien Dept'!L12+'10.8 ancien Reg'!L12</f>
        <v>25.507996559689929</v>
      </c>
      <c r="M12" s="177">
        <f>'10.6 ancien Co'!M12+'10.7 ancien Dept'!M12+'10.8 ancien Reg'!M12</f>
        <v>26.204439999999998</v>
      </c>
      <c r="N12" s="177">
        <f>'10.6 ancien Co'!N12+'10.7 ancien Dept'!N12+'10.8 ancien Reg'!N12</f>
        <v>27.456370000002117</v>
      </c>
      <c r="O12" s="177">
        <f>'10.6 ancien Co'!O12+'10.7 ancien Dept'!O12+'10.8 ancien Reg'!O12</f>
        <v>28.098850000002209</v>
      </c>
      <c r="P12" s="177">
        <f>'10.6 ancien Co'!P12+'10.7 ancien Dept'!P12+'10.8 ancien Reg'!P12</f>
        <v>28.535130000002084</v>
      </c>
      <c r="Q12" s="177">
        <f>'10.6 ancien Co'!Q12+'10.7 ancien Dept'!Q12+'10.8 ancien Reg'!Q12</f>
        <v>29.159210000002108</v>
      </c>
      <c r="R12" s="177">
        <f>'10.6 ancien Co'!R12+'10.7 ancien Dept'!R12+'10.8 ancien Reg'!R12</f>
        <v>30.007432597050617</v>
      </c>
      <c r="S12" s="177">
        <f>'10.6 ancien Co'!S12+'10.7 ancien Dept'!S12+'10.8 ancien Reg'!S12</f>
        <v>30.953066471520728</v>
      </c>
      <c r="T12" s="177">
        <f>'10.6 ancien Co'!T12+'10.7 ancien Dept'!T12+'10.8 ancien Reg'!T12</f>
        <v>30.815165272620003</v>
      </c>
      <c r="U12" s="177">
        <f>'10.6 ancien Co'!U12+'10.7 ancien Dept'!U12+'10.8 ancien Reg'!U12</f>
        <v>30.36605742790999</v>
      </c>
    </row>
    <row r="13" spans="1:21">
      <c r="A13" s="176" t="s">
        <v>132</v>
      </c>
      <c r="B13" s="177">
        <f>'10.6 ancien Co'!B13+'10.7 ancien Dept'!B13+'10.8 ancien Reg'!B13</f>
        <v>25.398006271752571</v>
      </c>
      <c r="C13" s="177">
        <f>'10.6 ancien Co'!C13+'10.7 ancien Dept'!C13+'10.8 ancien Reg'!C13</f>
        <v>26.632843311375591</v>
      </c>
      <c r="D13" s="177">
        <f>'10.6 ancien Co'!D13+'10.7 ancien Dept'!D13+'10.8 ancien Reg'!D13</f>
        <v>27.842114223443954</v>
      </c>
      <c r="E13" s="177">
        <f>'10.6 ancien Co'!E13+'10.7 ancien Dept'!E13+'10.8 ancien Reg'!E13</f>
        <v>28.427056787990672</v>
      </c>
      <c r="F13" s="177">
        <f>'10.6 ancien Co'!F13+'10.7 ancien Dept'!F13+'10.8 ancien Reg'!F13</f>
        <v>29.502005139780504</v>
      </c>
      <c r="G13" s="177">
        <f>'10.6 ancien Co'!G13+'10.7 ancien Dept'!G13+'10.8 ancien Reg'!G13</f>
        <v>30.97647359382481</v>
      </c>
      <c r="H13" s="177">
        <f>'10.6 ancien Co'!H13+'10.7 ancien Dept'!H13+'10.8 ancien Reg'!H13</f>
        <v>32.983244265000003</v>
      </c>
      <c r="I13" s="177">
        <f>'10.6 ancien Co'!I13+'10.7 ancien Dept'!I13+'10.8 ancien Reg'!I13</f>
        <v>34.543251108</v>
      </c>
      <c r="J13" s="177">
        <f>'10.6 ancien Co'!J13+'10.7 ancien Dept'!J13+'10.8 ancien Reg'!J13</f>
        <v>36.621290000000002</v>
      </c>
      <c r="K13" s="177">
        <f>'10.6 ancien Co'!K13+'10.7 ancien Dept'!K13+'10.8 ancien Reg'!K13</f>
        <v>38.569279999999999</v>
      </c>
      <c r="L13" s="177">
        <f>'10.6 ancien Co'!L13+'10.7 ancien Dept'!L13+'10.8 ancien Reg'!L13</f>
        <v>40.704086392800001</v>
      </c>
      <c r="M13" s="177">
        <f>'10.6 ancien Co'!M13+'10.7 ancien Dept'!M13+'10.8 ancien Reg'!M13</f>
        <v>44.508589999999998</v>
      </c>
      <c r="N13" s="177">
        <f>'10.6 ancien Co'!N13+'10.7 ancien Dept'!N13+'10.8 ancien Reg'!N13</f>
        <v>48.035280000001158</v>
      </c>
      <c r="O13" s="177">
        <f>'10.6 ancien Co'!O13+'10.7 ancien Dept'!O13+'10.8 ancien Reg'!O13</f>
        <v>50.297260000000904</v>
      </c>
      <c r="P13" s="177">
        <f>'10.6 ancien Co'!P13+'10.7 ancien Dept'!P13+'10.8 ancien Reg'!P13</f>
        <v>51.736230000000724</v>
      </c>
      <c r="Q13" s="177">
        <f>'10.6 ancien Co'!Q13+'10.7 ancien Dept'!Q13+'10.8 ancien Reg'!Q13</f>
        <v>52.997760000000675</v>
      </c>
      <c r="R13" s="177">
        <f>'10.6 ancien Co'!R13+'10.7 ancien Dept'!R13+'10.8 ancien Reg'!R13</f>
        <v>54.896163298419488</v>
      </c>
      <c r="S13" s="177">
        <f>'10.6 ancien Co'!S13+'10.7 ancien Dept'!S13+'10.8 ancien Reg'!S13</f>
        <v>56.628388688890439</v>
      </c>
      <c r="T13" s="177">
        <f>'10.6 ancien Co'!T13+'10.7 ancien Dept'!T13+'10.8 ancien Reg'!T13</f>
        <v>58.975507946850001</v>
      </c>
      <c r="U13" s="177">
        <f>'10.6 ancien Co'!U13+'10.7 ancien Dept'!U13+'10.8 ancien Reg'!U13</f>
        <v>60.116026880089983</v>
      </c>
    </row>
    <row r="14" spans="1:21">
      <c r="A14" s="180" t="s">
        <v>133</v>
      </c>
      <c r="B14" s="177">
        <f>'10.6 ancien Co'!B14+'10.7 ancien Dept'!B14+'10.8 ancien Reg'!B14</f>
        <v>19.803127339139607</v>
      </c>
      <c r="C14" s="177">
        <f>'10.6 ancien Co'!C14+'10.7 ancien Dept'!C14+'10.8 ancien Reg'!C14</f>
        <v>20.412923408089252</v>
      </c>
      <c r="D14" s="177">
        <f>'10.6 ancien Co'!D14+'10.7 ancien Dept'!D14+'10.8 ancien Reg'!D14</f>
        <v>21.993429995896857</v>
      </c>
      <c r="E14" s="177">
        <f>'10.6 ancien Co'!E14+'10.7 ancien Dept'!E14+'10.8 ancien Reg'!E14</f>
        <v>22.703749414435222</v>
      </c>
      <c r="F14" s="177">
        <f>'10.6 ancien Co'!F14+'10.7 ancien Dept'!F14+'10.8 ancien Reg'!F14</f>
        <v>28.04753739242512</v>
      </c>
      <c r="G14" s="177">
        <f>'10.6 ancien Co'!G14+'10.7 ancien Dept'!G14+'10.8 ancien Reg'!G14</f>
        <v>28.97668227324759</v>
      </c>
      <c r="H14" s="177">
        <f>'10.6 ancien Co'!H14+'10.7 ancien Dept'!H14+'10.8 ancien Reg'!H14</f>
        <v>33.038925211522468</v>
      </c>
      <c r="I14" s="177">
        <f>'10.6 ancien Co'!I14+'10.7 ancien Dept'!I14+'10.8 ancien Reg'!I14</f>
        <v>34.901116161612201</v>
      </c>
      <c r="J14" s="177">
        <f>'10.6 ancien Co'!J14+'10.7 ancien Dept'!J14+'10.8 ancien Reg'!J14</f>
        <v>43.703954992999996</v>
      </c>
      <c r="K14" s="177">
        <f>'10.6 ancien Co'!K14+'10.7 ancien Dept'!K14+'10.8 ancien Reg'!K14</f>
        <v>47.726970000000009</v>
      </c>
      <c r="L14" s="177">
        <f>'10.6 ancien Co'!L14+'10.7 ancien Dept'!L14+'10.8 ancien Reg'!L14</f>
        <v>50.110309128000004</v>
      </c>
      <c r="M14" s="177">
        <f>'10.6 ancien Co'!M14+'10.7 ancien Dept'!M14+'10.8 ancien Reg'!M14</f>
        <v>53.42718</v>
      </c>
      <c r="N14" s="177">
        <f>'10.6 ancien Co'!N14+'10.7 ancien Dept'!N14+'10.8 ancien Reg'!N14</f>
        <v>55.473280000001807</v>
      </c>
      <c r="O14" s="177">
        <f>'10.6 ancien Co'!O14+'10.7 ancien Dept'!O14+'10.8 ancien Reg'!O14</f>
        <v>58.128980000001818</v>
      </c>
      <c r="P14" s="177">
        <f>'10.6 ancien Co'!P14+'10.7 ancien Dept'!P14+'10.8 ancien Reg'!P14</f>
        <v>59.955610000001805</v>
      </c>
      <c r="Q14" s="177">
        <f>'10.6 ancien Co'!Q14+'10.7 ancien Dept'!Q14+'10.8 ancien Reg'!Q14</f>
        <v>61.711290000001888</v>
      </c>
      <c r="R14" s="177">
        <f>'10.6 ancien Co'!R14+'10.7 ancien Dept'!R14+'10.8 ancien Reg'!R14</f>
        <v>63.691552790959918</v>
      </c>
      <c r="S14" s="177">
        <f>'10.6 ancien Co'!S14+'10.7 ancien Dept'!S14+'10.8 ancien Reg'!S14</f>
        <v>65.400338801449848</v>
      </c>
      <c r="T14" s="177">
        <f>'10.6 ancien Co'!T14+'10.7 ancien Dept'!T14+'10.8 ancien Reg'!T14</f>
        <v>67.118275400100003</v>
      </c>
      <c r="U14" s="177">
        <f>'10.6 ancien Co'!U14+'10.7 ancien Dept'!U14+'10.8 ancien Reg'!U14</f>
        <v>68.422297841600013</v>
      </c>
    </row>
    <row r="15" spans="1:21" s="165" customFormat="1">
      <c r="A15" s="163" t="s">
        <v>10</v>
      </c>
      <c r="B15" s="168">
        <f>'10.6 ancien Co'!B15+'10.7 ancien Dept'!B15+'10.8 ancien Reg'!B15</f>
        <v>96.94233006126926</v>
      </c>
      <c r="C15" s="168">
        <f>'10.6 ancien Co'!C15+'10.7 ancien Dept'!C15+'10.8 ancien Reg'!C15</f>
        <v>100.46390235945344</v>
      </c>
      <c r="D15" s="168">
        <f>'10.6 ancien Co'!D15+'10.7 ancien Dept'!D15+'10.8 ancien Reg'!D15</f>
        <v>104.2130833616589</v>
      </c>
      <c r="E15" s="168">
        <f>'10.6 ancien Co'!E15+'10.7 ancien Dept'!E15+'10.8 ancien Reg'!E15</f>
        <v>108.87431331829526</v>
      </c>
      <c r="F15" s="168">
        <f>'10.6 ancien Co'!F15+'10.7 ancien Dept'!F15+'10.8 ancien Reg'!F15</f>
        <v>109.94857939660065</v>
      </c>
      <c r="G15" s="168">
        <f>'10.6 ancien Co'!G15+'10.7 ancien Dept'!G15+'10.8 ancien Reg'!G15</f>
        <v>112.97203705516475</v>
      </c>
      <c r="H15" s="168">
        <f>'10.6 ancien Co'!H15+'10.7 ancien Dept'!H15+'10.8 ancien Reg'!H15</f>
        <v>120.505881852</v>
      </c>
      <c r="I15" s="168">
        <f>'10.6 ancien Co'!I15+'10.7 ancien Dept'!I15+'10.8 ancien Reg'!I15</f>
        <v>126.41956625600001</v>
      </c>
      <c r="J15" s="168">
        <f>'10.6 ancien Co'!J15+'10.7 ancien Dept'!J15+'10.8 ancien Reg'!J15</f>
        <v>137.72495000000001</v>
      </c>
      <c r="K15" s="168">
        <f>'10.6 ancien Co'!K15+'10.7 ancien Dept'!K15+'10.8 ancien Reg'!K15</f>
        <v>145.45617999999999</v>
      </c>
      <c r="L15" s="168">
        <f>'10.6 ancien Co'!L15+'10.7 ancien Dept'!L15+'10.8 ancien Reg'!L15</f>
        <v>153.35481017148001</v>
      </c>
      <c r="M15" s="168">
        <f>'10.6 ancien Co'!M15+'10.7 ancien Dept'!M15+'10.8 ancien Reg'!M15</f>
        <v>161.39749</v>
      </c>
      <c r="N15" s="168">
        <f>'10.6 ancien Co'!N15+'10.7 ancien Dept'!N15+'10.8 ancien Reg'!N15</f>
        <v>167.03262000000007</v>
      </c>
      <c r="O15" s="168">
        <f>'10.6 ancien Co'!O15+'10.7 ancien Dept'!O15+'10.8 ancien Reg'!O15</f>
        <v>172.04886999999979</v>
      </c>
      <c r="P15" s="168">
        <f>'10.6 ancien Co'!P15+'10.7 ancien Dept'!P15+'10.8 ancien Reg'!P15</f>
        <v>178.87630553616987</v>
      </c>
      <c r="Q15" s="168">
        <f>'10.6 ancien Co'!Q15+'10.7 ancien Dept'!Q15+'10.8 ancien Reg'!Q15</f>
        <v>185.50083724172967</v>
      </c>
      <c r="R15" s="168">
        <f>'10.6 ancien Co'!R15+'10.7 ancien Dept'!R15+'10.8 ancien Reg'!R15</f>
        <v>189.01692881594715</v>
      </c>
      <c r="S15" s="168">
        <f>'10.6 ancien Co'!S15+'10.7 ancien Dept'!S15+'10.8 ancien Reg'!S15</f>
        <v>192.24211438406007</v>
      </c>
      <c r="T15" s="168">
        <f>'10.6 ancien Co'!T15+'10.7 ancien Dept'!T15+'10.8 ancien Reg'!T15</f>
        <v>194.09130439861002</v>
      </c>
      <c r="U15" s="168">
        <f>'10.6 ancien Co'!U15+'10.7 ancien Dept'!U15+'10.8 ancien Reg'!U15</f>
        <v>197.45770407185029</v>
      </c>
    </row>
    <row r="16" spans="1:21">
      <c r="A16" s="176" t="s">
        <v>134</v>
      </c>
      <c r="B16" s="177"/>
      <c r="C16" s="178"/>
      <c r="D16" s="178">
        <f>'10.6 ancien Co'!D16+'10.7 ancien Dept'!D16+'10.8 ancien Reg'!D16</f>
        <v>63.081576818553749</v>
      </c>
      <c r="E16" s="178">
        <f>'10.6 ancien Co'!E16+'10.7 ancien Dept'!E16+'10.8 ancien Reg'!E16</f>
        <v>64.131013029998712</v>
      </c>
      <c r="F16" s="178">
        <f>'10.6 ancien Co'!F16+'10.7 ancien Dept'!F16+'10.8 ancien Reg'!F16</f>
        <v>65.272187277678356</v>
      </c>
      <c r="G16" s="178">
        <f>'10.6 ancien Co'!G16+'10.7 ancien Dept'!G16+'10.8 ancien Reg'!G16</f>
        <v>66.341595355597264</v>
      </c>
      <c r="H16" s="178">
        <f>'10.6 ancien Co'!H16+'10.7 ancien Dept'!H16+'10.8 ancien Reg'!H16</f>
        <v>69.462738172352445</v>
      </c>
      <c r="I16" s="178">
        <f>'10.6 ancien Co'!I16+'10.7 ancien Dept'!I16+'10.8 ancien Reg'!I16</f>
        <v>66.703582114</v>
      </c>
      <c r="J16" s="178">
        <f>'10.6 ancien Co'!J16+'10.7 ancien Dept'!J16+'10.8 ancien Reg'!J16</f>
        <v>75.80895000000001</v>
      </c>
      <c r="K16" s="178">
        <f>'10.6 ancien Co'!K16+'10.7 ancien Dept'!K16+'10.8 ancien Reg'!K16</f>
        <v>82.815730000000002</v>
      </c>
      <c r="L16" s="178">
        <f>'10.6 ancien Co'!L16+'10.7 ancien Dept'!L16+'10.8 ancien Reg'!L16</f>
        <v>88.378620674689998</v>
      </c>
      <c r="M16" s="178">
        <f>'10.6 ancien Co'!M16+'10.7 ancien Dept'!M16+'10.8 ancien Reg'!M16</f>
        <v>94.10293999999999</v>
      </c>
      <c r="N16" s="178">
        <f>'10.6 ancien Co'!N16+'10.7 ancien Dept'!N16+'10.8 ancien Reg'!N16</f>
        <v>98.505470000002575</v>
      </c>
      <c r="O16" s="178">
        <f>'10.6 ancien Co'!O16+'10.7 ancien Dept'!O16+'10.8 ancien Reg'!O16</f>
        <v>102.57859000000163</v>
      </c>
      <c r="P16" s="178">
        <f>'10.6 ancien Co'!P16+'10.7 ancien Dept'!P16+'10.8 ancien Reg'!P16</f>
        <v>108.63229553617192</v>
      </c>
      <c r="Q16" s="178">
        <f>'10.6 ancien Co'!Q16+'10.7 ancien Dept'!Q16+'10.8 ancien Reg'!Q16</f>
        <v>110.74494569769224</v>
      </c>
      <c r="R16" s="178">
        <f>'10.6 ancien Co'!R16+'10.7 ancien Dept'!R16+'10.8 ancien Reg'!R16</f>
        <v>113.46571255045002</v>
      </c>
      <c r="S16" s="178">
        <f>'10.6 ancien Co'!S16+'10.7 ancien Dept'!S16+'10.8 ancien Reg'!S16</f>
        <v>116.15183618532993</v>
      </c>
      <c r="T16" s="178">
        <f>'10.6 ancien Co'!T16+'10.7 ancien Dept'!T16+'10.8 ancien Reg'!T16</f>
        <v>119.62524126929</v>
      </c>
      <c r="U16" s="178">
        <f>'10.6 ancien Co'!U16+'10.7 ancien Dept'!U16+'10.8 ancien Reg'!U16</f>
        <v>125.66969613768001</v>
      </c>
    </row>
    <row r="17" spans="1:21" ht="13.5">
      <c r="A17" s="186" t="s">
        <v>227</v>
      </c>
      <c r="B17" s="177">
        <f>'10.6 ancien Co'!B17+'10.7 ancien Dept'!B17+'10.8 ancien Reg'!B17</f>
        <v>44.33217421263894</v>
      </c>
      <c r="C17" s="177">
        <f>'10.6 ancien Co'!C17+'10.7 ancien Dept'!C17+'10.8 ancien Reg'!C17</f>
        <v>46.710378881542546</v>
      </c>
      <c r="D17" s="177">
        <f>'10.6 ancien Co'!D17+'10.7 ancien Dept'!D17+'10.8 ancien Reg'!D17</f>
        <v>48.545935097509535</v>
      </c>
      <c r="E17" s="177">
        <f>'10.6 ancien Co'!E17+'10.7 ancien Dept'!E17+'10.8 ancien Reg'!E17</f>
        <v>48.913391922122734</v>
      </c>
      <c r="F17" s="177">
        <f>'10.6 ancien Co'!F17+'10.7 ancien Dept'!F17+'10.8 ancien Reg'!F17</f>
        <v>49.70630048745582</v>
      </c>
      <c r="G17" s="177">
        <f>'10.6 ancien Co'!G17+'10.7 ancien Dept'!G17+'10.8 ancien Reg'!G17</f>
        <v>48.56531130340376</v>
      </c>
      <c r="H17" s="177">
        <f>'10.6 ancien Co'!H17+'10.7 ancien Dept'!H17+'10.8 ancien Reg'!H17</f>
        <v>49.243019913352448</v>
      </c>
      <c r="I17" s="177">
        <f>'10.6 ancien Co'!I17+'10.7 ancien Dept'!I17+'10.8 ancien Reg'!I17</f>
        <v>51.465305767000004</v>
      </c>
      <c r="J17" s="177">
        <f>'10.6 ancien Co'!J17+'10.7 ancien Dept'!J17+'10.8 ancien Reg'!J17</f>
        <v>53.795529999999999</v>
      </c>
      <c r="K17" s="177">
        <f>'10.6 ancien Co'!K17+'10.7 ancien Dept'!K17+'10.8 ancien Reg'!K17</f>
        <v>57.165559999999999</v>
      </c>
      <c r="L17" s="177">
        <f>'10.6 ancien Co'!L17+'10.7 ancien Dept'!L17+'10.8 ancien Reg'!L17</f>
        <v>60.569290674690002</v>
      </c>
      <c r="M17" s="177">
        <f>'10.6 ancien Co'!M17+'10.7 ancien Dept'!M17+'10.8 ancien Reg'!M17</f>
        <v>62.422219999999996</v>
      </c>
      <c r="N17" s="177">
        <f>'10.6 ancien Co'!N17+'10.7 ancien Dept'!N17+'10.8 ancien Reg'!N17</f>
        <v>65.083900000001876</v>
      </c>
      <c r="O17" s="177">
        <f>'10.6 ancien Co'!O17+'10.7 ancien Dept'!O17+'10.8 ancien Reg'!O17</f>
        <v>70.247800000001078</v>
      </c>
      <c r="P17" s="177">
        <f>'10.6 ancien Co'!P17+'10.7 ancien Dept'!P17+'10.8 ancien Reg'!P17</f>
        <v>73.237788566101173</v>
      </c>
      <c r="Q17" s="177">
        <f>'10.6 ancien Co'!Q17+'10.7 ancien Dept'!Q17+'10.8 ancien Reg'!Q17</f>
        <v>69.541305248691302</v>
      </c>
      <c r="R17" s="177">
        <f>'10.6 ancien Co'!R17+'10.7 ancien Dept'!R17+'10.8 ancien Reg'!R17</f>
        <v>72.001554374510022</v>
      </c>
      <c r="S17" s="177">
        <f>'10.6 ancien Co'!S17+'10.7 ancien Dept'!S17+'10.8 ancien Reg'!S17</f>
        <v>75.750386092960014</v>
      </c>
      <c r="T17" s="177">
        <f>'10.6 ancien Co'!T17+'10.7 ancien Dept'!T17+'10.8 ancien Reg'!T17</f>
        <v>76.390353760860009</v>
      </c>
      <c r="U17" s="177">
        <f>'10.6 ancien Co'!U17+'10.7 ancien Dept'!U17+'10.8 ancien Reg'!U17</f>
        <v>79.716072637629992</v>
      </c>
    </row>
    <row r="18" spans="1:21">
      <c r="A18" s="190" t="s">
        <v>11</v>
      </c>
      <c r="B18" s="177"/>
      <c r="C18" s="178"/>
      <c r="D18" s="178">
        <f>'10.6 ancien Co'!D18+'10.7 ancien Dept'!D18+'10.8 ancien Reg'!D18</f>
        <v>14.535641721044215</v>
      </c>
      <c r="E18" s="178">
        <f>'10.6 ancien Co'!E18+'10.7 ancien Dept'!E18+'10.8 ancien Reg'!E18</f>
        <v>15.217621107875974</v>
      </c>
      <c r="F18" s="178">
        <f>'10.6 ancien Co'!F18+'10.7 ancien Dept'!F18+'10.8 ancien Reg'!F18</f>
        <v>15.56588679022253</v>
      </c>
      <c r="G18" s="178">
        <f>'10.6 ancien Co'!G18+'10.7 ancien Dept'!G18+'10.8 ancien Reg'!G18</f>
        <v>17.77628405219351</v>
      </c>
      <c r="H18" s="178">
        <f>'10.6 ancien Co'!H18+'10.7 ancien Dept'!H18+'10.8 ancien Reg'!H18</f>
        <v>20.219718259</v>
      </c>
      <c r="I18" s="178">
        <f>'10.6 ancien Co'!I18+'10.7 ancien Dept'!I18+'10.8 ancien Reg'!I18</f>
        <v>15.238276346999999</v>
      </c>
      <c r="J18" s="178">
        <f>'10.6 ancien Co'!J18+'10.7 ancien Dept'!J18+'10.8 ancien Reg'!J18</f>
        <v>22.01342</v>
      </c>
      <c r="K18" s="178">
        <f>'10.6 ancien Co'!K18+'10.7 ancien Dept'!K18+'10.8 ancien Reg'!K18</f>
        <v>25.650169999999999</v>
      </c>
      <c r="L18" s="178">
        <f>'10.6 ancien Co'!L18+'10.7 ancien Dept'!L18+'10.8 ancien Reg'!L18</f>
        <v>27.809329999999999</v>
      </c>
      <c r="M18" s="178">
        <f>'10.6 ancien Co'!M18+'10.7 ancien Dept'!M18+'10.8 ancien Reg'!M18</f>
        <v>31.680719999999997</v>
      </c>
      <c r="N18" s="178">
        <f>'10.6 ancien Co'!N18+'10.7 ancien Dept'!N18+'10.8 ancien Reg'!N18</f>
        <v>33.421570000000692</v>
      </c>
      <c r="O18" s="178">
        <f>'10.6 ancien Co'!O18+'10.7 ancien Dept'!O18+'10.8 ancien Reg'!O18</f>
        <v>32.330790000000547</v>
      </c>
      <c r="P18" s="178">
        <f>'10.6 ancien Co'!P18+'10.7 ancien Dept'!P18+'10.8 ancien Reg'!P18</f>
        <v>35.394506970070751</v>
      </c>
      <c r="Q18" s="178">
        <f>'10.6 ancien Co'!Q18+'10.7 ancien Dept'!Q18+'10.8 ancien Reg'!Q18</f>
        <v>41.20364044900095</v>
      </c>
      <c r="R18" s="178">
        <f>'10.6 ancien Co'!R18+'10.7 ancien Dept'!R18+'10.8 ancien Reg'!R18</f>
        <v>41.46415817594</v>
      </c>
      <c r="S18" s="178">
        <f>'10.6 ancien Co'!S18+'10.7 ancien Dept'!S18+'10.8 ancien Reg'!S18</f>
        <v>40.401450092369942</v>
      </c>
      <c r="T18" s="178">
        <f>'10.6 ancien Co'!T18+'10.7 ancien Dept'!T18+'10.8 ancien Reg'!T18</f>
        <v>43.234887508429999</v>
      </c>
      <c r="U18" s="178">
        <f>'10.6 ancien Co'!U18+'10.7 ancien Dept'!U18+'10.8 ancien Reg'!U18</f>
        <v>45.953623500049993</v>
      </c>
    </row>
    <row r="19" spans="1:21" s="189" customFormat="1" ht="13.5">
      <c r="A19" s="171" t="s">
        <v>229</v>
      </c>
      <c r="B19" s="177">
        <f>'10.6 ancien Co'!B19+'10.7 ancien Dept'!B22+'10.8 ancien Reg'!B21</f>
        <v>27.578027218247541</v>
      </c>
      <c r="C19" s="177">
        <f>'10.6 ancien Co'!C19+'10.7 ancien Dept'!C22+'10.8 ancien Reg'!C21</f>
        <v>28.72139484752811</v>
      </c>
      <c r="D19" s="177">
        <f>'10.6 ancien Co'!D19+'10.7 ancien Dept'!D22+'10.8 ancien Reg'!D21</f>
        <v>28.008186529269242</v>
      </c>
      <c r="E19" s="177">
        <f>'10.6 ancien Co'!E19+'10.7 ancien Dept'!E22+'10.8 ancien Reg'!E21</f>
        <v>29.488645906608415</v>
      </c>
      <c r="F19" s="177">
        <f>'10.6 ancien Co'!F19+'10.7 ancien Dept'!F22+'10.8 ancien Reg'!F21</f>
        <v>27.858906804596014</v>
      </c>
      <c r="G19" s="177">
        <f>'10.6 ancien Co'!G19+'10.7 ancien Dept'!G22+'10.8 ancien Reg'!G21</f>
        <v>28.598549899506526</v>
      </c>
      <c r="H19" s="177">
        <f>'10.6 ancien Co'!H19+'10.7 ancien Dept'!H22+'10.8 ancien Reg'!H21</f>
        <v>31.777647284730122</v>
      </c>
      <c r="I19" s="177">
        <f>'10.6 ancien Co'!I19+'10.7 ancien Dept'!I22+'10.8 ancien Reg'!I21</f>
        <v>33.300024528897502</v>
      </c>
      <c r="J19" s="177">
        <f>'10.6 ancien Co'!J19+'10.7 ancien Dept'!J22+'10.8 ancien Reg'!J21</f>
        <v>44.214087999999997</v>
      </c>
      <c r="K19" s="177">
        <f>'10.6 ancien Co'!K19+'10.7 ancien Dept'!K22+'10.8 ancien Reg'!K21</f>
        <v>45.435479999999998</v>
      </c>
      <c r="L19" s="177">
        <f>'10.6 ancien Co'!L19+'10.7 ancien Dept'!L22+'10.8 ancien Reg'!L21</f>
        <v>46.896153879209997</v>
      </c>
      <c r="M19" s="177">
        <f>'10.6 ancien Co'!M19+'10.7 ancien Dept'!M22+'10.8 ancien Reg'!M21</f>
        <v>47.700159999999997</v>
      </c>
      <c r="N19" s="177">
        <f>'10.6 ancien Co'!N19+'10.7 ancien Dept'!N22+'10.8 ancien Reg'!N21</f>
        <v>48.211430000001307</v>
      </c>
      <c r="O19" s="177">
        <f>'10.6 ancien Co'!O19+'10.7 ancien Dept'!O22+'10.8 ancien Reg'!O21</f>
        <v>48.729480000001409</v>
      </c>
      <c r="P19" s="177">
        <f>'10.6 ancien Co'!P19+'10.7 ancien Dept'!P22+'10.8 ancien Reg'!P21</f>
        <v>49.429650000001381</v>
      </c>
      <c r="Q19" s="177">
        <f>'10.6 ancien Co'!Q19+'10.7 ancien Dept'!Q22+'10.8 ancien Reg'!Q21</f>
        <v>52.572394751311286</v>
      </c>
      <c r="R19" s="177">
        <f>'10.6 ancien Co'!R19+'10.7 ancien Dept'!R22+'10.8 ancien Reg'!R21</f>
        <v>52.388911711009648</v>
      </c>
      <c r="S19" s="177">
        <f>'10.6 ancien Co'!S19+'10.7 ancien Dept'!S22+'10.8 ancien Reg'!S21</f>
        <v>52.01508742663011</v>
      </c>
      <c r="T19" s="177">
        <f>'10.6 ancien Co'!T19+'10.7 ancien Dept'!T22+'10.8 ancien Reg'!T21</f>
        <v>49.250965100460007</v>
      </c>
      <c r="U19" s="177">
        <f>'10.6 ancien Co'!U19+'10.7 ancien Dept'!U22+'10.8 ancien Reg'!U21</f>
        <v>44.808816722539994</v>
      </c>
    </row>
    <row r="20" spans="1:21" s="189" customFormat="1">
      <c r="A20" s="190" t="s">
        <v>119</v>
      </c>
      <c r="B20" s="177">
        <f>'10.6 ancien Co'!B20+'10.7 ancien Dept'!B23+'10.8 ancien Reg'!B22</f>
        <v>19.300045582256153</v>
      </c>
      <c r="C20" s="177">
        <f>'10.6 ancien Co'!C20+'10.7 ancien Dept'!C23+'10.8 ancien Reg'!C22</f>
        <v>19.665923223625938</v>
      </c>
      <c r="D20" s="177">
        <f>'10.6 ancien Co'!D20+'10.7 ancien Dept'!D23+'10.8 ancien Reg'!D22</f>
        <v>20.805045721929943</v>
      </c>
      <c r="E20" s="177">
        <f>'10.6 ancien Co'!E20+'10.7 ancien Dept'!E23+'10.8 ancien Reg'!E22</f>
        <v>21.939441119550516</v>
      </c>
      <c r="F20" s="177">
        <f>'10.6 ancien Co'!F20+'10.7 ancien Dept'!F23+'10.8 ancien Reg'!F22</f>
        <v>21.851171520092016</v>
      </c>
      <c r="G20" s="177">
        <f>'10.6 ancien Co'!G20+'10.7 ancien Dept'!G23+'10.8 ancien Reg'!G22</f>
        <v>24.295157490072523</v>
      </c>
      <c r="H20" s="177">
        <f>'10.6 ancien Co'!H20+'10.7 ancien Dept'!H23+'10.8 ancien Reg'!H22</f>
        <v>26.71749488</v>
      </c>
      <c r="I20" s="177">
        <f>'10.6 ancien Co'!I20+'10.7 ancien Dept'!I23+'10.8 ancien Reg'!I22</f>
        <v>26.642432719000002</v>
      </c>
      <c r="J20" s="177">
        <f>'10.6 ancien Co'!J20+'10.7 ancien Dept'!J23+'10.8 ancien Reg'!J22</f>
        <v>36.212538000000002</v>
      </c>
      <c r="K20" s="177">
        <f>'10.6 ancien Co'!K20+'10.7 ancien Dept'!K23+'10.8 ancien Reg'!K22</f>
        <v>36.69059</v>
      </c>
      <c r="L20" s="177">
        <f>'10.6 ancien Co'!L20+'10.7 ancien Dept'!L23+'10.8 ancien Reg'!L22</f>
        <v>37.976086211390005</v>
      </c>
      <c r="M20" s="177">
        <f>'10.6 ancien Co'!M20+'10.7 ancien Dept'!M23+'10.8 ancien Reg'!M22</f>
        <v>38.930070000000001</v>
      </c>
      <c r="N20" s="177">
        <f>'10.6 ancien Co'!N20+'10.7 ancien Dept'!N23+'10.8 ancien Reg'!N22</f>
        <v>39.680360000001954</v>
      </c>
      <c r="O20" s="177">
        <f>'10.6 ancien Co'!O20+'10.7 ancien Dept'!O23+'10.8 ancien Reg'!O22</f>
        <v>40.535250000001938</v>
      </c>
      <c r="P20" s="177">
        <f>'10.6 ancien Co'!P20+'10.7 ancien Dept'!P23+'10.8 ancien Reg'!P22</f>
        <v>40.864960000002007</v>
      </c>
      <c r="Q20" s="177">
        <f>'10.6 ancien Co'!Q20+'10.7 ancien Dept'!Q23+'10.8 ancien Reg'!Q22</f>
        <v>40.966980000001946</v>
      </c>
      <c r="R20" s="177">
        <f>'10.6 ancien Co'!R20+'10.7 ancien Dept'!R23+'10.8 ancien Reg'!R22</f>
        <v>41.172757646909986</v>
      </c>
      <c r="S20" s="177">
        <f>'10.6 ancien Co'!S20+'10.7 ancien Dept'!S23+'10.8 ancien Reg'!S22</f>
        <v>41.349667063399991</v>
      </c>
      <c r="T20" s="177">
        <f>'10.6 ancien Co'!T20+'10.7 ancien Dept'!T23+'10.8 ancien Reg'!T22</f>
        <v>39.994584929600002</v>
      </c>
      <c r="U20" s="177">
        <f>'10.6 ancien Co'!U20+'10.7 ancien Dept'!U23+'10.8 ancien Reg'!U22</f>
        <v>36.539599633969999</v>
      </c>
    </row>
    <row r="21" spans="1:21" s="189" customFormat="1" ht="13.5">
      <c r="A21" s="193" t="s">
        <v>232</v>
      </c>
      <c r="B21" s="194" t="s">
        <v>46</v>
      </c>
      <c r="C21" s="194" t="s">
        <v>46</v>
      </c>
      <c r="D21" s="194" t="s">
        <v>46</v>
      </c>
      <c r="E21" s="194" t="s">
        <v>46</v>
      </c>
      <c r="F21" s="194" t="s">
        <v>46</v>
      </c>
      <c r="G21" s="194" t="s">
        <v>46</v>
      </c>
      <c r="H21" s="194" t="s">
        <v>46</v>
      </c>
      <c r="I21" s="194" t="s">
        <v>46</v>
      </c>
      <c r="J21" s="192">
        <f>'10.6 ancien Co'!J21+'10.7 ancien Dept'!J24+'10.8 ancien Reg'!J23</f>
        <v>5.1965269999999997</v>
      </c>
      <c r="K21" s="192">
        <f>'10.6 ancien Co'!K21+'10.7 ancien Dept'!K24+'10.8 ancien Reg'!K23</f>
        <v>5.0956200000000003</v>
      </c>
      <c r="L21" s="192">
        <f>'10.6 ancien Co'!L21+'10.7 ancien Dept'!L24+'10.8 ancien Reg'!L23</f>
        <v>5.1299191943799984</v>
      </c>
      <c r="M21" s="192">
        <f>'10.6 ancien Co'!M21+'10.7 ancien Dept'!M24+'10.8 ancien Reg'!M23</f>
        <v>5.0283199999999999</v>
      </c>
      <c r="N21" s="192">
        <f>'10.6 ancien Co'!N21+'10.7 ancien Dept'!N24+'10.8 ancien Reg'!N23</f>
        <v>4.768680000000022</v>
      </c>
      <c r="O21" s="192">
        <f>'10.6 ancien Co'!O21+'10.7 ancien Dept'!O24+'10.8 ancien Reg'!O23</f>
        <v>4.421699999999861</v>
      </c>
      <c r="P21" s="192">
        <f>'10.6 ancien Co'!P21+'10.7 ancien Dept'!P24+'10.8 ancien Reg'!P23</f>
        <v>4.7388799999999671</v>
      </c>
      <c r="Q21" s="192">
        <f>'10.6 ancien Co'!Q21+'10.7 ancien Dept'!Q24+'10.8 ancien Reg'!Q23</f>
        <v>7.7667347513097527</v>
      </c>
      <c r="R21" s="192">
        <f>'10.6 ancien Co'!R21+'10.7 ancien Dept'!R24+'10.8 ancien Reg'!R23</f>
        <v>7.5166604544100242</v>
      </c>
      <c r="S21" s="192">
        <f>'10.6 ancien Co'!S21+'10.7 ancien Dept'!S24+'10.8 ancien Reg'!S23</f>
        <v>6.9547714376400114</v>
      </c>
      <c r="T21" s="192">
        <f>'10.6 ancien Co'!T21+'10.7 ancien Dept'!T24+'10.8 ancien Reg'!T23</f>
        <v>6.7445795096600003</v>
      </c>
      <c r="U21" s="192">
        <f>'10.6 ancien Co'!U21+'10.7 ancien Dept'!U24+'10.8 ancien Reg'!U23</f>
        <v>6.6556683697400052</v>
      </c>
    </row>
    <row r="22" spans="1:21" s="165" customFormat="1">
      <c r="A22" s="163" t="s">
        <v>12</v>
      </c>
      <c r="B22" s="168">
        <f>B15-B11</f>
        <v>24.925414318316598</v>
      </c>
      <c r="C22" s="168">
        <f t="shared" ref="C22:P22" si="9">C15-C11</f>
        <v>26.114516652768401</v>
      </c>
      <c r="D22" s="168">
        <f t="shared" si="9"/>
        <v>26.682310439275298</v>
      </c>
      <c r="E22" s="168">
        <f t="shared" si="9"/>
        <v>28.849356238774661</v>
      </c>
      <c r="F22" s="168">
        <f t="shared" si="9"/>
        <v>29.598142500719462</v>
      </c>
      <c r="G22" s="168">
        <f t="shared" si="9"/>
        <v>29.743723557381429</v>
      </c>
      <c r="H22" s="168">
        <f t="shared" si="9"/>
        <v>29.199868661623555</v>
      </c>
      <c r="I22" s="168">
        <f t="shared" si="9"/>
        <v>30.736323494387804</v>
      </c>
      <c r="J22" s="168">
        <f t="shared" si="9"/>
        <v>30.180015006999994</v>
      </c>
      <c r="K22" s="168">
        <f t="shared" si="9"/>
        <v>30.762339999999995</v>
      </c>
      <c r="L22" s="168">
        <f t="shared" si="9"/>
        <v>32.964927366040286</v>
      </c>
      <c r="M22" s="168">
        <f t="shared" si="9"/>
        <v>32.984040000000022</v>
      </c>
      <c r="N22" s="168">
        <f t="shared" si="9"/>
        <v>31.615829999999733</v>
      </c>
      <c r="O22" s="168">
        <f t="shared" si="9"/>
        <v>30.627479999998968</v>
      </c>
      <c r="P22" s="168">
        <f t="shared" si="9"/>
        <v>34.004215536169426</v>
      </c>
      <c r="Q22" s="168">
        <f>Q15-Q11</f>
        <v>36.815560448998724</v>
      </c>
      <c r="R22" s="168">
        <f>R15-R11</f>
        <v>35.482049576467517</v>
      </c>
      <c r="S22" s="168">
        <f t="shared" ref="S22:U22" si="10">S15-S11</f>
        <v>34.001684540662865</v>
      </c>
      <c r="T22" s="168">
        <f t="shared" si="10"/>
        <v>31.910975631370036</v>
      </c>
      <c r="U22" s="168">
        <f t="shared" si="10"/>
        <v>33.314672657140278</v>
      </c>
    </row>
    <row r="23" spans="1:21">
      <c r="A23" s="197" t="s">
        <v>13</v>
      </c>
      <c r="B23" s="177">
        <f>'10.6 ancien Co'!B23+'10.7 ancien Dept'!B26+'10.8 ancien Reg'!B25</f>
        <v>6.7992261687885032</v>
      </c>
      <c r="C23" s="177">
        <f>'10.6 ancien Co'!C23+'10.7 ancien Dept'!C26+'10.8 ancien Reg'!C25</f>
        <v>6.0369810826014509</v>
      </c>
      <c r="D23" s="177">
        <f>'10.6 ancien Co'!D23+'10.7 ancien Dept'!D26+'10.8 ancien Reg'!D25</f>
        <v>5.0218254628260066</v>
      </c>
      <c r="E23" s="177">
        <f>'10.6 ancien Co'!E23+'10.7 ancien Dept'!E26+'10.8 ancien Reg'!E25</f>
        <v>4.601707824268372</v>
      </c>
      <c r="F23" s="177">
        <f>'10.6 ancien Co'!F23+'10.7 ancien Dept'!F26+'10.8 ancien Reg'!F25</f>
        <v>4.4746008499771577</v>
      </c>
      <c r="G23" s="177">
        <f>'10.6 ancien Co'!G23+'10.7 ancien Dept'!G26+'10.8 ancien Reg'!G25</f>
        <v>4.5968888844592826</v>
      </c>
      <c r="H23" s="177">
        <f>'10.6 ancien Co'!H23+'10.7 ancien Dept'!H26+'10.8 ancien Reg'!H25</f>
        <v>4.1065834345760113</v>
      </c>
      <c r="I23" s="177">
        <f>'10.6 ancien Co'!I23+'10.7 ancien Dept'!I26+'10.8 ancien Reg'!I25</f>
        <v>3.8703643419999998</v>
      </c>
      <c r="J23" s="177">
        <f>'10.6 ancien Co'!J23+'10.7 ancien Dept'!J26+'10.8 ancien Reg'!J25</f>
        <v>3.6822399999999997</v>
      </c>
      <c r="K23" s="177">
        <f>'10.6 ancien Co'!K23+'10.7 ancien Dept'!K26+'10.8 ancien Reg'!K25</f>
        <v>3.56013</v>
      </c>
      <c r="L23" s="177">
        <f>'10.6 ancien Co'!L23+'10.7 ancien Dept'!L26+'10.8 ancien Reg'!L25</f>
        <v>3.8422862566500018</v>
      </c>
      <c r="M23" s="177">
        <f>'10.6 ancien Co'!M23+'10.7 ancien Dept'!M26+'10.8 ancien Reg'!M25</f>
        <v>4.1705099999999993</v>
      </c>
      <c r="N23" s="177">
        <f>'10.6 ancien Co'!N23+'10.7 ancien Dept'!N26+'10.8 ancien Reg'!N25</f>
        <v>4.5914599999997554</v>
      </c>
      <c r="O23" s="177">
        <f>'10.6 ancien Co'!O23+'10.7 ancien Dept'!O26+'10.8 ancien Reg'!O25</f>
        <v>4.0919999999997572</v>
      </c>
      <c r="P23" s="177">
        <f>'10.6 ancien Co'!P23+'10.7 ancien Dept'!P26+'10.8 ancien Reg'!P25</f>
        <v>3.9066199999997528</v>
      </c>
      <c r="Q23" s="177">
        <f>'10.6 ancien Co'!Q23+'10.7 ancien Dept'!Q26+'10.8 ancien Reg'!Q25</f>
        <v>4.2660899999997612</v>
      </c>
      <c r="R23" s="177">
        <f>'10.6 ancien Co'!R23+'10.7 ancien Dept'!R26+'10.8 ancien Reg'!R25</f>
        <v>4.4936385451200103</v>
      </c>
      <c r="S23" s="177">
        <f>'10.6 ancien Co'!S23+'10.7 ancien Dept'!S26+'10.8 ancien Reg'!S25</f>
        <v>4.5450033076299956</v>
      </c>
      <c r="T23" s="177">
        <f>'10.6 ancien Co'!T23+'10.7 ancien Dept'!T26+'10.8 ancien Reg'!T25</f>
        <v>4.7224362763799999</v>
      </c>
      <c r="U23" s="177">
        <f>'10.6 ancien Co'!U23+'10.7 ancien Dept'!U26+'10.8 ancien Reg'!U25</f>
        <v>5.5513674859100028</v>
      </c>
    </row>
    <row r="24" spans="1:21" s="165" customFormat="1">
      <c r="A24" s="166" t="s">
        <v>14</v>
      </c>
      <c r="B24" s="170">
        <f>B22-B23</f>
        <v>18.126188149528094</v>
      </c>
      <c r="C24" s="170">
        <f t="shared" ref="C24:P24" si="11">C22-C23</f>
        <v>20.077535570166951</v>
      </c>
      <c r="D24" s="170">
        <f t="shared" si="11"/>
        <v>21.66048497644929</v>
      </c>
      <c r="E24" s="170">
        <f t="shared" si="11"/>
        <v>24.247648414506287</v>
      </c>
      <c r="F24" s="170">
        <f t="shared" si="11"/>
        <v>25.123541650742304</v>
      </c>
      <c r="G24" s="170">
        <f t="shared" si="11"/>
        <v>25.146834672922147</v>
      </c>
      <c r="H24" s="170">
        <f t="shared" si="11"/>
        <v>25.093285227047545</v>
      </c>
      <c r="I24" s="170">
        <f t="shared" si="11"/>
        <v>26.865959152387806</v>
      </c>
      <c r="J24" s="170">
        <f t="shared" si="11"/>
        <v>26.497775006999994</v>
      </c>
      <c r="K24" s="170">
        <f t="shared" si="11"/>
        <v>27.202209999999994</v>
      </c>
      <c r="L24" s="170">
        <f t="shared" si="11"/>
        <v>29.122641109390283</v>
      </c>
      <c r="M24" s="170">
        <f t="shared" si="11"/>
        <v>28.813530000000021</v>
      </c>
      <c r="N24" s="170">
        <f t="shared" si="11"/>
        <v>27.024369999999976</v>
      </c>
      <c r="O24" s="170">
        <f t="shared" si="11"/>
        <v>26.535479999999211</v>
      </c>
      <c r="P24" s="170">
        <f t="shared" si="11"/>
        <v>30.097595536169674</v>
      </c>
      <c r="Q24" s="170">
        <f>Q22-Q23</f>
        <v>32.54947044899896</v>
      </c>
      <c r="R24" s="170">
        <f>R22-R23</f>
        <v>30.988411031347507</v>
      </c>
      <c r="S24" s="170">
        <f t="shared" ref="S24:U24" si="12">S22-S23</f>
        <v>29.456681233032867</v>
      </c>
      <c r="T24" s="170">
        <f t="shared" si="12"/>
        <v>27.188539354990034</v>
      </c>
      <c r="U24" s="170">
        <f t="shared" si="12"/>
        <v>27.763305171230275</v>
      </c>
    </row>
    <row r="25" spans="1:21">
      <c r="A25" s="198" t="s">
        <v>169</v>
      </c>
      <c r="B25" s="199">
        <f>B24-B36</f>
        <v>6.0217361808777099</v>
      </c>
      <c r="C25" s="199">
        <f t="shared" ref="C25:P25" si="13">C24-C36</f>
        <v>6.9364302843021761</v>
      </c>
      <c r="D25" s="199">
        <f t="shared" si="13"/>
        <v>9.1868494099761833</v>
      </c>
      <c r="E25" s="199">
        <f t="shared" si="13"/>
        <v>10.978452572650799</v>
      </c>
      <c r="F25" s="199">
        <f t="shared" si="13"/>
        <v>12.971441438803108</v>
      </c>
      <c r="G25" s="199">
        <f t="shared" si="13"/>
        <v>12.822912359680618</v>
      </c>
      <c r="H25" s="199">
        <f t="shared" si="13"/>
        <v>12.800547039047544</v>
      </c>
      <c r="I25" s="199">
        <f t="shared" si="13"/>
        <v>16.032897971387804</v>
      </c>
      <c r="J25" s="199">
        <f t="shared" si="13"/>
        <v>15.325632850916195</v>
      </c>
      <c r="K25" s="199">
        <f t="shared" si="13"/>
        <v>14.817239999999993</v>
      </c>
      <c r="L25" s="199">
        <f t="shared" si="13"/>
        <v>16.726258512940284</v>
      </c>
      <c r="M25" s="199">
        <f t="shared" si="13"/>
        <v>17.657870000000024</v>
      </c>
      <c r="N25" s="199">
        <f t="shared" si="13"/>
        <v>15.444539999998744</v>
      </c>
      <c r="O25" s="199">
        <f t="shared" si="13"/>
        <v>14.491489999998002</v>
      </c>
      <c r="P25" s="199">
        <f t="shared" si="13"/>
        <v>18.088335536168383</v>
      </c>
      <c r="Q25" s="199">
        <f>Q24-Q36</f>
        <v>20.115840448997684</v>
      </c>
      <c r="R25" s="199">
        <f>R24-R36</f>
        <v>17.92264110943751</v>
      </c>
      <c r="S25" s="199">
        <f t="shared" ref="S25:U25" si="14">S24-S36</f>
        <v>16.654347214552864</v>
      </c>
      <c r="T25" s="199">
        <f t="shared" si="14"/>
        <v>14.410480552430034</v>
      </c>
      <c r="U25" s="199">
        <f t="shared" si="14"/>
        <v>13.82269927659028</v>
      </c>
    </row>
    <row r="26" spans="1:21">
      <c r="A26" s="176" t="s">
        <v>15</v>
      </c>
      <c r="B26" s="172">
        <f>'10.6 ancien Co'!B26+'10.7 ancien Dept'!B29+'10.8 ancien Reg'!B28</f>
        <v>42.990622860949728</v>
      </c>
      <c r="C26" s="172">
        <f>'10.6 ancien Co'!C26+'10.7 ancien Dept'!C29+'10.8 ancien Reg'!C28</f>
        <v>42.975377959225987</v>
      </c>
      <c r="D26" s="172">
        <f>'10.6 ancien Co'!D26+'10.7 ancien Dept'!D29+'10.8 ancien Reg'!D28</f>
        <v>44.715586832388404</v>
      </c>
      <c r="E26" s="172">
        <f>'10.6 ancien Co'!E26+'10.7 ancien Dept'!E29+'10.8 ancien Reg'!E28</f>
        <v>47.420133066170983</v>
      </c>
      <c r="F26" s="172">
        <f>'10.6 ancien Co'!F26+'10.7 ancien Dept'!F29+'10.8 ancien Reg'!F28</f>
        <v>48.947105731442768</v>
      </c>
      <c r="G26" s="172">
        <f>'10.6 ancien Co'!G26+'10.7 ancien Dept'!G29+'10.8 ancien Reg'!G28</f>
        <v>50.626316051100972</v>
      </c>
      <c r="H26" s="172">
        <f>'10.6 ancien Co'!H26+'10.7 ancien Dept'!H29+'10.8 ancien Reg'!H28</f>
        <v>49.93845891604753</v>
      </c>
      <c r="I26" s="172">
        <f>'10.6 ancien Co'!I26+'10.7 ancien Dept'!I29+'10.8 ancien Reg'!I28</f>
        <v>51.634566207387792</v>
      </c>
      <c r="J26" s="172">
        <f>'10.6 ancien Co'!J26+'10.7 ancien Dept'!J29+'10.8 ancien Reg'!J28</f>
        <v>55.783849010185897</v>
      </c>
      <c r="K26" s="172">
        <f>'10.6 ancien Co'!K26+'10.7 ancien Dept'!K29+'10.8 ancien Reg'!K28</f>
        <v>59.522769999999994</v>
      </c>
      <c r="L26" s="172">
        <f>'10.6 ancien Co'!L26+'10.7 ancien Dept'!L29+'10.8 ancien Reg'!L28</f>
        <v>63.334330423519987</v>
      </c>
      <c r="M26" s="172">
        <f>'10.6 ancien Co'!M26+'10.7 ancien Dept'!M29+'10.8 ancien Reg'!M28</f>
        <v>68.005250000000004</v>
      </c>
      <c r="N26" s="172">
        <f>'10.6 ancien Co'!N26+'10.7 ancien Dept'!N29+'10.8 ancien Reg'!N28</f>
        <v>66.814790000002318</v>
      </c>
      <c r="O26" s="172">
        <f>'10.6 ancien Co'!O26+'10.7 ancien Dept'!O29+'10.8 ancien Reg'!O28</f>
        <v>68.719980000002209</v>
      </c>
      <c r="P26" s="172">
        <f>'10.6 ancien Co'!P26+'10.7 ancien Dept'!P29+'10.8 ancien Reg'!P28</f>
        <v>64.037050000002822</v>
      </c>
      <c r="Q26" s="172">
        <f>'10.6 ancien Co'!Q26+'10.7 ancien Dept'!Q29+'10.8 ancien Reg'!Q28</f>
        <v>66.43322259545242</v>
      </c>
      <c r="R26" s="172">
        <f>'10.6 ancien Co'!R26+'10.7 ancien Dept'!R29+'10.8 ancien Reg'!R28</f>
        <v>68.345099921911228</v>
      </c>
      <c r="S26" s="172">
        <f>'10.6 ancien Co'!S26+'10.7 ancien Dept'!S29+'10.8 ancien Reg'!S28</f>
        <v>71.516804018480002</v>
      </c>
      <c r="T26" s="172">
        <f>'10.6 ancien Co'!T26+'10.7 ancien Dept'!T29+'10.8 ancien Reg'!T28</f>
        <v>66.924969263990008</v>
      </c>
      <c r="U26" s="172">
        <f>'10.6 ancien Co'!U26+'10.7 ancien Dept'!U29+'10.8 ancien Reg'!U28</f>
        <v>64.506706476600002</v>
      </c>
    </row>
    <row r="27" spans="1:21" s="165" customFormat="1">
      <c r="A27" s="163" t="s">
        <v>107</v>
      </c>
      <c r="B27" s="175">
        <f>B26-B36</f>
        <v>30.886170892299344</v>
      </c>
      <c r="C27" s="175">
        <f t="shared" ref="C27:P27" si="15">C26-C36</f>
        <v>29.834272673361212</v>
      </c>
      <c r="D27" s="175">
        <f t="shared" si="15"/>
        <v>32.241951265915297</v>
      </c>
      <c r="E27" s="175">
        <f t="shared" si="15"/>
        <v>34.150937224315498</v>
      </c>
      <c r="F27" s="175">
        <f t="shared" si="15"/>
        <v>36.795005519503576</v>
      </c>
      <c r="G27" s="175">
        <f t="shared" si="15"/>
        <v>38.302393737859447</v>
      </c>
      <c r="H27" s="175">
        <f t="shared" si="15"/>
        <v>37.645720728047529</v>
      </c>
      <c r="I27" s="175">
        <f t="shared" si="15"/>
        <v>40.801505026387794</v>
      </c>
      <c r="J27" s="175">
        <f t="shared" si="15"/>
        <v>44.611706854102096</v>
      </c>
      <c r="K27" s="175">
        <f t="shared" si="15"/>
        <v>47.137799999999991</v>
      </c>
      <c r="L27" s="175">
        <f t="shared" si="15"/>
        <v>50.937947827069991</v>
      </c>
      <c r="M27" s="175">
        <f t="shared" si="15"/>
        <v>56.849590000000006</v>
      </c>
      <c r="N27" s="175">
        <f t="shared" si="15"/>
        <v>55.234960000001088</v>
      </c>
      <c r="O27" s="175">
        <f t="shared" si="15"/>
        <v>56.675990000001001</v>
      </c>
      <c r="P27" s="175">
        <f t="shared" si="15"/>
        <v>52.027790000001531</v>
      </c>
      <c r="Q27" s="175">
        <f>Q26-Q36</f>
        <v>53.999592595451148</v>
      </c>
      <c r="R27" s="175">
        <f>R26-R36</f>
        <v>55.279330000001231</v>
      </c>
      <c r="S27" s="175">
        <f t="shared" ref="S27:U27" si="16">S26-S36</f>
        <v>58.714469999999999</v>
      </c>
      <c r="T27" s="175">
        <f t="shared" si="16"/>
        <v>54.146910461430011</v>
      </c>
      <c r="U27" s="175">
        <f t="shared" si="16"/>
        <v>50.566100581960008</v>
      </c>
    </row>
    <row r="28" spans="1:21">
      <c r="A28" s="176" t="s">
        <v>136</v>
      </c>
      <c r="B28" s="177">
        <f>'10.6 ancien Co'!B28+'10.7 ancien Dept'!B31+'10.8 ancien Reg'!B30</f>
        <v>7.1803487118820293</v>
      </c>
      <c r="C28" s="177">
        <f>'10.6 ancien Co'!C28+'10.7 ancien Dept'!C31+'10.8 ancien Reg'!C30</f>
        <v>7.043144596368359</v>
      </c>
      <c r="D28" s="177">
        <f>'10.6 ancien Co'!D28+'10.7 ancien Dept'!D31+'10.8 ancien Reg'!D30</f>
        <v>6.97220424234182</v>
      </c>
      <c r="E28" s="177">
        <f>'10.6 ancien Co'!E28+'10.7 ancien Dept'!E31+'10.8 ancien Reg'!E30</f>
        <v>7.4097136921007287</v>
      </c>
      <c r="F28" s="177">
        <f>'10.6 ancien Co'!F28+'10.7 ancien Dept'!F31+'10.8 ancien Reg'!F30</f>
        <v>7.7406555323291002</v>
      </c>
      <c r="G28" s="177">
        <f>'10.6 ancien Co'!G28+'10.7 ancien Dept'!G31+'10.8 ancien Reg'!G30</f>
        <v>8.0921337422231989</v>
      </c>
      <c r="H28" s="177">
        <f>'10.6 ancien Co'!H28+'10.7 ancien Dept'!H31+'10.8 ancien Reg'!H30</f>
        <v>8.5657233830475263</v>
      </c>
      <c r="I28" s="177">
        <f>'10.6 ancien Co'!I28+'10.7 ancien Dept'!I31+'10.8 ancien Reg'!I30</f>
        <v>9.1142188243878</v>
      </c>
      <c r="J28" s="177">
        <f>'10.6 ancien Co'!J28+'10.7 ancien Dept'!J31+'10.8 ancien Reg'!J30</f>
        <v>9.8450850070000016</v>
      </c>
      <c r="K28" s="177">
        <f>'10.6 ancien Co'!K28+'10.7 ancien Dept'!K31+'10.8 ancien Reg'!K30</f>
        <v>10.335397908316001</v>
      </c>
      <c r="L28" s="177">
        <f>'10.6 ancien Co'!L28+'10.7 ancien Dept'!L31+'10.8 ancien Reg'!L30</f>
        <v>11.363323979739999</v>
      </c>
      <c r="M28" s="177">
        <f>'10.6 ancien Co'!M28+'10.7 ancien Dept'!M31+'10.8 ancien Reg'!M30</f>
        <v>12.972380000000001</v>
      </c>
      <c r="N28" s="177">
        <f>'10.6 ancien Co'!N28+'10.7 ancien Dept'!N31+'10.8 ancien Reg'!N30</f>
        <v>13.081439999999972</v>
      </c>
      <c r="O28" s="177">
        <f>'10.6 ancien Co'!O28+'10.7 ancien Dept'!O31+'10.8 ancien Reg'!O30</f>
        <v>13.849699999999951</v>
      </c>
      <c r="P28" s="177">
        <f>'10.6 ancien Co'!P28+'10.7 ancien Dept'!P31+'10.8 ancien Reg'!P30</f>
        <v>12.595649999999948</v>
      </c>
      <c r="Q28" s="177">
        <f>'10.6 ancien Co'!Q28+'10.7 ancien Dept'!Q31+'10.8 ancien Reg'!Q30</f>
        <v>12.789139999999945</v>
      </c>
      <c r="R28" s="177">
        <f>'10.6 ancien Co'!R28+'10.7 ancien Dept'!R31+'10.8 ancien Reg'!R30</f>
        <v>13.167289999999944</v>
      </c>
      <c r="S28" s="177">
        <f>'10.6 ancien Co'!S28+'10.7 ancien Dept'!S31+'10.8 ancien Reg'!S30</f>
        <v>13.717654223450008</v>
      </c>
      <c r="T28" s="177">
        <f>'10.6 ancien Co'!T28+'10.7 ancien Dept'!T31+'10.8 ancien Reg'!T30</f>
        <v>13.525371364129999</v>
      </c>
      <c r="U28" s="177">
        <f>'10.6 ancien Co'!U28+'10.7 ancien Dept'!U31+'10.8 ancien Reg'!U30</f>
        <v>12.83407447063</v>
      </c>
    </row>
    <row r="29" spans="1:21">
      <c r="A29" s="198" t="s">
        <v>137</v>
      </c>
      <c r="B29" s="181">
        <f>'10.6 ancien Co'!B29+'10.7 ancien Dept'!B32+'10.8 ancien Reg'!B31</f>
        <v>20.412923408089252</v>
      </c>
      <c r="C29" s="181">
        <f>'10.6 ancien Co'!C29+'10.7 ancien Dept'!C32+'10.8 ancien Reg'!C31</f>
        <v>20.778801049459034</v>
      </c>
      <c r="D29" s="181">
        <f>'10.6 ancien Co'!D29+'10.7 ancien Dept'!D32+'10.8 ancien Reg'!D31</f>
        <v>22.628240468238008</v>
      </c>
      <c r="E29" s="181">
        <f>'10.6 ancien Co'!E29+'10.7 ancien Dept'!E32+'10.8 ancien Reg'!E31</f>
        <v>24.21561301354205</v>
      </c>
      <c r="F29" s="181">
        <f>'10.6 ancien Co'!F29+'10.7 ancien Dept'!F32+'10.8 ancien Reg'!F31</f>
        <v>26.957471259372184</v>
      </c>
      <c r="G29" s="181">
        <f>'10.6 ancien Co'!G29+'10.7 ancien Dept'!G32+'10.8 ancien Reg'!G31</f>
        <v>27.787223627872205</v>
      </c>
      <c r="H29" s="181">
        <f>'10.6 ancien Co'!H29+'10.7 ancien Dept'!H32+'10.8 ancien Reg'!H31</f>
        <v>26.842337747000002</v>
      </c>
      <c r="I29" s="181">
        <f>'10.6 ancien Co'!I29+'10.7 ancien Dept'!I32+'10.8 ancien Reg'!I31</f>
        <v>29.412169861999999</v>
      </c>
      <c r="J29" s="181">
        <f>'10.6 ancien Co'!J29+'10.7 ancien Dept'!J32+'10.8 ancien Reg'!J31</f>
        <v>31.57497</v>
      </c>
      <c r="K29" s="181">
        <f>'10.6 ancien Co'!K29+'10.7 ancien Dept'!K32+'10.8 ancien Reg'!K31</f>
        <v>34.24371</v>
      </c>
      <c r="L29" s="181">
        <f>'10.6 ancien Co'!L29+'10.7 ancien Dept'!L32+'10.8 ancien Reg'!L31</f>
        <v>37.366656434809997</v>
      </c>
      <c r="M29" s="181">
        <f>'10.6 ancien Co'!M29+'10.7 ancien Dept'!M32+'10.8 ancien Reg'!M31</f>
        <v>41.320010000000003</v>
      </c>
      <c r="N29" s="181">
        <f>'10.6 ancien Co'!N29+'10.7 ancien Dept'!N32+'10.8 ancien Reg'!N31</f>
        <v>40.016810000001286</v>
      </c>
      <c r="O29" s="181">
        <f>'10.6 ancien Co'!O29+'10.7 ancien Dept'!O32+'10.8 ancien Reg'!O31</f>
        <v>39.82385000000118</v>
      </c>
      <c r="P29" s="181">
        <f>'10.6 ancien Co'!P29+'10.7 ancien Dept'!P32+'10.8 ancien Reg'!P31</f>
        <v>36.763260000001608</v>
      </c>
      <c r="Q29" s="181">
        <f>'10.6 ancien Co'!Q29+'10.7 ancien Dept'!Q32+'10.8 ancien Reg'!Q31</f>
        <v>38.263280000001245</v>
      </c>
      <c r="R29" s="181">
        <f>'10.6 ancien Co'!R29+'10.7 ancien Dept'!R32+'10.8 ancien Reg'!R31</f>
        <v>39.126050000001221</v>
      </c>
      <c r="S29" s="181">
        <f>'10.6 ancien Co'!S29+'10.7 ancien Dept'!S32+'10.8 ancien Reg'!S31</f>
        <v>42.071131056360095</v>
      </c>
      <c r="T29" s="181">
        <f>'10.6 ancien Co'!T29+'10.7 ancien Dept'!T32+'10.8 ancien Reg'!T31</f>
        <v>37.942575371530005</v>
      </c>
      <c r="U29" s="181">
        <f>'10.6 ancien Co'!U29+'10.7 ancien Dept'!U32+'10.8 ancien Reg'!U31</f>
        <v>33.761993371390027</v>
      </c>
    </row>
    <row r="30" spans="1:21">
      <c r="A30" s="176" t="s">
        <v>16</v>
      </c>
      <c r="B30" s="177">
        <f>'10.6 ancien Co'!B30+'10.7 ancien Dept'!B33+'10.8 ancien Reg'!B32</f>
        <v>26.297455473453294</v>
      </c>
      <c r="C30" s="177">
        <f>'10.6 ancien Co'!C30+'10.7 ancien Dept'!C33+'10.8 ancien Reg'!C32</f>
        <v>23.705822180417314</v>
      </c>
      <c r="D30" s="177">
        <f>'10.6 ancien Co'!D30+'10.7 ancien Dept'!D33+'10.8 ancien Reg'!D32</f>
        <v>22.930295059266083</v>
      </c>
      <c r="E30" s="177">
        <f>'10.6 ancien Co'!E30+'10.7 ancien Dept'!E33+'10.8 ancien Reg'!E32</f>
        <v>24.357871346969389</v>
      </c>
      <c r="F30" s="177">
        <f>'10.6 ancien Co'!F30+'10.7 ancien Dept'!F33+'10.8 ancien Reg'!F32</f>
        <v>24.086008082506929</v>
      </c>
      <c r="G30" s="177">
        <f>'10.6 ancien Co'!G30+'10.7 ancien Dept'!G33+'10.8 ancien Reg'!G32</f>
        <v>25.282929731417163</v>
      </c>
      <c r="H30" s="177">
        <f>'10.6 ancien Co'!H30+'10.7 ancien Dept'!H33+'10.8 ancien Reg'!H32</f>
        <v>26.275462901000001</v>
      </c>
      <c r="I30" s="177">
        <f>'10.6 ancien Co'!I30+'10.7 ancien Dept'!I33+'10.8 ancien Reg'!I32</f>
        <v>26.097247224000004</v>
      </c>
      <c r="J30" s="177">
        <f>'10.6 ancien Co'!J30+'10.7 ancien Dept'!J33+'10.8 ancien Reg'!J32</f>
        <v>29.619796700930785</v>
      </c>
      <c r="K30" s="177">
        <f>'10.6 ancien Co'!K30+'10.7 ancien Dept'!K33+'10.8 ancien Reg'!K32</f>
        <v>32.927032032370008</v>
      </c>
      <c r="L30" s="177">
        <f>'10.6 ancien Co'!L30+'10.7 ancien Dept'!L33+'10.8 ancien Reg'!L32</f>
        <v>35.836578415689999</v>
      </c>
      <c r="M30" s="177">
        <f>'10.6 ancien Co'!M30+'10.7 ancien Dept'!M33+'10.8 ancien Reg'!M32</f>
        <v>37.944359999999996</v>
      </c>
      <c r="N30" s="177">
        <f>'10.6 ancien Co'!N30+'10.7 ancien Dept'!N33+'10.8 ancien Reg'!N32</f>
        <v>38.996120000001838</v>
      </c>
      <c r="O30" s="177">
        <f>'10.6 ancien Co'!O30+'10.7 ancien Dept'!O33+'10.8 ancien Reg'!O32</f>
        <v>43.103690000001933</v>
      </c>
      <c r="P30" s="177">
        <f>'10.6 ancien Co'!P30+'10.7 ancien Dept'!P33+'10.8 ancien Reg'!P32</f>
        <v>36.223340000001038</v>
      </c>
      <c r="Q30" s="177">
        <f>'10.6 ancien Co'!Q30+'10.7 ancien Dept'!Q33+'10.8 ancien Reg'!Q32</f>
        <v>36.312342146451755</v>
      </c>
      <c r="R30" s="177">
        <f>'10.6 ancien Co'!R30+'10.7 ancien Dept'!R33+'10.8 ancien Reg'!R32</f>
        <v>38.389075758911765</v>
      </c>
      <c r="S30" s="177">
        <f>'10.6 ancien Co'!S30+'10.7 ancien Dept'!S33+'10.8 ancien Reg'!S32</f>
        <v>38.118999915740005</v>
      </c>
      <c r="T30" s="177">
        <f>'10.6 ancien Co'!T30+'10.7 ancien Dept'!T33+'10.8 ancien Reg'!T32</f>
        <v>37.270480553260001</v>
      </c>
      <c r="U30" s="177">
        <f>'10.6 ancien Co'!U30+'10.7 ancien Dept'!U33+'10.8 ancien Reg'!U32</f>
        <v>39.213301512289959</v>
      </c>
    </row>
    <row r="31" spans="1:21" s="165" customFormat="1">
      <c r="A31" s="163" t="s">
        <v>108</v>
      </c>
      <c r="B31" s="175">
        <f>B30-B37</f>
        <v>13.095370580693555</v>
      </c>
      <c r="C31" s="175">
        <f t="shared" ref="C31:P31" si="17">C30-C37</f>
        <v>11.631860015214411</v>
      </c>
      <c r="D31" s="175">
        <f t="shared" si="17"/>
        <v>11.816676414418938</v>
      </c>
      <c r="E31" s="175">
        <f t="shared" si="17"/>
        <v>12.378219829757132</v>
      </c>
      <c r="F31" s="175">
        <f t="shared" si="17"/>
        <v>13.128799011915413</v>
      </c>
      <c r="G31" s="175">
        <f t="shared" si="17"/>
        <v>14.05681264458077</v>
      </c>
      <c r="H31" s="175">
        <f t="shared" si="17"/>
        <v>13.969781901000001</v>
      </c>
      <c r="I31" s="175">
        <f t="shared" si="17"/>
        <v>13.938678671000003</v>
      </c>
      <c r="J31" s="175">
        <f t="shared" si="17"/>
        <v>15.426370092002884</v>
      </c>
      <c r="K31" s="175">
        <f t="shared" si="17"/>
        <v>16.645652032370005</v>
      </c>
      <c r="L31" s="175">
        <f t="shared" si="17"/>
        <v>18.707575704089997</v>
      </c>
      <c r="M31" s="175">
        <f t="shared" si="17"/>
        <v>20.331519999999998</v>
      </c>
      <c r="N31" s="175">
        <f t="shared" si="17"/>
        <v>19.896330000001662</v>
      </c>
      <c r="O31" s="175">
        <f t="shared" si="17"/>
        <v>23.80191000000179</v>
      </c>
      <c r="P31" s="175">
        <f t="shared" si="17"/>
        <v>20.16117000000094</v>
      </c>
      <c r="Q31" s="175">
        <f>Q30-Q37</f>
        <v>20.431422146451595</v>
      </c>
      <c r="R31" s="175">
        <f>R30-R37</f>
        <v>20.461870000001742</v>
      </c>
      <c r="S31" s="175">
        <f t="shared" ref="S31:U31" si="18">S30-S37</f>
        <v>21.284976005899999</v>
      </c>
      <c r="T31" s="175">
        <f t="shared" si="18"/>
        <v>20.976043084240004</v>
      </c>
      <c r="U31" s="175">
        <f t="shared" si="18"/>
        <v>21.619940549369961</v>
      </c>
    </row>
    <row r="32" spans="1:21">
      <c r="A32" s="198" t="s">
        <v>138</v>
      </c>
      <c r="B32" s="181">
        <f>'10.6 ancien Co'!B32+'10.7 ancien Dept'!B35+'10.8 ancien Reg'!B34</f>
        <v>8.8877777049410263</v>
      </c>
      <c r="C32" s="181">
        <f>'10.6 ancien Co'!C32+'10.7 ancien Dept'!C35+'10.8 ancien Reg'!C34</f>
        <v>8.79630829459858</v>
      </c>
      <c r="D32" s="181">
        <f>'10.6 ancien Co'!D32+'10.7 ancien Dept'!D35+'10.8 ancien Reg'!D34</f>
        <v>8.7290755457659568</v>
      </c>
      <c r="E32" s="181">
        <f>'10.6 ancien Co'!E32+'10.7 ancien Dept'!E35+'10.8 ancien Reg'!E34</f>
        <v>8.992540375186179</v>
      </c>
      <c r="F32" s="181">
        <f>'10.6 ancien Co'!F32+'10.7 ancien Dept'!F35+'10.8 ancien Reg'!F34</f>
        <v>9.7650812735575645</v>
      </c>
      <c r="G32" s="181">
        <f>'10.6 ancien Co'!G32+'10.7 ancien Dept'!G35+'10.8 ancien Reg'!G34</f>
        <v>10.196907414741908</v>
      </c>
      <c r="H32" s="181">
        <f>'10.6 ancien Co'!H32+'10.7 ancien Dept'!H35+'10.8 ancien Reg'!H34</f>
        <v>10.603587373</v>
      </c>
      <c r="I32" s="181">
        <f>'10.6 ancien Co'!I32+'10.7 ancien Dept'!I35+'10.8 ancien Reg'!I34</f>
        <v>10.773654613</v>
      </c>
      <c r="J32" s="181">
        <f>'10.6 ancien Co'!J32+'10.7 ancien Dept'!J35+'10.8 ancien Reg'!J34</f>
        <v>11.2469646960015</v>
      </c>
      <c r="K32" s="181">
        <f>'10.6 ancien Co'!K32+'10.7 ancien Dept'!K35+'10.8 ancien Reg'!K34</f>
        <v>12.496952831549997</v>
      </c>
      <c r="L32" s="181">
        <f>'10.6 ancien Co'!L32+'10.7 ancien Dept'!L35+'10.8 ancien Reg'!L34</f>
        <v>13.584759579670001</v>
      </c>
      <c r="M32" s="181">
        <f>'10.6 ancien Co'!M32+'10.7 ancien Dept'!M35+'10.8 ancien Reg'!M34</f>
        <v>14.645969999999998</v>
      </c>
      <c r="N32" s="181">
        <f>'10.6 ancien Co'!N32+'10.7 ancien Dept'!N35+'10.8 ancien Reg'!N34</f>
        <v>15.077640000000814</v>
      </c>
      <c r="O32" s="181">
        <f>'10.6 ancien Co'!O32+'10.7 ancien Dept'!O35+'10.8 ancien Reg'!O34</f>
        <v>19.259690000001648</v>
      </c>
      <c r="P32" s="181">
        <f>'10.6 ancien Co'!P32+'10.7 ancien Dept'!P35+'10.8 ancien Reg'!P34</f>
        <v>15.1810500000009</v>
      </c>
      <c r="Q32" s="181">
        <f>'10.6 ancien Co'!Q32+'10.7 ancien Dept'!Q35+'10.8 ancien Reg'!Q34</f>
        <v>14.890392146450736</v>
      </c>
      <c r="R32" s="181">
        <f>'10.6 ancien Co'!R32+'10.7 ancien Dept'!R35+'10.8 ancien Reg'!R34</f>
        <v>15.279470000000879</v>
      </c>
      <c r="S32" s="181">
        <f>'10.6 ancien Co'!S32+'10.7 ancien Dept'!S35+'10.8 ancien Reg'!S34</f>
        <v>15.764545658020054</v>
      </c>
      <c r="T32" s="181">
        <f>'10.6 ancien Co'!T32+'10.7 ancien Dept'!T35+'10.8 ancien Reg'!T34</f>
        <v>16.189481359750001</v>
      </c>
      <c r="U32" s="181">
        <f>'10.6 ancien Co'!U32+'10.7 ancien Dept'!U35+'10.8 ancien Reg'!U34</f>
        <v>15.664528921939999</v>
      </c>
    </row>
    <row r="33" spans="1:21" s="165" customFormat="1">
      <c r="A33" s="200" t="s">
        <v>17</v>
      </c>
      <c r="B33" s="201">
        <f>B24+B31-B27</f>
        <v>0.33538783792230475</v>
      </c>
      <c r="C33" s="201">
        <f t="shared" ref="C33:P33" si="19">C24+C31-C27</f>
        <v>1.8751229120201494</v>
      </c>
      <c r="D33" s="201">
        <f t="shared" si="19"/>
        <v>1.2352101249529284</v>
      </c>
      <c r="E33" s="201">
        <f t="shared" si="19"/>
        <v>2.4749310199479169</v>
      </c>
      <c r="F33" s="201">
        <f t="shared" si="19"/>
        <v>1.4573351431541397</v>
      </c>
      <c r="G33" s="201">
        <f t="shared" si="19"/>
        <v>0.9012535796434662</v>
      </c>
      <c r="H33" s="201">
        <f t="shared" si="19"/>
        <v>1.4173464000000209</v>
      </c>
      <c r="I33" s="201">
        <f t="shared" si="19"/>
        <v>3.1327970000134542E-3</v>
      </c>
      <c r="J33" s="201">
        <f t="shared" si="19"/>
        <v>-2.6875617550992175</v>
      </c>
      <c r="K33" s="201">
        <f t="shared" si="19"/>
        <v>-3.2899379676299887</v>
      </c>
      <c r="L33" s="201">
        <f t="shared" si="19"/>
        <v>-3.1077310135897136</v>
      </c>
      <c r="M33" s="201">
        <f t="shared" si="19"/>
        <v>-7.7045399999999873</v>
      </c>
      <c r="N33" s="201">
        <f t="shared" si="19"/>
        <v>-8.3142599999994502</v>
      </c>
      <c r="O33" s="201">
        <f t="shared" si="19"/>
        <v>-6.3385999999999996</v>
      </c>
      <c r="P33" s="201">
        <f t="shared" si="19"/>
        <v>-1.7690244638309167</v>
      </c>
      <c r="Q33" s="201">
        <f>Q24+Q31-Q27</f>
        <v>-1.0187000000005924</v>
      </c>
      <c r="R33" s="201">
        <f>R24+R31-R27</f>
        <v>-3.829048968651982</v>
      </c>
      <c r="S33" s="201">
        <f t="shared" ref="S33:U33" si="20">S24+S31-S27</f>
        <v>-7.9728127610671322</v>
      </c>
      <c r="T33" s="201">
        <f t="shared" si="20"/>
        <v>-5.9823280221999724</v>
      </c>
      <c r="U33" s="201">
        <f t="shared" si="20"/>
        <v>-1.1828548613597718</v>
      </c>
    </row>
    <row r="34" spans="1:21" s="165" customFormat="1">
      <c r="A34" s="166" t="s">
        <v>18</v>
      </c>
      <c r="B34" s="202">
        <f>B7-B6</f>
        <v>1.43302076203166</v>
      </c>
      <c r="C34" s="202">
        <f t="shared" ref="C34:P34" si="21">C7-C6</f>
        <v>0.80797979135827802</v>
      </c>
      <c r="D34" s="202">
        <f t="shared" si="21"/>
        <v>-0.12480679667302752</v>
      </c>
      <c r="E34" s="202">
        <f t="shared" si="21"/>
        <v>1.1853866953046861</v>
      </c>
      <c r="F34" s="202">
        <f t="shared" si="21"/>
        <v>0.26244400180647176</v>
      </c>
      <c r="G34" s="202">
        <f t="shared" si="21"/>
        <v>-0.19655164676166237</v>
      </c>
      <c r="H34" s="202">
        <f t="shared" si="21"/>
        <v>1.4302892120000195</v>
      </c>
      <c r="I34" s="202">
        <f t="shared" si="21"/>
        <v>1.3286401690000105</v>
      </c>
      <c r="J34" s="202">
        <f t="shared" si="21"/>
        <v>0.33372269774488927</v>
      </c>
      <c r="K34" s="202">
        <f t="shared" si="21"/>
        <v>0.60647203237002145</v>
      </c>
      <c r="L34" s="202">
        <f t="shared" si="21"/>
        <v>1.6248891015603135</v>
      </c>
      <c r="M34" s="202">
        <f t="shared" si="21"/>
        <v>-1.2473599999999863</v>
      </c>
      <c r="N34" s="202">
        <f t="shared" si="21"/>
        <v>-0.79430000000050427</v>
      </c>
      <c r="O34" s="202">
        <f t="shared" si="21"/>
        <v>0.91918999999893458</v>
      </c>
      <c r="P34" s="202">
        <f t="shared" si="21"/>
        <v>2.2838855361678725</v>
      </c>
      <c r="Q34" s="202">
        <f>Q7-Q6</f>
        <v>2.4285899999982803</v>
      </c>
      <c r="R34" s="202">
        <f>R7-R6</f>
        <v>1.0323868683480555</v>
      </c>
      <c r="S34" s="202">
        <f t="shared" ref="S34:U34" si="22">S7-S6</f>
        <v>-3.9411228697071294</v>
      </c>
      <c r="T34" s="202">
        <f t="shared" si="22"/>
        <v>-2.4659493557399799</v>
      </c>
      <c r="U34" s="202">
        <f t="shared" si="22"/>
        <v>2.4699002069202152</v>
      </c>
    </row>
    <row r="35" spans="1:21">
      <c r="A35" s="163" t="s">
        <v>19</v>
      </c>
      <c r="B35" s="172"/>
      <c r="C35" s="173"/>
      <c r="D35" s="173"/>
      <c r="E35" s="173"/>
      <c r="F35" s="173"/>
      <c r="G35" s="173"/>
      <c r="H35" s="173"/>
      <c r="I35" s="172"/>
      <c r="J35" s="173"/>
      <c r="K35" s="174"/>
      <c r="L35" s="173"/>
      <c r="M35" s="173"/>
      <c r="N35" s="172"/>
      <c r="O35" s="173"/>
      <c r="P35" s="174"/>
      <c r="Q35" s="173"/>
      <c r="R35" s="173"/>
      <c r="S35" s="173"/>
      <c r="T35" s="173"/>
      <c r="U35" s="173"/>
    </row>
    <row r="36" spans="1:21">
      <c r="A36" s="176" t="s">
        <v>20</v>
      </c>
      <c r="B36" s="177">
        <f>'10.6 ancien Co'!B36+'10.7 ancien Dept'!B39+'10.8 ancien Reg'!B38</f>
        <v>12.104451968650384</v>
      </c>
      <c r="C36" s="177">
        <f>'10.6 ancien Co'!C36+'10.7 ancien Dept'!C39+'10.8 ancien Reg'!C38</f>
        <v>13.141105285864775</v>
      </c>
      <c r="D36" s="177">
        <f>'10.6 ancien Co'!D36+'10.7 ancien Dept'!D39+'10.8 ancien Reg'!D38</f>
        <v>12.473635566473106</v>
      </c>
      <c r="E36" s="177">
        <f>'10.6 ancien Co'!E36+'10.7 ancien Dept'!E39+'10.8 ancien Reg'!E38</f>
        <v>13.269195841855488</v>
      </c>
      <c r="F36" s="177">
        <f>'10.6 ancien Co'!F36+'10.7 ancien Dept'!F39+'10.8 ancien Reg'!F38</f>
        <v>12.152100211939196</v>
      </c>
      <c r="G36" s="177">
        <f>'10.6 ancien Co'!G36+'10.7 ancien Dept'!G39+'10.8 ancien Reg'!G38</f>
        <v>12.323922313241528</v>
      </c>
      <c r="H36" s="177">
        <f>'10.6 ancien Co'!H36+'10.7 ancien Dept'!H39+'10.8 ancien Reg'!H38</f>
        <v>12.292738188000001</v>
      </c>
      <c r="I36" s="177">
        <f>'10.6 ancien Co'!I36+'10.7 ancien Dept'!I39+'10.8 ancien Reg'!I38</f>
        <v>10.833061181</v>
      </c>
      <c r="J36" s="177">
        <f>'10.6 ancien Co'!J36+'10.7 ancien Dept'!J39+'10.8 ancien Reg'!J38</f>
        <v>11.172142156083799</v>
      </c>
      <c r="K36" s="177">
        <f>'10.6 ancien Co'!K36+'10.7 ancien Dept'!K39+'10.8 ancien Reg'!K38</f>
        <v>12.384970000000001</v>
      </c>
      <c r="L36" s="177">
        <f>'10.6 ancien Co'!L36+'10.7 ancien Dept'!L39+'10.8 ancien Reg'!L38</f>
        <v>12.39638259645</v>
      </c>
      <c r="M36" s="177">
        <f>'10.6 ancien Co'!M36+'10.7 ancien Dept'!M39+'10.8 ancien Reg'!M38</f>
        <v>11.155659999999999</v>
      </c>
      <c r="N36" s="177">
        <f>'10.6 ancien Co'!N36+'10.7 ancien Dept'!N39+'10.8 ancien Reg'!N38</f>
        <v>11.579830000001232</v>
      </c>
      <c r="O36" s="177">
        <f>'10.6 ancien Co'!O36+'10.7 ancien Dept'!O39+'10.8 ancien Reg'!O38</f>
        <v>12.043990000001209</v>
      </c>
      <c r="P36" s="177">
        <f>'10.6 ancien Co'!P36+'10.7 ancien Dept'!P39+'10.8 ancien Reg'!P38</f>
        <v>12.009260000001291</v>
      </c>
      <c r="Q36" s="177">
        <f>'10.6 ancien Co'!Q36+'10.7 ancien Dept'!Q39+'10.8 ancien Reg'!Q38</f>
        <v>12.433630000001276</v>
      </c>
      <c r="R36" s="177">
        <f>'10.6 ancien Co'!R36+'10.7 ancien Dept'!R39+'10.8 ancien Reg'!R38</f>
        <v>13.065769921909997</v>
      </c>
      <c r="S36" s="177">
        <f>'10.6 ancien Co'!S36+'10.7 ancien Dept'!S39+'10.8 ancien Reg'!S38</f>
        <v>12.802334018480005</v>
      </c>
      <c r="T36" s="177">
        <f>'10.6 ancien Co'!T36+'10.7 ancien Dept'!T39+'10.8 ancien Reg'!T38</f>
        <v>12.77805880256</v>
      </c>
      <c r="U36" s="177">
        <f>'10.6 ancien Co'!U36+'10.7 ancien Dept'!U39+'10.8 ancien Reg'!U38</f>
        <v>13.940605894639996</v>
      </c>
    </row>
    <row r="37" spans="1:21">
      <c r="A37" s="171" t="s">
        <v>21</v>
      </c>
      <c r="B37" s="177">
        <f>'10.6 ancien Co'!B37+'10.7 ancien Dept'!B40+'10.8 ancien Reg'!B39</f>
        <v>13.202084892759739</v>
      </c>
      <c r="C37" s="177">
        <f>'10.6 ancien Co'!C37+'10.7 ancien Dept'!C40+'10.8 ancien Reg'!C39</f>
        <v>12.073962165202904</v>
      </c>
      <c r="D37" s="177">
        <f>'10.6 ancien Co'!D37+'10.7 ancien Dept'!D40+'10.8 ancien Reg'!D39</f>
        <v>11.113618644847145</v>
      </c>
      <c r="E37" s="177">
        <f>'10.6 ancien Co'!E37+'10.7 ancien Dept'!E40+'10.8 ancien Reg'!E39</f>
        <v>11.979651517212258</v>
      </c>
      <c r="F37" s="177">
        <f>'10.6 ancien Co'!F37+'10.7 ancien Dept'!F40+'10.8 ancien Reg'!F39</f>
        <v>10.957209070591515</v>
      </c>
      <c r="G37" s="177">
        <f>'10.6 ancien Co'!G37+'10.7 ancien Dept'!G40+'10.8 ancien Reg'!G39</f>
        <v>11.226117086836393</v>
      </c>
      <c r="H37" s="177">
        <f>'10.6 ancien Co'!H37+'10.7 ancien Dept'!H40+'10.8 ancien Reg'!H39</f>
        <v>12.305681</v>
      </c>
      <c r="I37" s="177">
        <f>'10.6 ancien Co'!I37+'10.7 ancien Dept'!I40+'10.8 ancien Reg'!I39</f>
        <v>12.158568553</v>
      </c>
      <c r="J37" s="177">
        <f>'10.6 ancien Co'!J37+'10.7 ancien Dept'!J40+'10.8 ancien Reg'!J39</f>
        <v>14.193426608927901</v>
      </c>
      <c r="K37" s="177">
        <f>'10.6 ancien Co'!K37+'10.7 ancien Dept'!K40+'10.8 ancien Reg'!K39</f>
        <v>16.281380000000002</v>
      </c>
      <c r="L37" s="177">
        <f>'10.6 ancien Co'!L37+'10.7 ancien Dept'!L40+'10.8 ancien Reg'!L39</f>
        <v>17.129002711600002</v>
      </c>
      <c r="M37" s="177">
        <f>'10.6 ancien Co'!M37+'10.7 ancien Dept'!M40+'10.8 ancien Reg'!M39</f>
        <v>17.612839999999998</v>
      </c>
      <c r="N37" s="177">
        <f>'10.6 ancien Co'!N37+'10.7 ancien Dept'!N40+'10.8 ancien Reg'!N39</f>
        <v>19.099790000000176</v>
      </c>
      <c r="O37" s="177">
        <f>'10.6 ancien Co'!O37+'10.7 ancien Dept'!O40+'10.8 ancien Reg'!O39</f>
        <v>19.301780000000143</v>
      </c>
      <c r="P37" s="177">
        <f>'10.6 ancien Co'!P37+'10.7 ancien Dept'!P40+'10.8 ancien Reg'!P39</f>
        <v>16.062170000000098</v>
      </c>
      <c r="Q37" s="177">
        <f>'10.6 ancien Co'!Q37+'10.7 ancien Dept'!Q40+'10.8 ancien Reg'!Q39</f>
        <v>15.880920000000158</v>
      </c>
      <c r="R37" s="177">
        <f>'10.6 ancien Co'!R37+'10.7 ancien Dept'!R40+'10.8 ancien Reg'!R39</f>
        <v>17.927205758910024</v>
      </c>
      <c r="S37" s="177">
        <f>'10.6 ancien Co'!S37+'10.7 ancien Dept'!S40+'10.8 ancien Reg'!S39</f>
        <v>16.834023909840006</v>
      </c>
      <c r="T37" s="177">
        <f>'10.6 ancien Co'!T37+'10.7 ancien Dept'!T40+'10.8 ancien Reg'!T39</f>
        <v>16.294437469019996</v>
      </c>
      <c r="U37" s="177">
        <f>'10.6 ancien Co'!U37+'10.7 ancien Dept'!U40+'10.8 ancien Reg'!U39</f>
        <v>17.593360962919999</v>
      </c>
    </row>
    <row r="38" spans="1:21">
      <c r="A38" s="171" t="s">
        <v>157</v>
      </c>
      <c r="B38" s="177">
        <f>'10.6 ancien Co'!B38+'10.7 ancien Dept'!B41+'10.8 ancien Reg'!B40</f>
        <v>1.0976329241093545</v>
      </c>
      <c r="C38" s="177">
        <f>'10.6 ancien Co'!C38+'10.7 ancien Dept'!C41+'10.8 ancien Reg'!C40</f>
        <v>-1.0671431206618733</v>
      </c>
      <c r="D38" s="177">
        <f>'10.6 ancien Co'!D38+'10.7 ancien Dept'!D41+'10.8 ancien Reg'!D40</f>
        <v>-1.3600169216259614</v>
      </c>
      <c r="E38" s="177">
        <f>'10.6 ancien Co'!E38+'10.7 ancien Dept'!E41+'10.8 ancien Reg'!E40</f>
        <v>-1.2895443246432312</v>
      </c>
      <c r="F38" s="177">
        <f>'10.6 ancien Co'!F38+'10.7 ancien Dept'!F41+'10.8 ancien Reg'!F40</f>
        <v>-1.1948911413476806</v>
      </c>
      <c r="G38" s="177">
        <f>'10.6 ancien Co'!G38+'10.7 ancien Dept'!G41+'10.8 ancien Reg'!G40</f>
        <v>-1.0978052264051357</v>
      </c>
      <c r="H38" s="177">
        <f>'10.6 ancien Co'!H38+'10.7 ancien Dept'!H41+'10.8 ancien Reg'!H40</f>
        <v>1.2942811999999471E-2</v>
      </c>
      <c r="I38" s="177">
        <f>'10.6 ancien Co'!I38+'10.7 ancien Dept'!I41+'10.8 ancien Reg'!I40</f>
        <v>1.3255073719999997</v>
      </c>
      <c r="J38" s="177">
        <f>'10.6 ancien Co'!J38+'10.7 ancien Dept'!J41+'10.8 ancien Reg'!J40</f>
        <v>3.0212844528440996</v>
      </c>
      <c r="K38" s="177">
        <f>'10.6 ancien Co'!K38+'10.7 ancien Dept'!K41+'10.8 ancien Reg'!K40</f>
        <v>3.8964100000000004</v>
      </c>
      <c r="L38" s="177">
        <f>'10.6 ancien Co'!L38+'10.7 ancien Dept'!L41+'10.8 ancien Reg'!L40</f>
        <v>4.7326201151500005</v>
      </c>
      <c r="M38" s="177">
        <f>'10.6 ancien Co'!M38+'10.7 ancien Dept'!M41+'10.8 ancien Reg'!M40</f>
        <v>6.4571799999999993</v>
      </c>
      <c r="N38" s="177">
        <f>'10.6 ancien Co'!N38+'10.7 ancien Dept'!N41+'10.8 ancien Reg'!N40</f>
        <v>7.5199599999989424</v>
      </c>
      <c r="O38" s="177">
        <f>'10.6 ancien Co'!O38+'10.7 ancien Dept'!O41+'10.8 ancien Reg'!O40</f>
        <v>7.2577899999989341</v>
      </c>
      <c r="P38" s="177">
        <f>'10.6 ancien Co'!P38+'10.7 ancien Dept'!P41+'10.8 ancien Reg'!P40</f>
        <v>4.052909999998807</v>
      </c>
      <c r="Q38" s="177">
        <f>'10.6 ancien Co'!Q38+'10.7 ancien Dept'!Q41+'10.8 ancien Reg'!Q40</f>
        <v>3.4472899999988811</v>
      </c>
      <c r="R38" s="177">
        <f>'10.6 ancien Co'!R38+'10.7 ancien Dept'!R41+'10.8 ancien Reg'!R40</f>
        <v>4.861435837000025</v>
      </c>
      <c r="S38" s="177">
        <f>'10.6 ancien Co'!S38+'10.7 ancien Dept'!S41+'10.8 ancien Reg'!S40</f>
        <v>4.031689891360001</v>
      </c>
      <c r="T38" s="177">
        <f>'10.6 ancien Co'!T38+'10.7 ancien Dept'!T41+'10.8 ancien Reg'!T40</f>
        <v>3.5163786664599987</v>
      </c>
      <c r="U38" s="177">
        <f>'10.6 ancien Co'!U38+'10.7 ancien Dept'!U41+'10.8 ancien Reg'!U40</f>
        <v>3.6527550682800052</v>
      </c>
    </row>
    <row r="39" spans="1:21" s="157" customFormat="1">
      <c r="A39" s="420" t="s">
        <v>22</v>
      </c>
      <c r="B39" s="421">
        <f>'10.8 ancien Reg'!B41+'10.7 ancien Dept'!B42+'10.6 ancien Co'!B39</f>
        <v>92.73480263041246</v>
      </c>
      <c r="C39" s="421">
        <f>'10.8 ancien Reg'!C41+'10.7 ancien Dept'!C42+'10.6 ancien Co'!C39</f>
        <v>91.286994313708789</v>
      </c>
      <c r="D39" s="421">
        <f>'10.8 ancien Reg'!D41+'10.7 ancien Dept'!D42+'10.6 ancien Co'!D39</f>
        <v>90.267909606240153</v>
      </c>
      <c r="E39" s="421">
        <f>'10.8 ancien Reg'!E41+'10.7 ancien Dept'!E42+'10.6 ancien Co'!E39</f>
        <v>88.743175768862073</v>
      </c>
      <c r="F39" s="421">
        <f>'10.8 ancien Reg'!F41+'10.7 ancien Dept'!F42+'10.6 ancien Co'!F39</f>
        <v>87.712011379786276</v>
      </c>
      <c r="G39" s="421">
        <f>'10.8 ancien Reg'!G41+'10.7 ancien Dept'!G42+'10.6 ancien Co'!G39</f>
        <v>86.516177470889744</v>
      </c>
      <c r="H39" s="421">
        <f>'10.8 ancien Reg'!H41+'10.7 ancien Dept'!H42+'10.6 ancien Co'!H39</f>
        <v>86.955836000000005</v>
      </c>
      <c r="I39" s="421">
        <f>'10.8 ancien Reg'!I41+'10.7 ancien Dept'!I42+'10.6 ancien Co'!I39</f>
        <v>86.783620577999997</v>
      </c>
      <c r="J39" s="421">
        <f>'10.8 ancien Reg'!J41+'10.7 ancien Dept'!J42+'10.6 ancien Co'!J39</f>
        <v>89.234500479000005</v>
      </c>
      <c r="K39" s="421">
        <f>'10.8 ancien Reg'!K41+'10.7 ancien Dept'!K42+'10.6 ancien Co'!K39</f>
        <v>93.705941818710016</v>
      </c>
      <c r="L39" s="421">
        <f>'10.8 ancien Reg'!L41+'10.7 ancien Dept'!L42+'10.6 ancien Co'!L39</f>
        <v>98.643995525000008</v>
      </c>
      <c r="M39" s="421">
        <f>'10.8 ancien Reg'!M41+'10.7 ancien Dept'!M42+'10.6 ancien Co'!M39</f>
        <v>105.22725003900001</v>
      </c>
      <c r="N39" s="421">
        <f>'10.8 ancien Reg'!N41+'10.7 ancien Dept'!N42+'10.6 ancien Co'!N39</f>
        <v>112.74070740179</v>
      </c>
      <c r="O39" s="421">
        <f>'10.8 ancien Reg'!O41+'10.7 ancien Dept'!O42+'10.6 ancien Co'!O39</f>
        <v>120.04096806640001</v>
      </c>
      <c r="P39" s="421">
        <f>'10.8 ancien Reg'!P41+'10.7 ancien Dept'!P42+'10.6 ancien Co'!P39</f>
        <v>124.34637476763001</v>
      </c>
      <c r="Q39" s="421">
        <f>'10.8 ancien Reg'!Q41+'10.7 ancien Dept'!Q42+'10.6 ancien Co'!Q39</f>
        <v>127.57772062075</v>
      </c>
      <c r="R39" s="421">
        <f>'10.8 ancien Reg'!R41+'10.7 ancien Dept'!R42+'10.6 ancien Co'!R39</f>
        <v>132.80972800849</v>
      </c>
      <c r="S39" s="421">
        <f>'10.8 ancien Reg'!S41+'10.7 ancien Dept'!S42+'10.6 ancien Co'!S39</f>
        <v>137.48568194942001</v>
      </c>
      <c r="T39" s="421">
        <f>'10.8 ancien Reg'!T41+'10.7 ancien Dept'!T42+'10.6 ancien Co'!T39</f>
        <v>141.93122819951</v>
      </c>
      <c r="U39" s="421">
        <f>'10.8 ancien Reg'!U41+'10.7 ancien Dept'!U42+'10.6 ancien Co'!U39</f>
        <v>145.82988144863003</v>
      </c>
    </row>
    <row r="40" spans="1:21">
      <c r="A40" s="206"/>
      <c r="B40" s="192"/>
      <c r="C40" s="192"/>
      <c r="D40" s="192"/>
      <c r="E40" s="192"/>
      <c r="F40" s="192"/>
      <c r="G40" s="192"/>
      <c r="H40" s="192"/>
      <c r="I40" s="192"/>
      <c r="J40" s="192"/>
      <c r="K40" s="195"/>
      <c r="L40" s="192"/>
      <c r="M40" s="192"/>
      <c r="N40" s="192"/>
      <c r="O40" s="192"/>
      <c r="P40" s="195"/>
      <c r="Q40" s="192"/>
      <c r="R40" s="192"/>
      <c r="S40" s="192"/>
      <c r="T40" s="192"/>
      <c r="U40" s="192"/>
    </row>
    <row r="41" spans="1:21">
      <c r="A41" s="251" t="s">
        <v>23</v>
      </c>
      <c r="K41" s="216"/>
      <c r="N41" s="151"/>
      <c r="P41" s="216"/>
    </row>
    <row r="42" spans="1:21">
      <c r="A42" s="176" t="s">
        <v>170</v>
      </c>
      <c r="B42" s="208">
        <f>B22/B$15</f>
        <v>0.25711589872621482</v>
      </c>
      <c r="C42" s="208">
        <f t="shared" ref="C42:P42" si="23">C22/C$15</f>
        <v>0.25993930197268589</v>
      </c>
      <c r="D42" s="208">
        <f t="shared" si="23"/>
        <v>0.25603609046550868</v>
      </c>
      <c r="E42" s="208">
        <f t="shared" si="23"/>
        <v>0.26497853680540101</v>
      </c>
      <c r="F42" s="208">
        <f t="shared" si="23"/>
        <v>0.26919986291004833</v>
      </c>
      <c r="G42" s="208">
        <f t="shared" si="23"/>
        <v>0.26328394470622352</v>
      </c>
      <c r="H42" s="208">
        <f t="shared" si="23"/>
        <v>0.24231073382364474</v>
      </c>
      <c r="I42" s="208">
        <f t="shared" si="23"/>
        <v>0.243129480701956</v>
      </c>
      <c r="J42" s="208">
        <f t="shared" si="23"/>
        <v>0.21913251743420487</v>
      </c>
      <c r="K42" s="208">
        <f t="shared" si="23"/>
        <v>0.21148871089561128</v>
      </c>
      <c r="L42" s="208">
        <f t="shared" si="23"/>
        <v>0.21495854827885211</v>
      </c>
      <c r="M42" s="208">
        <f t="shared" si="23"/>
        <v>0.20436525995540589</v>
      </c>
      <c r="N42" s="208">
        <f t="shared" si="23"/>
        <v>0.18927937548964818</v>
      </c>
      <c r="O42" s="208">
        <f t="shared" si="23"/>
        <v>0.17801616482572077</v>
      </c>
      <c r="P42" s="208">
        <f t="shared" si="23"/>
        <v>0.19009904880494957</v>
      </c>
      <c r="Q42" s="208">
        <f>Q22/Q$15</f>
        <v>0.19846573738653087</v>
      </c>
      <c r="R42" s="208">
        <f>R22/R$15</f>
        <v>0.18771889797774524</v>
      </c>
      <c r="S42" s="208">
        <f t="shared" ref="S42:U42" si="24">S22/S$15</f>
        <v>0.17686907288553078</v>
      </c>
      <c r="T42" s="208">
        <f t="shared" si="24"/>
        <v>0.16441218595673762</v>
      </c>
      <c r="U42" s="208">
        <f t="shared" si="24"/>
        <v>0.16871801894859387</v>
      </c>
    </row>
    <row r="43" spans="1:21">
      <c r="A43" s="176" t="s">
        <v>171</v>
      </c>
      <c r="B43" s="208">
        <f>B24/B$15</f>
        <v>0.18697908476175498</v>
      </c>
      <c r="C43" s="208">
        <f t="shared" ref="C43:P43" si="25">C24/C$15</f>
        <v>0.19984825493171476</v>
      </c>
      <c r="D43" s="208">
        <f t="shared" si="25"/>
        <v>0.20784803863137985</v>
      </c>
      <c r="E43" s="208">
        <f t="shared" si="25"/>
        <v>0.22271229710187027</v>
      </c>
      <c r="F43" s="208">
        <f t="shared" si="25"/>
        <v>0.22850264904394996</v>
      </c>
      <c r="G43" s="208">
        <f t="shared" si="25"/>
        <v>0.22259344284146027</v>
      </c>
      <c r="H43" s="208">
        <f t="shared" si="25"/>
        <v>0.20823286665679944</v>
      </c>
      <c r="I43" s="208">
        <f t="shared" si="25"/>
        <v>0.2125142487673479</v>
      </c>
      <c r="J43" s="208">
        <f t="shared" si="25"/>
        <v>0.19239633056319855</v>
      </c>
      <c r="K43" s="208">
        <f t="shared" si="25"/>
        <v>0.18701309219037648</v>
      </c>
      <c r="L43" s="208">
        <f t="shared" si="25"/>
        <v>0.18990366899365987</v>
      </c>
      <c r="M43" s="208">
        <f t="shared" si="25"/>
        <v>0.17852526702862617</v>
      </c>
      <c r="N43" s="208">
        <f t="shared" si="25"/>
        <v>0.16179097232624362</v>
      </c>
      <c r="O43" s="208">
        <f t="shared" si="25"/>
        <v>0.15423222483239352</v>
      </c>
      <c r="P43" s="208">
        <f t="shared" si="25"/>
        <v>0.16825926410965458</v>
      </c>
      <c r="Q43" s="208">
        <f>Q24/Q$15</f>
        <v>0.17546805142762309</v>
      </c>
      <c r="R43" s="208">
        <f>R24/R$15</f>
        <v>0.16394516208398499</v>
      </c>
      <c r="S43" s="208">
        <f t="shared" ref="S43:U43" si="26">S24/S$15</f>
        <v>0.15322699361381606</v>
      </c>
      <c r="T43" s="208">
        <f t="shared" si="26"/>
        <v>0.14008118209743323</v>
      </c>
      <c r="U43" s="208">
        <f t="shared" si="26"/>
        <v>0.1406038083028042</v>
      </c>
    </row>
    <row r="44" spans="1:21">
      <c r="A44" s="176" t="s">
        <v>24</v>
      </c>
      <c r="B44" s="208">
        <f>B39/B$15</f>
        <v>0.95659762429686224</v>
      </c>
      <c r="C44" s="208">
        <f t="shared" ref="C44:P44" si="27">C39/C$15</f>
        <v>0.90865467267128186</v>
      </c>
      <c r="D44" s="208">
        <f t="shared" si="27"/>
        <v>0.86618595952080502</v>
      </c>
      <c r="E44" s="208">
        <f t="shared" si="27"/>
        <v>0.8150974556268421</v>
      </c>
      <c r="F44" s="208">
        <f t="shared" si="27"/>
        <v>0.79775484013664411</v>
      </c>
      <c r="G44" s="208">
        <f t="shared" si="27"/>
        <v>0.76581939855296677</v>
      </c>
      <c r="H44" s="208">
        <f t="shared" si="27"/>
        <v>0.72158997273506797</v>
      </c>
      <c r="I44" s="208">
        <f t="shared" si="27"/>
        <v>0.68647301322220089</v>
      </c>
      <c r="J44" s="208">
        <f t="shared" si="27"/>
        <v>0.64791819114111138</v>
      </c>
      <c r="K44" s="208">
        <f t="shared" si="27"/>
        <v>0.64422111056890141</v>
      </c>
      <c r="L44" s="208">
        <f t="shared" si="27"/>
        <v>0.64324030928470488</v>
      </c>
      <c r="M44" s="208">
        <f t="shared" si="27"/>
        <v>0.65197575277657671</v>
      </c>
      <c r="N44" s="208">
        <f t="shared" si="27"/>
        <v>0.67496221637300524</v>
      </c>
      <c r="O44" s="208">
        <f t="shared" si="27"/>
        <v>0.69771436491503924</v>
      </c>
      <c r="P44" s="208">
        <f t="shared" si="27"/>
        <v>0.69515285657823711</v>
      </c>
      <c r="Q44" s="208">
        <f>Q39/Q$15</f>
        <v>0.68774741137421957</v>
      </c>
      <c r="R44" s="208">
        <f>R39/R$15</f>
        <v>0.70263403833955951</v>
      </c>
      <c r="S44" s="208">
        <f t="shared" ref="S44:U44" si="28">S39/S$15</f>
        <v>0.71516942263104744</v>
      </c>
      <c r="T44" s="208">
        <f t="shared" si="28"/>
        <v>0.73126010791303864</v>
      </c>
      <c r="U44" s="208">
        <f t="shared" si="28"/>
        <v>0.73853730921314631</v>
      </c>
    </row>
    <row r="45" spans="1:21">
      <c r="A45" s="198" t="s">
        <v>25</v>
      </c>
      <c r="B45" s="235">
        <f>(B23+B36)/B$15</f>
        <v>0.19499921371284795</v>
      </c>
      <c r="C45" s="235">
        <f t="shared" ref="C45:P45" si="29">(C23+C36)/C$15</f>
        <v>0.19089529590288315</v>
      </c>
      <c r="D45" s="235">
        <f t="shared" si="29"/>
        <v>0.16788161778673444</v>
      </c>
      <c r="E45" s="235">
        <f t="shared" si="29"/>
        <v>0.16414251554338694</v>
      </c>
      <c r="F45" s="235">
        <f t="shared" si="29"/>
        <v>0.15122251831868971</v>
      </c>
      <c r="G45" s="235">
        <f t="shared" si="29"/>
        <v>0.14977875621945547</v>
      </c>
      <c r="H45" s="235">
        <f t="shared" si="29"/>
        <v>0.13608731267339244</v>
      </c>
      <c r="I45" s="235">
        <f t="shared" si="29"/>
        <v>0.11630656518173396</v>
      </c>
      <c r="J45" s="235">
        <f t="shared" si="29"/>
        <v>0.10785541876097104</v>
      </c>
      <c r="K45" s="235">
        <f t="shared" si="29"/>
        <v>0.10962133063029705</v>
      </c>
      <c r="L45" s="235">
        <f t="shared" si="29"/>
        <v>0.10588953052690074</v>
      </c>
      <c r="M45" s="235">
        <f t="shared" si="29"/>
        <v>9.4959159525962872E-2</v>
      </c>
      <c r="N45" s="235">
        <f t="shared" si="29"/>
        <v>9.6815161014662768E-2</v>
      </c>
      <c r="O45" s="235">
        <f t="shared" si="29"/>
        <v>9.3787247774431676E-2</v>
      </c>
      <c r="P45" s="235">
        <f t="shared" si="29"/>
        <v>8.8977016560657651E-2</v>
      </c>
      <c r="Q45" s="235">
        <f>(Q23+Q36)/Q$15</f>
        <v>9.0025038422006223E-2</v>
      </c>
      <c r="R45" s="235">
        <f>(R23+R36)/R$15</f>
        <v>9.2898602135940214E-2</v>
      </c>
      <c r="S45" s="235">
        <f t="shared" ref="S45:U45" si="30">(S23+S36)/S$15</f>
        <v>9.0236925356811257E-2</v>
      </c>
      <c r="T45" s="235">
        <f t="shared" si="30"/>
        <v>9.0166301541251978E-2</v>
      </c>
      <c r="U45" s="235">
        <f t="shared" si="30"/>
        <v>9.8714676503365614E-2</v>
      </c>
    </row>
    <row r="46" spans="1:21" s="157" customFormat="1">
      <c r="A46" s="287" t="s">
        <v>149</v>
      </c>
      <c r="B46" s="294"/>
      <c r="C46" s="295"/>
      <c r="D46" s="295"/>
      <c r="E46" s="295"/>
      <c r="F46" s="295"/>
      <c r="G46" s="295"/>
      <c r="H46" s="295"/>
      <c r="I46" s="294"/>
      <c r="J46" s="295"/>
      <c r="K46" s="295"/>
      <c r="L46" s="295"/>
      <c r="M46" s="295"/>
    </row>
    <row r="47" spans="1:21" s="157" customFormat="1">
      <c r="A47" s="290" t="s">
        <v>26</v>
      </c>
      <c r="B47" s="613"/>
      <c r="C47" s="613"/>
      <c r="D47" s="613"/>
      <c r="E47" s="613"/>
      <c r="F47" s="613"/>
      <c r="G47" s="613"/>
      <c r="H47" s="613"/>
      <c r="I47" s="613"/>
      <c r="J47" s="613"/>
      <c r="K47" s="613"/>
      <c r="L47" s="613"/>
      <c r="M47" s="613"/>
      <c r="N47" s="613"/>
      <c r="O47" s="613"/>
      <c r="P47" s="613"/>
      <c r="Q47" s="613"/>
      <c r="R47" s="613"/>
      <c r="S47" s="613"/>
      <c r="T47" s="613"/>
      <c r="U47" s="613"/>
    </row>
    <row r="48" spans="1:21" s="157" customFormat="1">
      <c r="A48" s="237" t="s">
        <v>226</v>
      </c>
      <c r="B48" s="296"/>
      <c r="C48" s="237"/>
      <c r="I48" s="292"/>
    </row>
    <row r="49" spans="1:17" s="157" customFormat="1">
      <c r="A49" s="237" t="s">
        <v>233</v>
      </c>
      <c r="B49" s="297"/>
      <c r="C49" s="293"/>
      <c r="I49" s="292"/>
    </row>
    <row r="50" spans="1:17" s="157" customFormat="1" ht="12" customHeight="1">
      <c r="A50" s="413" t="s">
        <v>230</v>
      </c>
      <c r="B50" s="292"/>
      <c r="I50" s="292"/>
    </row>
    <row r="51" spans="1:17" s="157" customFormat="1">
      <c r="A51" s="206" t="s">
        <v>234</v>
      </c>
      <c r="B51" s="297"/>
      <c r="C51" s="293"/>
      <c r="I51" s="292"/>
    </row>
    <row r="52" spans="1:17" s="157" customFormat="1">
      <c r="A52" s="293" t="s">
        <v>150</v>
      </c>
      <c r="B52" s="292"/>
      <c r="I52" s="292"/>
    </row>
    <row r="53" spans="1:17" s="157" customFormat="1" ht="25.5" customHeight="1">
      <c r="A53" s="1006" t="s">
        <v>204</v>
      </c>
      <c r="B53" s="1007"/>
      <c r="C53" s="1007"/>
      <c r="D53" s="1007"/>
      <c r="E53" s="1007"/>
      <c r="F53" s="1007"/>
      <c r="G53" s="1007"/>
      <c r="H53" s="1007"/>
      <c r="I53" s="1007"/>
      <c r="J53" s="1007"/>
      <c r="K53" s="1007"/>
      <c r="L53" s="1007"/>
      <c r="M53" s="1007"/>
      <c r="N53" s="1007"/>
      <c r="O53" s="1007"/>
      <c r="P53" s="1007"/>
      <c r="Q53" s="1008"/>
    </row>
    <row r="54" spans="1:17" s="157" customFormat="1">
      <c r="A54" s="304" t="s">
        <v>36</v>
      </c>
      <c r="B54" s="305"/>
      <c r="C54" s="306"/>
      <c r="I54" s="292"/>
    </row>
    <row r="55" spans="1:17">
      <c r="A55" s="210"/>
      <c r="B55" s="252"/>
      <c r="C55" s="210"/>
    </row>
  </sheetData>
  <mergeCells count="1">
    <mergeCell ref="A53:Q53"/>
  </mergeCells>
  <phoneticPr fontId="54" type="noConversion"/>
  <pageMargins left="0.78740157499999996" right="0.78740157499999996" top="0.984251969" bottom="0.984251969" header="0.4921259845" footer="0.4921259845"/>
  <pageSetup paperSize="8" scale="7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54"/>
  <sheetViews>
    <sheetView workbookViewId="0">
      <pane xSplit="2" ySplit="5" topLeftCell="C24" activePane="bottomRight" state="frozen"/>
      <selection pane="topRight" activeCell="C1" sqref="C1"/>
      <selection pane="bottomLeft" activeCell="A6" sqref="A6"/>
      <selection pane="bottomRight" activeCell="V50" sqref="U50:V50"/>
    </sheetView>
  </sheetViews>
  <sheetFormatPr baseColWidth="10" defaultColWidth="11.42578125" defaultRowHeight="12.75"/>
  <cols>
    <col min="1" max="1" width="2.28515625" style="534" customWidth="1"/>
    <col min="2" max="2" width="49.85546875" style="534" customWidth="1"/>
    <col min="3" max="10" width="8.42578125" style="534" customWidth="1"/>
    <col min="11" max="11" width="9.140625" style="534" customWidth="1"/>
    <col min="12" max="15" width="9.85546875" style="534" customWidth="1"/>
    <col min="16" max="16" width="10.140625" style="985" customWidth="1"/>
    <col min="17" max="16384" width="11.42578125" style="534"/>
  </cols>
  <sheetData>
    <row r="1" spans="2:16" ht="18">
      <c r="B1" s="604" t="s">
        <v>101</v>
      </c>
      <c r="C1" s="554"/>
      <c r="D1" s="554"/>
      <c r="E1" s="554"/>
      <c r="F1" s="554"/>
      <c r="G1" s="554"/>
      <c r="H1" s="554"/>
      <c r="I1" s="554"/>
    </row>
    <row r="3" spans="2:16" ht="18.75">
      <c r="B3" s="572" t="s">
        <v>369</v>
      </c>
    </row>
    <row r="4" spans="2:16">
      <c r="B4" s="157" t="s">
        <v>208</v>
      </c>
    </row>
    <row r="5" spans="2:16">
      <c r="B5" s="835" t="s">
        <v>424</v>
      </c>
      <c r="C5" s="591">
        <v>2012</v>
      </c>
      <c r="D5" s="591">
        <v>2013</v>
      </c>
      <c r="E5" s="592">
        <v>2014</v>
      </c>
      <c r="F5" s="592">
        <v>2015</v>
      </c>
      <c r="G5" s="592">
        <v>2016</v>
      </c>
      <c r="H5" s="592">
        <v>2017</v>
      </c>
      <c r="I5" s="592">
        <v>2018</v>
      </c>
      <c r="J5" s="592">
        <v>2019</v>
      </c>
      <c r="K5" s="592">
        <v>2020</v>
      </c>
      <c r="L5" s="592">
        <v>2021</v>
      </c>
      <c r="M5" s="592">
        <v>2022</v>
      </c>
      <c r="N5" s="592">
        <v>2023</v>
      </c>
      <c r="O5" s="592">
        <v>2024</v>
      </c>
      <c r="P5" s="592">
        <v>2025</v>
      </c>
    </row>
    <row r="6" spans="2:16">
      <c r="B6" s="588" t="s">
        <v>280</v>
      </c>
      <c r="C6" s="168">
        <v>157.974042599</v>
      </c>
      <c r="D6" s="168">
        <v>162.68174831300001</v>
      </c>
      <c r="E6" s="168">
        <v>166.72891523300001</v>
      </c>
      <c r="F6" s="168">
        <v>168.794538241</v>
      </c>
      <c r="G6" s="168">
        <v>168.61031078900001</v>
      </c>
      <c r="H6" s="168">
        <v>171.972228876</v>
      </c>
      <c r="I6" s="168">
        <v>172.49817954299999</v>
      </c>
      <c r="J6" s="168">
        <v>174.69745722100001</v>
      </c>
      <c r="K6" s="168">
        <v>175.115821009</v>
      </c>
      <c r="L6" s="168">
        <v>179.439241697</v>
      </c>
      <c r="M6" s="168">
        <v>187.51919200699999</v>
      </c>
      <c r="N6" s="168">
        <v>198.60973455600001</v>
      </c>
      <c r="O6" s="168">
        <v>206.41103002</v>
      </c>
      <c r="P6" s="988">
        <v>209.49069338800001</v>
      </c>
    </row>
    <row r="7" spans="2:16">
      <c r="B7" s="542" t="s">
        <v>281</v>
      </c>
      <c r="C7" s="177">
        <v>30.006859168999998</v>
      </c>
      <c r="D7" s="177">
        <v>30.952387480999999</v>
      </c>
      <c r="E7" s="177">
        <v>30.814983413</v>
      </c>
      <c r="F7" s="177">
        <v>30.375355704</v>
      </c>
      <c r="G7" s="177">
        <v>29.911302963000001</v>
      </c>
      <c r="H7" s="177">
        <v>30.534382003000001</v>
      </c>
      <c r="I7" s="177">
        <v>30.864586039999999</v>
      </c>
      <c r="J7" s="177">
        <v>31.641424478000001</v>
      </c>
      <c r="K7" s="177">
        <v>30.613373980999999</v>
      </c>
      <c r="L7" s="177">
        <v>32.314281325000003</v>
      </c>
      <c r="M7" s="177">
        <v>35.168759506999997</v>
      </c>
      <c r="N7" s="177">
        <v>38.566366258000002</v>
      </c>
      <c r="O7" s="177">
        <v>41.145374238000002</v>
      </c>
      <c r="P7" s="987">
        <v>41.959079748999997</v>
      </c>
    </row>
    <row r="8" spans="2:16">
      <c r="B8" s="542" t="s">
        <v>282</v>
      </c>
      <c r="C8" s="177">
        <v>54.896163297999998</v>
      </c>
      <c r="D8" s="177">
        <v>56.628388688000001</v>
      </c>
      <c r="E8" s="177">
        <v>58.975507946999997</v>
      </c>
      <c r="F8" s="177">
        <v>60.118870141000002</v>
      </c>
      <c r="G8" s="177">
        <v>60.677413598000001</v>
      </c>
      <c r="H8" s="177">
        <v>62.409835934999997</v>
      </c>
      <c r="I8" s="177">
        <v>62.952352371000003</v>
      </c>
      <c r="J8" s="177">
        <v>63.926954414999997</v>
      </c>
      <c r="K8" s="177">
        <v>64.611719856999997</v>
      </c>
      <c r="L8" s="177">
        <v>66.458364364999994</v>
      </c>
      <c r="M8" s="177">
        <v>69.863836929000001</v>
      </c>
      <c r="N8" s="177">
        <v>73.194647085</v>
      </c>
      <c r="O8" s="177">
        <v>76.380793581000006</v>
      </c>
      <c r="P8" s="987">
        <v>78.078551016000006</v>
      </c>
    </row>
    <row r="9" spans="2:16">
      <c r="B9" s="542" t="s">
        <v>283</v>
      </c>
      <c r="C9" s="177">
        <v>4.4615726550000003</v>
      </c>
      <c r="D9" s="177">
        <v>4.5150846099999997</v>
      </c>
      <c r="E9" s="177">
        <v>4.565017525</v>
      </c>
      <c r="F9" s="177">
        <v>4.6023887080000003</v>
      </c>
      <c r="G9" s="177">
        <v>4.4041896070000002</v>
      </c>
      <c r="H9" s="177">
        <v>3.998174578</v>
      </c>
      <c r="I9" s="177">
        <v>3.7411762080000002</v>
      </c>
      <c r="J9" s="177">
        <v>3.540864424</v>
      </c>
      <c r="K9" s="177">
        <v>3.2928900460000001</v>
      </c>
      <c r="L9" s="177">
        <v>3.092502182</v>
      </c>
      <c r="M9" s="177">
        <v>3.0003079850000001</v>
      </c>
      <c r="N9" s="177">
        <v>3.8884178700000001</v>
      </c>
      <c r="O9" s="177">
        <v>4.4282139620000001</v>
      </c>
      <c r="P9" s="987">
        <v>4.2813876569999998</v>
      </c>
    </row>
    <row r="10" spans="2:16">
      <c r="B10" s="542" t="s">
        <v>284</v>
      </c>
      <c r="C10" s="177">
        <v>63.691552790000003</v>
      </c>
      <c r="D10" s="177">
        <v>65.400338801000004</v>
      </c>
      <c r="E10" s="177">
        <v>67.118275400000002</v>
      </c>
      <c r="F10" s="177">
        <v>68.437989595000005</v>
      </c>
      <c r="G10" s="177">
        <v>68.355600718999995</v>
      </c>
      <c r="H10" s="177">
        <v>69.608693474999995</v>
      </c>
      <c r="I10" s="177">
        <v>69.671228004</v>
      </c>
      <c r="J10" s="177">
        <v>70.538763990000007</v>
      </c>
      <c r="K10" s="177">
        <v>70.779188750000003</v>
      </c>
      <c r="L10" s="177">
        <v>71.549496920999999</v>
      </c>
      <c r="M10" s="177">
        <v>73.417844099000007</v>
      </c>
      <c r="N10" s="177">
        <v>76.681853658999998</v>
      </c>
      <c r="O10" s="177">
        <v>78.515067426000002</v>
      </c>
      <c r="P10" s="987">
        <v>79.24017843</v>
      </c>
    </row>
    <row r="11" spans="2:16">
      <c r="B11" s="542" t="s">
        <v>285</v>
      </c>
      <c r="C11" s="177">
        <v>4.9178946850000003</v>
      </c>
      <c r="D11" s="177">
        <v>5.185548732</v>
      </c>
      <c r="E11" s="177">
        <v>5.2551309469999996</v>
      </c>
      <c r="F11" s="177">
        <v>5.2599340909999999</v>
      </c>
      <c r="G11" s="177">
        <v>5.2618039010000004</v>
      </c>
      <c r="H11" s="177">
        <v>5.4211428829999999</v>
      </c>
      <c r="I11" s="177">
        <v>5.268836919</v>
      </c>
      <c r="J11" s="177">
        <v>5.049449912</v>
      </c>
      <c r="K11" s="177">
        <v>5.8186483730000003</v>
      </c>
      <c r="L11" s="177">
        <v>6.0245969019999999</v>
      </c>
      <c r="M11" s="177">
        <v>6.0684434850000004</v>
      </c>
      <c r="N11" s="177">
        <v>6.278449685</v>
      </c>
      <c r="O11" s="177">
        <v>5.9415808129999998</v>
      </c>
      <c r="P11" s="987">
        <v>5.931496536</v>
      </c>
    </row>
    <row r="12" spans="2:16" s="541" customFormat="1">
      <c r="B12" s="538" t="s">
        <v>286</v>
      </c>
      <c r="C12" s="175">
        <v>188.53420918500001</v>
      </c>
      <c r="D12" s="175">
        <v>191.61279197100001</v>
      </c>
      <c r="E12" s="175">
        <v>193.51666215</v>
      </c>
      <c r="F12" s="175">
        <v>196.04889381800001</v>
      </c>
      <c r="G12" s="175">
        <v>197.109854813</v>
      </c>
      <c r="H12" s="175">
        <v>201.70461478199999</v>
      </c>
      <c r="I12" s="175">
        <v>203.888403208</v>
      </c>
      <c r="J12" s="175">
        <v>209.26598624799999</v>
      </c>
      <c r="K12" s="175">
        <v>205.69468069800001</v>
      </c>
      <c r="L12" s="175">
        <v>215.87446501400001</v>
      </c>
      <c r="M12" s="175">
        <v>226.03788388500001</v>
      </c>
      <c r="N12" s="175">
        <v>233.638181917</v>
      </c>
      <c r="O12" s="175">
        <v>238.87238618399999</v>
      </c>
      <c r="P12" s="988">
        <v>244.35251798799999</v>
      </c>
    </row>
    <row r="13" spans="2:16">
      <c r="B13" s="545" t="s">
        <v>287</v>
      </c>
      <c r="C13" s="177">
        <v>113.13980868599999</v>
      </c>
      <c r="D13" s="177">
        <v>115.78666670299999</v>
      </c>
      <c r="E13" s="177">
        <v>119.164479668</v>
      </c>
      <c r="F13" s="177">
        <v>125.12031157</v>
      </c>
      <c r="G13" s="178">
        <v>128.895308331</v>
      </c>
      <c r="H13" s="178">
        <v>133.827208695</v>
      </c>
      <c r="I13" s="178">
        <v>140.900503837</v>
      </c>
      <c r="J13" s="178">
        <v>145.429153294</v>
      </c>
      <c r="K13" s="178">
        <v>143.52312669700001</v>
      </c>
      <c r="L13" s="178">
        <v>149.203251763</v>
      </c>
      <c r="M13" s="178">
        <v>156.395115116</v>
      </c>
      <c r="N13" s="178">
        <v>160.98588045299999</v>
      </c>
      <c r="O13" s="178">
        <v>163.684440583</v>
      </c>
      <c r="P13" s="987">
        <v>167.62459079999999</v>
      </c>
    </row>
    <row r="14" spans="2:16">
      <c r="B14" s="581" t="s">
        <v>317</v>
      </c>
      <c r="C14" s="177">
        <v>71.932971401000003</v>
      </c>
      <c r="D14" s="177">
        <v>75.463098049999999</v>
      </c>
      <c r="E14" s="177">
        <v>76.840015398000006</v>
      </c>
      <c r="F14" s="177">
        <v>80.145776316999999</v>
      </c>
      <c r="G14" s="177">
        <v>82.188766118000004</v>
      </c>
      <c r="H14" s="177">
        <v>84.538903982999997</v>
      </c>
      <c r="I14" s="177">
        <v>86.509876911000006</v>
      </c>
      <c r="J14" s="177">
        <v>89.470407344999998</v>
      </c>
      <c r="K14" s="177">
        <v>91.126431944999993</v>
      </c>
      <c r="L14" s="177">
        <v>58.571550586999997</v>
      </c>
      <c r="M14" s="177">
        <v>60.772926646999998</v>
      </c>
      <c r="N14" s="177">
        <v>57.246576853999997</v>
      </c>
      <c r="O14" s="177">
        <v>60.015237323999997</v>
      </c>
      <c r="P14" s="987">
        <v>59.784668121000003</v>
      </c>
    </row>
    <row r="15" spans="2:16">
      <c r="B15" s="581" t="s">
        <v>289</v>
      </c>
      <c r="C15" s="177">
        <v>41.206837284999999</v>
      </c>
      <c r="D15" s="177">
        <v>40.323568651999999</v>
      </c>
      <c r="E15" s="177">
        <v>42.324464269000003</v>
      </c>
      <c r="F15" s="177">
        <v>44.974535252000003</v>
      </c>
      <c r="G15" s="178">
        <v>46.706542212999999</v>
      </c>
      <c r="H15" s="178">
        <v>49.288304711999999</v>
      </c>
      <c r="I15" s="178">
        <v>54.390626924999999</v>
      </c>
      <c r="J15" s="178">
        <v>55.958745948000001</v>
      </c>
      <c r="K15" s="178">
        <v>52.396694752000002</v>
      </c>
      <c r="L15" s="178">
        <v>90.631701175000003</v>
      </c>
      <c r="M15" s="178">
        <v>95.622188468000004</v>
      </c>
      <c r="N15" s="178">
        <v>103.739303599</v>
      </c>
      <c r="O15" s="178">
        <v>103.669203259</v>
      </c>
      <c r="P15" s="987">
        <v>107.83992267799999</v>
      </c>
    </row>
    <row r="16" spans="2:16" s="546" customFormat="1">
      <c r="B16" s="542" t="s">
        <v>290</v>
      </c>
      <c r="C16" s="177">
        <v>52.388911710999999</v>
      </c>
      <c r="D16" s="177">
        <v>52.015087426000001</v>
      </c>
      <c r="E16" s="177">
        <v>49.250965098999998</v>
      </c>
      <c r="F16" s="177">
        <v>44.816894963000003</v>
      </c>
      <c r="G16" s="177">
        <v>41.211379878999999</v>
      </c>
      <c r="H16" s="177">
        <v>38.919613896000001</v>
      </c>
      <c r="I16" s="177">
        <v>34.696482416999999</v>
      </c>
      <c r="J16" s="177">
        <v>34.880736175999999</v>
      </c>
      <c r="K16" s="177">
        <v>34.939655037000001</v>
      </c>
      <c r="L16" s="177">
        <v>36.896890927000001</v>
      </c>
      <c r="M16" s="177">
        <v>37.113882984999996</v>
      </c>
      <c r="N16" s="177">
        <v>37.802787344999999</v>
      </c>
      <c r="O16" s="177">
        <v>38.067254720999998</v>
      </c>
      <c r="P16" s="987">
        <v>38.216964441000002</v>
      </c>
    </row>
    <row r="17" spans="2:16" s="546" customFormat="1">
      <c r="B17" s="581" t="s">
        <v>363</v>
      </c>
      <c r="C17" s="177">
        <v>41.172757646000001</v>
      </c>
      <c r="D17" s="177">
        <v>41.349667062999998</v>
      </c>
      <c r="E17" s="177">
        <v>39.994584928999998</v>
      </c>
      <c r="F17" s="177">
        <v>36.546674177</v>
      </c>
      <c r="G17" s="177">
        <v>33.271577768999997</v>
      </c>
      <c r="H17" s="177">
        <v>30.908018793</v>
      </c>
      <c r="I17" s="177">
        <v>26.817289751000001</v>
      </c>
      <c r="J17" s="177">
        <v>26.779380213</v>
      </c>
      <c r="K17" s="177">
        <v>26.612723756000001</v>
      </c>
      <c r="L17" s="177">
        <v>26.615489666999999</v>
      </c>
      <c r="M17" s="177">
        <v>26.456042585999999</v>
      </c>
      <c r="N17" s="177">
        <v>26.766860933</v>
      </c>
      <c r="O17" s="177">
        <v>27.082310880000001</v>
      </c>
      <c r="P17" s="987">
        <v>27.204650480000002</v>
      </c>
    </row>
    <row r="18" spans="2:16" s="546" customFormat="1">
      <c r="B18" s="581" t="s">
        <v>353</v>
      </c>
      <c r="C18" s="177">
        <v>3.6994936090000001</v>
      </c>
      <c r="D18" s="177">
        <v>3.7106255180000001</v>
      </c>
      <c r="E18" s="177">
        <v>2.51180066</v>
      </c>
      <c r="F18" s="177">
        <v>1.6135823659999999</v>
      </c>
      <c r="G18" s="178">
        <v>1.6094945490000001</v>
      </c>
      <c r="H18" s="178">
        <v>1.77080997</v>
      </c>
      <c r="I18" s="178">
        <v>1.7357652320000001</v>
      </c>
      <c r="J18" s="178">
        <v>1.7257321999999999</v>
      </c>
      <c r="K18" s="178">
        <v>1.9047370720000001</v>
      </c>
      <c r="L18" s="178">
        <v>1.9635271080000001</v>
      </c>
      <c r="M18" s="178">
        <v>2.0080081839999999</v>
      </c>
      <c r="N18" s="178">
        <v>2.0331002109999998</v>
      </c>
      <c r="O18" s="178">
        <v>2.0515331560000001</v>
      </c>
      <c r="P18" s="987">
        <v>2.136063998</v>
      </c>
    </row>
    <row r="19" spans="2:16" s="546" customFormat="1">
      <c r="B19" s="581" t="s">
        <v>364</v>
      </c>
      <c r="C19" s="177">
        <v>7.5166604540000002</v>
      </c>
      <c r="D19" s="177">
        <v>6.9547948440000003</v>
      </c>
      <c r="E19" s="177">
        <v>6.7445795090000003</v>
      </c>
      <c r="F19" s="177">
        <v>6.6566384190000001</v>
      </c>
      <c r="G19" s="178">
        <v>6.3303075599999996</v>
      </c>
      <c r="H19" s="178">
        <v>6.240785131</v>
      </c>
      <c r="I19" s="178">
        <v>6.1434274330000003</v>
      </c>
      <c r="J19" s="178">
        <v>6.375623762</v>
      </c>
      <c r="K19" s="178">
        <v>6.4221942089999997</v>
      </c>
      <c r="L19" s="178">
        <v>8.3178741519999999</v>
      </c>
      <c r="M19" s="178">
        <v>8.649832215</v>
      </c>
      <c r="N19" s="178">
        <v>9.0028262019999996</v>
      </c>
      <c r="O19" s="178">
        <v>8.9334106850000001</v>
      </c>
      <c r="P19" s="987">
        <v>8.8762499639999994</v>
      </c>
    </row>
    <row r="20" spans="2:16" s="546" customFormat="1">
      <c r="B20" s="542" t="s">
        <v>351</v>
      </c>
      <c r="C20" s="177">
        <v>8.5284446200000001</v>
      </c>
      <c r="D20" s="177">
        <v>9.0176517969999992</v>
      </c>
      <c r="E20" s="177">
        <v>9.6079963389999996</v>
      </c>
      <c r="F20" s="177">
        <v>10.471537524</v>
      </c>
      <c r="G20" s="178">
        <v>10.811305149000001</v>
      </c>
      <c r="H20" s="178">
        <v>12.16991591</v>
      </c>
      <c r="I20" s="178">
        <v>11.427168306</v>
      </c>
      <c r="J20" s="178">
        <v>11.660188217</v>
      </c>
      <c r="K20" s="178">
        <v>12.359441477000001</v>
      </c>
      <c r="L20" s="178">
        <v>12.956774463</v>
      </c>
      <c r="M20" s="178">
        <v>14.044379683000001</v>
      </c>
      <c r="N20" s="178">
        <v>15.249677272</v>
      </c>
      <c r="O20" s="178">
        <v>15.658898642</v>
      </c>
      <c r="P20" s="987">
        <v>15.664171323</v>
      </c>
    </row>
    <row r="21" spans="2:16" s="546" customFormat="1">
      <c r="B21" s="542" t="s">
        <v>352</v>
      </c>
      <c r="C21" s="177">
        <v>7.53626971</v>
      </c>
      <c r="D21" s="177">
        <v>7.899149252</v>
      </c>
      <c r="E21" s="177">
        <v>8.1571325639999994</v>
      </c>
      <c r="F21" s="177">
        <v>8.5404079750000008</v>
      </c>
      <c r="G21" s="178">
        <v>8.8928857709999996</v>
      </c>
      <c r="H21" s="178">
        <v>9.2567781500000006</v>
      </c>
      <c r="I21" s="178">
        <v>9.8669661079999997</v>
      </c>
      <c r="J21" s="178">
        <v>10.295725862999999</v>
      </c>
      <c r="K21" s="178">
        <v>8.5691690830000002</v>
      </c>
      <c r="L21" s="178">
        <v>9.7641465079999996</v>
      </c>
      <c r="M21" s="178">
        <v>10.994469754000001</v>
      </c>
      <c r="N21" s="178">
        <v>11.759451315</v>
      </c>
      <c r="O21" s="178">
        <v>12.916416907</v>
      </c>
      <c r="P21" s="987">
        <v>13.841857235000001</v>
      </c>
    </row>
    <row r="22" spans="2:16">
      <c r="B22" s="740" t="s">
        <v>291</v>
      </c>
      <c r="C22" s="602">
        <v>6.9407744559999998</v>
      </c>
      <c r="D22" s="602">
        <v>6.894236791</v>
      </c>
      <c r="E22" s="602">
        <v>7.3360884779999997</v>
      </c>
      <c r="F22" s="602">
        <v>7.0997417839999999</v>
      </c>
      <c r="G22" s="539">
        <v>7.298975682</v>
      </c>
      <c r="H22" s="539">
        <v>7.5310981290000001</v>
      </c>
      <c r="I22" s="539">
        <v>6.9972825380000003</v>
      </c>
      <c r="J22" s="539">
        <v>7.0001826960000004</v>
      </c>
      <c r="K22" s="539">
        <v>6.3032884009999997</v>
      </c>
      <c r="L22" s="539">
        <v>7.0534013519999998</v>
      </c>
      <c r="M22" s="539">
        <v>7.490036345</v>
      </c>
      <c r="N22" s="539">
        <v>7.840385532</v>
      </c>
      <c r="O22" s="539">
        <v>8.5453753310000007</v>
      </c>
      <c r="P22" s="574">
        <v>9.0049341890000001</v>
      </c>
    </row>
    <row r="23" spans="2:16" s="541" customFormat="1">
      <c r="B23" s="836" t="s">
        <v>367</v>
      </c>
      <c r="C23" s="168">
        <v>30.560166585000001</v>
      </c>
      <c r="D23" s="168">
        <v>28.931043657</v>
      </c>
      <c r="E23" s="168">
        <v>26.787746916</v>
      </c>
      <c r="F23" s="168">
        <v>27.254355576999998</v>
      </c>
      <c r="G23" s="168">
        <v>28.499544023999999</v>
      </c>
      <c r="H23" s="168">
        <v>29.732385906000001</v>
      </c>
      <c r="I23" s="168">
        <v>31.390223665000001</v>
      </c>
      <c r="J23" s="168">
        <v>34.568529026</v>
      </c>
      <c r="K23" s="168">
        <v>30.578859688000001</v>
      </c>
      <c r="L23" s="168">
        <v>36.435223317000002</v>
      </c>
      <c r="M23" s="168">
        <v>38.518691877000002</v>
      </c>
      <c r="N23" s="168">
        <v>35.028447360999998</v>
      </c>
      <c r="O23" s="168">
        <v>32.461356164999998</v>
      </c>
      <c r="P23" s="988">
        <v>34.861824599000002</v>
      </c>
    </row>
    <row r="24" spans="2:16">
      <c r="B24" s="735" t="s">
        <v>368</v>
      </c>
      <c r="C24" s="181">
        <v>18.287633064000001</v>
      </c>
      <c r="D24" s="181">
        <v>16.397778191</v>
      </c>
      <c r="E24" s="181">
        <v>14.184796141</v>
      </c>
      <c r="F24" s="181">
        <v>13.960989235</v>
      </c>
      <c r="G24" s="181">
        <v>15.074043102999999</v>
      </c>
      <c r="H24" s="181">
        <v>16.239723672</v>
      </c>
      <c r="I24" s="181">
        <v>17.336544609000001</v>
      </c>
      <c r="J24" s="181">
        <v>20.333789153000001</v>
      </c>
      <c r="K24" s="181">
        <v>16.239874258</v>
      </c>
      <c r="L24" s="181">
        <v>22.081601744</v>
      </c>
      <c r="M24" s="181">
        <v>24.023057081000001</v>
      </c>
      <c r="N24" s="181">
        <v>20.264418078999999</v>
      </c>
      <c r="O24" s="181">
        <v>17.518104658999999</v>
      </c>
      <c r="P24" s="574">
        <v>19.392467250999999</v>
      </c>
    </row>
    <row r="25" spans="2:16" s="541" customFormat="1">
      <c r="B25" s="734" t="s">
        <v>294</v>
      </c>
      <c r="C25" s="175">
        <v>52.930329886000003</v>
      </c>
      <c r="D25" s="175">
        <v>55.449137710999999</v>
      </c>
      <c r="E25" s="175">
        <v>51.166931249000001</v>
      </c>
      <c r="F25" s="175">
        <v>46.893861819999998</v>
      </c>
      <c r="G25" s="175">
        <v>45.491270288999999</v>
      </c>
      <c r="H25" s="175">
        <v>48.291516545999997</v>
      </c>
      <c r="I25" s="175">
        <v>50.809701844000003</v>
      </c>
      <c r="J25" s="175">
        <v>57.785457979999997</v>
      </c>
      <c r="K25" s="175">
        <v>54.554635247999997</v>
      </c>
      <c r="L25" s="175">
        <v>57.713898716000003</v>
      </c>
      <c r="M25" s="175">
        <v>61.652873034999999</v>
      </c>
      <c r="N25" s="175">
        <v>65.809062197000003</v>
      </c>
      <c r="O25" s="175">
        <v>70.383862324000006</v>
      </c>
      <c r="P25" s="988">
        <v>71.630111928999995</v>
      </c>
    </row>
    <row r="26" spans="2:16">
      <c r="B26" s="560" t="s">
        <v>358</v>
      </c>
      <c r="C26" s="177">
        <v>37.806673074999999</v>
      </c>
      <c r="D26" s="177">
        <v>39.855205079999998</v>
      </c>
      <c r="E26" s="177">
        <v>35.676079006999998</v>
      </c>
      <c r="F26" s="177">
        <v>31.616119317999999</v>
      </c>
      <c r="G26" s="177">
        <v>31.339020862000002</v>
      </c>
      <c r="H26" s="177">
        <v>33.543325049000003</v>
      </c>
      <c r="I26" s="177">
        <v>35.733223203000001</v>
      </c>
      <c r="J26" s="177">
        <v>40.689004961000002</v>
      </c>
      <c r="K26" s="177">
        <v>35.885569048999997</v>
      </c>
      <c r="L26" s="177">
        <v>38.948850282000002</v>
      </c>
      <c r="M26" s="177">
        <v>42.436415740999998</v>
      </c>
      <c r="N26" s="177">
        <v>45.882850601000001</v>
      </c>
      <c r="O26" s="177">
        <v>49.101528338999998</v>
      </c>
      <c r="P26" s="987">
        <v>50.492629348000001</v>
      </c>
    </row>
    <row r="27" spans="2:16">
      <c r="B27" s="560" t="s">
        <v>359</v>
      </c>
      <c r="C27" s="177">
        <v>12.769538709000001</v>
      </c>
      <c r="D27" s="177">
        <v>13.248998071000001</v>
      </c>
      <c r="E27" s="177">
        <v>13.144946693</v>
      </c>
      <c r="F27" s="177">
        <v>12.468906182</v>
      </c>
      <c r="G27" s="177">
        <v>11.732799844000001</v>
      </c>
      <c r="H27" s="177">
        <v>11.938845857</v>
      </c>
      <c r="I27" s="177">
        <v>12.624586591</v>
      </c>
      <c r="J27" s="177">
        <v>14.446272812</v>
      </c>
      <c r="K27" s="177">
        <v>15.843203646999999</v>
      </c>
      <c r="L27" s="177">
        <v>15.988191488</v>
      </c>
      <c r="M27" s="177">
        <v>16.302818823999999</v>
      </c>
      <c r="N27" s="177">
        <v>17.088752700000001</v>
      </c>
      <c r="O27" s="177">
        <v>18.007096152999999</v>
      </c>
      <c r="P27" s="987">
        <v>17.212981332999998</v>
      </c>
    </row>
    <row r="28" spans="2:16">
      <c r="B28" s="560" t="s">
        <v>360</v>
      </c>
      <c r="C28" s="177">
        <v>2.3541181</v>
      </c>
      <c r="D28" s="177">
        <v>2.3449345579999998</v>
      </c>
      <c r="E28" s="177">
        <v>2.3459055480000002</v>
      </c>
      <c r="F28" s="177">
        <v>2.8088363190000001</v>
      </c>
      <c r="G28" s="177">
        <v>2.4194495819999999</v>
      </c>
      <c r="H28" s="177">
        <v>2.809345639</v>
      </c>
      <c r="I28" s="177">
        <v>2.4518920479999999</v>
      </c>
      <c r="J28" s="177">
        <v>2.6501802059999999</v>
      </c>
      <c r="K28" s="177">
        <v>2.8258625519999998</v>
      </c>
      <c r="L28" s="177">
        <v>2.776856945</v>
      </c>
      <c r="M28" s="177">
        <v>2.9136384679999998</v>
      </c>
      <c r="N28" s="177">
        <v>2.8374588959999998</v>
      </c>
      <c r="O28" s="177">
        <v>3.2752378310000001</v>
      </c>
      <c r="P28" s="987">
        <v>3.9245012479999999</v>
      </c>
    </row>
    <row r="29" spans="2:16" s="541" customFormat="1">
      <c r="B29" s="735" t="s">
        <v>295</v>
      </c>
      <c r="C29" s="175">
        <v>19.816866666999999</v>
      </c>
      <c r="D29" s="175">
        <v>20.292866366999998</v>
      </c>
      <c r="E29" s="175">
        <v>20.049437148999999</v>
      </c>
      <c r="F29" s="175">
        <v>20.586853542</v>
      </c>
      <c r="G29" s="175">
        <v>18.737145299000002</v>
      </c>
      <c r="H29" s="175">
        <v>19.452024445999999</v>
      </c>
      <c r="I29" s="175">
        <v>21.532709894</v>
      </c>
      <c r="J29" s="175">
        <v>23.261832205000001</v>
      </c>
      <c r="K29" s="175">
        <v>22.880874724000002</v>
      </c>
      <c r="L29" s="175">
        <v>23.816085789999999</v>
      </c>
      <c r="M29" s="175">
        <v>24.756059595</v>
      </c>
      <c r="N29" s="175">
        <v>26.731646169000001</v>
      </c>
      <c r="O29" s="175">
        <v>27.892551983000001</v>
      </c>
      <c r="P29" s="988">
        <v>28.410974735</v>
      </c>
    </row>
    <row r="30" spans="2:16">
      <c r="B30" s="560" t="s">
        <v>354</v>
      </c>
      <c r="C30" s="177">
        <v>4.8932959049999996</v>
      </c>
      <c r="D30" s="177">
        <v>4.9888347529999999</v>
      </c>
      <c r="E30" s="177">
        <v>5.3276932009999998</v>
      </c>
      <c r="F30" s="177">
        <v>5.0610835060000001</v>
      </c>
      <c r="G30" s="177">
        <v>4.6501760980000002</v>
      </c>
      <c r="H30" s="177">
        <v>4.4687185080000003</v>
      </c>
      <c r="I30" s="177">
        <v>4.7969820099999998</v>
      </c>
      <c r="J30" s="177">
        <v>5.0972857319999996</v>
      </c>
      <c r="K30" s="177">
        <v>5.5163539180000001</v>
      </c>
      <c r="L30" s="177">
        <v>5.7001688430000002</v>
      </c>
      <c r="M30" s="177">
        <v>5.4714167729999996</v>
      </c>
      <c r="N30" s="177">
        <v>5.7140980499999996</v>
      </c>
      <c r="O30" s="177">
        <v>6.2464330070000003</v>
      </c>
      <c r="P30" s="987">
        <v>6.9419910290000004</v>
      </c>
    </row>
    <row r="31" spans="2:16">
      <c r="B31" s="560" t="s">
        <v>355</v>
      </c>
      <c r="C31" s="177">
        <v>10.013862487999999</v>
      </c>
      <c r="D31" s="177">
        <v>10.204367309</v>
      </c>
      <c r="E31" s="177">
        <v>10.230526077</v>
      </c>
      <c r="F31" s="177">
        <v>9.9899116770000003</v>
      </c>
      <c r="G31" s="177">
        <v>9.5536242139999992</v>
      </c>
      <c r="H31" s="177">
        <v>10.178491295000001</v>
      </c>
      <c r="I31" s="177">
        <v>11.573142691999999</v>
      </c>
      <c r="J31" s="177">
        <v>12.978622308</v>
      </c>
      <c r="K31" s="177">
        <v>13.086598023000001</v>
      </c>
      <c r="L31" s="177">
        <v>13.794502308</v>
      </c>
      <c r="M31" s="177">
        <v>14.604434986999999</v>
      </c>
      <c r="N31" s="177">
        <v>16.362876849999999</v>
      </c>
      <c r="O31" s="177">
        <v>17.094562487000001</v>
      </c>
      <c r="P31" s="987">
        <v>16.399203024999998</v>
      </c>
    </row>
    <row r="32" spans="2:16">
      <c r="B32" s="741" t="s">
        <v>356</v>
      </c>
      <c r="C32" s="177">
        <v>4.9097082739999998</v>
      </c>
      <c r="D32" s="177">
        <v>5.099664303</v>
      </c>
      <c r="E32" s="177">
        <v>4.4912178699999998</v>
      </c>
      <c r="F32" s="177">
        <v>5.5358583579999996</v>
      </c>
      <c r="G32" s="177">
        <v>4.5333449860000004</v>
      </c>
      <c r="H32" s="177">
        <v>4.8048146420000002</v>
      </c>
      <c r="I32" s="177">
        <v>5.1625851909999998</v>
      </c>
      <c r="J32" s="177">
        <v>5.1859241640000002</v>
      </c>
      <c r="K32" s="177">
        <v>4.2779227820000001</v>
      </c>
      <c r="L32" s="177">
        <v>4.3214146380000003</v>
      </c>
      <c r="M32" s="177">
        <v>4.680207834</v>
      </c>
      <c r="N32" s="177">
        <v>4.6546712689999996</v>
      </c>
      <c r="O32" s="177">
        <v>4.5515564890000002</v>
      </c>
      <c r="P32" s="574">
        <v>5.0697806810000001</v>
      </c>
    </row>
    <row r="33" spans="2:16" s="541" customFormat="1">
      <c r="B33" s="734" t="s">
        <v>296</v>
      </c>
      <c r="C33" s="168">
        <v>210.90437248500001</v>
      </c>
      <c r="D33" s="168">
        <v>218.130886025</v>
      </c>
      <c r="E33" s="168">
        <v>217.89584648300001</v>
      </c>
      <c r="F33" s="168">
        <v>215.688400062</v>
      </c>
      <c r="G33" s="168">
        <v>214.101581079</v>
      </c>
      <c r="H33" s="168">
        <v>220.26374542299999</v>
      </c>
      <c r="I33" s="168">
        <v>223.307881388</v>
      </c>
      <c r="J33" s="168">
        <v>232.482915201</v>
      </c>
      <c r="K33" s="168">
        <v>229.670456258</v>
      </c>
      <c r="L33" s="168">
        <v>237.15314041400001</v>
      </c>
      <c r="M33" s="168">
        <v>249.172065043</v>
      </c>
      <c r="N33" s="168">
        <v>264.41879675299998</v>
      </c>
      <c r="O33" s="168">
        <v>276.79489234300001</v>
      </c>
      <c r="P33" s="988">
        <v>281.12080531800001</v>
      </c>
    </row>
    <row r="34" spans="2:16" s="541" customFormat="1">
      <c r="B34" s="735" t="s">
        <v>297</v>
      </c>
      <c r="C34" s="175">
        <v>208.35107585200001</v>
      </c>
      <c r="D34" s="175">
        <v>211.90565833799999</v>
      </c>
      <c r="E34" s="175">
        <v>213.566099299</v>
      </c>
      <c r="F34" s="175">
        <v>216.63574736000001</v>
      </c>
      <c r="G34" s="175">
        <v>215.84700011300001</v>
      </c>
      <c r="H34" s="175">
        <v>221.15663922900001</v>
      </c>
      <c r="I34" s="175">
        <v>225.42111310300001</v>
      </c>
      <c r="J34" s="175">
        <v>232.527818454</v>
      </c>
      <c r="K34" s="175">
        <v>228.57555542200001</v>
      </c>
      <c r="L34" s="175">
        <v>239.690550804</v>
      </c>
      <c r="M34" s="175">
        <v>250.79394348</v>
      </c>
      <c r="N34" s="175">
        <v>260.36982808699997</v>
      </c>
      <c r="O34" s="175">
        <v>266.76493816800001</v>
      </c>
      <c r="P34" s="988">
        <v>272.76349272300001</v>
      </c>
    </row>
    <row r="35" spans="2:16" s="541" customFormat="1">
      <c r="B35" s="736" t="s">
        <v>298</v>
      </c>
      <c r="C35" s="202">
        <v>-2.553296633</v>
      </c>
      <c r="D35" s="202">
        <v>-6.2252276860000002</v>
      </c>
      <c r="E35" s="202">
        <v>-4.3297471830000003</v>
      </c>
      <c r="F35" s="202">
        <v>0.94734729799999995</v>
      </c>
      <c r="G35" s="202">
        <v>1.745419034</v>
      </c>
      <c r="H35" s="202">
        <v>0.89289380500000004</v>
      </c>
      <c r="I35" s="202">
        <v>2.113231715</v>
      </c>
      <c r="J35" s="202">
        <v>4.4903251999999998E-2</v>
      </c>
      <c r="K35" s="202">
        <v>-1.094900835</v>
      </c>
      <c r="L35" s="202">
        <v>2.5374103899999998</v>
      </c>
      <c r="M35" s="202">
        <v>1.6218784369999999</v>
      </c>
      <c r="N35" s="202">
        <v>-4.0489686669999996</v>
      </c>
      <c r="O35" s="202">
        <v>-10.029954176</v>
      </c>
      <c r="P35" s="990">
        <v>-8.3573125949999998</v>
      </c>
    </row>
    <row r="36" spans="2:16" s="541" customFormat="1">
      <c r="B36" s="563" t="s">
        <v>299</v>
      </c>
      <c r="C36" s="177">
        <v>12.272533521</v>
      </c>
      <c r="D36" s="177">
        <v>12.533265466</v>
      </c>
      <c r="E36" s="177">
        <v>12.602950775</v>
      </c>
      <c r="F36" s="177">
        <v>13.293366341</v>
      </c>
      <c r="G36" s="177">
        <v>13.425500919999999</v>
      </c>
      <c r="H36" s="177">
        <v>13.492662234000001</v>
      </c>
      <c r="I36" s="177">
        <v>14.053679055</v>
      </c>
      <c r="J36" s="177">
        <v>14.234739872</v>
      </c>
      <c r="K36" s="177">
        <v>14.338985428999999</v>
      </c>
      <c r="L36" s="177">
        <v>14.353621572</v>
      </c>
      <c r="M36" s="177">
        <v>14.495634795000001</v>
      </c>
      <c r="N36" s="177">
        <v>14.764029281999999</v>
      </c>
      <c r="O36" s="177">
        <v>14.943251505999999</v>
      </c>
      <c r="P36" s="991">
        <v>15.469357348000001</v>
      </c>
    </row>
    <row r="37" spans="2:16" s="541" customFormat="1">
      <c r="B37" s="563" t="s">
        <v>300</v>
      </c>
      <c r="C37" s="177">
        <v>17.017737261000001</v>
      </c>
      <c r="D37" s="177">
        <v>16.473771429999999</v>
      </c>
      <c r="E37" s="177">
        <v>15.992090202</v>
      </c>
      <c r="F37" s="177">
        <v>16.240777442999999</v>
      </c>
      <c r="G37" s="177">
        <v>14.282470982</v>
      </c>
      <c r="H37" s="177">
        <v>13.853816184999999</v>
      </c>
      <c r="I37" s="177">
        <v>13.361146891000001</v>
      </c>
      <c r="J37" s="177">
        <v>13.621932757</v>
      </c>
      <c r="K37" s="177">
        <v>18.379277210000001</v>
      </c>
      <c r="L37" s="177">
        <v>16.321802827999999</v>
      </c>
      <c r="M37" s="177">
        <v>16.587889910000001</v>
      </c>
      <c r="N37" s="177">
        <v>16.111393322000001</v>
      </c>
      <c r="O37" s="177">
        <v>21.502601897000002</v>
      </c>
      <c r="P37" s="539">
        <v>22.634487701000001</v>
      </c>
    </row>
    <row r="38" spans="2:16" s="541" customFormat="1">
      <c r="B38" s="560" t="s">
        <v>301</v>
      </c>
      <c r="C38" s="177">
        <v>4.74520374</v>
      </c>
      <c r="D38" s="177">
        <v>3.9405059630000001</v>
      </c>
      <c r="E38" s="177">
        <v>3.3891394269999999</v>
      </c>
      <c r="F38" s="177">
        <v>2.9474111019999998</v>
      </c>
      <c r="G38" s="177">
        <v>0.85697006200000003</v>
      </c>
      <c r="H38" s="177">
        <v>0.36115395099999997</v>
      </c>
      <c r="I38" s="177">
        <v>-0.69253216399999995</v>
      </c>
      <c r="J38" s="177">
        <v>-0.61280711499999996</v>
      </c>
      <c r="K38" s="177">
        <v>4.0402917809999996</v>
      </c>
      <c r="L38" s="177">
        <v>1.968181255</v>
      </c>
      <c r="M38" s="177">
        <v>2.0922551149999999</v>
      </c>
      <c r="N38" s="177">
        <v>1.34736404</v>
      </c>
      <c r="O38" s="177">
        <v>6.5593503919999998</v>
      </c>
      <c r="P38" s="574">
        <v>7.1651303530000003</v>
      </c>
    </row>
    <row r="39" spans="2:16" s="541" customFormat="1">
      <c r="B39" s="555" t="s">
        <v>302</v>
      </c>
      <c r="C39" s="168">
        <v>223.17690600700001</v>
      </c>
      <c r="D39" s="168">
        <v>230.66415149100001</v>
      </c>
      <c r="E39" s="168">
        <v>230.498797258</v>
      </c>
      <c r="F39" s="168">
        <v>228.98176640299999</v>
      </c>
      <c r="G39" s="168">
        <v>227.52708199899999</v>
      </c>
      <c r="H39" s="168">
        <v>233.75640765700001</v>
      </c>
      <c r="I39" s="168">
        <v>237.36156044399999</v>
      </c>
      <c r="J39" s="168">
        <v>246.71765507399999</v>
      </c>
      <c r="K39" s="168">
        <v>244.00944168800001</v>
      </c>
      <c r="L39" s="168">
        <v>251.50676198599999</v>
      </c>
      <c r="M39" s="168">
        <v>263.66769983799998</v>
      </c>
      <c r="N39" s="168">
        <v>279.18282603599999</v>
      </c>
      <c r="O39" s="168">
        <v>291.73814384899998</v>
      </c>
      <c r="P39" s="988">
        <v>296.59016266600003</v>
      </c>
    </row>
    <row r="40" spans="2:16" s="541" customFormat="1">
      <c r="B40" s="556" t="s">
        <v>303</v>
      </c>
      <c r="C40" s="175">
        <v>225.36881311400001</v>
      </c>
      <c r="D40" s="175">
        <v>228.37942976799999</v>
      </c>
      <c r="E40" s="175">
        <v>229.558189502</v>
      </c>
      <c r="F40" s="175">
        <v>232.87652480400001</v>
      </c>
      <c r="G40" s="175">
        <v>230.129471096</v>
      </c>
      <c r="H40" s="175">
        <v>235.01045541400001</v>
      </c>
      <c r="I40" s="175">
        <v>238.782259995</v>
      </c>
      <c r="J40" s="175">
        <v>246.14975121200001</v>
      </c>
      <c r="K40" s="175">
        <v>246.954832633</v>
      </c>
      <c r="L40" s="175">
        <v>256.01235363299998</v>
      </c>
      <c r="M40" s="175">
        <v>267.38183339099999</v>
      </c>
      <c r="N40" s="175">
        <v>276.481221409</v>
      </c>
      <c r="O40" s="175">
        <v>288.26754006499999</v>
      </c>
      <c r="P40" s="988">
        <v>295.39798042400002</v>
      </c>
    </row>
    <row r="41" spans="2:16" s="541" customFormat="1">
      <c r="B41" s="648" t="s">
        <v>304</v>
      </c>
      <c r="C41" s="656">
        <v>2.191907107</v>
      </c>
      <c r="D41" s="656">
        <v>-2.284721722</v>
      </c>
      <c r="E41" s="656">
        <v>-0.94060775600000002</v>
      </c>
      <c r="F41" s="656">
        <v>3.8947584000000002</v>
      </c>
      <c r="G41" s="656">
        <v>2.602389096</v>
      </c>
      <c r="H41" s="656">
        <v>1.2540477569999999</v>
      </c>
      <c r="I41" s="656">
        <v>1.420699551</v>
      </c>
      <c r="J41" s="656">
        <v>-0.56790386199999998</v>
      </c>
      <c r="K41" s="656">
        <v>2.9453909450000002</v>
      </c>
      <c r="L41" s="656">
        <v>4.5055916460000001</v>
      </c>
      <c r="M41" s="656">
        <v>3.7141335519999998</v>
      </c>
      <c r="N41" s="656">
        <v>-2.701604627</v>
      </c>
      <c r="O41" s="656">
        <v>-3.4706037840000001</v>
      </c>
      <c r="P41" s="574">
        <v>-1.1921822419999999</v>
      </c>
    </row>
    <row r="42" spans="2:16" s="561" customFormat="1" ht="13.5">
      <c r="B42" s="649" t="s">
        <v>426</v>
      </c>
      <c r="C42" s="175">
        <v>132.95327321600001</v>
      </c>
      <c r="D42" s="175">
        <v>137.54694672400001</v>
      </c>
      <c r="E42" s="175">
        <v>141.931228199</v>
      </c>
      <c r="F42" s="175">
        <v>145.841722799</v>
      </c>
      <c r="G42" s="175">
        <v>148.56647454899999</v>
      </c>
      <c r="H42" s="175">
        <v>150.12361024399999</v>
      </c>
      <c r="I42" s="175">
        <v>150.34466384999999</v>
      </c>
      <c r="J42" s="175">
        <v>150.05275334999999</v>
      </c>
      <c r="K42" s="175">
        <v>155.05154088200001</v>
      </c>
      <c r="L42" s="175">
        <v>157.706809464</v>
      </c>
      <c r="M42" s="175">
        <v>159.366867681</v>
      </c>
      <c r="N42" s="175">
        <v>160.945634848</v>
      </c>
      <c r="O42" s="175">
        <v>167.641620485</v>
      </c>
      <c r="P42" s="988">
        <v>175.11405695900001</v>
      </c>
    </row>
    <row r="43" spans="2:16">
      <c r="B43" s="562" t="s">
        <v>23</v>
      </c>
      <c r="C43" s="600"/>
      <c r="D43" s="600"/>
      <c r="E43" s="600"/>
      <c r="F43" s="600"/>
      <c r="G43" s="686"/>
      <c r="H43" s="686"/>
      <c r="I43" s="686"/>
      <c r="J43" s="686"/>
      <c r="K43" s="686"/>
      <c r="L43" s="686"/>
      <c r="M43" s="686"/>
      <c r="N43" s="686"/>
      <c r="O43" s="686"/>
      <c r="P43" s="987"/>
    </row>
    <row r="44" spans="2:16">
      <c r="B44" s="560" t="s">
        <v>308</v>
      </c>
      <c r="C44" s="564">
        <v>0.16209348275364024</v>
      </c>
      <c r="D44" s="564">
        <v>0.15098701584275553</v>
      </c>
      <c r="E44" s="564">
        <v>0.13842604878765474</v>
      </c>
      <c r="F44" s="564">
        <v>0.13901815535006945</v>
      </c>
      <c r="G44" s="564">
        <v>0.14458710880304684</v>
      </c>
      <c r="H44" s="564">
        <v>0.14740558086950276</v>
      </c>
      <c r="I44" s="564">
        <v>0.1539578670052007</v>
      </c>
      <c r="J44" s="564">
        <v>0.16518943018782337</v>
      </c>
      <c r="K44" s="564">
        <v>0.14866140234756844</v>
      </c>
      <c r="L44" s="564">
        <v>0.16877968088832129</v>
      </c>
      <c r="M44" s="564">
        <v>0.17040812458055454</v>
      </c>
      <c r="N44" s="564">
        <v>0.1499260398004803</v>
      </c>
      <c r="O44" s="564">
        <v>0.13589413445217347</v>
      </c>
      <c r="P44" s="992">
        <v>0.14267020813230191</v>
      </c>
    </row>
    <row r="45" spans="2:16">
      <c r="B45" s="560" t="s">
        <v>357</v>
      </c>
      <c r="C45" s="564">
        <v>9.6999017541984547E-2</v>
      </c>
      <c r="D45" s="564">
        <v>8.5577679978076582E-2</v>
      </c>
      <c r="E45" s="564">
        <v>7.3300128182269803E-2</v>
      </c>
      <c r="F45" s="564">
        <v>7.1211772548742572E-2</v>
      </c>
      <c r="G45" s="564">
        <v>7.6475339689641028E-2</v>
      </c>
      <c r="H45" s="564">
        <v>8.051240517997918E-2</v>
      </c>
      <c r="I45" s="564">
        <v>8.5029576651860131E-2</v>
      </c>
      <c r="J45" s="564">
        <v>9.716719624422164E-2</v>
      </c>
      <c r="K45" s="564">
        <v>7.8951357433706848E-2</v>
      </c>
      <c r="L45" s="564">
        <v>0.10228908612497524</v>
      </c>
      <c r="M45" s="564">
        <v>0.10627889744898723</v>
      </c>
      <c r="N45" s="564">
        <v>8.6734188362238396E-2</v>
      </c>
      <c r="O45" s="564">
        <v>7.3336667075055095E-2</v>
      </c>
      <c r="P45" s="992">
        <v>7.9362665916757003E-2</v>
      </c>
    </row>
    <row r="46" spans="2:16">
      <c r="B46" s="560" t="s">
        <v>309</v>
      </c>
      <c r="C46" s="564">
        <v>0.7051944248777634</v>
      </c>
      <c r="D46" s="564">
        <v>0.71783801754121568</v>
      </c>
      <c r="E46" s="564">
        <v>0.73343156409438925</v>
      </c>
      <c r="F46" s="564">
        <v>0.74390484923822453</v>
      </c>
      <c r="G46" s="564">
        <v>0.75372423509695352</v>
      </c>
      <c r="H46" s="564">
        <v>0.7442745442698564</v>
      </c>
      <c r="I46" s="564">
        <v>0.73738702880822249</v>
      </c>
      <c r="J46" s="564">
        <v>0.71704320439430269</v>
      </c>
      <c r="K46" s="564">
        <v>0.75379460643246277</v>
      </c>
      <c r="L46" s="564">
        <v>0.73054869854001636</v>
      </c>
      <c r="M46" s="564">
        <v>0.70504494619176383</v>
      </c>
      <c r="N46" s="564">
        <v>0.68886700592960426</v>
      </c>
      <c r="O46" s="564">
        <v>0.70180410202738153</v>
      </c>
      <c r="P46" s="992">
        <v>0.71664519113979319</v>
      </c>
    </row>
    <row r="47" spans="2:16">
      <c r="B47" s="565" t="s">
        <v>406</v>
      </c>
      <c r="C47" s="566">
        <v>4.35054150788753</v>
      </c>
      <c r="D47" s="566">
        <v>4.7543029679373454</v>
      </c>
      <c r="E47" s="566">
        <v>5.2983637871472569</v>
      </c>
      <c r="F47" s="566">
        <v>5.3511345145168683</v>
      </c>
      <c r="G47" s="598">
        <v>5.212942158789958</v>
      </c>
      <c r="H47" s="598">
        <v>5.0491612317498209</v>
      </c>
      <c r="I47" s="598">
        <v>4.7895378336419379</v>
      </c>
      <c r="J47" s="598">
        <v>4.3407329608136038</v>
      </c>
      <c r="K47" s="598">
        <v>5.0705468570120216</v>
      </c>
      <c r="L47" s="598">
        <v>4.3284161617973922</v>
      </c>
      <c r="M47" s="598">
        <v>4.1373904438369564</v>
      </c>
      <c r="N47" s="598">
        <v>4.5947122117434693</v>
      </c>
      <c r="O47" s="598">
        <v>5.1643443247682939</v>
      </c>
      <c r="P47" s="598">
        <v>5</v>
      </c>
    </row>
    <row r="48" spans="2:16" s="561" customFormat="1">
      <c r="B48" s="837" t="s">
        <v>407</v>
      </c>
      <c r="C48" s="599"/>
      <c r="D48" s="575"/>
      <c r="E48" s="575"/>
      <c r="P48" s="986"/>
    </row>
    <row r="49" spans="2:16" s="561" customFormat="1">
      <c r="B49" s="237" t="s">
        <v>425</v>
      </c>
      <c r="C49" s="575"/>
      <c r="D49" s="575"/>
      <c r="E49" s="575"/>
      <c r="P49" s="986"/>
    </row>
    <row r="50" spans="2:16" s="561" customFormat="1">
      <c r="B50" s="237" t="s">
        <v>370</v>
      </c>
      <c r="C50" s="575"/>
      <c r="D50" s="575"/>
      <c r="E50" s="575"/>
      <c r="P50" s="986"/>
    </row>
    <row r="51" spans="2:16" s="561" customFormat="1" ht="13.5" customHeight="1">
      <c r="B51" s="413" t="s">
        <v>307</v>
      </c>
      <c r="C51" s="575"/>
      <c r="D51" s="575"/>
      <c r="E51" s="575"/>
      <c r="P51" s="986"/>
    </row>
    <row r="52" spans="2:16" s="561" customFormat="1">
      <c r="B52" s="206"/>
      <c r="C52" s="575"/>
      <c r="D52" s="575"/>
      <c r="E52" s="575"/>
      <c r="P52" s="986"/>
    </row>
    <row r="53" spans="2:16" s="561" customFormat="1">
      <c r="B53" s="310"/>
      <c r="C53" s="575"/>
      <c r="D53" s="575"/>
      <c r="E53" s="575"/>
      <c r="P53" s="986"/>
    </row>
    <row r="54" spans="2:16" s="561" customFormat="1">
      <c r="B54" s="601"/>
      <c r="C54" s="575"/>
      <c r="D54" s="575"/>
      <c r="E54" s="575"/>
      <c r="P54" s="98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54"/>
  <sheetViews>
    <sheetView workbookViewId="0">
      <pane xSplit="2" ySplit="5" topLeftCell="C24" activePane="bottomRight" state="frozen"/>
      <selection pane="topRight" activeCell="C1" sqref="C1"/>
      <selection pane="bottomLeft" activeCell="A6" sqref="A6"/>
      <selection pane="bottomRight" activeCell="P48" sqref="P48"/>
    </sheetView>
  </sheetViews>
  <sheetFormatPr baseColWidth="10" defaultColWidth="11.42578125" defaultRowHeight="12.75"/>
  <cols>
    <col min="1" max="1" width="2.28515625" style="534" customWidth="1"/>
    <col min="2" max="2" width="49.85546875" style="534" customWidth="1"/>
    <col min="3" max="10" width="8.42578125" style="534" customWidth="1"/>
    <col min="11" max="11" width="9.140625" style="534" customWidth="1"/>
    <col min="12" max="15" width="8.140625" style="534" customWidth="1"/>
    <col min="16" max="16" width="9.28515625" style="985" customWidth="1"/>
    <col min="17" max="16384" width="11.42578125" style="534"/>
  </cols>
  <sheetData>
    <row r="1" spans="2:16" ht="18">
      <c r="B1" s="604" t="s">
        <v>427</v>
      </c>
      <c r="C1" s="554"/>
      <c r="D1" s="554"/>
      <c r="E1" s="554"/>
      <c r="F1" s="554"/>
      <c r="G1" s="554"/>
      <c r="H1" s="554"/>
      <c r="I1" s="554"/>
    </row>
    <row r="3" spans="2:16" ht="18.75">
      <c r="B3" s="572" t="s">
        <v>428</v>
      </c>
    </row>
    <row r="4" spans="2:16">
      <c r="B4" s="157" t="s">
        <v>208</v>
      </c>
    </row>
    <row r="5" spans="2:16">
      <c r="B5" s="835" t="s">
        <v>424</v>
      </c>
      <c r="C5" s="591">
        <v>2012</v>
      </c>
      <c r="D5" s="591">
        <v>2013</v>
      </c>
      <c r="E5" s="592">
        <v>2014</v>
      </c>
      <c r="F5" s="592">
        <v>2015</v>
      </c>
      <c r="G5" s="592">
        <v>2016</v>
      </c>
      <c r="H5" s="592">
        <v>2017</v>
      </c>
      <c r="I5" s="592">
        <v>2018</v>
      </c>
      <c r="J5" s="592">
        <v>2019</v>
      </c>
      <c r="K5" s="592">
        <v>2020</v>
      </c>
      <c r="L5" s="592">
        <v>2021</v>
      </c>
      <c r="M5" s="592">
        <v>2022</v>
      </c>
      <c r="N5" s="592">
        <v>2023</v>
      </c>
      <c r="O5" s="592">
        <v>2024</v>
      </c>
      <c r="P5" s="592">
        <v>2025</v>
      </c>
    </row>
    <row r="6" spans="2:16">
      <c r="B6" s="588" t="s">
        <v>280</v>
      </c>
      <c r="C6" s="168">
        <v>9.9006026709999997</v>
      </c>
      <c r="D6" s="168">
        <v>10.035661971</v>
      </c>
      <c r="E6" s="168">
        <v>10.062170070000001</v>
      </c>
      <c r="F6" s="168">
        <v>10.178343917999999</v>
      </c>
      <c r="G6" s="168">
        <v>9.9849224329999995</v>
      </c>
      <c r="H6" s="168">
        <v>9.7112645089999994</v>
      </c>
      <c r="I6" s="168">
        <v>9.8064704799999998</v>
      </c>
      <c r="J6" s="168">
        <v>10.067729519</v>
      </c>
      <c r="K6" s="168">
        <v>9.7013230589999999</v>
      </c>
      <c r="L6" s="168">
        <v>10.318698643999999</v>
      </c>
      <c r="M6" s="168">
        <v>10.401421606</v>
      </c>
      <c r="N6" s="168">
        <v>11.285205024</v>
      </c>
      <c r="O6" s="168">
        <v>11.385382915999999</v>
      </c>
      <c r="P6" s="988">
        <v>11.739130744000001</v>
      </c>
    </row>
    <row r="7" spans="2:16">
      <c r="B7" s="542" t="s">
        <v>281</v>
      </c>
      <c r="C7" s="177">
        <v>4.9971461909999997</v>
      </c>
      <c r="D7" s="177">
        <v>5.0634162519999997</v>
      </c>
      <c r="E7" s="177">
        <v>5.0611467320000001</v>
      </c>
      <c r="F7" s="177">
        <v>5.1121031029999999</v>
      </c>
      <c r="G7" s="177">
        <v>4.9652745889999998</v>
      </c>
      <c r="H7" s="177">
        <v>4.8805628240000001</v>
      </c>
      <c r="I7" s="177">
        <v>5.0367425380000004</v>
      </c>
      <c r="J7" s="177">
        <v>5.2221694269999999</v>
      </c>
      <c r="K7" s="177">
        <v>5.0200275970000003</v>
      </c>
      <c r="L7" s="177">
        <v>5.4531686629999996</v>
      </c>
      <c r="M7" s="177">
        <v>5.3438780899999996</v>
      </c>
      <c r="N7" s="177">
        <v>5.7179416950000004</v>
      </c>
      <c r="O7" s="177">
        <v>5.9012633760000002</v>
      </c>
      <c r="P7" s="987">
        <v>5.9626714769999998</v>
      </c>
    </row>
    <row r="8" spans="2:16">
      <c r="B8" s="542" t="s">
        <v>282</v>
      </c>
      <c r="C8" s="177">
        <v>2.219776499</v>
      </c>
      <c r="D8" s="177">
        <v>2.2801814459999998</v>
      </c>
      <c r="E8" s="177">
        <v>2.3342699869999999</v>
      </c>
      <c r="F8" s="177">
        <v>2.4176539369999999</v>
      </c>
      <c r="G8" s="177">
        <v>2.4864888399999998</v>
      </c>
      <c r="H8" s="177">
        <v>2.4885898989999999</v>
      </c>
      <c r="I8" s="177">
        <v>2.5204276860000001</v>
      </c>
      <c r="J8" s="177">
        <v>2.5541622930000001</v>
      </c>
      <c r="K8" s="177">
        <v>2.5679357170000001</v>
      </c>
      <c r="L8" s="177">
        <v>2.6469512530000001</v>
      </c>
      <c r="M8" s="177">
        <v>2.7974789200000001</v>
      </c>
      <c r="N8" s="177">
        <v>2.9613559089999999</v>
      </c>
      <c r="O8" s="177">
        <v>3.0979096610000001</v>
      </c>
      <c r="P8" s="987">
        <v>3.176112716</v>
      </c>
    </row>
    <row r="9" spans="2:16">
      <c r="B9" s="542" t="s">
        <v>283</v>
      </c>
      <c r="C9" s="177">
        <v>0.62332443400000004</v>
      </c>
      <c r="D9" s="177">
        <v>0.62260929799999998</v>
      </c>
      <c r="E9" s="177">
        <v>0.60902882000000003</v>
      </c>
      <c r="F9" s="177">
        <v>0.64567598400000004</v>
      </c>
      <c r="G9" s="177">
        <v>0.63135772199999995</v>
      </c>
      <c r="H9" s="177">
        <v>0.51734044899999998</v>
      </c>
      <c r="I9" s="177">
        <v>0.50186734399999999</v>
      </c>
      <c r="J9" s="177">
        <v>0.45797479800000002</v>
      </c>
      <c r="K9" s="177">
        <v>0.40301902499999998</v>
      </c>
      <c r="L9" s="177">
        <v>0.37218393300000002</v>
      </c>
      <c r="M9" s="177">
        <v>0.32710056799999998</v>
      </c>
      <c r="N9" s="177">
        <v>0.362380282</v>
      </c>
      <c r="O9" s="177">
        <v>0.42111974499999999</v>
      </c>
      <c r="P9" s="987">
        <v>0.43162341599999998</v>
      </c>
    </row>
    <row r="10" spans="2:16">
      <c r="B10" s="542" t="s">
        <v>284</v>
      </c>
      <c r="C10" s="177">
        <v>1.265565303</v>
      </c>
      <c r="D10" s="177">
        <v>1.26625809</v>
      </c>
      <c r="E10" s="177">
        <v>1.2221299189999999</v>
      </c>
      <c r="F10" s="177">
        <v>1.188696403</v>
      </c>
      <c r="G10" s="177">
        <v>1.109864052</v>
      </c>
      <c r="H10" s="177">
        <v>0.992542751</v>
      </c>
      <c r="I10" s="177">
        <v>0.97787270199999998</v>
      </c>
      <c r="J10" s="177">
        <v>1.012344919</v>
      </c>
      <c r="K10" s="177">
        <v>0.88479942600000006</v>
      </c>
      <c r="L10" s="177">
        <v>0.97359020600000001</v>
      </c>
      <c r="M10" s="177">
        <v>0.99035819400000002</v>
      </c>
      <c r="N10" s="177">
        <v>1.0983756570000001</v>
      </c>
      <c r="O10" s="177">
        <v>1.0451039479999999</v>
      </c>
      <c r="P10" s="987">
        <v>1.081928816</v>
      </c>
    </row>
    <row r="11" spans="2:16">
      <c r="B11" s="542" t="s">
        <v>285</v>
      </c>
      <c r="C11" s="177">
        <v>0.79479024200000004</v>
      </c>
      <c r="D11" s="177">
        <v>0.80319688300000003</v>
      </c>
      <c r="E11" s="177">
        <v>0.83559461099999999</v>
      </c>
      <c r="F11" s="177">
        <v>0.81421449000000001</v>
      </c>
      <c r="G11" s="177">
        <v>0.79193722799999999</v>
      </c>
      <c r="H11" s="177">
        <v>0.83222858300000002</v>
      </c>
      <c r="I11" s="177">
        <v>0.76956020800000002</v>
      </c>
      <c r="J11" s="177">
        <v>0.82107808000000004</v>
      </c>
      <c r="K11" s="177">
        <v>0.82554129200000004</v>
      </c>
      <c r="L11" s="177">
        <v>0.87280458699999997</v>
      </c>
      <c r="M11" s="177">
        <v>0.942605833</v>
      </c>
      <c r="N11" s="177">
        <v>1.14515148</v>
      </c>
      <c r="O11" s="177">
        <v>0.91998618600000004</v>
      </c>
      <c r="P11" s="987">
        <v>1.0867943200000001</v>
      </c>
    </row>
    <row r="12" spans="2:16" s="541" customFormat="1">
      <c r="B12" s="538" t="s">
        <v>286</v>
      </c>
      <c r="C12" s="175">
        <v>12.843945767999999</v>
      </c>
      <c r="D12" s="175">
        <v>12.996176435000001</v>
      </c>
      <c r="E12" s="175">
        <v>12.954193094000001</v>
      </c>
      <c r="F12" s="175">
        <v>13.114643708999999</v>
      </c>
      <c r="G12" s="175">
        <v>13.398281730000001</v>
      </c>
      <c r="H12" s="175">
        <v>12.82540792</v>
      </c>
      <c r="I12" s="175">
        <v>12.822584692</v>
      </c>
      <c r="J12" s="175">
        <v>13.169701075000001</v>
      </c>
      <c r="K12" s="175">
        <v>12.692404164999999</v>
      </c>
      <c r="L12" s="175">
        <v>13.594334807999999</v>
      </c>
      <c r="M12" s="175">
        <v>13.474830623000001</v>
      </c>
      <c r="N12" s="175">
        <v>14.514867133999999</v>
      </c>
      <c r="O12" s="175">
        <v>14.81033985</v>
      </c>
      <c r="P12" s="988">
        <v>15.120068151</v>
      </c>
    </row>
    <row r="13" spans="2:16">
      <c r="B13" s="545" t="s">
        <v>287</v>
      </c>
      <c r="C13" s="177">
        <v>2.1403703840000001</v>
      </c>
      <c r="D13" s="177">
        <v>2.1476608669999999</v>
      </c>
      <c r="E13" s="177">
        <v>2.0482851320000002</v>
      </c>
      <c r="F13" s="177">
        <v>2.015967839</v>
      </c>
      <c r="G13" s="178">
        <v>2.0165442339999999</v>
      </c>
      <c r="H13" s="178">
        <v>1.9874811560000001</v>
      </c>
      <c r="I13" s="178">
        <v>1.9831942760000001</v>
      </c>
      <c r="J13" s="178">
        <v>2.1089681869999999</v>
      </c>
      <c r="K13" s="178">
        <v>2.0086623750000001</v>
      </c>
      <c r="L13" s="178">
        <v>2.1522830609999999</v>
      </c>
      <c r="M13" s="178">
        <v>1.885241494</v>
      </c>
      <c r="N13" s="178">
        <v>2.1846712259999999</v>
      </c>
      <c r="O13" s="178">
        <v>2.1896073629999999</v>
      </c>
      <c r="P13" s="987">
        <v>2.1268262340000001</v>
      </c>
    </row>
    <row r="14" spans="2:16">
      <c r="B14" s="581" t="s">
        <v>317</v>
      </c>
      <c r="C14" s="177">
        <v>0.24829385600000001</v>
      </c>
      <c r="D14" s="177">
        <v>0.24871589899999999</v>
      </c>
      <c r="E14" s="177">
        <v>0.24931556199999999</v>
      </c>
      <c r="F14" s="177">
        <v>0.24193046000000001</v>
      </c>
      <c r="G14" s="177">
        <v>0.21126695500000001</v>
      </c>
      <c r="H14" s="177">
        <v>0.19236550799999999</v>
      </c>
      <c r="I14" s="177">
        <v>0.16505046300000001</v>
      </c>
      <c r="J14" s="177">
        <v>0.17813093299999999</v>
      </c>
      <c r="K14" s="177">
        <v>0.17930704</v>
      </c>
      <c r="L14" s="177">
        <v>0.18590514499999999</v>
      </c>
      <c r="M14" s="177">
        <v>0.18842678500000001</v>
      </c>
      <c r="N14" s="177">
        <v>0.19253664100000001</v>
      </c>
      <c r="O14" s="177">
        <v>0.24864804600000001</v>
      </c>
      <c r="P14" s="987">
        <v>0.23546909899999999</v>
      </c>
    </row>
    <row r="15" spans="2:16">
      <c r="B15" s="581" t="s">
        <v>289</v>
      </c>
      <c r="C15" s="177">
        <v>1.892076528</v>
      </c>
      <c r="D15" s="177">
        <v>1.8989449679999999</v>
      </c>
      <c r="E15" s="177">
        <v>1.7989695699999999</v>
      </c>
      <c r="F15" s="177">
        <v>1.7740373789999999</v>
      </c>
      <c r="G15" s="178">
        <v>1.805277279</v>
      </c>
      <c r="H15" s="178">
        <v>1.795115647</v>
      </c>
      <c r="I15" s="178">
        <v>1.818143812</v>
      </c>
      <c r="J15" s="178">
        <v>1.930837253</v>
      </c>
      <c r="K15" s="178">
        <v>1.829355335</v>
      </c>
      <c r="L15" s="178">
        <v>1.9663779159999999</v>
      </c>
      <c r="M15" s="178">
        <v>1.696814708</v>
      </c>
      <c r="N15" s="178">
        <v>1.9921345850000001</v>
      </c>
      <c r="O15" s="178">
        <v>1.940959316</v>
      </c>
      <c r="P15" s="987">
        <v>1.891357135</v>
      </c>
    </row>
    <row r="16" spans="2:16" s="546" customFormat="1">
      <c r="B16" s="542" t="s">
        <v>290</v>
      </c>
      <c r="C16" s="177">
        <v>2.3749737E-2</v>
      </c>
      <c r="D16" s="177">
        <v>2.2169461000000001E-2</v>
      </c>
      <c r="E16" s="177">
        <v>2.2725268E-2</v>
      </c>
      <c r="F16" s="177">
        <v>2.0680378999999999E-2</v>
      </c>
      <c r="G16" s="177">
        <v>2.0402544000000002E-2</v>
      </c>
      <c r="H16" s="177">
        <v>1.8566513999999999E-2</v>
      </c>
      <c r="I16" s="177">
        <v>2.0408784999999999E-2</v>
      </c>
      <c r="J16" s="177">
        <v>2.5778220000000001E-2</v>
      </c>
      <c r="K16" s="177">
        <v>3.9422492000000003E-2</v>
      </c>
      <c r="L16" s="177">
        <v>4.8017785E-2</v>
      </c>
      <c r="M16" s="177">
        <v>3.9484690000000003E-2</v>
      </c>
      <c r="N16" s="177">
        <v>4.8193251999999999E-2</v>
      </c>
      <c r="O16" s="177">
        <v>5.9027655999999998E-2</v>
      </c>
      <c r="P16" s="539">
        <v>5.8333546999999999E-2</v>
      </c>
    </row>
    <row r="17" spans="2:16" s="546" customFormat="1">
      <c r="B17" s="581" t="s">
        <v>363</v>
      </c>
      <c r="C17" s="177">
        <v>7.916022E-3</v>
      </c>
      <c r="D17" s="177">
        <v>6.7376880000000004E-3</v>
      </c>
      <c r="E17" s="177">
        <v>1.1378515000000001E-2</v>
      </c>
      <c r="F17" s="177">
        <v>6.4796960000000001E-3</v>
      </c>
      <c r="G17" s="177">
        <v>7.2003960000000004E-3</v>
      </c>
      <c r="H17" s="177">
        <v>5.690896E-3</v>
      </c>
      <c r="I17" s="177">
        <v>5.5659469999999999E-3</v>
      </c>
      <c r="J17" s="177">
        <v>5.1757979999999997E-3</v>
      </c>
      <c r="K17" s="177">
        <v>1.8794767E-2</v>
      </c>
      <c r="L17" s="177">
        <v>1.8855209000000001E-2</v>
      </c>
      <c r="M17" s="177">
        <v>6.0424479999999997E-3</v>
      </c>
      <c r="N17" s="177">
        <v>6.5188870000000001E-3</v>
      </c>
      <c r="O17" s="177">
        <v>1.7033996999999999E-2</v>
      </c>
      <c r="P17" s="539">
        <v>1.4403746E-2</v>
      </c>
    </row>
    <row r="18" spans="2:16" s="546" customFormat="1">
      <c r="B18" s="581" t="s">
        <v>353</v>
      </c>
      <c r="C18" s="177">
        <v>1.3112064E-2</v>
      </c>
      <c r="D18" s="177">
        <v>1.3489022999999999E-2</v>
      </c>
      <c r="E18" s="177">
        <v>9.0730110000000006E-3</v>
      </c>
      <c r="F18" s="177">
        <v>1.1623011000000001E-2</v>
      </c>
      <c r="G18" s="178">
        <v>9.9292640000000001E-3</v>
      </c>
      <c r="H18" s="178">
        <v>1.1091388000000001E-2</v>
      </c>
      <c r="I18" s="178">
        <v>1.2771077E-2</v>
      </c>
      <c r="J18" s="178">
        <v>1.9025070000000002E-2</v>
      </c>
      <c r="K18" s="178">
        <v>1.9047479999999999E-2</v>
      </c>
      <c r="L18" s="178">
        <v>2.2275376999999999E-2</v>
      </c>
      <c r="M18" s="178">
        <v>2.6525343999999999E-2</v>
      </c>
      <c r="N18" s="178">
        <v>3.2505741999999997E-2</v>
      </c>
      <c r="O18" s="178">
        <v>3.2866421999999999E-2</v>
      </c>
      <c r="P18" s="539">
        <v>3.4476526E-2</v>
      </c>
    </row>
    <row r="19" spans="2:16" s="546" customFormat="1">
      <c r="B19" s="581" t="s">
        <v>364</v>
      </c>
      <c r="C19" s="177">
        <v>2.7216509999999998E-3</v>
      </c>
      <c r="D19" s="177">
        <v>1.9427489999999999E-3</v>
      </c>
      <c r="E19" s="177">
        <v>2.2737410000000001E-3</v>
      </c>
      <c r="F19" s="177">
        <v>2.5776699999999998E-3</v>
      </c>
      <c r="G19" s="178">
        <v>3.2728829999999999E-3</v>
      </c>
      <c r="H19" s="178">
        <v>1.784229E-3</v>
      </c>
      <c r="I19" s="178">
        <v>2.0717589999999998E-3</v>
      </c>
      <c r="J19" s="178">
        <v>1.577352E-3</v>
      </c>
      <c r="K19" s="178">
        <v>1.5802430000000001E-3</v>
      </c>
      <c r="L19" s="178">
        <v>6.8871990000000001E-3</v>
      </c>
      <c r="M19" s="178">
        <v>6.916897E-3</v>
      </c>
      <c r="N19" s="178">
        <v>9.1686240000000002E-3</v>
      </c>
      <c r="O19" s="178">
        <v>9.1272369999999999E-3</v>
      </c>
      <c r="P19" s="539">
        <v>9.453276E-3</v>
      </c>
    </row>
    <row r="20" spans="2:16" s="546" customFormat="1">
      <c r="B20" s="542" t="s">
        <v>351</v>
      </c>
      <c r="C20" s="177">
        <v>5.1083119349999997</v>
      </c>
      <c r="D20" s="177">
        <v>5.2622745010000003</v>
      </c>
      <c r="E20" s="177">
        <v>5.3617747079999996</v>
      </c>
      <c r="F20" s="177">
        <v>5.4240073600000001</v>
      </c>
      <c r="G20" s="178">
        <v>5.5960536689999998</v>
      </c>
      <c r="H20" s="178">
        <v>5.0391126819999998</v>
      </c>
      <c r="I20" s="178">
        <v>5.0826810130000002</v>
      </c>
      <c r="J20" s="178">
        <v>5.1082935190000001</v>
      </c>
      <c r="K20" s="178">
        <v>5.1246678589999997</v>
      </c>
      <c r="L20" s="178">
        <v>5.4097346359999996</v>
      </c>
      <c r="M20" s="178">
        <v>5.4673601559999998</v>
      </c>
      <c r="N20" s="178">
        <v>5.7503366180000004</v>
      </c>
      <c r="O20" s="178">
        <v>5.8833122600000003</v>
      </c>
      <c r="P20" s="539">
        <v>6.0112089060000002</v>
      </c>
    </row>
    <row r="21" spans="2:16" s="546" customFormat="1">
      <c r="B21" s="542" t="s">
        <v>352</v>
      </c>
      <c r="C21" s="177">
        <v>4.5529277199999996</v>
      </c>
      <c r="D21" s="177">
        <v>4.5344279060000003</v>
      </c>
      <c r="E21" s="177">
        <v>4.5184238130000001</v>
      </c>
      <c r="F21" s="177">
        <v>4.6755781240000003</v>
      </c>
      <c r="G21" s="178">
        <v>4.7303133930000003</v>
      </c>
      <c r="H21" s="178">
        <v>4.716185201</v>
      </c>
      <c r="I21" s="178">
        <v>4.6912690599999998</v>
      </c>
      <c r="J21" s="178">
        <v>4.8161389860000003</v>
      </c>
      <c r="K21" s="178">
        <v>4.4547976800000004</v>
      </c>
      <c r="L21" s="178">
        <v>4.8308746060000001</v>
      </c>
      <c r="M21" s="178">
        <v>4.8995140089999998</v>
      </c>
      <c r="N21" s="178">
        <v>5.1403368059999996</v>
      </c>
      <c r="O21" s="178">
        <v>5.3944384110000003</v>
      </c>
      <c r="P21" s="539">
        <v>5.649309433</v>
      </c>
    </row>
    <row r="22" spans="2:16">
      <c r="B22" s="740" t="s">
        <v>291</v>
      </c>
      <c r="C22" s="602">
        <v>1.0185859909999999</v>
      </c>
      <c r="D22" s="602">
        <v>1.029643697</v>
      </c>
      <c r="E22" s="602">
        <v>1.002984171</v>
      </c>
      <c r="F22" s="602">
        <v>0.978410004</v>
      </c>
      <c r="G22" s="539">
        <v>1.0349678879999999</v>
      </c>
      <c r="H22" s="539">
        <v>1.0640623650000001</v>
      </c>
      <c r="I22" s="539">
        <v>1.045031555</v>
      </c>
      <c r="J22" s="539">
        <v>1.1105221620000001</v>
      </c>
      <c r="K22" s="539">
        <v>1.064853756</v>
      </c>
      <c r="L22" s="539">
        <v>1.1534247179999999</v>
      </c>
      <c r="M22" s="539">
        <v>1.1832302729999999</v>
      </c>
      <c r="N22" s="539">
        <v>1.3913292319999999</v>
      </c>
      <c r="O22" s="539">
        <v>1.283954161</v>
      </c>
      <c r="P22" s="574">
        <v>1.274390031</v>
      </c>
    </row>
    <row r="23" spans="2:16" s="541" customFormat="1">
      <c r="B23" s="836" t="s">
        <v>367</v>
      </c>
      <c r="C23" s="168">
        <v>2.943343096</v>
      </c>
      <c r="D23" s="168">
        <v>2.960514463</v>
      </c>
      <c r="E23" s="168">
        <v>2.8920230240000002</v>
      </c>
      <c r="F23" s="168">
        <v>2.9362997900000001</v>
      </c>
      <c r="G23" s="168">
        <v>3.413359297</v>
      </c>
      <c r="H23" s="168">
        <v>3.1141434110000001</v>
      </c>
      <c r="I23" s="168">
        <v>3.0161142120000002</v>
      </c>
      <c r="J23" s="168">
        <v>3.1019715560000001</v>
      </c>
      <c r="K23" s="168">
        <v>2.9910811050000001</v>
      </c>
      <c r="L23" s="168">
        <v>3.2756361639999998</v>
      </c>
      <c r="M23" s="168">
        <v>3.0734090169999999</v>
      </c>
      <c r="N23" s="168">
        <v>3.22966211</v>
      </c>
      <c r="O23" s="168">
        <v>3.4249569329999998</v>
      </c>
      <c r="P23" s="988">
        <v>3.3809374069999998</v>
      </c>
    </row>
    <row r="24" spans="2:16">
      <c r="B24" s="735" t="s">
        <v>368</v>
      </c>
      <c r="C24" s="181">
        <v>1.6846761910000001</v>
      </c>
      <c r="D24" s="181">
        <v>1.6350587110000001</v>
      </c>
      <c r="E24" s="181">
        <v>1.6208076549999999</v>
      </c>
      <c r="F24" s="181">
        <v>1.60795461</v>
      </c>
      <c r="G24" s="181">
        <v>1.975267973</v>
      </c>
      <c r="H24" s="181">
        <v>1.7961681309999999</v>
      </c>
      <c r="I24" s="181">
        <v>1.6486754800000001</v>
      </c>
      <c r="J24" s="181">
        <v>1.7296961259999999</v>
      </c>
      <c r="K24" s="181">
        <v>1.7564773849999999</v>
      </c>
      <c r="L24" s="181">
        <v>1.984362655</v>
      </c>
      <c r="M24" s="181">
        <v>1.7765752239999999</v>
      </c>
      <c r="N24" s="181">
        <v>1.950104643</v>
      </c>
      <c r="O24" s="181">
        <v>2.106436381</v>
      </c>
      <c r="P24" s="574">
        <v>2.004150278</v>
      </c>
    </row>
    <row r="25" spans="2:16" s="541" customFormat="1">
      <c r="B25" s="734" t="s">
        <v>294</v>
      </c>
      <c r="C25" s="175">
        <v>5.9477552610000002</v>
      </c>
      <c r="D25" s="175">
        <v>6.1700813879999998</v>
      </c>
      <c r="E25" s="175">
        <v>5.6930468230000004</v>
      </c>
      <c r="F25" s="175">
        <v>5.406576695</v>
      </c>
      <c r="G25" s="175">
        <v>5.4069978839999999</v>
      </c>
      <c r="H25" s="175">
        <v>5.1991348930000001</v>
      </c>
      <c r="I25" s="175">
        <v>5.4630787449999998</v>
      </c>
      <c r="J25" s="175">
        <v>5.847910562</v>
      </c>
      <c r="K25" s="175">
        <v>5.2446674760000001</v>
      </c>
      <c r="L25" s="175">
        <v>5.9300351850000004</v>
      </c>
      <c r="M25" s="175">
        <v>6.2091389250000004</v>
      </c>
      <c r="N25" s="175">
        <v>6.7618919780000004</v>
      </c>
      <c r="O25" s="175">
        <v>6.9820857629999997</v>
      </c>
      <c r="P25" s="988">
        <v>7.0756922400000004</v>
      </c>
    </row>
    <row r="26" spans="2:16">
      <c r="B26" s="560" t="s">
        <v>358</v>
      </c>
      <c r="C26" s="177">
        <v>5.2265122939999999</v>
      </c>
      <c r="D26" s="177">
        <v>5.4805801829999998</v>
      </c>
      <c r="E26" s="177">
        <v>5.0420549870000002</v>
      </c>
      <c r="F26" s="177">
        <v>4.8508592410000002</v>
      </c>
      <c r="G26" s="177">
        <v>4.570073217</v>
      </c>
      <c r="H26" s="177">
        <v>4.6561007480000001</v>
      </c>
      <c r="I26" s="177">
        <v>4.9017791959999997</v>
      </c>
      <c r="J26" s="177">
        <v>5.0733479360000002</v>
      </c>
      <c r="K26" s="177">
        <v>4.4982670960000002</v>
      </c>
      <c r="L26" s="177">
        <v>5.1456012119999999</v>
      </c>
      <c r="M26" s="177">
        <v>5.2831711669999999</v>
      </c>
      <c r="N26" s="177">
        <v>5.8989430799999996</v>
      </c>
      <c r="O26" s="177">
        <v>5.9553417680000003</v>
      </c>
      <c r="P26" s="987">
        <v>6.0400110519999997</v>
      </c>
    </row>
    <row r="27" spans="2:16">
      <c r="B27" s="560" t="s">
        <v>359</v>
      </c>
      <c r="C27" s="177">
        <v>0.23690387199999999</v>
      </c>
      <c r="D27" s="177">
        <v>0.15990652799999999</v>
      </c>
      <c r="E27" s="177">
        <v>0.13516055900000001</v>
      </c>
      <c r="F27" s="177">
        <v>0.13288878300000001</v>
      </c>
      <c r="G27" s="177">
        <v>0.113316896</v>
      </c>
      <c r="H27" s="177">
        <v>0.114854396</v>
      </c>
      <c r="I27" s="177">
        <v>0.127743263</v>
      </c>
      <c r="J27" s="177">
        <v>0.29633352299999999</v>
      </c>
      <c r="K27" s="177">
        <v>0.31642145300000002</v>
      </c>
      <c r="L27" s="177">
        <v>0.28162585400000001</v>
      </c>
      <c r="M27" s="177">
        <v>0.30154787399999999</v>
      </c>
      <c r="N27" s="177">
        <v>0.315978655</v>
      </c>
      <c r="O27" s="177">
        <v>0.30601394300000001</v>
      </c>
      <c r="P27" s="987">
        <v>0.211150271</v>
      </c>
    </row>
    <row r="28" spans="2:16">
      <c r="B28" s="560" t="s">
        <v>360</v>
      </c>
      <c r="C28" s="177">
        <v>0.48433909400000003</v>
      </c>
      <c r="D28" s="177">
        <v>0.52959467500000001</v>
      </c>
      <c r="E28" s="177">
        <v>0.51583127600000001</v>
      </c>
      <c r="F28" s="177">
        <v>0.42282867000000002</v>
      </c>
      <c r="G28" s="177">
        <v>0.72360776999999998</v>
      </c>
      <c r="H28" s="177">
        <v>0.42817974800000003</v>
      </c>
      <c r="I28" s="177">
        <v>0.43355628400000001</v>
      </c>
      <c r="J28" s="177">
        <v>0.47822910299999999</v>
      </c>
      <c r="K28" s="177">
        <v>0.42997892599999998</v>
      </c>
      <c r="L28" s="177">
        <v>0.50280811800000003</v>
      </c>
      <c r="M28" s="177">
        <v>0.62441988400000004</v>
      </c>
      <c r="N28" s="177">
        <v>0.546970242</v>
      </c>
      <c r="O28" s="177">
        <v>0.72073005199999995</v>
      </c>
      <c r="P28" s="987">
        <v>0.82453091700000003</v>
      </c>
    </row>
    <row r="29" spans="2:16" s="541" customFormat="1">
      <c r="B29" s="735" t="s">
        <v>295</v>
      </c>
      <c r="C29" s="175">
        <v>3.0317842239999999</v>
      </c>
      <c r="D29" s="175">
        <v>3.0148014230000002</v>
      </c>
      <c r="E29" s="175">
        <v>2.73873751</v>
      </c>
      <c r="F29" s="175">
        <v>2.831587667</v>
      </c>
      <c r="G29" s="175">
        <v>2.662199582</v>
      </c>
      <c r="H29" s="175">
        <v>2.4778771000000002</v>
      </c>
      <c r="I29" s="175">
        <v>2.4859259759999999</v>
      </c>
      <c r="J29" s="175">
        <v>2.6855775469999998</v>
      </c>
      <c r="K29" s="175">
        <v>2.5417302980000001</v>
      </c>
      <c r="L29" s="175">
        <v>2.8202898319999998</v>
      </c>
      <c r="M29" s="175">
        <v>2.928177947</v>
      </c>
      <c r="N29" s="175">
        <v>3.03993841</v>
      </c>
      <c r="O29" s="175">
        <v>3.2447931670000001</v>
      </c>
      <c r="P29" s="988">
        <v>2.8679850459999998</v>
      </c>
    </row>
    <row r="30" spans="2:16">
      <c r="B30" s="560" t="s">
        <v>354</v>
      </c>
      <c r="C30" s="177">
        <v>0.20455029799999999</v>
      </c>
      <c r="D30" s="177">
        <v>0.19440241</v>
      </c>
      <c r="E30" s="177">
        <v>0.204138293</v>
      </c>
      <c r="F30" s="177">
        <v>0.197920708</v>
      </c>
      <c r="G30" s="177">
        <v>0.193024641</v>
      </c>
      <c r="H30" s="177">
        <v>0.17772389999999999</v>
      </c>
      <c r="I30" s="177">
        <v>0.166432372</v>
      </c>
      <c r="J30" s="177">
        <v>0.19293084299999999</v>
      </c>
      <c r="K30" s="177">
        <v>0.217427017</v>
      </c>
      <c r="L30" s="177">
        <v>0.25611566099999999</v>
      </c>
      <c r="M30" s="177">
        <v>0.225640804</v>
      </c>
      <c r="N30" s="177">
        <v>0.24810696099999999</v>
      </c>
      <c r="O30" s="177">
        <v>0.273603716</v>
      </c>
      <c r="P30" s="987">
        <v>0.26974363699999998</v>
      </c>
    </row>
    <row r="31" spans="2:16">
      <c r="B31" s="560" t="s">
        <v>355</v>
      </c>
      <c r="C31" s="177">
        <v>1.965785302</v>
      </c>
      <c r="D31" s="177">
        <v>1.974158249</v>
      </c>
      <c r="E31" s="177">
        <v>1.75338547</v>
      </c>
      <c r="F31" s="177">
        <v>1.8867580559999999</v>
      </c>
      <c r="G31" s="177">
        <v>1.6915663540000001</v>
      </c>
      <c r="H31" s="177">
        <v>1.64541096</v>
      </c>
      <c r="I31" s="177">
        <v>1.614414375</v>
      </c>
      <c r="J31" s="177">
        <v>1.7984427540000001</v>
      </c>
      <c r="K31" s="177">
        <v>1.7788163189999999</v>
      </c>
      <c r="L31" s="177">
        <v>1.9812788429999999</v>
      </c>
      <c r="M31" s="177">
        <v>2.117508795</v>
      </c>
      <c r="N31" s="177">
        <v>2.1331550680000002</v>
      </c>
      <c r="O31" s="177">
        <v>2.2795936640000001</v>
      </c>
      <c r="P31" s="987">
        <v>1.8959698380000001</v>
      </c>
    </row>
    <row r="32" spans="2:16">
      <c r="B32" s="741" t="s">
        <v>356</v>
      </c>
      <c r="C32" s="177">
        <v>0.86144862300000002</v>
      </c>
      <c r="D32" s="177">
        <v>0.84624076299999995</v>
      </c>
      <c r="E32" s="177">
        <v>0.78121374600000004</v>
      </c>
      <c r="F32" s="177">
        <v>0.74690890200000004</v>
      </c>
      <c r="G32" s="177">
        <v>0.77760858700000002</v>
      </c>
      <c r="H32" s="177">
        <v>0.65474223899999995</v>
      </c>
      <c r="I32" s="177">
        <v>0.705079228</v>
      </c>
      <c r="J32" s="177">
        <v>0.69420395000000001</v>
      </c>
      <c r="K32" s="177">
        <v>0.54548695999999997</v>
      </c>
      <c r="L32" s="177">
        <v>0.58289532600000005</v>
      </c>
      <c r="M32" s="177">
        <v>0.58502834599999998</v>
      </c>
      <c r="N32" s="177">
        <v>0.65867637999999995</v>
      </c>
      <c r="O32" s="177">
        <v>0.69159578700000002</v>
      </c>
      <c r="P32" s="574">
        <v>0.70227157100000004</v>
      </c>
    </row>
    <row r="33" spans="2:16" s="541" customFormat="1">
      <c r="B33" s="734" t="s">
        <v>296</v>
      </c>
      <c r="C33" s="168">
        <v>15.848357932000001</v>
      </c>
      <c r="D33" s="168">
        <v>16.20574336</v>
      </c>
      <c r="E33" s="168">
        <v>15.755216894</v>
      </c>
      <c r="F33" s="168">
        <v>15.584920614</v>
      </c>
      <c r="G33" s="168">
        <v>15.391920317</v>
      </c>
      <c r="H33" s="168">
        <v>14.910399401999999</v>
      </c>
      <c r="I33" s="168">
        <v>15.269549225</v>
      </c>
      <c r="J33" s="168">
        <v>15.915640080999999</v>
      </c>
      <c r="K33" s="168">
        <v>14.945990535</v>
      </c>
      <c r="L33" s="168">
        <v>16.248733829999999</v>
      </c>
      <c r="M33" s="168">
        <v>16.610560532000001</v>
      </c>
      <c r="N33" s="168">
        <v>18.047097001000001</v>
      </c>
      <c r="O33" s="168">
        <v>18.367468679000002</v>
      </c>
      <c r="P33" s="988">
        <v>18.814822983999999</v>
      </c>
    </row>
    <row r="34" spans="2:16" s="541" customFormat="1">
      <c r="B34" s="735" t="s">
        <v>297</v>
      </c>
      <c r="C34" s="175">
        <v>15.875729993</v>
      </c>
      <c r="D34" s="175">
        <v>16.010977859</v>
      </c>
      <c r="E34" s="175">
        <v>15.692930605000001</v>
      </c>
      <c r="F34" s="175">
        <v>15.946231377</v>
      </c>
      <c r="G34" s="175">
        <v>16.060481312</v>
      </c>
      <c r="H34" s="175">
        <v>15.303285020000001</v>
      </c>
      <c r="I34" s="175">
        <v>15.308510669</v>
      </c>
      <c r="J34" s="175">
        <v>15.855278623</v>
      </c>
      <c r="K34" s="175">
        <v>15.234134463</v>
      </c>
      <c r="L34" s="175">
        <v>16.41462464</v>
      </c>
      <c r="M34" s="175">
        <v>16.403008571000001</v>
      </c>
      <c r="N34" s="175">
        <v>17.554805543000001</v>
      </c>
      <c r="O34" s="175">
        <v>18.055133016999999</v>
      </c>
      <c r="P34" s="988">
        <v>17.988053196999999</v>
      </c>
    </row>
    <row r="35" spans="2:16" s="541" customFormat="1">
      <c r="B35" s="736" t="s">
        <v>298</v>
      </c>
      <c r="C35" s="202">
        <v>2.737206E-2</v>
      </c>
      <c r="D35" s="202">
        <v>-0.19476550100000001</v>
      </c>
      <c r="E35" s="202">
        <v>-6.2286289000000002E-2</v>
      </c>
      <c r="F35" s="202">
        <v>0.36131076200000001</v>
      </c>
      <c r="G35" s="202">
        <v>0.66856099400000002</v>
      </c>
      <c r="H35" s="202">
        <v>0.39288561799999999</v>
      </c>
      <c r="I35" s="202">
        <v>3.8961443999999998E-2</v>
      </c>
      <c r="J35" s="202">
        <v>-6.0361458E-2</v>
      </c>
      <c r="K35" s="202">
        <v>0.28814392700000002</v>
      </c>
      <c r="L35" s="202">
        <v>0.16589081</v>
      </c>
      <c r="M35" s="202">
        <v>-0.20755196000000001</v>
      </c>
      <c r="N35" s="202">
        <v>-0.49229145800000002</v>
      </c>
      <c r="O35" s="202">
        <v>-0.31233566200000001</v>
      </c>
      <c r="P35" s="990">
        <v>-0.82676978700000003</v>
      </c>
    </row>
    <row r="36" spans="2:16" s="541" customFormat="1">
      <c r="B36" s="563" t="s">
        <v>299</v>
      </c>
      <c r="C36" s="177">
        <v>1.2586669049999999</v>
      </c>
      <c r="D36" s="177">
        <v>1.3254557520000001</v>
      </c>
      <c r="E36" s="177">
        <v>1.2712153690000001</v>
      </c>
      <c r="F36" s="177">
        <v>1.328345179</v>
      </c>
      <c r="G36" s="177">
        <v>1.4380913230000001</v>
      </c>
      <c r="H36" s="177">
        <v>1.3179752790000001</v>
      </c>
      <c r="I36" s="177">
        <v>1.367438731</v>
      </c>
      <c r="J36" s="177">
        <v>1.37227543</v>
      </c>
      <c r="K36" s="177">
        <v>1.23460372</v>
      </c>
      <c r="L36" s="177">
        <v>1.291273508</v>
      </c>
      <c r="M36" s="177">
        <v>1.2968337919999999</v>
      </c>
      <c r="N36" s="177">
        <v>1.2795574670000001</v>
      </c>
      <c r="O36" s="177">
        <v>1.3185205529999999</v>
      </c>
      <c r="P36" s="991">
        <v>1.376787129</v>
      </c>
    </row>
    <row r="37" spans="2:16" s="541" customFormat="1">
      <c r="B37" s="563" t="s">
        <v>300</v>
      </c>
      <c r="C37" s="177">
        <v>2.0760349250000001</v>
      </c>
      <c r="D37" s="177">
        <v>1.5074006929999999</v>
      </c>
      <c r="E37" s="177">
        <v>1.3985385889999999</v>
      </c>
      <c r="F37" s="177">
        <v>1.4333226080000001</v>
      </c>
      <c r="G37" s="177">
        <v>1.2069225889999999</v>
      </c>
      <c r="H37" s="177">
        <v>1.1556007349999999</v>
      </c>
      <c r="I37" s="177">
        <v>1.3065154779999999</v>
      </c>
      <c r="J37" s="177">
        <v>1.294340912</v>
      </c>
      <c r="K37" s="177">
        <v>1.356124179</v>
      </c>
      <c r="L37" s="177">
        <v>1.6506357169999999</v>
      </c>
      <c r="M37" s="177">
        <v>1.7589909960000001</v>
      </c>
      <c r="N37" s="177">
        <v>1.8377192449999999</v>
      </c>
      <c r="O37" s="177">
        <v>2.1566441350000001</v>
      </c>
      <c r="P37" s="539">
        <v>2.3967486249999999</v>
      </c>
    </row>
    <row r="38" spans="2:16" s="541" customFormat="1">
      <c r="B38" s="560" t="s">
        <v>301</v>
      </c>
      <c r="C38" s="177">
        <v>0.817368019</v>
      </c>
      <c r="D38" s="177">
        <v>0.181944941</v>
      </c>
      <c r="E38" s="177">
        <v>0.12732321999999999</v>
      </c>
      <c r="F38" s="177">
        <v>0.104977428</v>
      </c>
      <c r="G38" s="177">
        <v>-0.23116873299999999</v>
      </c>
      <c r="H38" s="177">
        <v>-0.16237454300000001</v>
      </c>
      <c r="I38" s="177">
        <v>-6.0923252999999997E-2</v>
      </c>
      <c r="J38" s="177">
        <v>-7.7934517999999994E-2</v>
      </c>
      <c r="K38" s="177">
        <v>0.121520459</v>
      </c>
      <c r="L38" s="177">
        <v>0.35936220800000002</v>
      </c>
      <c r="M38" s="177">
        <v>0.46215720300000002</v>
      </c>
      <c r="N38" s="177">
        <v>0.55816177899999997</v>
      </c>
      <c r="O38" s="177">
        <v>0.83812358200000003</v>
      </c>
      <c r="P38" s="574">
        <v>1.0199614960000001</v>
      </c>
    </row>
    <row r="39" spans="2:16" s="541" customFormat="1">
      <c r="B39" s="555" t="s">
        <v>302</v>
      </c>
      <c r="C39" s="168">
        <v>17.107024838000001</v>
      </c>
      <c r="D39" s="168">
        <v>17.531199111999999</v>
      </c>
      <c r="E39" s="168">
        <v>17.026432263</v>
      </c>
      <c r="F39" s="168">
        <v>16.913265794000001</v>
      </c>
      <c r="G39" s="168">
        <v>16.830011640999999</v>
      </c>
      <c r="H39" s="168">
        <v>16.228374681999998</v>
      </c>
      <c r="I39" s="168">
        <v>16.636987956999999</v>
      </c>
      <c r="J39" s="168">
        <v>17.287915512000001</v>
      </c>
      <c r="K39" s="168">
        <v>16.180594254999999</v>
      </c>
      <c r="L39" s="168">
        <v>17.540007337999999</v>
      </c>
      <c r="M39" s="168">
        <v>17.907394324999999</v>
      </c>
      <c r="N39" s="168">
        <v>19.326654468000001</v>
      </c>
      <c r="O39" s="168">
        <v>19.685989232000001</v>
      </c>
      <c r="P39" s="988">
        <v>20.191610112999999</v>
      </c>
    </row>
    <row r="40" spans="2:16" s="541" customFormat="1">
      <c r="B40" s="556" t="s">
        <v>303</v>
      </c>
      <c r="C40" s="175">
        <v>17.951764917999999</v>
      </c>
      <c r="D40" s="175">
        <v>17.518378552000001</v>
      </c>
      <c r="E40" s="175">
        <v>17.091469193999998</v>
      </c>
      <c r="F40" s="175">
        <v>17.379553985000001</v>
      </c>
      <c r="G40" s="175">
        <v>17.267403902000002</v>
      </c>
      <c r="H40" s="175">
        <v>16.458885756000001</v>
      </c>
      <c r="I40" s="175">
        <v>16.615026146999998</v>
      </c>
      <c r="J40" s="175">
        <v>17.149619534999999</v>
      </c>
      <c r="K40" s="175">
        <v>16.590258641999998</v>
      </c>
      <c r="L40" s="175">
        <v>18.065260357</v>
      </c>
      <c r="M40" s="175">
        <v>18.161999566999999</v>
      </c>
      <c r="N40" s="175">
        <v>19.392524788999999</v>
      </c>
      <c r="O40" s="175">
        <v>20.211777152</v>
      </c>
      <c r="P40" s="988">
        <v>20.384801822</v>
      </c>
    </row>
    <row r="41" spans="2:16" s="541" customFormat="1">
      <c r="B41" s="648" t="s">
        <v>304</v>
      </c>
      <c r="C41" s="656">
        <v>0.84474008</v>
      </c>
      <c r="D41" s="656">
        <v>-1.282056E-2</v>
      </c>
      <c r="E41" s="656">
        <v>6.5036930000000007E-2</v>
      </c>
      <c r="F41" s="656">
        <v>0.46628819100000002</v>
      </c>
      <c r="G41" s="656">
        <v>0.437392261</v>
      </c>
      <c r="H41" s="656">
        <v>0.23051107400000001</v>
      </c>
      <c r="I41" s="656">
        <v>-2.1961808999999999E-2</v>
      </c>
      <c r="J41" s="656">
        <v>-0.13829597599999999</v>
      </c>
      <c r="K41" s="656">
        <v>0.40966438599999999</v>
      </c>
      <c r="L41" s="656">
        <v>0.52525301899999999</v>
      </c>
      <c r="M41" s="656">
        <v>0.25460524200000001</v>
      </c>
      <c r="N41" s="656">
        <v>6.5870320999999996E-2</v>
      </c>
      <c r="O41" s="656">
        <v>0.52578791999999996</v>
      </c>
      <c r="P41" s="993" t="s">
        <v>635</v>
      </c>
    </row>
    <row r="42" spans="2:16" s="561" customFormat="1" ht="13.5">
      <c r="B42" s="649" t="s">
        <v>426</v>
      </c>
      <c r="C42" s="175">
        <v>15.886971496999999</v>
      </c>
      <c r="D42" s="175">
        <v>15.83063714</v>
      </c>
      <c r="E42" s="175">
        <v>15.491915228</v>
      </c>
      <c r="F42" s="175">
        <v>15.663868746</v>
      </c>
      <c r="G42" s="175">
        <v>15.404019548000001</v>
      </c>
      <c r="H42" s="175">
        <v>14.758053667</v>
      </c>
      <c r="I42" s="175">
        <v>14.285656081000001</v>
      </c>
      <c r="J42" s="175">
        <v>14.411685404</v>
      </c>
      <c r="K42" s="175">
        <v>13.561221074000001</v>
      </c>
      <c r="L42" s="175">
        <v>13.90681848</v>
      </c>
      <c r="M42" s="175">
        <v>13.451548953</v>
      </c>
      <c r="N42" s="175">
        <v>13.960733703000001</v>
      </c>
      <c r="O42" s="175">
        <v>14.740884011</v>
      </c>
      <c r="P42" s="988">
        <v>15.692012597</v>
      </c>
    </row>
    <row r="43" spans="2:16">
      <c r="B43" s="562" t="s">
        <v>23</v>
      </c>
      <c r="C43" s="600"/>
      <c r="D43" s="600"/>
      <c r="E43" s="600"/>
      <c r="F43" s="600"/>
      <c r="G43" s="686"/>
      <c r="H43" s="686"/>
      <c r="I43" s="686"/>
      <c r="J43" s="686"/>
      <c r="K43" s="686"/>
      <c r="L43" s="686"/>
      <c r="M43" s="686"/>
      <c r="N43" s="686"/>
      <c r="O43" s="686"/>
      <c r="P43" s="987"/>
    </row>
    <row r="44" spans="2:16">
      <c r="B44" s="560" t="s">
        <v>308</v>
      </c>
      <c r="C44" s="564">
        <v>0.22916190625260824</v>
      </c>
      <c r="D44" s="564">
        <v>0.22779888206403839</v>
      </c>
      <c r="E44" s="564">
        <v>0.22324995489989258</v>
      </c>
      <c r="F44" s="564">
        <v>0.22389474355181663</v>
      </c>
      <c r="G44" s="564">
        <v>0.25476097351775867</v>
      </c>
      <c r="H44" s="564">
        <v>0.24281047670567971</v>
      </c>
      <c r="I44" s="564">
        <v>0.2352188957567776</v>
      </c>
      <c r="J44" s="564">
        <v>0.23553849387579967</v>
      </c>
      <c r="K44" s="564">
        <v>0.23565914432886326</v>
      </c>
      <c r="L44" s="564">
        <v>0.24095597248880116</v>
      </c>
      <c r="M44" s="564">
        <v>0.2280851687852789</v>
      </c>
      <c r="N44" s="564">
        <v>0.22250717696442127</v>
      </c>
      <c r="O44" s="564">
        <v>0.23125444572428228</v>
      </c>
      <c r="P44" s="992">
        <v>0.22360596349404641</v>
      </c>
    </row>
    <row r="45" spans="2:16">
      <c r="B45" s="560" t="s">
        <v>357</v>
      </c>
      <c r="C45" s="564">
        <v>0.13116500345223198</v>
      </c>
      <c r="D45" s="564">
        <v>0.12581075050632767</v>
      </c>
      <c r="E45" s="564">
        <v>0.12511838006727799</v>
      </c>
      <c r="F45" s="564">
        <v>0.12260757102356749</v>
      </c>
      <c r="G45" s="564">
        <v>0.14742696211389489</v>
      </c>
      <c r="H45" s="564">
        <v>0.14004764154121344</v>
      </c>
      <c r="I45" s="564">
        <v>0.12857590880476752</v>
      </c>
      <c r="J45" s="564">
        <v>0.13133905744326091</v>
      </c>
      <c r="K45" s="564">
        <v>0.13838807543204326</v>
      </c>
      <c r="L45" s="564">
        <v>0.14596982368215924</v>
      </c>
      <c r="M45" s="564">
        <v>0.13184397442203008</v>
      </c>
      <c r="N45" s="564">
        <v>0.13435222141524289</v>
      </c>
      <c r="O45" s="564">
        <v>0.142227416948842</v>
      </c>
      <c r="P45" s="992">
        <v>0.13254902411715988</v>
      </c>
    </row>
    <row r="46" spans="2:16">
      <c r="B46" s="560" t="s">
        <v>309</v>
      </c>
      <c r="C46" s="564">
        <v>1.2369229661948227</v>
      </c>
      <c r="D46" s="564">
        <v>1.2180995863803845</v>
      </c>
      <c r="E46" s="564">
        <v>1.1958996685926657</v>
      </c>
      <c r="F46" s="564">
        <v>1.1943800452047799</v>
      </c>
      <c r="G46" s="564">
        <v>1.1497011227573284</v>
      </c>
      <c r="H46" s="564">
        <v>1.1506888325934821</v>
      </c>
      <c r="I46" s="564">
        <v>1.1141011289176987</v>
      </c>
      <c r="J46" s="564">
        <v>1.0943061897857085</v>
      </c>
      <c r="K46" s="564">
        <v>1.0684517210219173</v>
      </c>
      <c r="L46" s="564">
        <v>1.0229863157273507</v>
      </c>
      <c r="M46" s="564">
        <v>0.99827221056417126</v>
      </c>
      <c r="N46" s="564">
        <v>0.96182304489016068</v>
      </c>
      <c r="O46" s="564">
        <v>0.99531031430045136</v>
      </c>
      <c r="P46" s="992">
        <v>1.0378268431258475</v>
      </c>
    </row>
    <row r="47" spans="2:16">
      <c r="B47" s="565" t="s">
        <v>406</v>
      </c>
      <c r="C47" s="566">
        <v>5.3975941569946011</v>
      </c>
      <c r="D47" s="566">
        <v>5.3472588422885883</v>
      </c>
      <c r="E47" s="566">
        <v>5.3567745137011045</v>
      </c>
      <c r="F47" s="566">
        <v>5.3345604557632722</v>
      </c>
      <c r="G47" s="598">
        <v>4.5128620246742228</v>
      </c>
      <c r="H47" s="598">
        <v>4.7390411163694477</v>
      </c>
      <c r="I47" s="598">
        <v>4.7364440060534418</v>
      </c>
      <c r="J47" s="598">
        <v>4.6459760006903172</v>
      </c>
      <c r="K47" s="598">
        <v>4.5338861093838512</v>
      </c>
      <c r="L47" s="598">
        <v>4.2455320993336061</v>
      </c>
      <c r="M47" s="598">
        <v>4.3767519645433515</v>
      </c>
      <c r="N47" s="598">
        <v>4.3226607699218418</v>
      </c>
      <c r="O47" s="598">
        <v>4.3039618597738434</v>
      </c>
      <c r="P47" s="598">
        <v>4.5999999999999996</v>
      </c>
    </row>
    <row r="48" spans="2:16" s="561" customFormat="1">
      <c r="B48" s="837" t="s">
        <v>407</v>
      </c>
      <c r="C48" s="599"/>
      <c r="D48" s="575"/>
      <c r="E48" s="575"/>
      <c r="P48" s="986"/>
    </row>
    <row r="49" spans="2:16" s="561" customFormat="1">
      <c r="B49" s="237" t="s">
        <v>429</v>
      </c>
      <c r="C49" s="575"/>
      <c r="D49" s="575"/>
      <c r="E49" s="575"/>
      <c r="P49" s="986"/>
    </row>
    <row r="50" spans="2:16" s="561" customFormat="1">
      <c r="B50" s="237" t="s">
        <v>370</v>
      </c>
      <c r="C50" s="575"/>
      <c r="D50" s="575"/>
      <c r="E50" s="575"/>
      <c r="P50" s="986"/>
    </row>
    <row r="51" spans="2:16" s="561" customFormat="1">
      <c r="B51" s="413" t="s">
        <v>307</v>
      </c>
      <c r="C51" s="575"/>
      <c r="D51" s="575"/>
      <c r="E51" s="575"/>
      <c r="P51" s="986"/>
    </row>
    <row r="52" spans="2:16" s="561" customFormat="1">
      <c r="B52" s="206"/>
      <c r="C52" s="575"/>
      <c r="D52" s="575"/>
      <c r="E52" s="575"/>
      <c r="P52" s="986"/>
    </row>
    <row r="53" spans="2:16" s="561" customFormat="1">
      <c r="B53" s="310"/>
      <c r="C53" s="575"/>
      <c r="D53" s="575"/>
      <c r="E53" s="575"/>
      <c r="P53" s="986"/>
    </row>
    <row r="54" spans="2:16" s="561" customFormat="1">
      <c r="B54" s="601"/>
      <c r="C54" s="575"/>
      <c r="D54" s="575"/>
      <c r="E54" s="575"/>
      <c r="P54" s="98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48"/>
  <sheetViews>
    <sheetView workbookViewId="0">
      <pane xSplit="2" ySplit="5" topLeftCell="C15" activePane="bottomRight" state="frozen"/>
      <selection pane="topRight" activeCell="C1" sqref="C1"/>
      <selection pane="bottomLeft" activeCell="A6" sqref="A6"/>
      <selection pane="bottomRight" activeCell="P42" sqref="P42"/>
    </sheetView>
  </sheetViews>
  <sheetFormatPr baseColWidth="10" defaultColWidth="11.42578125" defaultRowHeight="12.75"/>
  <cols>
    <col min="1" max="1" width="2.28515625" style="534" customWidth="1"/>
    <col min="2" max="2" width="49.85546875" style="534" customWidth="1"/>
    <col min="3" max="10" width="8.42578125" style="534" customWidth="1"/>
    <col min="11" max="11" width="9.140625" style="534" customWidth="1"/>
    <col min="12" max="15" width="9.85546875" style="534" customWidth="1"/>
    <col min="16" max="16" width="9.85546875" style="985" customWidth="1"/>
    <col min="17" max="16384" width="11.42578125" style="534"/>
  </cols>
  <sheetData>
    <row r="1" spans="2:16" ht="18">
      <c r="B1" s="604" t="s">
        <v>437</v>
      </c>
      <c r="C1" s="554"/>
      <c r="D1" s="554"/>
      <c r="E1" s="554"/>
      <c r="F1" s="554"/>
      <c r="G1" s="554"/>
      <c r="H1" s="554"/>
      <c r="I1" s="554"/>
    </row>
    <row r="3" spans="2:16" ht="18.75">
      <c r="B3" s="572" t="s">
        <v>431</v>
      </c>
    </row>
    <row r="4" spans="2:16">
      <c r="B4" s="157" t="s">
        <v>208</v>
      </c>
    </row>
    <row r="5" spans="2:16">
      <c r="B5" s="835" t="s">
        <v>430</v>
      </c>
      <c r="C5" s="591">
        <v>2012</v>
      </c>
      <c r="D5" s="591">
        <v>2013</v>
      </c>
      <c r="E5" s="592">
        <v>2014</v>
      </c>
      <c r="F5" s="592">
        <v>2015</v>
      </c>
      <c r="G5" s="592">
        <v>2016</v>
      </c>
      <c r="H5" s="592">
        <v>2017</v>
      </c>
      <c r="I5" s="592">
        <v>2018</v>
      </c>
      <c r="J5" s="592">
        <v>2019</v>
      </c>
      <c r="K5" s="592">
        <v>2020</v>
      </c>
      <c r="L5" s="592">
        <v>2021</v>
      </c>
      <c r="M5" s="592">
        <v>2022</v>
      </c>
      <c r="N5" s="592">
        <v>2023</v>
      </c>
      <c r="O5" s="592">
        <v>2024</v>
      </c>
      <c r="P5" s="592">
        <v>2025</v>
      </c>
    </row>
    <row r="6" spans="2:16">
      <c r="B6" s="861" t="s">
        <v>280</v>
      </c>
      <c r="C6" s="168">
        <v>13.535370851</v>
      </c>
      <c r="D6" s="168">
        <v>14.904345924999999</v>
      </c>
      <c r="E6" s="168">
        <v>15.154505564000001</v>
      </c>
      <c r="F6" s="168">
        <v>15.803734819000001</v>
      </c>
      <c r="G6" s="168">
        <v>16.229454905000001</v>
      </c>
      <c r="H6" s="168">
        <v>16.705581808000002</v>
      </c>
      <c r="I6" s="168">
        <v>17.167231194999999</v>
      </c>
      <c r="J6" s="168">
        <v>17.993112874000001</v>
      </c>
      <c r="K6" s="168">
        <v>17.985284641</v>
      </c>
      <c r="L6" s="168">
        <v>18.771943053000001</v>
      </c>
      <c r="M6" s="168">
        <v>20.443380905000001</v>
      </c>
      <c r="N6" s="168">
        <v>22.224328542999999</v>
      </c>
      <c r="O6" s="168">
        <v>23.009200948</v>
      </c>
      <c r="P6" s="988">
        <v>23.961014427999999</v>
      </c>
    </row>
    <row r="7" spans="2:16">
      <c r="B7" s="542" t="s">
        <v>281</v>
      </c>
      <c r="C7" s="177">
        <v>7.1702918850000001</v>
      </c>
      <c r="D7" s="177">
        <v>7.7485499249999998</v>
      </c>
      <c r="E7" s="177">
        <v>7.8396727190000002</v>
      </c>
      <c r="F7" s="177">
        <v>7.9739645560000003</v>
      </c>
      <c r="G7" s="177">
        <v>8.1703840499999991</v>
      </c>
      <c r="H7" s="177">
        <v>8.5632803979999998</v>
      </c>
      <c r="I7" s="177">
        <v>9.2874167340000007</v>
      </c>
      <c r="J7" s="177">
        <v>9.8988214590000005</v>
      </c>
      <c r="K7" s="177">
        <v>9.7787289279999996</v>
      </c>
      <c r="L7" s="177">
        <v>10.430805135</v>
      </c>
      <c r="M7" s="177">
        <v>11.677628887999999</v>
      </c>
      <c r="N7" s="177">
        <v>12.742215832999999</v>
      </c>
      <c r="O7" s="177">
        <v>13.294542566000001</v>
      </c>
      <c r="P7" s="987">
        <v>13.822285788</v>
      </c>
    </row>
    <row r="8" spans="2:16">
      <c r="B8" s="542" t="s">
        <v>282</v>
      </c>
      <c r="C8" s="177">
        <v>2.460364813</v>
      </c>
      <c r="D8" s="177">
        <v>3.1102444079999998</v>
      </c>
      <c r="E8" s="177">
        <v>3.2172567000000001</v>
      </c>
      <c r="F8" s="177">
        <v>3.4326838099999999</v>
      </c>
      <c r="G8" s="177">
        <v>3.49989544</v>
      </c>
      <c r="H8" s="177">
        <v>3.6419383619999999</v>
      </c>
      <c r="I8" s="177">
        <v>3.7627162510000001</v>
      </c>
      <c r="J8" s="177">
        <v>3.8927742090000002</v>
      </c>
      <c r="K8" s="177">
        <v>4.0323327740000003</v>
      </c>
      <c r="L8" s="177">
        <v>4.1700771989999996</v>
      </c>
      <c r="M8" s="177">
        <v>4.4487635819999998</v>
      </c>
      <c r="N8" s="177">
        <v>4.7109756149999997</v>
      </c>
      <c r="O8" s="177">
        <v>4.9480321360000001</v>
      </c>
      <c r="P8" s="987">
        <v>5.162661774</v>
      </c>
    </row>
    <row r="9" spans="2:16">
      <c r="B9" s="542" t="s">
        <v>283</v>
      </c>
      <c r="C9" s="177">
        <v>0.79783729400000003</v>
      </c>
      <c r="D9" s="177">
        <v>0.84821494099999994</v>
      </c>
      <c r="E9" s="177">
        <v>0.86527841699999997</v>
      </c>
      <c r="F9" s="177">
        <v>0.87169911499999997</v>
      </c>
      <c r="G9" s="177">
        <v>0.84309511299999995</v>
      </c>
      <c r="H9" s="177">
        <v>0.78492928799999995</v>
      </c>
      <c r="I9" s="177">
        <v>0.77968543999999995</v>
      </c>
      <c r="J9" s="177">
        <v>0.72736509500000002</v>
      </c>
      <c r="K9" s="177">
        <v>0.72120709599999999</v>
      </c>
      <c r="L9" s="177">
        <v>0.65894612200000002</v>
      </c>
      <c r="M9" s="177">
        <v>0.63927684200000001</v>
      </c>
      <c r="N9" s="177">
        <v>0.80966668900000005</v>
      </c>
      <c r="O9" s="177">
        <v>0.88097351000000002</v>
      </c>
      <c r="P9" s="987">
        <v>0.85139082499999996</v>
      </c>
    </row>
    <row r="10" spans="2:16">
      <c r="B10" s="542" t="s">
        <v>284</v>
      </c>
      <c r="C10" s="177">
        <v>1.330437353</v>
      </c>
      <c r="D10" s="177">
        <v>1.430621863</v>
      </c>
      <c r="E10" s="177">
        <v>1.493911475</v>
      </c>
      <c r="F10" s="177">
        <v>1.6939789119999999</v>
      </c>
      <c r="G10" s="177">
        <v>1.8284626770000001</v>
      </c>
      <c r="H10" s="177">
        <v>1.7758390959999999</v>
      </c>
      <c r="I10" s="177">
        <v>1.545092922</v>
      </c>
      <c r="J10" s="177">
        <v>1.569643992</v>
      </c>
      <c r="K10" s="177">
        <v>1.6674271629999999</v>
      </c>
      <c r="L10" s="177">
        <v>1.7134607070000001</v>
      </c>
      <c r="M10" s="177">
        <v>1.7790843919999999</v>
      </c>
      <c r="N10" s="177">
        <v>1.989390948</v>
      </c>
      <c r="O10" s="177">
        <v>1.9524145719999999</v>
      </c>
      <c r="P10" s="987">
        <v>2.0607348870000002</v>
      </c>
    </row>
    <row r="11" spans="2:16">
      <c r="B11" s="542" t="s">
        <v>285</v>
      </c>
      <c r="C11" s="177">
        <v>1.7764395049999999</v>
      </c>
      <c r="D11" s="177">
        <v>1.7667147860000001</v>
      </c>
      <c r="E11" s="177">
        <v>1.738386253</v>
      </c>
      <c r="F11" s="177">
        <v>1.8314084239999999</v>
      </c>
      <c r="G11" s="177">
        <v>1.8876176229999999</v>
      </c>
      <c r="H11" s="177">
        <v>1.939594662</v>
      </c>
      <c r="I11" s="177">
        <v>1.792319846</v>
      </c>
      <c r="J11" s="177">
        <v>1.904508117</v>
      </c>
      <c r="K11" s="177">
        <v>1.7855886780000001</v>
      </c>
      <c r="L11" s="177">
        <v>1.798653888</v>
      </c>
      <c r="M11" s="177">
        <v>1.8986272</v>
      </c>
      <c r="N11" s="177">
        <v>1.9720794589999999</v>
      </c>
      <c r="O11" s="177">
        <v>1.933238163</v>
      </c>
      <c r="P11" s="987">
        <v>2.0639411550000002</v>
      </c>
    </row>
    <row r="12" spans="2:16" s="541" customFormat="1">
      <c r="B12" s="862" t="s">
        <v>286</v>
      </c>
      <c r="C12" s="175">
        <v>16.971366658000001</v>
      </c>
      <c r="D12" s="175">
        <v>18.56067973</v>
      </c>
      <c r="E12" s="175">
        <v>18.796077146999998</v>
      </c>
      <c r="F12" s="175">
        <v>19.948004556000001</v>
      </c>
      <c r="G12" s="175">
        <v>20.562494115</v>
      </c>
      <c r="H12" s="175">
        <v>21.338640166000001</v>
      </c>
      <c r="I12" s="175">
        <v>22.116619332999999</v>
      </c>
      <c r="J12" s="175">
        <v>22.986907221999999</v>
      </c>
      <c r="K12" s="175">
        <v>23.045421444999999</v>
      </c>
      <c r="L12" s="175">
        <v>24.521183451999999</v>
      </c>
      <c r="M12" s="175">
        <v>26.363253236999999</v>
      </c>
      <c r="N12" s="175">
        <v>27.850420521</v>
      </c>
      <c r="O12" s="175">
        <v>28.613288654000002</v>
      </c>
      <c r="P12" s="988">
        <v>29.98811688</v>
      </c>
    </row>
    <row r="13" spans="2:16">
      <c r="B13" s="545" t="s">
        <v>287</v>
      </c>
      <c r="C13" s="177">
        <v>3.1746126210000001</v>
      </c>
      <c r="D13" s="177">
        <v>3.5606232539999998</v>
      </c>
      <c r="E13" s="177">
        <v>3.8007706319999999</v>
      </c>
      <c r="F13" s="177">
        <v>4.2242590739999999</v>
      </c>
      <c r="G13" s="178">
        <v>4.2026117459999996</v>
      </c>
      <c r="H13" s="178">
        <v>4.4832923649999996</v>
      </c>
      <c r="I13" s="178">
        <v>4.7744310429999999</v>
      </c>
      <c r="J13" s="178">
        <v>5.166060978</v>
      </c>
      <c r="K13" s="178">
        <v>5.1684442900000001</v>
      </c>
      <c r="L13" s="178">
        <v>5.5625774520000002</v>
      </c>
      <c r="M13" s="178">
        <v>6.6036435659999997</v>
      </c>
      <c r="N13" s="178">
        <v>7.3306157599999997</v>
      </c>
      <c r="O13" s="178">
        <v>7.7868918669999996</v>
      </c>
      <c r="P13" s="987">
        <v>8.160945216</v>
      </c>
    </row>
    <row r="14" spans="2:16" s="546" customFormat="1">
      <c r="B14" s="542" t="s">
        <v>290</v>
      </c>
      <c r="C14" s="177">
        <v>2.3448101999999998E-2</v>
      </c>
      <c r="D14" s="177">
        <v>2.3254579000000001E-2</v>
      </c>
      <c r="E14" s="177">
        <v>1.6037210999999999E-2</v>
      </c>
      <c r="F14" s="177">
        <v>1.4633105E-2</v>
      </c>
      <c r="G14" s="177">
        <v>1.4060075E-2</v>
      </c>
      <c r="H14" s="177">
        <v>1.3200842000000001E-2</v>
      </c>
      <c r="I14" s="177">
        <v>7.4602806999999993E-2</v>
      </c>
      <c r="J14" s="177">
        <v>0.11234014</v>
      </c>
      <c r="K14" s="177">
        <v>4.1910456999999998E-2</v>
      </c>
      <c r="L14" s="177">
        <v>4.7566044000000002E-2</v>
      </c>
      <c r="M14" s="177">
        <v>5.4299537000000002E-2</v>
      </c>
      <c r="N14" s="177">
        <v>5.6671001999999998E-2</v>
      </c>
      <c r="O14" s="177">
        <v>5.6971876999999997E-2</v>
      </c>
      <c r="P14" s="539">
        <v>5.8649746000000003E-2</v>
      </c>
    </row>
    <row r="15" spans="2:16" s="546" customFormat="1">
      <c r="B15" s="542" t="s">
        <v>351</v>
      </c>
      <c r="C15" s="177">
        <v>2.8858211279999999</v>
      </c>
      <c r="D15" s="177">
        <v>3.6799586880000001</v>
      </c>
      <c r="E15" s="177">
        <v>3.6389740229999998</v>
      </c>
      <c r="F15" s="177">
        <v>3.9137824879999998</v>
      </c>
      <c r="G15" s="178">
        <v>4.6241384759999997</v>
      </c>
      <c r="H15" s="178">
        <v>4.4269404200000002</v>
      </c>
      <c r="I15" s="178">
        <v>4.2585569420000002</v>
      </c>
      <c r="J15" s="178">
        <v>4.4164529779999997</v>
      </c>
      <c r="K15" s="178">
        <v>4.5941088529999998</v>
      </c>
      <c r="L15" s="178">
        <v>4.6857142749999996</v>
      </c>
      <c r="M15" s="178">
        <v>4.582006077</v>
      </c>
      <c r="N15" s="178">
        <v>4.5728171089999998</v>
      </c>
      <c r="O15" s="178">
        <v>4.7145183700000004</v>
      </c>
      <c r="P15" s="539">
        <v>4.6932001970000004</v>
      </c>
    </row>
    <row r="16" spans="2:16" s="546" customFormat="1">
      <c r="B16" s="542" t="s">
        <v>352</v>
      </c>
      <c r="C16" s="177">
        <v>8.8923223100000008</v>
      </c>
      <c r="D16" s="177">
        <v>9.1491261080000008</v>
      </c>
      <c r="E16" s="177">
        <v>9.2312509550000001</v>
      </c>
      <c r="F16" s="177">
        <v>9.562947952</v>
      </c>
      <c r="G16" s="178">
        <v>9.6804602860000006</v>
      </c>
      <c r="H16" s="178">
        <v>10.302459881000001</v>
      </c>
      <c r="I16" s="178">
        <v>10.865945443999999</v>
      </c>
      <c r="J16" s="178">
        <v>11.091420717</v>
      </c>
      <c r="K16" s="178">
        <v>10.718973488</v>
      </c>
      <c r="L16" s="178">
        <v>11.579393657000001</v>
      </c>
      <c r="M16" s="178">
        <v>12.458874914000001</v>
      </c>
      <c r="N16" s="178">
        <v>12.743460506</v>
      </c>
      <c r="O16" s="178">
        <v>13.096080539000001</v>
      </c>
      <c r="P16" s="539">
        <v>13.675620244999999</v>
      </c>
    </row>
    <row r="17" spans="2:16">
      <c r="B17" s="740" t="s">
        <v>291</v>
      </c>
      <c r="C17" s="602">
        <v>1.9951624939999999</v>
      </c>
      <c r="D17" s="602">
        <v>2.1477170999999999</v>
      </c>
      <c r="E17" s="602">
        <v>2.1090443240000001</v>
      </c>
      <c r="F17" s="602">
        <v>2.2323819349999998</v>
      </c>
      <c r="G17" s="539">
        <v>2.041223531</v>
      </c>
      <c r="H17" s="539">
        <v>2.1127466560000001</v>
      </c>
      <c r="I17" s="539">
        <v>2.1430830959999998</v>
      </c>
      <c r="J17" s="539">
        <v>2.2006324070000001</v>
      </c>
      <c r="K17" s="539">
        <v>2.5219843559999999</v>
      </c>
      <c r="L17" s="539">
        <v>2.6459320210000001</v>
      </c>
      <c r="M17" s="539">
        <v>2.6644291400000002</v>
      </c>
      <c r="N17" s="539">
        <v>3.146856144</v>
      </c>
      <c r="O17" s="539">
        <v>2.9588260009999998</v>
      </c>
      <c r="P17" s="574">
        <v>3.3997014769999998</v>
      </c>
    </row>
    <row r="18" spans="2:16" s="541" customFormat="1">
      <c r="B18" s="836" t="s">
        <v>367</v>
      </c>
      <c r="C18" s="860">
        <v>3.4359958060000002</v>
      </c>
      <c r="D18" s="860">
        <v>3.656333805</v>
      </c>
      <c r="E18" s="860">
        <v>3.6415715820000001</v>
      </c>
      <c r="F18" s="860">
        <v>4.144269736</v>
      </c>
      <c r="G18" s="860">
        <v>4.3330392099999999</v>
      </c>
      <c r="H18" s="860">
        <v>4.6330583570000003</v>
      </c>
      <c r="I18" s="860">
        <v>4.9493881379999998</v>
      </c>
      <c r="J18" s="860">
        <v>4.9937943479999998</v>
      </c>
      <c r="K18" s="860">
        <v>5.0601368039999999</v>
      </c>
      <c r="L18" s="860">
        <v>5.7492403980000004</v>
      </c>
      <c r="M18" s="860">
        <v>5.9198723309999997</v>
      </c>
      <c r="N18" s="860">
        <v>5.6260919779999998</v>
      </c>
      <c r="O18" s="860">
        <v>5.6040877059999996</v>
      </c>
      <c r="P18" s="652">
        <v>6.0271024520000003</v>
      </c>
    </row>
    <row r="19" spans="2:16" s="541" customFormat="1">
      <c r="B19" s="734" t="s">
        <v>294</v>
      </c>
      <c r="C19" s="175">
        <v>7.616703877</v>
      </c>
      <c r="D19" s="175">
        <v>7.6241432319999998</v>
      </c>
      <c r="E19" s="175">
        <v>6.9450197180000002</v>
      </c>
      <c r="F19" s="175">
        <v>6.6566531490000003</v>
      </c>
      <c r="G19" s="175">
        <v>6.435932985</v>
      </c>
      <c r="H19" s="175">
        <v>7.665189711</v>
      </c>
      <c r="I19" s="175">
        <v>8.3284496029999993</v>
      </c>
      <c r="J19" s="175">
        <v>9.4383867109999997</v>
      </c>
      <c r="K19" s="175">
        <v>8.1232014069999998</v>
      </c>
      <c r="L19" s="175">
        <v>8.9185946919999992</v>
      </c>
      <c r="M19" s="175">
        <v>9.5123544560000006</v>
      </c>
      <c r="N19" s="175">
        <v>10.061657749</v>
      </c>
      <c r="O19" s="175">
        <v>10.681213294999999</v>
      </c>
      <c r="P19" s="988">
        <v>11.100916913000001</v>
      </c>
    </row>
    <row r="20" spans="2:16">
      <c r="B20" s="560" t="s">
        <v>358</v>
      </c>
      <c r="C20" s="177">
        <v>7.2446653019999996</v>
      </c>
      <c r="D20" s="177">
        <v>7.2201401860000001</v>
      </c>
      <c r="E20" s="177">
        <v>6.5592862920000004</v>
      </c>
      <c r="F20" s="177">
        <v>6.2905943600000001</v>
      </c>
      <c r="G20" s="177">
        <v>6.0129615420000002</v>
      </c>
      <c r="H20" s="177">
        <v>6.752375324</v>
      </c>
      <c r="I20" s="177">
        <v>7.458322151</v>
      </c>
      <c r="J20" s="177">
        <v>8.4159691470000002</v>
      </c>
      <c r="K20" s="177">
        <v>7.1204099100000002</v>
      </c>
      <c r="L20" s="177">
        <v>7.9380267570000003</v>
      </c>
      <c r="M20" s="177">
        <v>8.5197937879999994</v>
      </c>
      <c r="N20" s="177">
        <v>9.0374765490000009</v>
      </c>
      <c r="O20" s="177">
        <v>9.4820563750000009</v>
      </c>
      <c r="P20" s="987">
        <v>10.217162842</v>
      </c>
    </row>
    <row r="21" spans="2:16">
      <c r="B21" s="560" t="s">
        <v>359</v>
      </c>
      <c r="C21" s="177">
        <v>2.3433140000000002E-2</v>
      </c>
      <c r="D21" s="177">
        <v>4.2563120000000003E-2</v>
      </c>
      <c r="E21" s="177">
        <v>5.5134369000000003E-2</v>
      </c>
      <c r="F21" s="177">
        <v>6.2927570000000002E-2</v>
      </c>
      <c r="G21" s="177">
        <v>7.7255182000000006E-2</v>
      </c>
      <c r="H21" s="177">
        <v>0.181581451</v>
      </c>
      <c r="I21" s="177">
        <v>0.20099088700000001</v>
      </c>
      <c r="J21" s="177">
        <v>0.201266841</v>
      </c>
      <c r="K21" s="177">
        <v>0.32108679000000001</v>
      </c>
      <c r="L21" s="177">
        <v>0.34316819799999998</v>
      </c>
      <c r="M21" s="177">
        <v>0.39603301899999999</v>
      </c>
      <c r="N21" s="177">
        <v>0.643718546</v>
      </c>
      <c r="O21" s="177">
        <v>0.74950763300000001</v>
      </c>
      <c r="P21" s="987">
        <v>0.37596053099999999</v>
      </c>
    </row>
    <row r="22" spans="2:16">
      <c r="B22" s="560" t="s">
        <v>360</v>
      </c>
      <c r="C22" s="177">
        <v>0.34860543300000002</v>
      </c>
      <c r="D22" s="177">
        <v>0.361439925</v>
      </c>
      <c r="E22" s="177">
        <v>0.330599056</v>
      </c>
      <c r="F22" s="177">
        <v>0.30313121900000001</v>
      </c>
      <c r="G22" s="177">
        <v>0.34571626</v>
      </c>
      <c r="H22" s="177">
        <v>0.731232934</v>
      </c>
      <c r="I22" s="177">
        <v>0.66913656499999996</v>
      </c>
      <c r="J22" s="177">
        <v>0.82115072200000006</v>
      </c>
      <c r="K22" s="177">
        <v>0.68170470599999999</v>
      </c>
      <c r="L22" s="177">
        <v>0.63739973599999999</v>
      </c>
      <c r="M22" s="177">
        <v>0.59652764899999999</v>
      </c>
      <c r="N22" s="177">
        <v>0.38046265499999998</v>
      </c>
      <c r="O22" s="177">
        <v>0.44964928700000001</v>
      </c>
      <c r="P22" s="987">
        <v>0.50779353900000002</v>
      </c>
    </row>
    <row r="23" spans="2:16" s="541" customFormat="1">
      <c r="B23" s="735" t="s">
        <v>295</v>
      </c>
      <c r="C23" s="175">
        <v>3.2215526219999999</v>
      </c>
      <c r="D23" s="175">
        <v>2.922067819</v>
      </c>
      <c r="E23" s="175">
        <v>2.8295123680000001</v>
      </c>
      <c r="F23" s="175">
        <v>2.8167429579999999</v>
      </c>
      <c r="G23" s="175">
        <v>2.8705465389999998</v>
      </c>
      <c r="H23" s="175">
        <v>3.2389673010000002</v>
      </c>
      <c r="I23" s="175">
        <v>3.4432596489999998</v>
      </c>
      <c r="J23" s="175">
        <v>3.7098693680000001</v>
      </c>
      <c r="K23" s="175">
        <v>3.4558431829999998</v>
      </c>
      <c r="L23" s="175">
        <v>3.8677743800000002</v>
      </c>
      <c r="M23" s="175">
        <v>3.9372488450000001</v>
      </c>
      <c r="N23" s="175">
        <v>3.9362999730000001</v>
      </c>
      <c r="O23" s="175">
        <v>4.141419473</v>
      </c>
      <c r="P23" s="988">
        <v>3.586137108</v>
      </c>
    </row>
    <row r="24" spans="2:16">
      <c r="B24" s="560" t="s">
        <v>354</v>
      </c>
      <c r="C24" s="177">
        <v>0.24439407499999999</v>
      </c>
      <c r="D24" s="177">
        <v>0.22784131299999999</v>
      </c>
      <c r="E24" s="177">
        <v>0.25064269500000003</v>
      </c>
      <c r="F24" s="177">
        <v>0.20546408999999999</v>
      </c>
      <c r="G24" s="177">
        <v>0.19223473899999999</v>
      </c>
      <c r="H24" s="177">
        <v>0.17161654000000001</v>
      </c>
      <c r="I24" s="177">
        <v>0.19118220899999999</v>
      </c>
      <c r="J24" s="177">
        <v>0.211884983</v>
      </c>
      <c r="K24" s="177">
        <v>0.211272548</v>
      </c>
      <c r="L24" s="177">
        <v>0.27192730599999998</v>
      </c>
      <c r="M24" s="177">
        <v>0.25013401800000001</v>
      </c>
      <c r="N24" s="177">
        <v>0.25961604599999999</v>
      </c>
      <c r="O24" s="177">
        <v>0.281640524</v>
      </c>
      <c r="P24" s="987">
        <v>0.31022756099999999</v>
      </c>
    </row>
    <row r="25" spans="2:16">
      <c r="B25" s="560" t="s">
        <v>355</v>
      </c>
      <c r="C25" s="177">
        <v>1.952000197</v>
      </c>
      <c r="D25" s="177">
        <v>1.8640912510000001</v>
      </c>
      <c r="E25" s="177">
        <v>1.890332205</v>
      </c>
      <c r="F25" s="177">
        <v>1.8992022580000001</v>
      </c>
      <c r="G25" s="177">
        <v>1.8920207899999999</v>
      </c>
      <c r="H25" s="177">
        <v>1.976766719</v>
      </c>
      <c r="I25" s="177">
        <v>2.2655960359999998</v>
      </c>
      <c r="J25" s="177">
        <v>2.4004309429999999</v>
      </c>
      <c r="K25" s="177">
        <v>2.3178977299999999</v>
      </c>
      <c r="L25" s="177">
        <v>2.607970098</v>
      </c>
      <c r="M25" s="177">
        <v>2.7364447009999999</v>
      </c>
      <c r="N25" s="177">
        <v>3.0798952829999999</v>
      </c>
      <c r="O25" s="177">
        <v>3.3349254500000001</v>
      </c>
      <c r="P25" s="987">
        <v>2.6880300730000002</v>
      </c>
    </row>
    <row r="26" spans="2:16">
      <c r="B26" s="741" t="s">
        <v>356</v>
      </c>
      <c r="C26" s="177">
        <v>1.0251583500000001</v>
      </c>
      <c r="D26" s="177">
        <v>0.83013525399999999</v>
      </c>
      <c r="E26" s="177">
        <v>0.68853746699999996</v>
      </c>
      <c r="F26" s="177">
        <v>0.71207661</v>
      </c>
      <c r="G26" s="177">
        <v>0.78629100900000004</v>
      </c>
      <c r="H26" s="177">
        <v>1.0905840410000001</v>
      </c>
      <c r="I26" s="177">
        <v>0.98648140399999995</v>
      </c>
      <c r="J26" s="177">
        <v>1.0975534419999999</v>
      </c>
      <c r="K26" s="177">
        <v>0.92667290400000002</v>
      </c>
      <c r="L26" s="177">
        <v>0.98787697500000005</v>
      </c>
      <c r="M26" s="177">
        <v>0.950670126</v>
      </c>
      <c r="N26" s="177">
        <v>0.59678864399999998</v>
      </c>
      <c r="O26" s="177">
        <v>0.52485349999999997</v>
      </c>
      <c r="P26" s="574">
        <v>0.58787947399999996</v>
      </c>
    </row>
    <row r="27" spans="2:16" s="541" customFormat="1">
      <c r="B27" s="734" t="s">
        <v>296</v>
      </c>
      <c r="C27" s="168">
        <v>21.152074727999999</v>
      </c>
      <c r="D27" s="168">
        <v>22.528489156999999</v>
      </c>
      <c r="E27" s="168">
        <v>22.099525281999998</v>
      </c>
      <c r="F27" s="168">
        <v>22.460387967999999</v>
      </c>
      <c r="G27" s="168">
        <v>22.665387891000002</v>
      </c>
      <c r="H27" s="168">
        <v>24.370771519000002</v>
      </c>
      <c r="I27" s="168">
        <v>25.495680798999999</v>
      </c>
      <c r="J27" s="168">
        <v>27.431499585000001</v>
      </c>
      <c r="K27" s="168">
        <v>26.108486048</v>
      </c>
      <c r="L27" s="168">
        <v>27.690537745</v>
      </c>
      <c r="M27" s="168">
        <v>29.955735361999999</v>
      </c>
      <c r="N27" s="168">
        <v>32.285986291999997</v>
      </c>
      <c r="O27" s="168">
        <v>33.690414242999999</v>
      </c>
      <c r="P27" s="988">
        <v>35.061931340999998</v>
      </c>
    </row>
    <row r="28" spans="2:16" s="541" customFormat="1">
      <c r="B28" s="735" t="s">
        <v>297</v>
      </c>
      <c r="C28" s="175">
        <v>20.192919281000002</v>
      </c>
      <c r="D28" s="175">
        <v>21.482747549999999</v>
      </c>
      <c r="E28" s="175">
        <v>21.625589515000001</v>
      </c>
      <c r="F28" s="175">
        <v>22.764747514</v>
      </c>
      <c r="G28" s="175">
        <v>23.433040654999999</v>
      </c>
      <c r="H28" s="175">
        <v>24.577607467</v>
      </c>
      <c r="I28" s="175">
        <v>25.559878983000001</v>
      </c>
      <c r="J28" s="175">
        <v>26.696776590999999</v>
      </c>
      <c r="K28" s="175">
        <v>26.501264629000001</v>
      </c>
      <c r="L28" s="175">
        <v>28.388957832999999</v>
      </c>
      <c r="M28" s="175">
        <v>30.300502083000001</v>
      </c>
      <c r="N28" s="175">
        <v>31.786720494000001</v>
      </c>
      <c r="O28" s="175">
        <v>32.754708127000001</v>
      </c>
      <c r="P28" s="988">
        <v>33.574253988000002</v>
      </c>
    </row>
    <row r="29" spans="2:16" s="541" customFormat="1">
      <c r="B29" s="736" t="s">
        <v>298</v>
      </c>
      <c r="C29" s="202">
        <v>-0.95915544699999999</v>
      </c>
      <c r="D29" s="202">
        <v>-1.0457416070000001</v>
      </c>
      <c r="E29" s="202">
        <v>-0.47393576700000001</v>
      </c>
      <c r="F29" s="202">
        <v>0.30435954599999998</v>
      </c>
      <c r="G29" s="202">
        <v>0.76765276299999996</v>
      </c>
      <c r="H29" s="202">
        <v>0.20683594699999999</v>
      </c>
      <c r="I29" s="202">
        <v>6.4198184000000005E-2</v>
      </c>
      <c r="J29" s="202">
        <v>-0.73472299299999999</v>
      </c>
      <c r="K29" s="202">
        <v>0.39277857999999999</v>
      </c>
      <c r="L29" s="202">
        <v>0.69842008700000002</v>
      </c>
      <c r="M29" s="202">
        <v>0.34476672000000003</v>
      </c>
      <c r="N29" s="202">
        <v>-0.49926579799999998</v>
      </c>
      <c r="O29" s="202">
        <v>-0.93570611599999998</v>
      </c>
      <c r="P29" s="990">
        <v>-1.487677352</v>
      </c>
    </row>
    <row r="30" spans="2:16" s="541" customFormat="1">
      <c r="B30" s="563" t="s">
        <v>299</v>
      </c>
      <c r="C30" s="177">
        <v>2.2524103169999998</v>
      </c>
      <c r="D30" s="177">
        <v>2.3033011920000002</v>
      </c>
      <c r="E30" s="177">
        <v>2.3897994050000002</v>
      </c>
      <c r="F30" s="177">
        <v>2.533763687</v>
      </c>
      <c r="G30" s="177">
        <v>2.4955796110000001</v>
      </c>
      <c r="H30" s="177">
        <v>2.6794229060000001</v>
      </c>
      <c r="I30" s="177">
        <v>2.6899648229999999</v>
      </c>
      <c r="J30" s="177">
        <v>2.679221718</v>
      </c>
      <c r="K30" s="177">
        <v>2.701339264</v>
      </c>
      <c r="L30" s="177">
        <v>2.8139113899999999</v>
      </c>
      <c r="M30" s="177">
        <v>3.0140187379999999</v>
      </c>
      <c r="N30" s="177">
        <v>3.0610122639999999</v>
      </c>
      <c r="O30" s="177">
        <v>3.0883203469999998</v>
      </c>
      <c r="P30" s="991">
        <v>3.002178663</v>
      </c>
    </row>
    <row r="31" spans="2:16" s="541" customFormat="1">
      <c r="B31" s="563" t="s">
        <v>300</v>
      </c>
      <c r="C31" s="177">
        <v>3.8538351980000001</v>
      </c>
      <c r="D31" s="177">
        <v>3.4808092930000001</v>
      </c>
      <c r="E31" s="177">
        <v>2.7839655790000002</v>
      </c>
      <c r="F31" s="177">
        <v>2.9585247859999999</v>
      </c>
      <c r="G31" s="177">
        <v>2.8372507690000002</v>
      </c>
      <c r="H31" s="177">
        <v>2.9654153139999999</v>
      </c>
      <c r="I31" s="177">
        <v>3.5369155459999999</v>
      </c>
      <c r="J31" s="177">
        <v>3.9042013760000001</v>
      </c>
      <c r="K31" s="177">
        <v>3.3496135100000002</v>
      </c>
      <c r="L31" s="177">
        <v>3.1122108530000001</v>
      </c>
      <c r="M31" s="177">
        <v>3.65736208</v>
      </c>
      <c r="N31" s="177">
        <v>3.3703923919999998</v>
      </c>
      <c r="O31" s="177">
        <v>3.558802719</v>
      </c>
      <c r="P31" s="539">
        <v>4.5830752449999999</v>
      </c>
    </row>
    <row r="32" spans="2:16" s="541" customFormat="1">
      <c r="B32" s="560" t="s">
        <v>301</v>
      </c>
      <c r="C32" s="177">
        <v>1.6014248799999999</v>
      </c>
      <c r="D32" s="177">
        <v>1.1775081009999999</v>
      </c>
      <c r="E32" s="177">
        <v>0.39416617300000001</v>
      </c>
      <c r="F32" s="177">
        <v>0.424761098</v>
      </c>
      <c r="G32" s="177">
        <v>0.341671157</v>
      </c>
      <c r="H32" s="177">
        <v>0.285992407</v>
      </c>
      <c r="I32" s="177">
        <v>0.84695072299999996</v>
      </c>
      <c r="J32" s="177">
        <v>1.2249796580000001</v>
      </c>
      <c r="K32" s="177">
        <v>0.64827424600000005</v>
      </c>
      <c r="L32" s="177">
        <v>0.29829946299999999</v>
      </c>
      <c r="M32" s="177">
        <v>0.64334334199999998</v>
      </c>
      <c r="N32" s="177">
        <v>0.30938012799999998</v>
      </c>
      <c r="O32" s="177">
        <v>0.47048237199999998</v>
      </c>
      <c r="P32" s="574">
        <v>1.5808965820000001</v>
      </c>
    </row>
    <row r="33" spans="2:16" s="541" customFormat="1">
      <c r="B33" s="555" t="s">
        <v>302</v>
      </c>
      <c r="C33" s="168">
        <v>23.404485046000001</v>
      </c>
      <c r="D33" s="168">
        <v>24.831790348999998</v>
      </c>
      <c r="E33" s="168">
        <v>24.489324688</v>
      </c>
      <c r="F33" s="168">
        <v>24.994151656</v>
      </c>
      <c r="G33" s="168">
        <v>25.160967501999998</v>
      </c>
      <c r="H33" s="168">
        <v>27.050194426000001</v>
      </c>
      <c r="I33" s="168">
        <v>28.185645621999999</v>
      </c>
      <c r="J33" s="168">
        <v>30.110721302999998</v>
      </c>
      <c r="K33" s="168">
        <v>28.809825313000001</v>
      </c>
      <c r="L33" s="168">
        <v>30.504449136000002</v>
      </c>
      <c r="M33" s="168">
        <v>32.969754100999999</v>
      </c>
      <c r="N33" s="168">
        <v>35.346998556000003</v>
      </c>
      <c r="O33" s="168">
        <v>36.778734589999999</v>
      </c>
      <c r="P33" s="988">
        <v>38.064110004</v>
      </c>
    </row>
    <row r="34" spans="2:16" s="541" customFormat="1">
      <c r="B34" s="556" t="s">
        <v>303</v>
      </c>
      <c r="C34" s="175">
        <v>24.046754479000001</v>
      </c>
      <c r="D34" s="175">
        <v>24.963556843999999</v>
      </c>
      <c r="E34" s="175">
        <v>24.409555094000002</v>
      </c>
      <c r="F34" s="175">
        <v>25.723272301000002</v>
      </c>
      <c r="G34" s="175">
        <v>26.270291424</v>
      </c>
      <c r="H34" s="175">
        <v>27.543022782000001</v>
      </c>
      <c r="I34" s="175">
        <v>29.09679453</v>
      </c>
      <c r="J34" s="175">
        <v>30.600977967999999</v>
      </c>
      <c r="K34" s="175">
        <v>29.850878139999999</v>
      </c>
      <c r="L34" s="175">
        <v>31.501168687</v>
      </c>
      <c r="M34" s="175">
        <v>33.957864164</v>
      </c>
      <c r="N34" s="175">
        <v>35.157112886</v>
      </c>
      <c r="O34" s="175">
        <v>36.313510846</v>
      </c>
      <c r="P34" s="988">
        <v>38.157329232999999</v>
      </c>
    </row>
    <row r="35" spans="2:16" s="541" customFormat="1">
      <c r="B35" s="648" t="s">
        <v>304</v>
      </c>
      <c r="C35" s="656">
        <v>0.64226943199999997</v>
      </c>
      <c r="D35" s="656">
        <v>0.13176649400000001</v>
      </c>
      <c r="E35" s="656">
        <v>-7.9769593E-2</v>
      </c>
      <c r="F35" s="656">
        <v>0.72912064399999998</v>
      </c>
      <c r="G35" s="656">
        <v>1.1093239210000001</v>
      </c>
      <c r="H35" s="656">
        <v>0.492828355</v>
      </c>
      <c r="I35" s="656">
        <v>0.91114890699999995</v>
      </c>
      <c r="J35" s="656">
        <v>0.49025666499999998</v>
      </c>
      <c r="K35" s="656">
        <v>1.041052826</v>
      </c>
      <c r="L35" s="656">
        <v>0.99671955000000001</v>
      </c>
      <c r="M35" s="656">
        <v>0.98811006199999996</v>
      </c>
      <c r="N35" s="656">
        <v>-0.18988566900000001</v>
      </c>
      <c r="O35" s="656">
        <v>-0.46522374399999999</v>
      </c>
      <c r="P35" s="574">
        <v>9.321923E-2</v>
      </c>
    </row>
    <row r="36" spans="2:16" s="561" customFormat="1" ht="13.5">
      <c r="B36" s="649" t="s">
        <v>426</v>
      </c>
      <c r="C36" s="175">
        <v>24.975477042000001</v>
      </c>
      <c r="D36" s="175">
        <v>26.582134296</v>
      </c>
      <c r="E36" s="175">
        <v>27.313211097</v>
      </c>
      <c r="F36" s="175">
        <v>28.597385653</v>
      </c>
      <c r="G36" s="175">
        <v>28.927110642999999</v>
      </c>
      <c r="H36" s="175">
        <v>29.199521458</v>
      </c>
      <c r="I36" s="175">
        <v>30.168696467</v>
      </c>
      <c r="J36" s="175">
        <v>31.321143421999999</v>
      </c>
      <c r="K36" s="175">
        <v>32.444800592</v>
      </c>
      <c r="L36" s="175">
        <v>32.339406206</v>
      </c>
      <c r="M36" s="175">
        <v>33.343177636999997</v>
      </c>
      <c r="N36" s="175">
        <v>33.596140601000002</v>
      </c>
      <c r="O36" s="175">
        <v>34.141942424</v>
      </c>
      <c r="P36" s="652">
        <v>35.811052244000003</v>
      </c>
    </row>
    <row r="37" spans="2:16">
      <c r="B37" s="562" t="s">
        <v>23</v>
      </c>
      <c r="C37" s="600"/>
      <c r="D37" s="600"/>
      <c r="E37" s="600"/>
      <c r="F37" s="600"/>
      <c r="G37" s="686"/>
      <c r="H37" s="686"/>
      <c r="I37" s="686"/>
      <c r="J37" s="686"/>
      <c r="K37" s="686"/>
      <c r="L37" s="686"/>
      <c r="M37" s="686"/>
      <c r="N37" s="686"/>
      <c r="O37" s="686"/>
      <c r="P37" s="987"/>
    </row>
    <row r="38" spans="2:16">
      <c r="B38" s="560" t="s">
        <v>308</v>
      </c>
      <c r="C38" s="564">
        <v>0.20245840392472653</v>
      </c>
      <c r="D38" s="564">
        <v>0.19699352923428737</v>
      </c>
      <c r="E38" s="564">
        <v>0.19374104253350669</v>
      </c>
      <c r="F38" s="564">
        <v>0.20775359883068997</v>
      </c>
      <c r="G38" s="564">
        <v>0.21072537143434947</v>
      </c>
      <c r="H38" s="564">
        <v>0.21712060004564399</v>
      </c>
      <c r="I38" s="564">
        <v>0.22378592602600272</v>
      </c>
      <c r="J38" s="564">
        <v>0.2172451604633705</v>
      </c>
      <c r="K38" s="564">
        <v>0.21957232659322279</v>
      </c>
      <c r="L38" s="564">
        <v>0.23446015194389322</v>
      </c>
      <c r="M38" s="564">
        <v>0.22455014477089058</v>
      </c>
      <c r="N38" s="564">
        <v>0.20201102434908544</v>
      </c>
      <c r="O38" s="564">
        <v>0.19585612034206265</v>
      </c>
      <c r="P38" s="992">
        <v>0.20098302524689907</v>
      </c>
    </row>
    <row r="39" spans="2:16">
      <c r="B39" s="560" t="s">
        <v>357</v>
      </c>
      <c r="C39" s="564">
        <v>6.9740140134329068E-2</v>
      </c>
      <c r="D39" s="564">
        <v>7.2897794298614302E-2</v>
      </c>
      <c r="E39" s="564">
        <v>6.6597522834693862E-2</v>
      </c>
      <c r="F39" s="564">
        <v>8.073519556699664E-2</v>
      </c>
      <c r="G39" s="564">
        <v>8.9359762912204488E-2</v>
      </c>
      <c r="H39" s="564">
        <v>9.1553887023824138E-2</v>
      </c>
      <c r="I39" s="564">
        <v>0.10215952451777907</v>
      </c>
      <c r="J39" s="564">
        <v>0.10069091103238108</v>
      </c>
      <c r="K39" s="564">
        <v>0.10235428089824633</v>
      </c>
      <c r="L39" s="564">
        <v>0.11970584591668998</v>
      </c>
      <c r="M39" s="564">
        <v>0.11022363465073899</v>
      </c>
      <c r="N39" s="564">
        <v>9.2102010167704931E-2</v>
      </c>
      <c r="O39" s="564">
        <v>8.7923041263147775E-2</v>
      </c>
      <c r="P39" s="992">
        <v>0.10087074827354083</v>
      </c>
    </row>
    <row r="40" spans="2:16">
      <c r="B40" s="560" t="s">
        <v>309</v>
      </c>
      <c r="C40" s="564">
        <v>1.4716243862557177</v>
      </c>
      <c r="D40" s="564">
        <v>1.4321746122818315</v>
      </c>
      <c r="E40" s="564">
        <v>1.4531335918335173</v>
      </c>
      <c r="F40" s="564">
        <v>1.4335963064735928</v>
      </c>
      <c r="G40" s="564">
        <v>1.4067899779676118</v>
      </c>
      <c r="H40" s="564">
        <v>1.3683871713871048</v>
      </c>
      <c r="I40" s="564">
        <v>1.3640735960936656</v>
      </c>
      <c r="J40" s="564">
        <v>1.3625644859271708</v>
      </c>
      <c r="K40" s="564">
        <v>1.4078631918028697</v>
      </c>
      <c r="L40" s="564">
        <v>1.3188354578931356</v>
      </c>
      <c r="M40" s="564">
        <v>1.2647596006931305</v>
      </c>
      <c r="N40" s="564">
        <v>1.206306403009878</v>
      </c>
      <c r="O40" s="564">
        <v>1.193219795069838</v>
      </c>
      <c r="P40" s="992">
        <v>1.1941747588653524</v>
      </c>
    </row>
    <row r="41" spans="2:16">
      <c r="B41" s="565" t="s">
        <v>406</v>
      </c>
      <c r="C41" s="566">
        <v>7.2687740184046081</v>
      </c>
      <c r="D41" s="566">
        <v>7.2701606892809396</v>
      </c>
      <c r="E41" s="566">
        <v>7.5003911036671749</v>
      </c>
      <c r="F41" s="566">
        <v>6.9004643700151274</v>
      </c>
      <c r="G41" s="598">
        <v>6.675940198334831</v>
      </c>
      <c r="H41" s="598">
        <v>6.3024290237749749</v>
      </c>
      <c r="I41" s="598">
        <v>6.0954396030033076</v>
      </c>
      <c r="J41" s="598">
        <v>6.272013070490984</v>
      </c>
      <c r="K41" s="598">
        <v>6.4118425743653074</v>
      </c>
      <c r="L41" s="598">
        <v>5.6249876448460867</v>
      </c>
      <c r="M41" s="598">
        <v>5.6324149867886737</v>
      </c>
      <c r="N41" s="598">
        <v>5.9714879764448812</v>
      </c>
      <c r="O41" s="598">
        <v>6.0923283530066863</v>
      </c>
      <c r="P41" s="598">
        <v>5.9</v>
      </c>
    </row>
    <row r="42" spans="2:16" s="561" customFormat="1">
      <c r="B42" s="837" t="s">
        <v>433</v>
      </c>
      <c r="C42" s="599"/>
      <c r="D42" s="575"/>
      <c r="E42" s="575"/>
      <c r="P42" s="986"/>
    </row>
    <row r="43" spans="2:16" s="561" customFormat="1">
      <c r="B43" s="237" t="s">
        <v>432</v>
      </c>
      <c r="C43" s="575"/>
      <c r="D43" s="575"/>
      <c r="E43" s="575"/>
      <c r="P43" s="986"/>
    </row>
    <row r="44" spans="2:16" s="561" customFormat="1">
      <c r="B44" s="237" t="s">
        <v>370</v>
      </c>
      <c r="C44" s="575"/>
      <c r="D44" s="575"/>
      <c r="E44" s="575"/>
      <c r="P44" s="986"/>
    </row>
    <row r="45" spans="2:16" s="561" customFormat="1">
      <c r="B45" s="413" t="s">
        <v>307</v>
      </c>
      <c r="C45" s="575"/>
      <c r="D45" s="575"/>
      <c r="E45" s="575"/>
      <c r="P45" s="986"/>
    </row>
    <row r="46" spans="2:16" s="561" customFormat="1">
      <c r="B46" s="206"/>
      <c r="C46" s="575"/>
      <c r="D46" s="575"/>
      <c r="E46" s="575"/>
      <c r="P46" s="986"/>
    </row>
    <row r="47" spans="2:16" s="561" customFormat="1">
      <c r="B47" s="310"/>
      <c r="C47" s="575"/>
      <c r="D47" s="575"/>
      <c r="E47" s="575"/>
      <c r="P47" s="986"/>
    </row>
    <row r="48" spans="2:16" s="561" customFormat="1">
      <c r="B48" s="601"/>
      <c r="C48" s="575"/>
      <c r="D48" s="575"/>
      <c r="E48" s="575"/>
      <c r="P48" s="985"/>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48"/>
  <sheetViews>
    <sheetView workbookViewId="0">
      <pane xSplit="2" ySplit="5" topLeftCell="C7" activePane="bottomRight" state="frozen"/>
      <selection pane="topRight" activeCell="C1" sqref="C1"/>
      <selection pane="bottomLeft" activeCell="A6" sqref="A6"/>
      <selection pane="bottomRight" activeCell="P42" sqref="P42"/>
    </sheetView>
  </sheetViews>
  <sheetFormatPr baseColWidth="10" defaultColWidth="11.42578125" defaultRowHeight="12.75"/>
  <cols>
    <col min="1" max="1" width="2.28515625" style="534" customWidth="1"/>
    <col min="2" max="2" width="49.85546875" style="534" customWidth="1"/>
    <col min="3" max="10" width="8.42578125" style="534" customWidth="1"/>
    <col min="11" max="11" width="9.140625" style="534" customWidth="1"/>
    <col min="12" max="15" width="8.5703125" style="534" customWidth="1"/>
    <col min="16" max="16" width="8.140625" style="534" customWidth="1"/>
    <col min="17" max="16384" width="11.42578125" style="534"/>
  </cols>
  <sheetData>
    <row r="1" spans="2:16" ht="18">
      <c r="B1" s="604" t="s">
        <v>434</v>
      </c>
      <c r="C1" s="554"/>
      <c r="D1" s="554"/>
      <c r="E1" s="554"/>
      <c r="F1" s="554"/>
      <c r="G1" s="554"/>
      <c r="H1" s="554"/>
      <c r="I1" s="554"/>
    </row>
    <row r="3" spans="2:16" ht="18.75">
      <c r="B3" s="572" t="s">
        <v>436</v>
      </c>
    </row>
    <row r="4" spans="2:16">
      <c r="B4" s="157" t="s">
        <v>208</v>
      </c>
    </row>
    <row r="5" spans="2:16">
      <c r="B5" s="835" t="s">
        <v>430</v>
      </c>
      <c r="C5" s="591">
        <v>2012</v>
      </c>
      <c r="D5" s="591">
        <v>2013</v>
      </c>
      <c r="E5" s="592">
        <v>2014</v>
      </c>
      <c r="F5" s="592">
        <v>2015</v>
      </c>
      <c r="G5" s="592">
        <v>2016</v>
      </c>
      <c r="H5" s="592">
        <v>2017</v>
      </c>
      <c r="I5" s="592">
        <v>2018</v>
      </c>
      <c r="J5" s="592">
        <v>2019</v>
      </c>
      <c r="K5" s="592">
        <v>2020</v>
      </c>
      <c r="L5" s="592">
        <v>2021</v>
      </c>
      <c r="M5" s="592">
        <v>2022</v>
      </c>
      <c r="N5" s="592">
        <v>2023</v>
      </c>
      <c r="O5" s="592">
        <v>2024</v>
      </c>
      <c r="P5" s="592">
        <v>2025</v>
      </c>
    </row>
    <row r="6" spans="2:16">
      <c r="B6" s="588" t="s">
        <v>280</v>
      </c>
      <c r="C6" s="168">
        <v>175.20927828999999</v>
      </c>
      <c r="D6" s="168">
        <v>180.82172987199999</v>
      </c>
      <c r="E6" s="168">
        <v>184.90040158599999</v>
      </c>
      <c r="F6" s="168">
        <v>187.367666805</v>
      </c>
      <c r="G6" s="168">
        <v>187.41574155699999</v>
      </c>
      <c r="H6" s="168">
        <v>190.811199784</v>
      </c>
      <c r="I6" s="168">
        <v>192.52876950800001</v>
      </c>
      <c r="J6" s="168">
        <v>195.74064684199999</v>
      </c>
      <c r="K6" s="168">
        <v>195.44879710999999</v>
      </c>
      <c r="L6" s="168">
        <v>201.09253985300001</v>
      </c>
      <c r="M6" s="168">
        <v>210.67914196300001</v>
      </c>
      <c r="N6" s="168">
        <v>224.09818323600001</v>
      </c>
      <c r="O6" s="168">
        <v>233.05836714200001</v>
      </c>
      <c r="P6" s="988">
        <v>237.077226618</v>
      </c>
    </row>
    <row r="7" spans="2:16">
      <c r="B7" s="542" t="s">
        <v>281</v>
      </c>
      <c r="C7" s="177">
        <v>41.715503456</v>
      </c>
      <c r="D7" s="177">
        <v>43.252538147000003</v>
      </c>
      <c r="E7" s="177">
        <v>43.175488936999997</v>
      </c>
      <c r="F7" s="177">
        <v>42.787411163000002</v>
      </c>
      <c r="G7" s="177">
        <v>42.343186285999998</v>
      </c>
      <c r="H7" s="177">
        <v>43.263563752000003</v>
      </c>
      <c r="I7" s="177">
        <v>44.440938854999999</v>
      </c>
      <c r="J7" s="177">
        <v>46.032637649000002</v>
      </c>
      <c r="K7" s="177">
        <v>44.627059308</v>
      </c>
      <c r="L7" s="177">
        <v>47.394106227999998</v>
      </c>
      <c r="M7" s="177">
        <v>51.318885350999999</v>
      </c>
      <c r="N7" s="177">
        <v>56.057945119000003</v>
      </c>
      <c r="O7" s="177">
        <v>59.295454112999998</v>
      </c>
      <c r="P7" s="987">
        <v>60.692931940000001</v>
      </c>
    </row>
    <row r="8" spans="2:16">
      <c r="B8" s="542" t="s">
        <v>282</v>
      </c>
      <c r="C8" s="177">
        <v>58.559674479999998</v>
      </c>
      <c r="D8" s="177">
        <v>60.900230497999999</v>
      </c>
      <c r="E8" s="177">
        <v>63.299349759999998</v>
      </c>
      <c r="F8" s="177">
        <v>64.591190037000004</v>
      </c>
      <c r="G8" s="177">
        <v>65.194659325000003</v>
      </c>
      <c r="H8" s="177">
        <v>66.918009818000002</v>
      </c>
      <c r="I8" s="177">
        <v>67.481285697000004</v>
      </c>
      <c r="J8" s="177">
        <v>68.634130378999998</v>
      </c>
      <c r="K8" s="177">
        <v>69.389653917999993</v>
      </c>
      <c r="L8" s="177">
        <v>71.341962201000001</v>
      </c>
      <c r="M8" s="177">
        <v>75.099768260999994</v>
      </c>
      <c r="N8" s="177">
        <v>78.736916132000005</v>
      </c>
      <c r="O8" s="177">
        <v>82.288170700999999</v>
      </c>
      <c r="P8" s="987">
        <v>84.152194289999997</v>
      </c>
    </row>
    <row r="9" spans="2:16">
      <c r="B9" s="542" t="s">
        <v>283</v>
      </c>
      <c r="C9" s="177">
        <v>5.8658080840000002</v>
      </c>
      <c r="D9" s="177">
        <v>5.968913927</v>
      </c>
      <c r="E9" s="177">
        <v>6.0237607840000003</v>
      </c>
      <c r="F9" s="177">
        <v>6.0960672840000001</v>
      </c>
      <c r="G9" s="177">
        <v>5.858514242</v>
      </c>
      <c r="H9" s="177">
        <v>5.2745258679999996</v>
      </c>
      <c r="I9" s="177">
        <v>5.0026245249999999</v>
      </c>
      <c r="J9" s="177">
        <v>4.7078770820000004</v>
      </c>
      <c r="K9" s="177">
        <v>4.4023880709999998</v>
      </c>
      <c r="L9" s="177">
        <v>4.1092265369999996</v>
      </c>
      <c r="M9" s="177">
        <v>3.955000552</v>
      </c>
      <c r="N9" s="177">
        <v>5.048939807</v>
      </c>
      <c r="O9" s="177">
        <v>5.7200789869999999</v>
      </c>
      <c r="P9" s="987">
        <v>5.5550315650000002</v>
      </c>
    </row>
    <row r="10" spans="2:16">
      <c r="B10" s="542" t="s">
        <v>284</v>
      </c>
      <c r="C10" s="177">
        <v>62.887451059</v>
      </c>
      <c r="D10" s="177">
        <v>64.363620419</v>
      </c>
      <c r="E10" s="177">
        <v>65.879429100999999</v>
      </c>
      <c r="F10" s="177">
        <v>67.372515985999996</v>
      </c>
      <c r="G10" s="177">
        <v>67.491051631000005</v>
      </c>
      <c r="H10" s="177">
        <v>68.497665579</v>
      </c>
      <c r="I10" s="177">
        <v>68.926639922999996</v>
      </c>
      <c r="J10" s="177">
        <v>69.797895873000002</v>
      </c>
      <c r="K10" s="177">
        <v>69.815260154000001</v>
      </c>
      <c r="L10" s="177">
        <v>70.710062311000002</v>
      </c>
      <c r="M10" s="177">
        <v>72.646176181000001</v>
      </c>
      <c r="N10" s="177">
        <v>76.009180880000002</v>
      </c>
      <c r="O10" s="177">
        <v>77.907706171000001</v>
      </c>
      <c r="P10" s="987">
        <v>78.532702981</v>
      </c>
    </row>
    <row r="11" spans="2:16">
      <c r="B11" s="542" t="s">
        <v>285</v>
      </c>
      <c r="C11" s="177">
        <v>6.1808412089999996</v>
      </c>
      <c r="D11" s="177">
        <v>6.3364268780000002</v>
      </c>
      <c r="E11" s="177">
        <v>6.5223730020000001</v>
      </c>
      <c r="F11" s="177">
        <v>6.5204823320000003</v>
      </c>
      <c r="G11" s="177">
        <v>6.5283300720000002</v>
      </c>
      <c r="H11" s="177">
        <v>6.8574347639999997</v>
      </c>
      <c r="I11" s="177">
        <v>6.6772805069999999</v>
      </c>
      <c r="J11" s="177">
        <v>6.5681058569999999</v>
      </c>
      <c r="K11" s="177">
        <v>7.2144356570000001</v>
      </c>
      <c r="L11" s="177">
        <v>7.5371825729999999</v>
      </c>
      <c r="M11" s="177">
        <v>7.6593116160000001</v>
      </c>
      <c r="N11" s="177">
        <v>8.2452012979999996</v>
      </c>
      <c r="O11" s="177">
        <v>7.8469571690000004</v>
      </c>
      <c r="P11" s="987">
        <v>8.1443658419999991</v>
      </c>
    </row>
    <row r="12" spans="2:16" s="541" customFormat="1">
      <c r="B12" s="538" t="s">
        <v>286</v>
      </c>
      <c r="C12" s="175">
        <v>212.153054841</v>
      </c>
      <c r="D12" s="175">
        <v>216.37297646799999</v>
      </c>
      <c r="E12" s="175">
        <v>218.22803808800001</v>
      </c>
      <c r="F12" s="175">
        <v>221.70790230399999</v>
      </c>
      <c r="G12" s="175">
        <v>223.66556723900001</v>
      </c>
      <c r="H12" s="175">
        <v>228.298030993</v>
      </c>
      <c r="I12" s="175">
        <v>231.89179281400001</v>
      </c>
      <c r="J12" s="175">
        <v>238.41656728000001</v>
      </c>
      <c r="K12" s="175">
        <v>234.09175199699999</v>
      </c>
      <c r="L12" s="175">
        <v>246.56699533299999</v>
      </c>
      <c r="M12" s="175">
        <v>258.22132236200002</v>
      </c>
      <c r="N12" s="175">
        <v>268.01228393700001</v>
      </c>
      <c r="O12" s="175">
        <v>274.548767946</v>
      </c>
      <c r="P12" s="988">
        <v>281.34709107700002</v>
      </c>
    </row>
    <row r="13" spans="2:16">
      <c r="B13" s="545" t="s">
        <v>287</v>
      </c>
      <c r="C13" s="177">
        <v>118.454791692</v>
      </c>
      <c r="D13" s="177">
        <v>121.494950825</v>
      </c>
      <c r="E13" s="177">
        <v>125.013535433</v>
      </c>
      <c r="F13" s="177">
        <v>131.36053848399999</v>
      </c>
      <c r="G13" s="178">
        <v>135.114464312</v>
      </c>
      <c r="H13" s="178">
        <v>140.297982217</v>
      </c>
      <c r="I13" s="178">
        <v>147.65812915699999</v>
      </c>
      <c r="J13" s="178">
        <v>152.70418246</v>
      </c>
      <c r="K13" s="178">
        <v>150.700233363</v>
      </c>
      <c r="L13" s="178">
        <v>156.91811227700001</v>
      </c>
      <c r="M13" s="178">
        <v>164.884000176</v>
      </c>
      <c r="N13" s="178">
        <v>170.501167439</v>
      </c>
      <c r="O13" s="178">
        <v>173.66093981200001</v>
      </c>
      <c r="P13" s="987">
        <v>177.91236224900001</v>
      </c>
    </row>
    <row r="14" spans="2:16" s="546" customFormat="1">
      <c r="B14" s="542" t="s">
        <v>290</v>
      </c>
      <c r="C14" s="177">
        <v>52.436109549999998</v>
      </c>
      <c r="D14" s="177">
        <v>52.060511466999998</v>
      </c>
      <c r="E14" s="177">
        <v>49.289727579999997</v>
      </c>
      <c r="F14" s="177">
        <v>44.852208447000002</v>
      </c>
      <c r="G14" s="177">
        <v>41.245842498999998</v>
      </c>
      <c r="H14" s="177">
        <v>38.951381253000001</v>
      </c>
      <c r="I14" s="177">
        <v>34.791494010999997</v>
      </c>
      <c r="J14" s="177">
        <v>35.018854537000003</v>
      </c>
      <c r="K14" s="177">
        <v>35.020987986999998</v>
      </c>
      <c r="L14" s="177">
        <v>36.992474756999997</v>
      </c>
      <c r="M14" s="177">
        <v>37.207667213999997</v>
      </c>
      <c r="N14" s="177">
        <v>37.907651600000001</v>
      </c>
      <c r="O14" s="177">
        <v>38.183254253999998</v>
      </c>
      <c r="P14" s="539">
        <v>38.333947733999999</v>
      </c>
    </row>
    <row r="15" spans="2:16" s="546" customFormat="1">
      <c r="B15" s="542" t="s">
        <v>351</v>
      </c>
      <c r="C15" s="177">
        <v>13.126744358</v>
      </c>
      <c r="D15" s="177">
        <v>14.229641321000001</v>
      </c>
      <c r="E15" s="177">
        <v>14.660152355999999</v>
      </c>
      <c r="F15" s="177">
        <v>15.866488842000001</v>
      </c>
      <c r="G15" s="178">
        <v>17.232506692000001</v>
      </c>
      <c r="H15" s="178">
        <v>17.763802802000001</v>
      </c>
      <c r="I15" s="178">
        <v>17.508149845999998</v>
      </c>
      <c r="J15" s="178">
        <v>17.873703192000001</v>
      </c>
      <c r="K15" s="178">
        <v>18.574940293000001</v>
      </c>
      <c r="L15" s="178">
        <v>19.540093451000001</v>
      </c>
      <c r="M15" s="178">
        <v>20.582842585000002</v>
      </c>
      <c r="N15" s="178">
        <v>21.842290866999999</v>
      </c>
      <c r="O15" s="178">
        <v>22.651849496000001</v>
      </c>
      <c r="P15" s="539">
        <v>22.518441275000001</v>
      </c>
    </row>
    <row r="16" spans="2:16" s="546" customFormat="1">
      <c r="B16" s="542" t="s">
        <v>352</v>
      </c>
      <c r="C16" s="177">
        <v>19.506095820999999</v>
      </c>
      <c r="D16" s="177">
        <v>19.952303709999999</v>
      </c>
      <c r="E16" s="177">
        <v>20.138808532999999</v>
      </c>
      <c r="F16" s="177">
        <v>20.726904000000001</v>
      </c>
      <c r="G16" s="178">
        <v>21.130743513999999</v>
      </c>
      <c r="H16" s="178">
        <v>21.938407381000001</v>
      </c>
      <c r="I16" s="178">
        <v>22.922163543</v>
      </c>
      <c r="J16" s="178">
        <v>23.733747311999998</v>
      </c>
      <c r="K16" s="178">
        <v>21.135534622000002</v>
      </c>
      <c r="L16" s="178">
        <v>23.436835258999999</v>
      </c>
      <c r="M16" s="178">
        <v>25.471166371999999</v>
      </c>
      <c r="N16" s="178">
        <v>26.544607484</v>
      </c>
      <c r="O16" s="178">
        <v>28.222645112999999</v>
      </c>
      <c r="P16" s="539">
        <v>29.850550623</v>
      </c>
    </row>
    <row r="17" spans="2:16">
      <c r="B17" s="740" t="s">
        <v>291</v>
      </c>
      <c r="C17" s="602">
        <v>8.6293134180000006</v>
      </c>
      <c r="D17" s="602">
        <v>8.6355691429999997</v>
      </c>
      <c r="E17" s="602">
        <v>9.1258141849999994</v>
      </c>
      <c r="F17" s="602">
        <v>8.9017625280000008</v>
      </c>
      <c r="G17" s="539">
        <v>8.9420102200000002</v>
      </c>
      <c r="H17" s="539">
        <v>9.3464573370000004</v>
      </c>
      <c r="I17" s="539">
        <v>9.0118562549999996</v>
      </c>
      <c r="J17" s="539">
        <v>9.0860797780000002</v>
      </c>
      <c r="K17" s="539">
        <v>8.6600557299999998</v>
      </c>
      <c r="L17" s="539">
        <v>9.6794795869999994</v>
      </c>
      <c r="M17" s="539">
        <v>10.075646014</v>
      </c>
      <c r="N17" s="539">
        <v>11.216566547999999</v>
      </c>
      <c r="O17" s="539">
        <v>11.830079269000001</v>
      </c>
      <c r="P17" s="574">
        <v>12.731789195999999</v>
      </c>
    </row>
    <row r="18" spans="2:16" s="541" customFormat="1">
      <c r="B18" s="836" t="s">
        <v>367</v>
      </c>
      <c r="C18" s="168">
        <v>36.943776550999999</v>
      </c>
      <c r="D18" s="168">
        <v>35.551246595000002</v>
      </c>
      <c r="E18" s="168">
        <v>33.327636501000001</v>
      </c>
      <c r="F18" s="168">
        <v>34.340235497999998</v>
      </c>
      <c r="G18" s="168">
        <v>36.249825682000001</v>
      </c>
      <c r="H18" s="168">
        <v>37.486831207999998</v>
      </c>
      <c r="I18" s="168">
        <v>39.363023304999999</v>
      </c>
      <c r="J18" s="168">
        <v>42.675920437000002</v>
      </c>
      <c r="K18" s="168">
        <v>38.642954885999998</v>
      </c>
      <c r="L18" s="168">
        <v>45.474455479</v>
      </c>
      <c r="M18" s="168">
        <v>47.542180399000003</v>
      </c>
      <c r="N18" s="168">
        <v>43.914100701000002</v>
      </c>
      <c r="O18" s="168">
        <v>41.490400803</v>
      </c>
      <c r="P18" s="988">
        <v>44.269864458000001</v>
      </c>
    </row>
    <row r="19" spans="2:16" s="541" customFormat="1">
      <c r="B19" s="734" t="s">
        <v>294</v>
      </c>
      <c r="C19" s="175">
        <v>61.705177904000003</v>
      </c>
      <c r="D19" s="175">
        <v>64.292768948000003</v>
      </c>
      <c r="E19" s="175">
        <v>59.081567997999997</v>
      </c>
      <c r="F19" s="175">
        <v>54.401010421999999</v>
      </c>
      <c r="G19" s="175">
        <v>53.269049606000003</v>
      </c>
      <c r="H19" s="175">
        <v>57.179789298000003</v>
      </c>
      <c r="I19" s="175">
        <v>60.412864783000003</v>
      </c>
      <c r="J19" s="175">
        <v>67.926596004000004</v>
      </c>
      <c r="K19" s="175">
        <v>63.139484795000001</v>
      </c>
      <c r="L19" s="175">
        <v>67.494254685000001</v>
      </c>
      <c r="M19" s="175">
        <v>72.231763305000001</v>
      </c>
      <c r="N19" s="175">
        <v>77.247846922999997</v>
      </c>
      <c r="O19" s="175">
        <v>82.503857154000002</v>
      </c>
      <c r="P19" s="988">
        <v>84.350842673000002</v>
      </c>
    </row>
    <row r="20" spans="2:16">
      <c r="B20" s="560" t="s">
        <v>358</v>
      </c>
      <c r="C20" s="177">
        <v>50.277850672</v>
      </c>
      <c r="D20" s="177">
        <v>52.555925449999997</v>
      </c>
      <c r="E20" s="177">
        <v>47.277420288000002</v>
      </c>
      <c r="F20" s="177">
        <v>42.757572920000001</v>
      </c>
      <c r="G20" s="177">
        <v>41.922055622999999</v>
      </c>
      <c r="H20" s="177">
        <v>44.951801123000003</v>
      </c>
      <c r="I20" s="177">
        <v>48.093324551000002</v>
      </c>
      <c r="J20" s="177">
        <v>54.178322045000002</v>
      </c>
      <c r="K20" s="177">
        <v>47.504246055999999</v>
      </c>
      <c r="L20" s="177">
        <v>52.032478251999997</v>
      </c>
      <c r="M20" s="177">
        <v>56.239380697000001</v>
      </c>
      <c r="N20" s="177">
        <v>60.819270230000001</v>
      </c>
      <c r="O20" s="177">
        <v>64.538926481999994</v>
      </c>
      <c r="P20" s="987">
        <v>66.749803240999995</v>
      </c>
    </row>
    <row r="21" spans="2:16">
      <c r="B21" s="560" t="s">
        <v>359</v>
      </c>
      <c r="C21" s="177">
        <v>8.4011525999999996</v>
      </c>
      <c r="D21" s="177">
        <v>8.6631475039999994</v>
      </c>
      <c r="E21" s="177">
        <v>8.7393677269999994</v>
      </c>
      <c r="F21" s="177">
        <v>8.2323498149999992</v>
      </c>
      <c r="G21" s="177">
        <v>8.0002689950000008</v>
      </c>
      <c r="H21" s="177">
        <v>8.4254855880000008</v>
      </c>
      <c r="I21" s="177">
        <v>8.9332049280000003</v>
      </c>
      <c r="J21" s="177">
        <v>9.9637776099999993</v>
      </c>
      <c r="K21" s="177">
        <v>11.795742897</v>
      </c>
      <c r="L21" s="177">
        <v>11.654022809000001</v>
      </c>
      <c r="M21" s="177">
        <v>11.998222592999999</v>
      </c>
      <c r="N21" s="177">
        <v>12.784002488</v>
      </c>
      <c r="O21" s="177">
        <v>13.64599361</v>
      </c>
      <c r="P21" s="987">
        <v>12.487276674</v>
      </c>
    </row>
    <row r="22" spans="2:16">
      <c r="B22" s="560" t="s">
        <v>360</v>
      </c>
      <c r="C22" s="177">
        <v>3.0261746299999999</v>
      </c>
      <c r="D22" s="177">
        <v>3.0736959929999998</v>
      </c>
      <c r="E22" s="177">
        <v>3.0647799820000001</v>
      </c>
      <c r="F22" s="177">
        <v>3.4110876860000001</v>
      </c>
      <c r="G22" s="177">
        <v>3.346724987</v>
      </c>
      <c r="H22" s="177">
        <v>3.8025025870000002</v>
      </c>
      <c r="I22" s="177">
        <v>3.386335302</v>
      </c>
      <c r="J22" s="177">
        <v>3.7844963479999998</v>
      </c>
      <c r="K22" s="177">
        <v>3.8394958419999998</v>
      </c>
      <c r="L22" s="177">
        <v>3.807753623</v>
      </c>
      <c r="M22" s="177">
        <v>3.9941600140000002</v>
      </c>
      <c r="N22" s="177">
        <v>3.6445742050000001</v>
      </c>
      <c r="O22" s="177">
        <v>4.3189370609999997</v>
      </c>
      <c r="P22" s="987">
        <v>5.113762758</v>
      </c>
    </row>
    <row r="23" spans="2:16" s="541" customFormat="1">
      <c r="B23" s="735" t="s">
        <v>295</v>
      </c>
      <c r="C23" s="175">
        <v>21.280285968000001</v>
      </c>
      <c r="D23" s="175">
        <v>21.279378442999999</v>
      </c>
      <c r="E23" s="175">
        <v>20.848835524999998</v>
      </c>
      <c r="F23" s="175">
        <v>21.611104518000001</v>
      </c>
      <c r="G23" s="175">
        <v>20.037360233000001</v>
      </c>
      <c r="H23" s="175">
        <v>21.090423548</v>
      </c>
      <c r="I23" s="175">
        <v>23.183736978999999</v>
      </c>
      <c r="J23" s="175">
        <v>24.456419743000001</v>
      </c>
      <c r="K23" s="175">
        <v>23.985306704999999</v>
      </c>
      <c r="L23" s="175">
        <v>25.346071289000001</v>
      </c>
      <c r="M23" s="175">
        <v>26.388193572999999</v>
      </c>
      <c r="N23" s="175">
        <v>28.210610522</v>
      </c>
      <c r="O23" s="175">
        <v>29.698848265999999</v>
      </c>
      <c r="P23" s="988">
        <v>29.381487013000001</v>
      </c>
    </row>
    <row r="24" spans="2:16">
      <c r="B24" s="560" t="s">
        <v>354</v>
      </c>
      <c r="C24" s="177">
        <v>5.3422402790000003</v>
      </c>
      <c r="D24" s="177">
        <v>5.4110784770000002</v>
      </c>
      <c r="E24" s="177">
        <v>5.7824741890000002</v>
      </c>
      <c r="F24" s="177">
        <v>5.4644683049999996</v>
      </c>
      <c r="G24" s="177">
        <v>5.0354354790000002</v>
      </c>
      <c r="H24" s="177">
        <v>4.8180589490000001</v>
      </c>
      <c r="I24" s="177">
        <v>5.1545965919999999</v>
      </c>
      <c r="J24" s="177">
        <v>5.5021015589999998</v>
      </c>
      <c r="K24" s="177">
        <v>5.9450534839999998</v>
      </c>
      <c r="L24" s="177">
        <v>6.2282118110000004</v>
      </c>
      <c r="M24" s="177">
        <v>5.9471915959999997</v>
      </c>
      <c r="N24" s="177">
        <v>6.2218210569999997</v>
      </c>
      <c r="O24" s="177">
        <v>6.8016772459999997</v>
      </c>
      <c r="P24" s="987">
        <v>7.5219622270000004</v>
      </c>
    </row>
    <row r="25" spans="2:16">
      <c r="B25" s="560" t="s">
        <v>355</v>
      </c>
      <c r="C25" s="177">
        <v>9.3029248649999996</v>
      </c>
      <c r="D25" s="177">
        <v>9.2542965939999995</v>
      </c>
      <c r="E25" s="177">
        <v>9.2783698589999997</v>
      </c>
      <c r="F25" s="177">
        <v>9.3434992710000007</v>
      </c>
      <c r="G25" s="177">
        <v>9.2141084309999997</v>
      </c>
      <c r="H25" s="177">
        <v>9.9908728579999995</v>
      </c>
      <c r="I25" s="177">
        <v>11.43303729</v>
      </c>
      <c r="J25" s="177">
        <v>12.197400439000001</v>
      </c>
      <c r="K25" s="177">
        <v>12.498343079</v>
      </c>
      <c r="L25" s="177">
        <v>13.424788518</v>
      </c>
      <c r="M25" s="177">
        <v>14.456211358999999</v>
      </c>
      <c r="N25" s="177">
        <v>16.311479789</v>
      </c>
      <c r="O25" s="177">
        <v>17.292457481</v>
      </c>
      <c r="P25" s="987">
        <v>15.670387474</v>
      </c>
    </row>
    <row r="26" spans="2:16">
      <c r="B26" s="741" t="s">
        <v>356</v>
      </c>
      <c r="C26" s="177">
        <v>6.6351208230000003</v>
      </c>
      <c r="D26" s="177">
        <v>6.6140033709999999</v>
      </c>
      <c r="E26" s="177">
        <v>5.7879914760000002</v>
      </c>
      <c r="F26" s="177">
        <v>6.8031369399999999</v>
      </c>
      <c r="G26" s="177">
        <v>5.7878163230000004</v>
      </c>
      <c r="H26" s="177">
        <v>6.2814917399999999</v>
      </c>
      <c r="I26" s="177">
        <v>6.5961030960000002</v>
      </c>
      <c r="J26" s="177">
        <v>6.756917745</v>
      </c>
      <c r="K26" s="177">
        <v>5.5419101409999998</v>
      </c>
      <c r="L26" s="177">
        <v>5.6930709589999999</v>
      </c>
      <c r="M26" s="177">
        <v>5.9847906169999998</v>
      </c>
      <c r="N26" s="177">
        <v>5.6773096770000002</v>
      </c>
      <c r="O26" s="177">
        <v>5.6047135380000004</v>
      </c>
      <c r="P26" s="574">
        <v>6.1891373119999997</v>
      </c>
    </row>
    <row r="27" spans="2:16" s="541" customFormat="1">
      <c r="B27" s="734" t="s">
        <v>296</v>
      </c>
      <c r="C27" s="168">
        <v>236.914456194</v>
      </c>
      <c r="D27" s="168">
        <v>245.11449882100001</v>
      </c>
      <c r="E27" s="168">
        <v>243.981969585</v>
      </c>
      <c r="F27" s="168">
        <v>241.768677228</v>
      </c>
      <c r="G27" s="168">
        <v>240.68479116399999</v>
      </c>
      <c r="H27" s="168">
        <v>247.990989082</v>
      </c>
      <c r="I27" s="168">
        <v>252.94163429100001</v>
      </c>
      <c r="J27" s="168">
        <v>263.66724284700001</v>
      </c>
      <c r="K27" s="168">
        <v>258.58828190600002</v>
      </c>
      <c r="L27" s="168">
        <v>268.58679453799999</v>
      </c>
      <c r="M27" s="168">
        <v>282.91090526800002</v>
      </c>
      <c r="N27" s="168">
        <v>301.34603015900001</v>
      </c>
      <c r="O27" s="168">
        <v>315.56222429600001</v>
      </c>
      <c r="P27" s="988">
        <v>321.42806929099999</v>
      </c>
    </row>
    <row r="28" spans="2:16" s="541" customFormat="1">
      <c r="B28" s="735" t="s">
        <v>297</v>
      </c>
      <c r="C28" s="175">
        <v>233.43334081</v>
      </c>
      <c r="D28" s="175">
        <v>237.652354911</v>
      </c>
      <c r="E28" s="175">
        <v>239.07687361399999</v>
      </c>
      <c r="F28" s="175">
        <v>243.31900682200001</v>
      </c>
      <c r="G28" s="175">
        <v>243.70292747299999</v>
      </c>
      <c r="H28" s="175">
        <v>249.38845454099999</v>
      </c>
      <c r="I28" s="175">
        <v>255.07552979299999</v>
      </c>
      <c r="J28" s="175">
        <v>262.872987024</v>
      </c>
      <c r="K28" s="175">
        <v>258.07705870299998</v>
      </c>
      <c r="L28" s="175">
        <v>271.91306662199997</v>
      </c>
      <c r="M28" s="175">
        <v>284.60951593599998</v>
      </c>
      <c r="N28" s="175">
        <v>296.22289445899997</v>
      </c>
      <c r="O28" s="175">
        <v>304.24761621300001</v>
      </c>
      <c r="P28" s="988">
        <v>310.72857808999998</v>
      </c>
    </row>
    <row r="29" spans="2:16" s="541" customFormat="1">
      <c r="B29" s="736" t="s">
        <v>298</v>
      </c>
      <c r="C29" s="202">
        <v>-3.4811153830000001</v>
      </c>
      <c r="D29" s="202">
        <v>-7.46214391</v>
      </c>
      <c r="E29" s="202">
        <v>-4.9050959699999996</v>
      </c>
      <c r="F29" s="202">
        <v>1.5503295939999999</v>
      </c>
      <c r="G29" s="202">
        <v>3.018136309</v>
      </c>
      <c r="H29" s="202">
        <v>1.3974654580000001</v>
      </c>
      <c r="I29" s="202">
        <v>2.133895501</v>
      </c>
      <c r="J29" s="202">
        <v>-0.794255822</v>
      </c>
      <c r="K29" s="202">
        <v>-0.51122320300000001</v>
      </c>
      <c r="L29" s="202">
        <v>3.3262720840000002</v>
      </c>
      <c r="M29" s="202">
        <v>1.6986106679999999</v>
      </c>
      <c r="N29" s="202">
        <v>-5.1231356989999997</v>
      </c>
      <c r="O29" s="202">
        <v>-11.314608083</v>
      </c>
      <c r="P29" s="990">
        <v>-10.699491202000001</v>
      </c>
    </row>
    <row r="30" spans="2:16" s="541" customFormat="1">
      <c r="B30" s="563" t="s">
        <v>299</v>
      </c>
      <c r="C30" s="177">
        <v>15.622416319999999</v>
      </c>
      <c r="D30" s="177">
        <v>15.999985458999999</v>
      </c>
      <c r="E30" s="177">
        <v>16.090987941000002</v>
      </c>
      <c r="F30" s="177">
        <v>16.963768278</v>
      </c>
      <c r="G30" s="177">
        <v>17.049743594999999</v>
      </c>
      <c r="H30" s="177">
        <v>17.221411236000002</v>
      </c>
      <c r="I30" s="177">
        <v>17.853039883000001</v>
      </c>
      <c r="J30" s="177">
        <v>18.065473209</v>
      </c>
      <c r="K30" s="177">
        <v>18.066755908000001</v>
      </c>
      <c r="L30" s="177">
        <v>18.259690490000001</v>
      </c>
      <c r="M30" s="177">
        <v>18.575371637</v>
      </c>
      <c r="N30" s="177">
        <v>18.871772396000001</v>
      </c>
      <c r="O30" s="177">
        <v>19.186800168000001</v>
      </c>
      <c r="P30" s="991">
        <v>19.677528725999998</v>
      </c>
    </row>
    <row r="31" spans="2:16" s="541" customFormat="1">
      <c r="B31" s="563" t="s">
        <v>300</v>
      </c>
      <c r="C31" s="177">
        <v>22.786719387000002</v>
      </c>
      <c r="D31" s="177">
        <v>21.299708249999998</v>
      </c>
      <c r="E31" s="177">
        <v>20.047038472000001</v>
      </c>
      <c r="F31" s="177">
        <v>20.508916315</v>
      </c>
      <c r="G31" s="177">
        <v>18.184595716</v>
      </c>
      <c r="H31" s="177">
        <v>17.808576499000001</v>
      </c>
      <c r="I31" s="177">
        <v>18.036328319999999</v>
      </c>
      <c r="J31" s="177">
        <v>18.655411362999999</v>
      </c>
      <c r="K31" s="177">
        <v>22.986964558</v>
      </c>
      <c r="L31" s="177">
        <v>20.975338222000001</v>
      </c>
      <c r="M31" s="177">
        <v>21.863817000000001</v>
      </c>
      <c r="N31" s="177">
        <v>21.199187371000001</v>
      </c>
      <c r="O31" s="177">
        <v>27.091368642999999</v>
      </c>
      <c r="P31" s="539">
        <v>29.471248624000001</v>
      </c>
    </row>
    <row r="32" spans="2:16" s="541" customFormat="1">
      <c r="B32" s="560" t="s">
        <v>301</v>
      </c>
      <c r="C32" s="177">
        <v>7.1643030660000004</v>
      </c>
      <c r="D32" s="177">
        <v>5.2997227909999998</v>
      </c>
      <c r="E32" s="177">
        <v>3.9560505309999998</v>
      </c>
      <c r="F32" s="177">
        <v>3.5451480360000001</v>
      </c>
      <c r="G32" s="177">
        <v>1.134852121</v>
      </c>
      <c r="H32" s="177">
        <v>0.58716526199999997</v>
      </c>
      <c r="I32" s="177">
        <v>0.183288437</v>
      </c>
      <c r="J32" s="177">
        <v>0.58993815299999997</v>
      </c>
      <c r="K32" s="177">
        <v>4.9202086500000002</v>
      </c>
      <c r="L32" s="177">
        <v>2.7156477319999999</v>
      </c>
      <c r="M32" s="177">
        <v>3.288445362</v>
      </c>
      <c r="N32" s="177">
        <v>2.3274149749999999</v>
      </c>
      <c r="O32" s="177">
        <v>7.9045684749999996</v>
      </c>
      <c r="P32" s="574">
        <v>9.7937198980000009</v>
      </c>
    </row>
    <row r="33" spans="2:16" s="541" customFormat="1">
      <c r="B33" s="555" t="s">
        <v>302</v>
      </c>
      <c r="C33" s="168">
        <v>252.536872515</v>
      </c>
      <c r="D33" s="168">
        <v>261.11448428099999</v>
      </c>
      <c r="E33" s="168">
        <v>260.07295752599998</v>
      </c>
      <c r="F33" s="168">
        <v>258.73244550700002</v>
      </c>
      <c r="G33" s="168">
        <v>257.73453475899998</v>
      </c>
      <c r="H33" s="168">
        <v>265.21240031899998</v>
      </c>
      <c r="I33" s="168">
        <v>270.79467417400002</v>
      </c>
      <c r="J33" s="168">
        <v>281.73271605600002</v>
      </c>
      <c r="K33" s="168">
        <v>276.65503781500001</v>
      </c>
      <c r="L33" s="168">
        <v>286.84648502900001</v>
      </c>
      <c r="M33" s="168">
        <v>301.486276906</v>
      </c>
      <c r="N33" s="168">
        <v>320.21780255499999</v>
      </c>
      <c r="O33" s="168">
        <v>334.749024464</v>
      </c>
      <c r="P33" s="988">
        <v>341.10559801800002</v>
      </c>
    </row>
    <row r="34" spans="2:16" s="541" customFormat="1">
      <c r="B34" s="556" t="s">
        <v>303</v>
      </c>
      <c r="C34" s="175">
        <v>256.22006019700001</v>
      </c>
      <c r="D34" s="175">
        <v>258.952063162</v>
      </c>
      <c r="E34" s="175">
        <v>259.12391208600002</v>
      </c>
      <c r="F34" s="175">
        <v>263.82792313800002</v>
      </c>
      <c r="G34" s="175">
        <v>261.88752318899998</v>
      </c>
      <c r="H34" s="175">
        <v>267.19703104000001</v>
      </c>
      <c r="I34" s="175">
        <v>273.11185811399997</v>
      </c>
      <c r="J34" s="175">
        <v>281.52839838699998</v>
      </c>
      <c r="K34" s="175">
        <v>281.06402326199998</v>
      </c>
      <c r="L34" s="175">
        <v>292.88840484500003</v>
      </c>
      <c r="M34" s="175">
        <v>306.47333293600002</v>
      </c>
      <c r="N34" s="175">
        <v>317.42208183000002</v>
      </c>
      <c r="O34" s="175">
        <v>331.33898485600002</v>
      </c>
      <c r="P34" s="988">
        <v>340.19982671399998</v>
      </c>
    </row>
    <row r="35" spans="2:16" s="541" customFormat="1">
      <c r="B35" s="648" t="s">
        <v>304</v>
      </c>
      <c r="C35" s="656">
        <v>3.6831876819999998</v>
      </c>
      <c r="D35" s="656">
        <v>-2.1624211189999998</v>
      </c>
      <c r="E35" s="656">
        <v>-0.94904543900000005</v>
      </c>
      <c r="F35" s="656">
        <v>5.0954776300000004</v>
      </c>
      <c r="G35" s="656">
        <v>4.1529884299999997</v>
      </c>
      <c r="H35" s="656">
        <v>1.98463072</v>
      </c>
      <c r="I35" s="656">
        <v>2.317183939</v>
      </c>
      <c r="J35" s="656">
        <v>-0.20431766800000001</v>
      </c>
      <c r="K35" s="656">
        <v>4.4089854470000001</v>
      </c>
      <c r="L35" s="656">
        <v>6.0419198160000001</v>
      </c>
      <c r="M35" s="656">
        <v>4.9870560299999998</v>
      </c>
      <c r="N35" s="656">
        <v>-2.7957207240000002</v>
      </c>
      <c r="O35" s="656">
        <v>-3.4100396069999999</v>
      </c>
      <c r="P35" s="574">
        <v>-0.90577130299999997</v>
      </c>
    </row>
    <row r="36" spans="2:16" s="561" customFormat="1" ht="13.5">
      <c r="B36" s="649" t="s">
        <v>426</v>
      </c>
      <c r="C36" s="175">
        <v>173.81572175599999</v>
      </c>
      <c r="D36" s="175">
        <v>179.95971816100001</v>
      </c>
      <c r="E36" s="175">
        <v>184.73635452400001</v>
      </c>
      <c r="F36" s="175">
        <v>190.10297719900001</v>
      </c>
      <c r="G36" s="175">
        <v>192.897604742</v>
      </c>
      <c r="H36" s="175">
        <v>194.08118536999999</v>
      </c>
      <c r="I36" s="175">
        <v>194.79901639900001</v>
      </c>
      <c r="J36" s="175">
        <v>195.78558217700001</v>
      </c>
      <c r="K36" s="175">
        <v>201.05756254900001</v>
      </c>
      <c r="L36" s="175">
        <v>203.953034151</v>
      </c>
      <c r="M36" s="175">
        <v>206.16159427100001</v>
      </c>
      <c r="N36" s="175">
        <v>208.502509151</v>
      </c>
      <c r="O36" s="175">
        <v>216.52444691900001</v>
      </c>
      <c r="P36" s="652">
        <v>226.61712180000001</v>
      </c>
    </row>
    <row r="37" spans="2:16">
      <c r="B37" s="562" t="s">
        <v>23</v>
      </c>
      <c r="C37" s="600"/>
      <c r="D37" s="600"/>
      <c r="E37" s="600"/>
      <c r="F37" s="600"/>
      <c r="G37" s="686"/>
      <c r="H37" s="686"/>
      <c r="I37" s="686"/>
      <c r="J37" s="686"/>
      <c r="K37" s="686"/>
      <c r="L37" s="686"/>
      <c r="M37" s="686"/>
      <c r="N37" s="686"/>
      <c r="O37" s="686"/>
      <c r="P37" s="987"/>
    </row>
    <row r="38" spans="2:16">
      <c r="B38" s="560" t="s">
        <v>308</v>
      </c>
      <c r="C38" s="564">
        <v>0.17413737727551387</v>
      </c>
      <c r="D38" s="564">
        <v>0.16430539143716857</v>
      </c>
      <c r="E38" s="564">
        <v>0.1527193150476874</v>
      </c>
      <c r="F38" s="564">
        <v>0.15488954223613366</v>
      </c>
      <c r="G38" s="564">
        <v>0.16207155231571652</v>
      </c>
      <c r="H38" s="564">
        <v>0.16420129006346712</v>
      </c>
      <c r="I38" s="564">
        <v>0.16974737582270971</v>
      </c>
      <c r="J38" s="564">
        <v>0.17899729420598845</v>
      </c>
      <c r="K38" s="564">
        <v>0.16507610608380269</v>
      </c>
      <c r="L38" s="564">
        <v>0.18443042394049808</v>
      </c>
      <c r="M38" s="564">
        <v>0.1841140768861477</v>
      </c>
      <c r="N38" s="564">
        <v>0.163851074495237</v>
      </c>
      <c r="O38" s="564">
        <v>0.151122152590248</v>
      </c>
      <c r="P38" s="992">
        <v>0.15734964341921728</v>
      </c>
    </row>
    <row r="39" spans="2:16">
      <c r="B39" s="560" t="s">
        <v>357</v>
      </c>
      <c r="C39" s="564">
        <v>0.10049989733581487</v>
      </c>
      <c r="D39" s="564">
        <v>9.0359070966939778E-2</v>
      </c>
      <c r="E39" s="564">
        <v>7.8984573710227629E-2</v>
      </c>
      <c r="F39" s="564">
        <v>7.8375497848398062E-2</v>
      </c>
      <c r="G39" s="564">
        <v>8.5842815789716836E-2</v>
      </c>
      <c r="H39" s="564">
        <v>8.8767388329430527E-2</v>
      </c>
      <c r="I39" s="564">
        <v>9.2758709400522499E-2</v>
      </c>
      <c r="J39" s="564">
        <v>0.10322456827883576</v>
      </c>
      <c r="K39" s="564">
        <v>8.789800923128506E-2</v>
      </c>
      <c r="L39" s="564">
        <v>0.11037472777832741</v>
      </c>
      <c r="M39" s="564">
        <v>0.11217822175579863</v>
      </c>
      <c r="N39" s="564">
        <v>9.3437240775450972E-2</v>
      </c>
      <c r="O39" s="564">
        <v>8.123730003183556E-2</v>
      </c>
      <c r="P39" s="992">
        <v>8.7409241154263392E-2</v>
      </c>
    </row>
    <row r="40" spans="2:16">
      <c r="B40" s="560" t="s">
        <v>309</v>
      </c>
      <c r="C40" s="564">
        <v>0.81929398511969453</v>
      </c>
      <c r="D40" s="564">
        <v>0.8317106927981589</v>
      </c>
      <c r="E40" s="564">
        <v>0.84652896182618598</v>
      </c>
      <c r="F40" s="564">
        <v>0.85744790881804411</v>
      </c>
      <c r="G40" s="564">
        <v>0.8624376435013682</v>
      </c>
      <c r="H40" s="564">
        <v>0.85012202919941449</v>
      </c>
      <c r="I40" s="564">
        <v>0.84004273732640444</v>
      </c>
      <c r="J40" s="564">
        <v>0.82119117983552914</v>
      </c>
      <c r="K40" s="564">
        <v>0.8588835823296187</v>
      </c>
      <c r="L40" s="564">
        <v>0.82717086232710146</v>
      </c>
      <c r="M40" s="564">
        <v>0.79839105611109229</v>
      </c>
      <c r="N40" s="564">
        <v>0.77795877893422005</v>
      </c>
      <c r="O40" s="564">
        <v>0.78865568597848312</v>
      </c>
      <c r="P40" s="992">
        <v>0.80547170732246409</v>
      </c>
    </row>
    <row r="41" spans="2:16">
      <c r="B41" s="565" t="s">
        <v>406</v>
      </c>
      <c r="C41" s="566">
        <v>4.7048715097129161</v>
      </c>
      <c r="D41" s="566">
        <v>5.0619805322469311</v>
      </c>
      <c r="E41" s="566">
        <v>5.5430379684577078</v>
      </c>
      <c r="F41" s="566">
        <v>5.5358670213566752</v>
      </c>
      <c r="G41" s="598">
        <v>5.3213388233694072</v>
      </c>
      <c r="H41" s="598">
        <v>5.1773163832685185</v>
      </c>
      <c r="I41" s="598">
        <v>4.9487818780996964</v>
      </c>
      <c r="J41" s="598">
        <v>4.5877295714342461</v>
      </c>
      <c r="K41" s="598">
        <v>5.2029551865828303</v>
      </c>
      <c r="L41" s="598">
        <v>4.4850022282330579</v>
      </c>
      <c r="M41" s="598">
        <v>4.3363933362075331</v>
      </c>
      <c r="N41" s="598">
        <v>4.7479626321085524</v>
      </c>
      <c r="O41" s="598">
        <v>5.2186636602301517</v>
      </c>
      <c r="P41" s="598">
        <v>5.0999999999999996</v>
      </c>
    </row>
    <row r="42" spans="2:16" s="561" customFormat="1">
      <c r="B42" s="837" t="s">
        <v>435</v>
      </c>
      <c r="C42" s="599"/>
      <c r="D42" s="575"/>
      <c r="E42" s="575"/>
    </row>
    <row r="43" spans="2:16" s="561" customFormat="1">
      <c r="B43" s="237" t="s">
        <v>432</v>
      </c>
      <c r="C43" s="575"/>
      <c r="D43" s="575"/>
      <c r="E43" s="575"/>
    </row>
    <row r="44" spans="2:16" s="561" customFormat="1">
      <c r="B44" s="237" t="s">
        <v>370</v>
      </c>
      <c r="C44" s="575"/>
      <c r="D44" s="575"/>
      <c r="E44" s="575"/>
    </row>
    <row r="45" spans="2:16" s="561" customFormat="1">
      <c r="B45" s="413" t="s">
        <v>307</v>
      </c>
      <c r="C45" s="575"/>
      <c r="D45" s="575"/>
      <c r="E45" s="575"/>
    </row>
    <row r="46" spans="2:16" s="561" customFormat="1">
      <c r="B46" s="206"/>
      <c r="C46" s="575"/>
      <c r="D46" s="575"/>
      <c r="E46" s="575"/>
    </row>
    <row r="47" spans="2:16" s="561" customFormat="1">
      <c r="B47" s="310"/>
      <c r="C47" s="575"/>
      <c r="D47" s="575"/>
      <c r="E47" s="575"/>
    </row>
    <row r="48" spans="2:16" s="561" customFormat="1">
      <c r="B48" s="601"/>
      <c r="C48" s="575"/>
      <c r="D48" s="575"/>
      <c r="E48" s="575"/>
      <c r="P48" s="53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6" tint="-0.499984740745262"/>
    <pageSetUpPr fitToPage="1"/>
  </sheetPr>
  <dimension ref="A1:AF41"/>
  <sheetViews>
    <sheetView zoomScale="115" zoomScaleNormal="115" zoomScaleSheetLayoutView="100" workbookViewId="0">
      <pane xSplit="1" topLeftCell="Y1" activePane="topRight" state="frozen"/>
      <selection pane="topRight" activeCell="AF31" sqref="AF31"/>
    </sheetView>
  </sheetViews>
  <sheetFormatPr baseColWidth="10" defaultColWidth="11.42578125" defaultRowHeight="12.75"/>
  <cols>
    <col min="1" max="1" width="54.85546875" style="1" customWidth="1"/>
    <col min="2" max="2" width="8.7109375" style="1" customWidth="1"/>
    <col min="3" max="3" width="8.85546875" style="1" customWidth="1"/>
    <col min="4" max="4" width="9.85546875" style="1" customWidth="1"/>
    <col min="5" max="15" width="8.7109375" style="1" customWidth="1"/>
    <col min="16" max="20" width="8.85546875" style="1" customWidth="1"/>
    <col min="21" max="22" width="9.140625" style="1" customWidth="1"/>
    <col min="23" max="24" width="9.42578125" style="1" customWidth="1"/>
    <col min="25" max="25" width="10" style="1" customWidth="1"/>
    <col min="26" max="31" width="11.42578125" style="1"/>
    <col min="32" max="32" width="12.85546875" style="1" bestFit="1" customWidth="1"/>
    <col min="33" max="16384" width="11.42578125" style="1"/>
  </cols>
  <sheetData>
    <row r="1" spans="1:32" s="7" customFormat="1" ht="18" customHeight="1">
      <c r="A1" s="6" t="s">
        <v>2</v>
      </c>
    </row>
    <row r="2" spans="1:32" ht="18" customHeight="1">
      <c r="A2" s="2"/>
      <c r="B2" s="59"/>
      <c r="C2" s="59"/>
      <c r="D2" s="59"/>
      <c r="E2" s="59"/>
      <c r="F2" s="59"/>
      <c r="G2" s="59"/>
      <c r="H2" s="59"/>
      <c r="I2" s="59"/>
      <c r="J2" s="59"/>
      <c r="K2" s="59"/>
      <c r="L2" s="59"/>
      <c r="M2" s="59"/>
      <c r="N2" s="59"/>
      <c r="O2" s="59"/>
      <c r="P2" s="59"/>
      <c r="Q2" s="59"/>
      <c r="R2" s="59"/>
    </row>
    <row r="3" spans="1:32" ht="15.75" customHeight="1">
      <c r="A3" s="3" t="s">
        <v>331</v>
      </c>
      <c r="B3" s="60"/>
      <c r="C3" s="60"/>
      <c r="D3" s="60"/>
      <c r="E3" s="60"/>
      <c r="F3" s="60"/>
      <c r="G3" s="60"/>
      <c r="H3" s="60"/>
      <c r="I3" s="60"/>
      <c r="J3" s="60"/>
      <c r="K3" s="60"/>
      <c r="L3" s="61"/>
      <c r="M3" s="59"/>
      <c r="N3" s="59"/>
      <c r="O3" s="59"/>
      <c r="P3" s="59"/>
      <c r="Q3" s="59"/>
      <c r="R3" s="59"/>
    </row>
    <row r="4" spans="1:32" ht="12" customHeight="1">
      <c r="A4" s="13" t="s">
        <v>112</v>
      </c>
      <c r="B4" s="60"/>
      <c r="C4" s="60"/>
      <c r="D4" s="60"/>
      <c r="E4" s="60"/>
      <c r="F4" s="60"/>
      <c r="G4" s="60"/>
      <c r="H4" s="60"/>
      <c r="I4" s="60"/>
      <c r="J4" s="60"/>
      <c r="K4" s="60"/>
      <c r="L4" s="29"/>
      <c r="M4" s="59"/>
      <c r="N4" s="59"/>
      <c r="O4" s="59"/>
      <c r="P4" s="59"/>
      <c r="Q4" s="59"/>
      <c r="R4" s="59"/>
    </row>
    <row r="5" spans="1:32">
      <c r="A5" s="30"/>
      <c r="B5" s="663">
        <v>1972</v>
      </c>
      <c r="C5" s="663">
        <v>1992</v>
      </c>
      <c r="D5" s="663">
        <v>1995</v>
      </c>
      <c r="E5" s="39">
        <v>1999</v>
      </c>
      <c r="F5" s="39">
        <v>2000</v>
      </c>
      <c r="G5" s="39">
        <v>2001</v>
      </c>
      <c r="H5" s="39">
        <v>2002</v>
      </c>
      <c r="I5" s="39">
        <v>2003</v>
      </c>
      <c r="J5" s="39">
        <v>2004</v>
      </c>
      <c r="K5" s="39">
        <v>2005</v>
      </c>
      <c r="L5" s="39">
        <v>2006</v>
      </c>
      <c r="M5" s="39">
        <v>2007</v>
      </c>
      <c r="N5" s="39">
        <v>2008</v>
      </c>
      <c r="O5" s="39">
        <v>2009</v>
      </c>
      <c r="P5" s="39">
        <v>2010</v>
      </c>
      <c r="Q5" s="39">
        <v>2011</v>
      </c>
      <c r="R5" s="39">
        <v>2012</v>
      </c>
      <c r="S5" s="39">
        <v>2013</v>
      </c>
      <c r="T5" s="39">
        <v>2014</v>
      </c>
      <c r="U5" s="39">
        <v>2015</v>
      </c>
      <c r="V5" s="39">
        <v>2016</v>
      </c>
      <c r="W5" s="39">
        <v>2017</v>
      </c>
      <c r="X5" s="39">
        <v>2018</v>
      </c>
      <c r="Y5" s="39">
        <v>2019</v>
      </c>
      <c r="Z5" s="39">
        <v>2020</v>
      </c>
      <c r="AA5" s="39">
        <v>2021</v>
      </c>
      <c r="AB5" s="39">
        <v>2022</v>
      </c>
      <c r="AC5" s="39">
        <v>2023</v>
      </c>
      <c r="AD5" s="39">
        <v>2024</v>
      </c>
      <c r="AE5" s="39">
        <v>2025</v>
      </c>
      <c r="AF5" s="39">
        <v>2026</v>
      </c>
    </row>
    <row r="6" spans="1:32">
      <c r="A6" s="416" t="s">
        <v>146</v>
      </c>
      <c r="B6" s="664"/>
      <c r="C6" s="664"/>
      <c r="D6" s="664"/>
      <c r="E6" s="417"/>
      <c r="F6" s="417"/>
      <c r="G6" s="417"/>
      <c r="H6" s="417"/>
      <c r="I6" s="417"/>
      <c r="J6" s="417"/>
      <c r="K6" s="417"/>
      <c r="L6" s="417"/>
      <c r="M6" s="417"/>
      <c r="N6" s="417"/>
      <c r="O6" s="417"/>
      <c r="P6" s="88"/>
      <c r="Q6" s="88"/>
      <c r="R6" s="88"/>
      <c r="S6" s="89"/>
      <c r="T6" s="89"/>
      <c r="U6" s="89"/>
      <c r="V6" s="89"/>
      <c r="W6" s="481"/>
      <c r="X6" s="481"/>
      <c r="Y6" s="481"/>
      <c r="Z6" s="481"/>
      <c r="AA6" s="481"/>
      <c r="AB6" s="481"/>
    </row>
    <row r="7" spans="1:32" ht="16.5">
      <c r="A7" s="44" t="s">
        <v>210</v>
      </c>
      <c r="B7" s="665" t="s">
        <v>30</v>
      </c>
      <c r="C7" s="665" t="s">
        <v>30</v>
      </c>
      <c r="D7" s="665" t="s">
        <v>30</v>
      </c>
      <c r="E7" s="91" t="s">
        <v>30</v>
      </c>
      <c r="F7" s="91" t="s">
        <v>30</v>
      </c>
      <c r="G7" s="91" t="s">
        <v>30</v>
      </c>
      <c r="H7" s="91" t="s">
        <v>30</v>
      </c>
      <c r="I7" s="91" t="s">
        <v>30</v>
      </c>
      <c r="J7" s="91" t="s">
        <v>30</v>
      </c>
      <c r="K7" s="91" t="s">
        <v>30</v>
      </c>
      <c r="L7" s="91" t="s">
        <v>30</v>
      </c>
      <c r="M7" s="91" t="s">
        <v>30</v>
      </c>
      <c r="N7" s="91" t="s">
        <v>30</v>
      </c>
      <c r="O7" s="91" t="s">
        <v>30</v>
      </c>
      <c r="P7" s="91" t="s">
        <v>30</v>
      </c>
      <c r="Q7" s="91" t="s">
        <v>30</v>
      </c>
      <c r="R7" s="91">
        <v>1</v>
      </c>
      <c r="S7" s="418">
        <v>1</v>
      </c>
      <c r="T7" s="418">
        <v>1</v>
      </c>
      <c r="U7" s="418">
        <v>11</v>
      </c>
      <c r="V7" s="418">
        <v>13</v>
      </c>
      <c r="W7" s="267">
        <v>14</v>
      </c>
      <c r="X7" s="267">
        <v>21</v>
      </c>
      <c r="Y7" s="267">
        <v>21</v>
      </c>
      <c r="Z7" s="267">
        <v>21</v>
      </c>
      <c r="AA7" s="267">
        <v>21</v>
      </c>
      <c r="AB7" s="267">
        <v>21</v>
      </c>
      <c r="AC7" s="267">
        <v>21</v>
      </c>
      <c r="AD7" s="267">
        <v>21</v>
      </c>
      <c r="AE7" s="267">
        <v>21</v>
      </c>
      <c r="AF7" s="267">
        <v>21</v>
      </c>
    </row>
    <row r="8" spans="1:32">
      <c r="A8" s="44" t="s">
        <v>221</v>
      </c>
      <c r="B8" s="666">
        <v>9</v>
      </c>
      <c r="C8" s="666">
        <v>9</v>
      </c>
      <c r="D8" s="666">
        <v>9</v>
      </c>
      <c r="E8" s="40">
        <v>12</v>
      </c>
      <c r="F8" s="40">
        <v>12</v>
      </c>
      <c r="G8" s="40">
        <v>14</v>
      </c>
      <c r="H8" s="40">
        <v>14</v>
      </c>
      <c r="I8" s="40">
        <v>14</v>
      </c>
      <c r="J8" s="40">
        <v>14</v>
      </c>
      <c r="K8" s="40">
        <v>14</v>
      </c>
      <c r="L8" s="40">
        <v>14</v>
      </c>
      <c r="M8" s="40">
        <v>14</v>
      </c>
      <c r="N8" s="40">
        <v>14</v>
      </c>
      <c r="O8" s="40">
        <v>16</v>
      </c>
      <c r="P8" s="40">
        <v>16</v>
      </c>
      <c r="Q8" s="62">
        <v>16</v>
      </c>
      <c r="R8" s="62">
        <v>15</v>
      </c>
      <c r="S8" s="93">
        <v>15</v>
      </c>
      <c r="T8" s="93">
        <v>15</v>
      </c>
      <c r="U8" s="93">
        <v>9</v>
      </c>
      <c r="V8" s="93">
        <v>11</v>
      </c>
      <c r="W8" s="482">
        <v>15</v>
      </c>
      <c r="X8" s="482">
        <v>11</v>
      </c>
      <c r="Y8" s="482">
        <v>13</v>
      </c>
      <c r="Z8" s="482">
        <v>14</v>
      </c>
      <c r="AA8" s="482">
        <v>14</v>
      </c>
      <c r="AB8" s="482">
        <v>14</v>
      </c>
      <c r="AC8" s="482">
        <v>14</v>
      </c>
      <c r="AD8" s="482">
        <v>14</v>
      </c>
      <c r="AE8" s="482">
        <v>14</v>
      </c>
      <c r="AF8" s="482">
        <v>14</v>
      </c>
    </row>
    <row r="9" spans="1:32">
      <c r="A9" s="44" t="s">
        <v>222</v>
      </c>
      <c r="B9" s="665" t="s">
        <v>30</v>
      </c>
      <c r="C9" s="665" t="s">
        <v>30</v>
      </c>
      <c r="D9" s="665" t="s">
        <v>30</v>
      </c>
      <c r="E9" s="62" t="s">
        <v>30</v>
      </c>
      <c r="F9" s="40">
        <v>50</v>
      </c>
      <c r="G9" s="40">
        <v>90</v>
      </c>
      <c r="H9" s="40">
        <v>120</v>
      </c>
      <c r="I9" s="40">
        <v>143</v>
      </c>
      <c r="J9" s="40">
        <v>155</v>
      </c>
      <c r="K9" s="40">
        <v>162</v>
      </c>
      <c r="L9" s="40">
        <v>164</v>
      </c>
      <c r="M9" s="40">
        <v>169</v>
      </c>
      <c r="N9" s="40">
        <v>171</v>
      </c>
      <c r="O9" s="40">
        <v>174</v>
      </c>
      <c r="P9" s="63">
        <v>181</v>
      </c>
      <c r="Q9" s="62">
        <v>191</v>
      </c>
      <c r="R9" s="62">
        <v>202</v>
      </c>
      <c r="S9" s="93">
        <v>213</v>
      </c>
      <c r="T9" s="93">
        <v>222</v>
      </c>
      <c r="U9" s="93">
        <v>226</v>
      </c>
      <c r="V9" s="93">
        <v>196</v>
      </c>
      <c r="W9" s="482">
        <v>219</v>
      </c>
      <c r="X9" s="482">
        <v>222</v>
      </c>
      <c r="Y9" s="482">
        <v>223</v>
      </c>
      <c r="Z9" s="482">
        <v>222</v>
      </c>
      <c r="AA9" s="482">
        <v>223</v>
      </c>
      <c r="AB9" s="482">
        <v>227</v>
      </c>
      <c r="AC9" s="482">
        <v>227</v>
      </c>
      <c r="AD9" s="482">
        <v>229</v>
      </c>
      <c r="AE9" s="482">
        <v>230</v>
      </c>
      <c r="AF9" s="482">
        <v>230</v>
      </c>
    </row>
    <row r="10" spans="1:32">
      <c r="A10" s="44" t="s">
        <v>223</v>
      </c>
      <c r="B10" s="665" t="s">
        <v>30</v>
      </c>
      <c r="C10" s="665" t="s">
        <v>30</v>
      </c>
      <c r="D10" s="666">
        <v>756</v>
      </c>
      <c r="E10" s="40">
        <v>1347</v>
      </c>
      <c r="F10" s="40">
        <v>1533</v>
      </c>
      <c r="G10" s="40">
        <v>1733</v>
      </c>
      <c r="H10" s="40">
        <v>2032</v>
      </c>
      <c r="I10" s="40">
        <v>2195</v>
      </c>
      <c r="J10" s="40">
        <v>2286</v>
      </c>
      <c r="K10" s="40">
        <v>2342</v>
      </c>
      <c r="L10" s="40">
        <v>2389</v>
      </c>
      <c r="M10" s="40">
        <v>2400</v>
      </c>
      <c r="N10" s="40">
        <v>2393</v>
      </c>
      <c r="O10" s="40">
        <v>2406</v>
      </c>
      <c r="P10" s="62">
        <v>2409</v>
      </c>
      <c r="Q10" s="62">
        <v>2387</v>
      </c>
      <c r="R10" s="62">
        <v>2358</v>
      </c>
      <c r="S10" s="93">
        <v>2223</v>
      </c>
      <c r="T10" s="93">
        <v>1903</v>
      </c>
      <c r="U10" s="93">
        <v>1884</v>
      </c>
      <c r="V10" s="93">
        <v>1842</v>
      </c>
      <c r="W10" s="482">
        <v>1018</v>
      </c>
      <c r="X10" s="482">
        <v>1009</v>
      </c>
      <c r="Y10" s="482">
        <v>1001</v>
      </c>
      <c r="Z10" s="482">
        <v>997</v>
      </c>
      <c r="AA10" s="482">
        <v>995</v>
      </c>
      <c r="AB10" s="482">
        <v>992</v>
      </c>
      <c r="AC10" s="482">
        <v>992</v>
      </c>
      <c r="AD10" s="482">
        <v>990</v>
      </c>
      <c r="AE10" s="482">
        <v>989</v>
      </c>
      <c r="AF10" s="951">
        <v>987</v>
      </c>
    </row>
    <row r="11" spans="1:32">
      <c r="A11" s="44" t="s">
        <v>0</v>
      </c>
      <c r="B11" s="665" t="s">
        <v>30</v>
      </c>
      <c r="C11" s="666">
        <v>9</v>
      </c>
      <c r="D11" s="666">
        <v>9</v>
      </c>
      <c r="E11" s="40">
        <v>9</v>
      </c>
      <c r="F11" s="40">
        <v>9</v>
      </c>
      <c r="G11" s="40">
        <v>8</v>
      </c>
      <c r="H11" s="40">
        <v>8</v>
      </c>
      <c r="I11" s="40">
        <v>8</v>
      </c>
      <c r="J11" s="40">
        <v>6</v>
      </c>
      <c r="K11" s="40">
        <v>6</v>
      </c>
      <c r="L11" s="40">
        <v>6</v>
      </c>
      <c r="M11" s="40">
        <v>5</v>
      </c>
      <c r="N11" s="40">
        <v>5</v>
      </c>
      <c r="O11" s="40">
        <v>5</v>
      </c>
      <c r="P11" s="63">
        <v>5</v>
      </c>
      <c r="Q11" s="62">
        <v>5</v>
      </c>
      <c r="R11" s="62">
        <v>5</v>
      </c>
      <c r="S11" s="93">
        <v>4</v>
      </c>
      <c r="T11" s="93">
        <v>4</v>
      </c>
      <c r="U11" s="93">
        <v>3</v>
      </c>
      <c r="V11" s="62" t="s">
        <v>30</v>
      </c>
      <c r="W11" s="483" t="s">
        <v>30</v>
      </c>
      <c r="X11" s="483" t="s">
        <v>30</v>
      </c>
      <c r="Y11" s="483"/>
      <c r="Z11" s="483"/>
      <c r="AA11" s="483"/>
      <c r="AB11" s="483"/>
      <c r="AC11" s="483"/>
      <c r="AD11" s="483"/>
      <c r="AE11" s="483"/>
      <c r="AF11" s="951"/>
    </row>
    <row r="12" spans="1:32" ht="16.7" customHeight="1">
      <c r="A12" s="44" t="s">
        <v>214</v>
      </c>
      <c r="B12" s="666">
        <v>95</v>
      </c>
      <c r="C12" s="666">
        <v>214</v>
      </c>
      <c r="D12" s="666">
        <v>324</v>
      </c>
      <c r="E12" s="40">
        <v>305</v>
      </c>
      <c r="F12" s="40">
        <v>241</v>
      </c>
      <c r="G12" s="40">
        <v>155</v>
      </c>
      <c r="H12" s="62" t="s">
        <v>30</v>
      </c>
      <c r="I12" s="62" t="s">
        <v>30</v>
      </c>
      <c r="J12" s="62" t="s">
        <v>30</v>
      </c>
      <c r="K12" s="62" t="s">
        <v>30</v>
      </c>
      <c r="L12" s="62" t="s">
        <v>30</v>
      </c>
      <c r="M12" s="62" t="s">
        <v>30</v>
      </c>
      <c r="N12" s="62" t="s">
        <v>30</v>
      </c>
      <c r="O12" s="62" t="s">
        <v>30</v>
      </c>
      <c r="P12" s="62" t="s">
        <v>30</v>
      </c>
      <c r="Q12" s="62" t="s">
        <v>30</v>
      </c>
      <c r="R12" s="62" t="s">
        <v>30</v>
      </c>
      <c r="S12" s="62" t="s">
        <v>30</v>
      </c>
      <c r="T12" s="62" t="s">
        <v>30</v>
      </c>
      <c r="U12" s="62" t="s">
        <v>30</v>
      </c>
      <c r="V12" s="62" t="s">
        <v>30</v>
      </c>
      <c r="W12" s="483" t="s">
        <v>30</v>
      </c>
      <c r="X12" s="483" t="s">
        <v>30</v>
      </c>
      <c r="Y12" s="483"/>
      <c r="Z12" s="483"/>
      <c r="AA12" s="483"/>
      <c r="AB12" s="483"/>
      <c r="AC12" s="483"/>
      <c r="AD12" s="483"/>
      <c r="AE12" s="483"/>
      <c r="AF12" s="951"/>
    </row>
    <row r="13" spans="1:32" ht="16.7" customHeight="1">
      <c r="A13" s="44" t="s">
        <v>215</v>
      </c>
      <c r="B13" s="665" t="s">
        <v>30</v>
      </c>
      <c r="C13" s="665" t="s">
        <v>30</v>
      </c>
      <c r="D13" s="666">
        <v>4</v>
      </c>
      <c r="E13" s="40">
        <v>5</v>
      </c>
      <c r="F13" s="91" t="s">
        <v>30</v>
      </c>
      <c r="G13" s="91" t="s">
        <v>30</v>
      </c>
      <c r="H13" s="91" t="s">
        <v>30</v>
      </c>
      <c r="I13" s="91" t="s">
        <v>30</v>
      </c>
      <c r="J13" s="91" t="s">
        <v>30</v>
      </c>
      <c r="K13" s="91" t="s">
        <v>30</v>
      </c>
      <c r="L13" s="91" t="s">
        <v>30</v>
      </c>
      <c r="M13" s="91" t="s">
        <v>30</v>
      </c>
      <c r="N13" s="91" t="s">
        <v>30</v>
      </c>
      <c r="O13" s="91" t="s">
        <v>30</v>
      </c>
      <c r="P13" s="91" t="s">
        <v>30</v>
      </c>
      <c r="Q13" s="91" t="s">
        <v>30</v>
      </c>
      <c r="R13" s="91" t="s">
        <v>30</v>
      </c>
      <c r="S13" s="91" t="s">
        <v>30</v>
      </c>
      <c r="T13" s="91" t="s">
        <v>30</v>
      </c>
      <c r="U13" s="91" t="s">
        <v>30</v>
      </c>
      <c r="V13" s="91" t="s">
        <v>30</v>
      </c>
      <c r="W13" s="614" t="s">
        <v>30</v>
      </c>
      <c r="X13" s="614" t="s">
        <v>30</v>
      </c>
      <c r="Y13" s="614"/>
      <c r="Z13" s="614"/>
      <c r="AA13" s="614"/>
      <c r="AB13" s="614"/>
      <c r="AC13" s="614"/>
      <c r="AD13" s="614"/>
      <c r="AE13" s="614"/>
      <c r="AF13" s="951"/>
    </row>
    <row r="14" spans="1:32" ht="12.95" customHeight="1">
      <c r="A14" s="616" t="s">
        <v>219</v>
      </c>
      <c r="B14" s="667"/>
      <c r="C14" s="667"/>
      <c r="D14" s="668">
        <f t="shared" ref="D14:P14" si="0">SUM(D7:D13)</f>
        <v>1102</v>
      </c>
      <c r="E14" s="618">
        <f t="shared" si="0"/>
        <v>1678</v>
      </c>
      <c r="F14" s="618">
        <f t="shared" si="0"/>
        <v>1845</v>
      </c>
      <c r="G14" s="618">
        <f t="shared" si="0"/>
        <v>2000</v>
      </c>
      <c r="H14" s="618">
        <f t="shared" si="0"/>
        <v>2174</v>
      </c>
      <c r="I14" s="618">
        <v>2360</v>
      </c>
      <c r="J14" s="618">
        <f t="shared" si="0"/>
        <v>2461</v>
      </c>
      <c r="K14" s="618">
        <v>2524</v>
      </c>
      <c r="L14" s="618">
        <f t="shared" si="0"/>
        <v>2573</v>
      </c>
      <c r="M14" s="618">
        <f t="shared" si="0"/>
        <v>2588</v>
      </c>
      <c r="N14" s="43">
        <v>2583</v>
      </c>
      <c r="O14" s="43">
        <v>2601</v>
      </c>
      <c r="P14" s="618">
        <f t="shared" si="0"/>
        <v>2611</v>
      </c>
      <c r="Q14" s="618">
        <v>2599</v>
      </c>
      <c r="R14" s="618">
        <v>2581</v>
      </c>
      <c r="S14" s="618">
        <v>2456</v>
      </c>
      <c r="T14" s="618">
        <v>2145</v>
      </c>
      <c r="U14" s="618">
        <v>2133</v>
      </c>
      <c r="V14" s="618">
        <v>2062</v>
      </c>
      <c r="W14" s="619">
        <v>1266</v>
      </c>
      <c r="X14" s="619">
        <v>1263</v>
      </c>
      <c r="Y14" s="619">
        <v>1258</v>
      </c>
      <c r="Z14" s="619">
        <v>1254</v>
      </c>
      <c r="AA14" s="619">
        <v>1253</v>
      </c>
      <c r="AB14" s="619">
        <v>1254</v>
      </c>
      <c r="AC14" s="619">
        <v>1254</v>
      </c>
      <c r="AD14" s="619">
        <v>1254</v>
      </c>
      <c r="AE14" s="619">
        <v>1254</v>
      </c>
      <c r="AF14" s="619">
        <v>1252</v>
      </c>
    </row>
    <row r="15" spans="1:32" ht="12.95" customHeight="1">
      <c r="A15" s="620" t="s">
        <v>328</v>
      </c>
      <c r="B15" s="669"/>
      <c r="C15" s="669"/>
      <c r="D15" s="670">
        <v>48</v>
      </c>
      <c r="E15" s="621">
        <v>111</v>
      </c>
      <c r="F15" s="621">
        <v>306</v>
      </c>
      <c r="G15" s="621">
        <v>511</v>
      </c>
      <c r="H15" s="622">
        <v>745</v>
      </c>
      <c r="I15" s="622">
        <v>934</v>
      </c>
      <c r="J15" s="622">
        <v>1028</v>
      </c>
      <c r="K15" s="622">
        <v>1103</v>
      </c>
      <c r="L15" s="622">
        <v>1162</v>
      </c>
      <c r="M15" s="622">
        <v>1199</v>
      </c>
      <c r="N15" s="622">
        <v>1224</v>
      </c>
      <c r="O15" s="622">
        <v>1263</v>
      </c>
      <c r="P15" s="623">
        <v>1302</v>
      </c>
      <c r="Q15" s="623">
        <v>1321</v>
      </c>
      <c r="R15" s="623">
        <v>1339</v>
      </c>
      <c r="S15" s="623">
        <v>1356</v>
      </c>
      <c r="T15" s="623">
        <v>1288</v>
      </c>
      <c r="U15" s="624">
        <v>1309</v>
      </c>
      <c r="V15" s="624">
        <v>1309</v>
      </c>
      <c r="W15" s="624">
        <v>1022</v>
      </c>
      <c r="X15" s="624">
        <v>1061</v>
      </c>
      <c r="Y15" s="624">
        <v>1073</v>
      </c>
      <c r="Z15" s="624">
        <v>1074</v>
      </c>
      <c r="AA15" s="624">
        <v>1075</v>
      </c>
      <c r="AB15" s="624">
        <v>1084</v>
      </c>
      <c r="AC15" s="624">
        <v>1090</v>
      </c>
      <c r="AD15" s="624">
        <v>1093</v>
      </c>
      <c r="AE15" s="624">
        <v>1094</v>
      </c>
      <c r="AF15" s="430">
        <v>1096</v>
      </c>
    </row>
    <row r="16" spans="1:32">
      <c r="A16" s="662" t="s">
        <v>258</v>
      </c>
      <c r="B16" s="671"/>
      <c r="C16" s="671"/>
      <c r="D16" s="672"/>
      <c r="E16" s="41"/>
      <c r="F16" s="41"/>
      <c r="G16" s="41"/>
      <c r="H16" s="41"/>
      <c r="I16" s="41"/>
      <c r="J16" s="41"/>
      <c r="K16" s="41"/>
      <c r="L16" s="41"/>
      <c r="M16" s="41"/>
      <c r="N16" s="276"/>
      <c r="O16" s="486"/>
      <c r="P16" s="487"/>
      <c r="Q16" s="487"/>
      <c r="R16" s="487"/>
      <c r="S16" s="487"/>
      <c r="T16" s="487"/>
      <c r="U16" s="487">
        <v>1</v>
      </c>
      <c r="V16" s="487">
        <v>1</v>
      </c>
      <c r="W16" s="484">
        <v>1</v>
      </c>
      <c r="X16" s="484">
        <v>1</v>
      </c>
      <c r="Y16" s="484">
        <v>1</v>
      </c>
      <c r="Z16" s="484">
        <v>1</v>
      </c>
      <c r="AA16" s="484">
        <v>1</v>
      </c>
      <c r="AB16" s="484">
        <v>1</v>
      </c>
      <c r="AC16" s="484">
        <v>1</v>
      </c>
      <c r="AD16" s="484">
        <v>1</v>
      </c>
      <c r="AE16" s="484">
        <v>1</v>
      </c>
      <c r="AF16" s="958">
        <v>1</v>
      </c>
    </row>
    <row r="17" spans="1:32" s="661" customFormat="1">
      <c r="A17" s="661" t="s">
        <v>324</v>
      </c>
      <c r="B17" s="673"/>
      <c r="C17" s="673"/>
      <c r="D17" s="674"/>
      <c r="E17" s="623">
        <v>36679</v>
      </c>
      <c r="F17" s="623">
        <v>36679</v>
      </c>
      <c r="G17" s="623">
        <v>36679</v>
      </c>
      <c r="H17" s="623">
        <v>36679</v>
      </c>
      <c r="I17" s="623">
        <v>36678</v>
      </c>
      <c r="J17" s="623">
        <v>36682</v>
      </c>
      <c r="K17" s="623">
        <f>36570+114</f>
        <v>36684</v>
      </c>
      <c r="L17" s="623">
        <f>36570+114</f>
        <v>36684</v>
      </c>
      <c r="M17" s="623">
        <v>36683</v>
      </c>
      <c r="N17" s="623">
        <v>36683</v>
      </c>
      <c r="O17" s="623">
        <v>36682</v>
      </c>
      <c r="P17" s="623">
        <v>36682</v>
      </c>
      <c r="Q17" s="623">
        <v>36680</v>
      </c>
      <c r="R17" s="623">
        <v>36700</v>
      </c>
      <c r="S17" s="623">
        <v>36681</v>
      </c>
      <c r="T17" s="623">
        <v>36681</v>
      </c>
      <c r="U17" s="623">
        <v>36658</v>
      </c>
      <c r="V17" s="623">
        <v>35885</v>
      </c>
      <c r="W17" s="623">
        <v>35416</v>
      </c>
      <c r="X17" s="623">
        <v>35357</v>
      </c>
      <c r="Y17" s="623">
        <v>34970</v>
      </c>
      <c r="Z17" s="623">
        <v>34968</v>
      </c>
      <c r="AA17" s="623">
        <v>34965</v>
      </c>
      <c r="AB17" s="623">
        <v>34955</v>
      </c>
      <c r="AC17" s="623">
        <v>34945</v>
      </c>
      <c r="AD17" s="623">
        <v>34935</v>
      </c>
      <c r="AE17" s="623">
        <f>+AE18+4</f>
        <v>34875</v>
      </c>
      <c r="AF17" s="623">
        <v>34875</v>
      </c>
    </row>
    <row r="18" spans="1:32" ht="16.5">
      <c r="A18" s="489" t="s">
        <v>259</v>
      </c>
      <c r="B18" s="675"/>
      <c r="C18" s="675"/>
      <c r="D18" s="676">
        <v>11516</v>
      </c>
      <c r="E18" s="277">
        <v>19128</v>
      </c>
      <c r="F18" s="277">
        <v>21347</v>
      </c>
      <c r="G18" s="277">
        <v>23497</v>
      </c>
      <c r="H18" s="40">
        <v>26870</v>
      </c>
      <c r="I18" s="40">
        <v>29754</v>
      </c>
      <c r="J18" s="40">
        <v>31428</v>
      </c>
      <c r="K18" s="40">
        <v>32308</v>
      </c>
      <c r="L18" s="40">
        <v>32923</v>
      </c>
      <c r="M18" s="40">
        <v>33413</v>
      </c>
      <c r="N18" s="91">
        <v>33638</v>
      </c>
      <c r="O18" s="91">
        <v>34166</v>
      </c>
      <c r="P18" s="91">
        <v>34774</v>
      </c>
      <c r="Q18" s="40">
        <v>35041</v>
      </c>
      <c r="R18" s="40">
        <v>35305</v>
      </c>
      <c r="S18" s="40">
        <v>36049</v>
      </c>
      <c r="T18" s="40">
        <v>36614</v>
      </c>
      <c r="U18" s="264">
        <v>36588</v>
      </c>
      <c r="V18" s="264">
        <v>35858</v>
      </c>
      <c r="W18" s="485">
        <v>35411</v>
      </c>
      <c r="X18" s="485">
        <v>35353</v>
      </c>
      <c r="Y18" s="485">
        <v>34966</v>
      </c>
      <c r="Z18" s="485">
        <v>34964</v>
      </c>
      <c r="AA18" s="485">
        <v>34961</v>
      </c>
      <c r="AB18" s="485">
        <v>34951</v>
      </c>
      <c r="AC18" s="485">
        <v>34941</v>
      </c>
      <c r="AD18" s="485">
        <v>34931</v>
      </c>
      <c r="AE18" s="485">
        <v>34871</v>
      </c>
      <c r="AF18" s="959">
        <v>34871</v>
      </c>
    </row>
    <row r="19" spans="1:32" ht="14.25">
      <c r="A19" s="620" t="s">
        <v>329</v>
      </c>
      <c r="B19" s="677"/>
      <c r="C19" s="677"/>
      <c r="D19" s="678">
        <v>475</v>
      </c>
      <c r="E19" s="622">
        <v>1058</v>
      </c>
      <c r="F19" s="622">
        <v>3289</v>
      </c>
      <c r="G19" s="622">
        <v>5728</v>
      </c>
      <c r="H19" s="622">
        <v>9161</v>
      </c>
      <c r="I19" s="622">
        <v>11958</v>
      </c>
      <c r="J19" s="622">
        <v>13362</v>
      </c>
      <c r="K19" s="622">
        <v>14404</v>
      </c>
      <c r="L19" s="622">
        <v>15145</v>
      </c>
      <c r="M19" s="622">
        <v>15850</v>
      </c>
      <c r="N19" s="622">
        <v>16337</v>
      </c>
      <c r="O19" s="622">
        <v>16970</v>
      </c>
      <c r="P19" s="623">
        <v>17732</v>
      </c>
      <c r="Q19" s="623">
        <v>18217</v>
      </c>
      <c r="R19" s="623">
        <v>18798</v>
      </c>
      <c r="S19" s="623">
        <v>20594</v>
      </c>
      <c r="T19" s="623">
        <v>22698</v>
      </c>
      <c r="U19" s="624">
        <v>23157</v>
      </c>
      <c r="V19" s="624">
        <v>23670</v>
      </c>
      <c r="W19" s="624">
        <v>28630</v>
      </c>
      <c r="X19" s="624">
        <v>29667</v>
      </c>
      <c r="Y19" s="624">
        <v>29818</v>
      </c>
      <c r="Z19" s="624">
        <v>29905</v>
      </c>
      <c r="AA19" s="624">
        <v>30089</v>
      </c>
      <c r="AB19" s="624">
        <v>30231</v>
      </c>
      <c r="AC19" s="624">
        <v>30329</v>
      </c>
      <c r="AD19" s="624">
        <v>30446</v>
      </c>
      <c r="AE19" s="624">
        <v>30418</v>
      </c>
      <c r="AF19" s="960">
        <v>30449</v>
      </c>
    </row>
    <row r="20" spans="1:32" ht="16.5">
      <c r="A20" s="489" t="s">
        <v>224</v>
      </c>
      <c r="B20" s="675"/>
      <c r="C20" s="675"/>
      <c r="D20" s="679">
        <v>24.6</v>
      </c>
      <c r="E20" s="625">
        <v>34</v>
      </c>
      <c r="F20" s="625">
        <v>37.1</v>
      </c>
      <c r="G20" s="625">
        <v>40.359178999999997</v>
      </c>
      <c r="H20" s="626">
        <v>45.067405000000001</v>
      </c>
      <c r="I20" s="626">
        <v>48.8</v>
      </c>
      <c r="J20" s="626">
        <v>50.748252999999998</v>
      </c>
      <c r="K20" s="626">
        <v>52.1</v>
      </c>
      <c r="L20" s="626">
        <v>53.341720000000002</v>
      </c>
      <c r="M20" s="626">
        <v>54.219687999999998</v>
      </c>
      <c r="N20" s="626">
        <v>54.561269000000003</v>
      </c>
      <c r="O20" s="626">
        <v>56.429079999999999</v>
      </c>
      <c r="P20" s="87">
        <v>57.9</v>
      </c>
      <c r="Q20" s="626">
        <v>58.8</v>
      </c>
      <c r="R20" s="626">
        <v>59.320954</v>
      </c>
      <c r="S20" s="626">
        <v>60.885562</v>
      </c>
      <c r="T20" s="626">
        <v>62.626522999999999</v>
      </c>
      <c r="U20" s="627">
        <v>62.9</v>
      </c>
      <c r="V20" s="627">
        <v>67</v>
      </c>
      <c r="W20" s="628">
        <v>67.552615000000003</v>
      </c>
      <c r="X20" s="628">
        <v>67.865622000000002</v>
      </c>
      <c r="Y20" s="628">
        <v>68.008359999999996</v>
      </c>
      <c r="Z20" s="628">
        <v>68.017605000000003</v>
      </c>
      <c r="AA20" s="628">
        <v>68.229786000000004</v>
      </c>
      <c r="AB20" s="628">
        <v>68.485633000000007</v>
      </c>
      <c r="AC20" s="628">
        <f>68644693/1000000</f>
        <v>68.644693000000004</v>
      </c>
      <c r="AD20" s="628">
        <f>68876903/1000000</f>
        <v>68.876902999999999</v>
      </c>
      <c r="AE20" s="628">
        <f>69217228/1000000</f>
        <v>69.217228000000006</v>
      </c>
      <c r="AF20" s="1">
        <v>69.5</v>
      </c>
    </row>
    <row r="21" spans="1:32" ht="14.25">
      <c r="A21" s="629" t="s">
        <v>330</v>
      </c>
      <c r="B21" s="680"/>
      <c r="C21" s="680"/>
      <c r="D21" s="681">
        <v>3</v>
      </c>
      <c r="E21" s="90">
        <v>4.2</v>
      </c>
      <c r="F21" s="90">
        <v>13.2</v>
      </c>
      <c r="G21" s="90">
        <v>20.714338999999999</v>
      </c>
      <c r="H21" s="90">
        <v>29.689634000000002</v>
      </c>
      <c r="I21" s="90">
        <v>35.4</v>
      </c>
      <c r="J21" s="90">
        <v>37.753421000000003</v>
      </c>
      <c r="K21" s="90">
        <v>39.5</v>
      </c>
      <c r="L21" s="90">
        <v>40.918529999999997</v>
      </c>
      <c r="M21" s="90">
        <v>41.799204000000003</v>
      </c>
      <c r="N21" s="90">
        <v>42.442236000000001</v>
      </c>
      <c r="O21" s="90">
        <v>44.278928000000001</v>
      </c>
      <c r="P21" s="90">
        <v>46.4</v>
      </c>
      <c r="Q21" s="90">
        <v>47.599699999999999</v>
      </c>
      <c r="R21" s="90">
        <v>48.489448000000003</v>
      </c>
      <c r="S21" s="90">
        <v>50.484616000000003</v>
      </c>
      <c r="T21" s="90">
        <v>53.160125999999998</v>
      </c>
      <c r="U21" s="630">
        <v>54</v>
      </c>
      <c r="V21" s="630">
        <v>59.3</v>
      </c>
      <c r="W21" s="630">
        <v>63.489158000000003</v>
      </c>
      <c r="X21" s="630">
        <v>64.477166999999994</v>
      </c>
      <c r="Y21" s="630">
        <v>64.923616999999993</v>
      </c>
      <c r="Z21" s="630">
        <v>65.017315999999994</v>
      </c>
      <c r="AA21" s="630">
        <v>65.289845</v>
      </c>
      <c r="AB21" s="630">
        <v>65.733519000000001</v>
      </c>
      <c r="AC21" s="630">
        <f>65994743/1000000</f>
        <v>65.994743</v>
      </c>
      <c r="AD21" s="630">
        <f>66486964/1000000</f>
        <v>66.486964</v>
      </c>
      <c r="AE21" s="630">
        <f>66486964/1000000</f>
        <v>66.486964</v>
      </c>
      <c r="AF21" s="430">
        <v>67.2</v>
      </c>
    </row>
    <row r="22" spans="1:32">
      <c r="A22" s="488"/>
      <c r="B22" s="682"/>
      <c r="C22" s="682"/>
      <c r="D22" s="683"/>
      <c r="E22" s="657"/>
      <c r="F22" s="657"/>
      <c r="G22" s="657"/>
      <c r="H22" s="657"/>
      <c r="I22" s="657"/>
      <c r="J22" s="657"/>
      <c r="K22" s="657"/>
      <c r="L22" s="657"/>
      <c r="M22" s="657"/>
      <c r="N22" s="42"/>
      <c r="O22" s="658"/>
      <c r="P22" s="659"/>
      <c r="Q22" s="659"/>
      <c r="R22" s="659"/>
      <c r="S22" s="659"/>
      <c r="T22" s="659"/>
      <c r="U22" s="659"/>
      <c r="V22" s="659"/>
      <c r="W22" s="660"/>
      <c r="X22" s="660"/>
      <c r="Y22" s="660"/>
      <c r="Z22" s="660"/>
      <c r="AA22" s="660"/>
      <c r="AB22" s="660"/>
      <c r="AC22" s="660"/>
      <c r="AD22" s="660"/>
      <c r="AE22" s="660"/>
      <c r="AF22" s="961"/>
    </row>
    <row r="23" spans="1:32" ht="17.25">
      <c r="A23" s="416" t="s">
        <v>218</v>
      </c>
      <c r="B23" s="664"/>
      <c r="C23" s="684"/>
      <c r="D23" s="684"/>
      <c r="E23" s="419"/>
      <c r="F23" s="419"/>
      <c r="G23" s="419"/>
      <c r="H23" s="419"/>
      <c r="I23" s="419"/>
      <c r="J23" s="419"/>
      <c r="K23" s="419"/>
      <c r="L23" s="419"/>
      <c r="M23" s="419"/>
      <c r="N23" s="419"/>
      <c r="O23" s="419"/>
      <c r="P23" s="419"/>
      <c r="Q23" s="419"/>
      <c r="R23" s="88"/>
      <c r="S23" s="89"/>
      <c r="T23" s="89"/>
      <c r="U23" s="89"/>
      <c r="V23" s="89"/>
      <c r="W23" s="481"/>
      <c r="X23" s="481"/>
      <c r="Y23" s="481"/>
      <c r="Z23" s="481"/>
      <c r="AA23" s="481"/>
      <c r="AB23" s="481"/>
      <c r="AC23" s="481"/>
      <c r="AD23" s="481"/>
      <c r="AE23" s="481"/>
    </row>
    <row r="24" spans="1:32">
      <c r="A24" s="938" t="s">
        <v>492</v>
      </c>
      <c r="B24" s="666">
        <v>9289</v>
      </c>
      <c r="C24" s="666">
        <v>14596</v>
      </c>
      <c r="D24" s="666">
        <v>14490</v>
      </c>
      <c r="E24" s="40">
        <v>14885</v>
      </c>
      <c r="F24" s="40" t="s">
        <v>46</v>
      </c>
      <c r="G24" s="40" t="s">
        <v>46</v>
      </c>
      <c r="H24" s="40" t="s">
        <v>46</v>
      </c>
      <c r="I24" s="40" t="s">
        <v>46</v>
      </c>
      <c r="J24" s="40" t="s">
        <v>46</v>
      </c>
      <c r="K24" s="40" t="s">
        <v>46</v>
      </c>
      <c r="L24" s="264">
        <v>12157</v>
      </c>
      <c r="M24" s="264">
        <v>11843</v>
      </c>
      <c r="N24" s="264">
        <v>11708</v>
      </c>
      <c r="O24" s="264">
        <v>11165</v>
      </c>
      <c r="P24" s="264">
        <v>10780</v>
      </c>
      <c r="Q24" s="264">
        <v>10474</v>
      </c>
      <c r="R24" s="266">
        <v>10181</v>
      </c>
      <c r="S24" s="92">
        <v>9721</v>
      </c>
      <c r="T24" s="267">
        <v>8965</v>
      </c>
      <c r="U24" s="267">
        <v>8392</v>
      </c>
      <c r="V24" s="267">
        <v>7992</v>
      </c>
      <c r="W24" s="267">
        <v>7384</v>
      </c>
      <c r="X24" s="267">
        <v>6714</v>
      </c>
      <c r="Y24" s="267">
        <v>5882</v>
      </c>
      <c r="Z24" s="267">
        <v>5212</v>
      </c>
      <c r="AA24" s="267">
        <v>4872</v>
      </c>
      <c r="AB24" s="267">
        <v>4738</v>
      </c>
      <c r="AC24" s="267">
        <v>4637</v>
      </c>
      <c r="AD24" s="267">
        <v>4533</v>
      </c>
      <c r="AE24" s="267">
        <v>4307</v>
      </c>
      <c r="AF24" s="267">
        <v>4049</v>
      </c>
    </row>
    <row r="25" spans="1:32">
      <c r="A25" s="938" t="s">
        <v>493</v>
      </c>
      <c r="B25" s="666">
        <v>1243</v>
      </c>
      <c r="C25" s="666">
        <v>2478</v>
      </c>
      <c r="D25" s="666">
        <v>2298</v>
      </c>
      <c r="E25" s="40">
        <v>2165</v>
      </c>
      <c r="F25" s="40" t="s">
        <v>46</v>
      </c>
      <c r="G25" s="40" t="s">
        <v>46</v>
      </c>
      <c r="H25" s="40" t="s">
        <v>46</v>
      </c>
      <c r="I25" s="40" t="s">
        <v>46</v>
      </c>
      <c r="J25" s="40" t="s">
        <v>46</v>
      </c>
      <c r="K25" s="40" t="s">
        <v>46</v>
      </c>
      <c r="L25" s="264">
        <v>1492</v>
      </c>
      <c r="M25" s="264">
        <v>1466</v>
      </c>
      <c r="N25" s="264">
        <v>1444</v>
      </c>
      <c r="O25" s="264">
        <v>1444</v>
      </c>
      <c r="P25" s="264">
        <v>1394</v>
      </c>
      <c r="Q25" s="265">
        <v>1361</v>
      </c>
      <c r="R25" s="266">
        <v>1344</v>
      </c>
      <c r="S25" s="92">
        <v>1305</v>
      </c>
      <c r="T25" s="267">
        <v>1233</v>
      </c>
      <c r="U25" s="267">
        <v>1185</v>
      </c>
      <c r="V25" s="267">
        <v>1149</v>
      </c>
      <c r="W25" s="267">
        <v>1085</v>
      </c>
      <c r="X25" s="267">
        <v>1010</v>
      </c>
      <c r="Y25" s="267">
        <v>1182</v>
      </c>
      <c r="Z25" s="267">
        <v>1291</v>
      </c>
      <c r="AA25" s="267">
        <v>1233</v>
      </c>
      <c r="AB25" s="267">
        <v>1214</v>
      </c>
      <c r="AC25" s="267">
        <v>1207</v>
      </c>
      <c r="AD25" s="267">
        <v>1199</v>
      </c>
      <c r="AE25" s="267">
        <v>1172</v>
      </c>
      <c r="AF25" s="267">
        <v>1233</v>
      </c>
    </row>
    <row r="26" spans="1:32">
      <c r="A26" s="479" t="s">
        <v>256</v>
      </c>
      <c r="B26" s="665" t="s">
        <v>30</v>
      </c>
      <c r="C26" s="665" t="s">
        <v>30</v>
      </c>
      <c r="D26" s="665" t="s">
        <v>30</v>
      </c>
      <c r="E26" s="62" t="s">
        <v>30</v>
      </c>
      <c r="F26" s="62" t="s">
        <v>30</v>
      </c>
      <c r="G26" s="62" t="s">
        <v>30</v>
      </c>
      <c r="H26" s="62" t="s">
        <v>30</v>
      </c>
      <c r="I26" s="62" t="s">
        <v>30</v>
      </c>
      <c r="J26" s="62" t="s">
        <v>30</v>
      </c>
      <c r="K26" s="62" t="s">
        <v>30</v>
      </c>
      <c r="L26" s="62" t="s">
        <v>30</v>
      </c>
      <c r="M26" s="62" t="s">
        <v>30</v>
      </c>
      <c r="N26" s="62" t="s">
        <v>30</v>
      </c>
      <c r="O26" s="62" t="s">
        <v>30</v>
      </c>
      <c r="P26" s="62" t="s">
        <v>30</v>
      </c>
      <c r="Q26" s="62" t="s">
        <v>30</v>
      </c>
      <c r="R26" s="62" t="s">
        <v>30</v>
      </c>
      <c r="S26" s="62" t="s">
        <v>30</v>
      </c>
      <c r="T26" s="62" t="s">
        <v>30</v>
      </c>
      <c r="U26" s="62" t="s">
        <v>30</v>
      </c>
      <c r="V26" s="267">
        <v>11</v>
      </c>
      <c r="W26" s="267">
        <v>11</v>
      </c>
      <c r="X26" s="267">
        <v>11</v>
      </c>
      <c r="Y26" s="267">
        <v>11</v>
      </c>
      <c r="Z26" s="267">
        <v>11</v>
      </c>
      <c r="AA26" s="267">
        <v>11</v>
      </c>
      <c r="AB26" s="267">
        <v>11</v>
      </c>
      <c r="AC26" s="267">
        <v>11</v>
      </c>
      <c r="AD26" s="267">
        <v>11</v>
      </c>
      <c r="AE26" s="267">
        <v>11</v>
      </c>
      <c r="AF26" s="267">
        <v>11</v>
      </c>
    </row>
    <row r="27" spans="1:32">
      <c r="A27" s="44" t="s">
        <v>1</v>
      </c>
      <c r="B27" s="665" t="s">
        <v>30</v>
      </c>
      <c r="C27" s="665" t="s">
        <v>30</v>
      </c>
      <c r="D27" s="666">
        <v>1107</v>
      </c>
      <c r="E27" s="40">
        <v>1454</v>
      </c>
      <c r="F27" s="40" t="s">
        <v>46</v>
      </c>
      <c r="G27" s="40" t="s">
        <v>46</v>
      </c>
      <c r="H27" s="40" t="s">
        <v>46</v>
      </c>
      <c r="I27" s="40" t="s">
        <v>46</v>
      </c>
      <c r="J27" s="40" t="s">
        <v>46</v>
      </c>
      <c r="K27" s="40" t="s">
        <v>46</v>
      </c>
      <c r="L27" s="264">
        <v>2687</v>
      </c>
      <c r="M27" s="264">
        <v>2760</v>
      </c>
      <c r="N27" s="264">
        <v>2947</v>
      </c>
      <c r="O27" s="264">
        <v>3063</v>
      </c>
      <c r="P27" s="264">
        <v>3193</v>
      </c>
      <c r="Q27" s="265">
        <v>3256</v>
      </c>
      <c r="R27" s="266">
        <v>3256</v>
      </c>
      <c r="S27" s="92">
        <v>3265</v>
      </c>
      <c r="T27" s="267">
        <v>3185</v>
      </c>
      <c r="U27" s="267">
        <v>3025</v>
      </c>
      <c r="V27" s="267">
        <v>2979</v>
      </c>
      <c r="W27" s="267">
        <v>2794</v>
      </c>
      <c r="X27" s="267">
        <v>2719</v>
      </c>
      <c r="Y27" s="267">
        <v>2748</v>
      </c>
      <c r="Z27" s="267">
        <v>2803</v>
      </c>
      <c r="AA27" s="267">
        <v>2800</v>
      </c>
      <c r="AB27" s="267">
        <v>2770</v>
      </c>
      <c r="AC27" s="267">
        <v>2771</v>
      </c>
      <c r="AD27" s="267">
        <v>2739</v>
      </c>
      <c r="AE27" s="267">
        <v>2686</v>
      </c>
      <c r="AF27" s="267">
        <v>2676</v>
      </c>
    </row>
    <row r="28" spans="1:32" ht="16.5">
      <c r="A28" s="263" t="s">
        <v>212</v>
      </c>
      <c r="B28" s="665" t="s">
        <v>30</v>
      </c>
      <c r="C28" s="665" t="s">
        <v>30</v>
      </c>
      <c r="D28" s="665" t="s">
        <v>30</v>
      </c>
      <c r="E28" s="62" t="s">
        <v>30</v>
      </c>
      <c r="F28" s="62" t="s">
        <v>30</v>
      </c>
      <c r="G28" s="62" t="s">
        <v>30</v>
      </c>
      <c r="H28" s="62" t="s">
        <v>30</v>
      </c>
      <c r="I28" s="62" t="s">
        <v>30</v>
      </c>
      <c r="J28" s="62" t="s">
        <v>30</v>
      </c>
      <c r="K28" s="62" t="s">
        <v>30</v>
      </c>
      <c r="L28" s="62" t="s">
        <v>30</v>
      </c>
      <c r="M28" s="62" t="s">
        <v>30</v>
      </c>
      <c r="N28" s="62" t="s">
        <v>30</v>
      </c>
      <c r="O28" s="62" t="s">
        <v>30</v>
      </c>
      <c r="P28" s="91" t="s">
        <v>30</v>
      </c>
      <c r="Q28" s="91" t="s">
        <v>30</v>
      </c>
      <c r="R28" s="266">
        <v>1</v>
      </c>
      <c r="S28" s="92">
        <v>8</v>
      </c>
      <c r="T28" s="267">
        <v>9</v>
      </c>
      <c r="U28" s="267">
        <v>9</v>
      </c>
      <c r="V28" s="267">
        <v>12</v>
      </c>
      <c r="W28" s="267">
        <v>14</v>
      </c>
      <c r="X28" s="267">
        <v>19</v>
      </c>
      <c r="Y28" s="267">
        <v>25</v>
      </c>
      <c r="Z28" s="267">
        <v>25</v>
      </c>
      <c r="AA28" s="267">
        <v>25</v>
      </c>
      <c r="AB28" s="267">
        <v>25</v>
      </c>
      <c r="AC28" s="267">
        <v>26</v>
      </c>
      <c r="AD28" s="267">
        <v>25</v>
      </c>
      <c r="AE28" s="267">
        <v>24</v>
      </c>
      <c r="AF28" s="267">
        <v>23</v>
      </c>
    </row>
    <row r="29" spans="1:32">
      <c r="A29" s="480" t="s">
        <v>257</v>
      </c>
      <c r="B29" s="665" t="s">
        <v>30</v>
      </c>
      <c r="C29" s="665" t="s">
        <v>30</v>
      </c>
      <c r="D29" s="665" t="s">
        <v>30</v>
      </c>
      <c r="E29" s="91" t="s">
        <v>30</v>
      </c>
      <c r="F29" s="91" t="s">
        <v>30</v>
      </c>
      <c r="G29" s="91" t="s">
        <v>30</v>
      </c>
      <c r="H29" s="91" t="s">
        <v>30</v>
      </c>
      <c r="I29" s="91" t="s">
        <v>30</v>
      </c>
      <c r="J29" s="91" t="s">
        <v>30</v>
      </c>
      <c r="K29" s="91" t="s">
        <v>30</v>
      </c>
      <c r="L29" s="91" t="s">
        <v>30</v>
      </c>
      <c r="M29" s="91" t="s">
        <v>30</v>
      </c>
      <c r="N29" s="91" t="s">
        <v>30</v>
      </c>
      <c r="O29" s="91" t="s">
        <v>30</v>
      </c>
      <c r="P29" s="91" t="s">
        <v>30</v>
      </c>
      <c r="Q29" s="91" t="s">
        <v>30</v>
      </c>
      <c r="R29" s="91" t="s">
        <v>30</v>
      </c>
      <c r="S29" s="91" t="s">
        <v>30</v>
      </c>
      <c r="T29" s="91" t="s">
        <v>30</v>
      </c>
      <c r="U29" s="267">
        <v>59</v>
      </c>
      <c r="V29" s="267">
        <v>91</v>
      </c>
      <c r="W29" s="267">
        <v>90</v>
      </c>
      <c r="X29" s="267">
        <v>112</v>
      </c>
      <c r="Y29" s="267">
        <v>119</v>
      </c>
      <c r="Z29" s="267">
        <v>123</v>
      </c>
      <c r="AA29" s="267">
        <v>124</v>
      </c>
      <c r="AB29" s="267">
        <v>124</v>
      </c>
      <c r="AC29" s="267">
        <v>125</v>
      </c>
      <c r="AD29" s="267">
        <v>122</v>
      </c>
      <c r="AE29" s="267">
        <v>122</v>
      </c>
      <c r="AF29" s="267">
        <v>121</v>
      </c>
    </row>
    <row r="30" spans="1:32">
      <c r="A30" s="617" t="s">
        <v>220</v>
      </c>
      <c r="B30" s="685">
        <f>SUM(B24:B28)</f>
        <v>10532</v>
      </c>
      <c r="C30" s="685">
        <f>SUM(C24:C28)</f>
        <v>17074</v>
      </c>
      <c r="D30" s="685">
        <f>SUM(D24:D28)</f>
        <v>17895</v>
      </c>
      <c r="E30" s="615">
        <f>SUM(E24:E28)</f>
        <v>18504</v>
      </c>
      <c r="F30" s="615" t="s">
        <v>46</v>
      </c>
      <c r="G30" s="615" t="s">
        <v>46</v>
      </c>
      <c r="H30" s="615" t="s">
        <v>46</v>
      </c>
      <c r="I30" s="615" t="s">
        <v>46</v>
      </c>
      <c r="J30" s="615" t="s">
        <v>46</v>
      </c>
      <c r="K30" s="615" t="s">
        <v>46</v>
      </c>
      <c r="L30" s="615">
        <f>SUM(L24:L28)</f>
        <v>16336</v>
      </c>
      <c r="M30" s="615">
        <f>SUM(M24:M28)</f>
        <v>16069</v>
      </c>
      <c r="N30" s="615">
        <f>SUM(N24:N28)</f>
        <v>16099</v>
      </c>
      <c r="O30" s="615">
        <f t="shared" ref="O30:T30" si="1">SUM(O24:O28)</f>
        <v>15672</v>
      </c>
      <c r="P30" s="615">
        <f t="shared" si="1"/>
        <v>15367</v>
      </c>
      <c r="Q30" s="615">
        <f t="shared" si="1"/>
        <v>15091</v>
      </c>
      <c r="R30" s="615">
        <f t="shared" si="1"/>
        <v>14782</v>
      </c>
      <c r="S30" s="615">
        <f t="shared" si="1"/>
        <v>14299</v>
      </c>
      <c r="T30" s="615">
        <f t="shared" si="1"/>
        <v>13392</v>
      </c>
      <c r="U30" s="615">
        <f>SUM(U24:U29)</f>
        <v>12670</v>
      </c>
      <c r="V30" s="615">
        <v>12234</v>
      </c>
      <c r="W30" s="615">
        <v>11378</v>
      </c>
      <c r="X30" s="615">
        <v>10585</v>
      </c>
      <c r="Y30" s="615">
        <v>9967</v>
      </c>
      <c r="Z30" s="615">
        <v>9465</v>
      </c>
      <c r="AA30" s="615">
        <v>9065</v>
      </c>
      <c r="AB30" s="615">
        <v>8882</v>
      </c>
      <c r="AC30" s="615">
        <v>8777</v>
      </c>
      <c r="AD30" s="615">
        <v>8629</v>
      </c>
      <c r="AE30" s="615">
        <v>8322</v>
      </c>
      <c r="AF30" s="615">
        <v>8113</v>
      </c>
    </row>
    <row r="31" spans="1:32" ht="12.95" customHeight="1">
      <c r="A31" s="10" t="s">
        <v>200</v>
      </c>
      <c r="B31" s="11"/>
      <c r="C31" s="4"/>
      <c r="D31" s="4"/>
      <c r="E31" s="4"/>
      <c r="F31" s="4"/>
      <c r="G31" s="4"/>
      <c r="H31" s="5"/>
      <c r="I31" s="5"/>
      <c r="J31" s="8"/>
      <c r="K31" s="8"/>
      <c r="L31" s="1002"/>
      <c r="M31" s="1002"/>
      <c r="N31" s="1002"/>
      <c r="O31" s="1002"/>
      <c r="P31" s="9"/>
      <c r="Q31" s="59"/>
      <c r="R31" s="59"/>
    </row>
    <row r="32" spans="1:32" ht="12.95" customHeight="1">
      <c r="A32" s="10" t="s">
        <v>201</v>
      </c>
      <c r="B32" s="11"/>
      <c r="C32" s="4"/>
      <c r="D32" s="4"/>
      <c r="E32" s="4"/>
      <c r="F32" s="4"/>
      <c r="G32" s="4"/>
      <c r="H32" s="5"/>
      <c r="I32" s="5"/>
      <c r="J32" s="8"/>
      <c r="K32" s="8"/>
      <c r="L32" s="1002"/>
      <c r="M32" s="1002"/>
      <c r="N32" s="1002"/>
      <c r="O32" s="1002"/>
      <c r="P32" s="9"/>
      <c r="Q32" s="59"/>
      <c r="R32" s="59"/>
    </row>
    <row r="33" spans="1:18" ht="12.95" customHeight="1">
      <c r="A33" s="10" t="s">
        <v>202</v>
      </c>
      <c r="B33" s="11"/>
      <c r="C33" s="4"/>
      <c r="D33" s="4"/>
      <c r="E33" s="4"/>
      <c r="F33" s="4"/>
      <c r="G33" s="4"/>
      <c r="H33" s="5"/>
      <c r="I33" s="5"/>
      <c r="J33" s="8"/>
      <c r="K33" s="8"/>
      <c r="L33" s="1002"/>
      <c r="M33" s="1002"/>
      <c r="N33" s="1002"/>
      <c r="O33" s="1002"/>
      <c r="P33" s="9"/>
      <c r="Q33" s="59"/>
      <c r="R33" s="59"/>
    </row>
    <row r="34" spans="1:18" ht="12.95" customHeight="1">
      <c r="A34" s="10" t="s">
        <v>211</v>
      </c>
      <c r="B34" s="11"/>
      <c r="C34" s="4"/>
      <c r="D34" s="4"/>
      <c r="E34" s="4"/>
      <c r="F34" s="4"/>
      <c r="G34" s="4"/>
      <c r="H34" s="5"/>
      <c r="I34" s="5"/>
      <c r="J34" s="8"/>
      <c r="K34" s="8"/>
      <c r="L34" s="9"/>
      <c r="M34" s="9"/>
      <c r="N34" s="9"/>
      <c r="O34" s="9"/>
      <c r="P34" s="9"/>
      <c r="Q34" s="59"/>
      <c r="R34" s="59"/>
    </row>
    <row r="35" spans="1:18" ht="12.95" customHeight="1">
      <c r="A35" s="10" t="s">
        <v>213</v>
      </c>
      <c r="B35" s="11"/>
      <c r="C35" s="4"/>
      <c r="D35" s="4"/>
      <c r="E35" s="4"/>
      <c r="F35" s="4"/>
      <c r="G35" s="4"/>
      <c r="H35" s="5"/>
      <c r="I35" s="5"/>
      <c r="J35" s="8"/>
      <c r="K35" s="8"/>
      <c r="L35" s="9"/>
      <c r="M35" s="9"/>
      <c r="N35" s="9"/>
      <c r="O35" s="9"/>
      <c r="P35" s="9"/>
      <c r="Q35" s="64"/>
      <c r="R35" s="59"/>
    </row>
    <row r="36" spans="1:18" ht="12.95" customHeight="1">
      <c r="A36" s="275" t="s">
        <v>216</v>
      </c>
      <c r="B36" s="12"/>
      <c r="C36" s="12"/>
      <c r="D36" s="12"/>
      <c r="E36" s="12"/>
      <c r="F36" s="12"/>
      <c r="G36" s="12"/>
      <c r="H36" s="59"/>
      <c r="I36" s="59"/>
      <c r="J36" s="59"/>
      <c r="K36" s="59"/>
      <c r="L36" s="5"/>
      <c r="M36" s="59"/>
      <c r="N36" s="59"/>
      <c r="O36" s="59"/>
      <c r="P36" s="64"/>
      <c r="Q36" s="64"/>
      <c r="R36" s="59"/>
    </row>
    <row r="37" spans="1:18">
      <c r="A37" s="10" t="s">
        <v>217</v>
      </c>
    </row>
    <row r="41" spans="1:18">
      <c r="F41" s="1" t="s">
        <v>112</v>
      </c>
    </row>
  </sheetData>
  <mergeCells count="3">
    <mergeCell ref="L33:O33"/>
    <mergeCell ref="L31:O31"/>
    <mergeCell ref="L32:O32"/>
  </mergeCells>
  <phoneticPr fontId="15" type="noConversion"/>
  <pageMargins left="0.59055118110236227" right="0.59055118110236227" top="0.98425196850393704" bottom="0.98425196850393704" header="0.51181102362204722" footer="0.51181102362204722"/>
  <pageSetup paperSize="8" scale="85" orientation="landscape" r:id="rId1"/>
  <headerFooter alignWithMargins="0"/>
  <colBreaks count="1" manualBreakCount="1">
    <brk id="16" max="3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theme="6" tint="-0.499984740745262"/>
  </sheetPr>
  <dimension ref="A1:O43"/>
  <sheetViews>
    <sheetView workbookViewId="0">
      <pane xSplit="1" ySplit="6" topLeftCell="B28" activePane="bottomRight" state="frozen"/>
      <selection pane="topRight" activeCell="B1" sqref="B1"/>
      <selection pane="bottomLeft" activeCell="A7" sqref="A7"/>
      <selection pane="bottomRight" activeCell="O41" sqref="O41"/>
    </sheetView>
  </sheetViews>
  <sheetFormatPr baseColWidth="10" defaultColWidth="11.42578125" defaultRowHeight="15"/>
  <cols>
    <col min="1" max="1" width="69.85546875" style="864" customWidth="1"/>
    <col min="2" max="10" width="9" style="864" customWidth="1"/>
    <col min="11" max="16384" width="11.42578125" style="864"/>
  </cols>
  <sheetData>
    <row r="1" spans="1:15" ht="20.25">
      <c r="A1" s="863" t="s">
        <v>100</v>
      </c>
    </row>
    <row r="3" spans="1:15">
      <c r="L3" s="952"/>
    </row>
    <row r="4" spans="1:15" ht="15.75">
      <c r="A4" s="865" t="s">
        <v>105</v>
      </c>
    </row>
    <row r="5" spans="1:15">
      <c r="A5" s="661" t="s">
        <v>235</v>
      </c>
    </row>
    <row r="6" spans="1:15" s="868" customFormat="1">
      <c r="A6" s="866"/>
      <c r="B6" s="867">
        <v>2013</v>
      </c>
      <c r="C6" s="867">
        <v>2014</v>
      </c>
      <c r="D6" s="867">
        <v>2015</v>
      </c>
      <c r="E6" s="867">
        <v>2016</v>
      </c>
      <c r="F6" s="867">
        <v>2017</v>
      </c>
      <c r="G6" s="867">
        <v>2018</v>
      </c>
      <c r="H6" s="867">
        <v>2019</v>
      </c>
      <c r="I6" s="867">
        <v>2020</v>
      </c>
      <c r="J6" s="867">
        <v>2021</v>
      </c>
      <c r="K6" s="867">
        <v>2022</v>
      </c>
      <c r="L6" s="867">
        <v>2023</v>
      </c>
      <c r="M6" s="867">
        <v>2024</v>
      </c>
      <c r="N6" s="867">
        <v>2025</v>
      </c>
    </row>
    <row r="7" spans="1:15" s="871" customFormat="1" ht="18.75" customHeight="1">
      <c r="A7" s="428" t="s">
        <v>482</v>
      </c>
      <c r="B7" s="869">
        <v>36.970879031999999</v>
      </c>
      <c r="C7" s="869">
        <v>38.316604269000003</v>
      </c>
      <c r="D7" s="869">
        <v>38.618031483999999</v>
      </c>
      <c r="E7" s="869">
        <v>38.582898575000002</v>
      </c>
      <c r="F7" s="869">
        <v>39.368175446999999</v>
      </c>
      <c r="G7" s="869">
        <v>39.865094585000001</v>
      </c>
      <c r="H7" s="869">
        <v>39.264275062999999</v>
      </c>
      <c r="I7" s="869">
        <v>40.041302072000001</v>
      </c>
      <c r="J7" s="870">
        <v>40.619347949000002</v>
      </c>
      <c r="K7" s="870">
        <v>41.505911271999999</v>
      </c>
      <c r="L7" s="870">
        <v>43.899290102999998</v>
      </c>
      <c r="M7" s="870">
        <v>45.858625603</v>
      </c>
      <c r="N7" s="1018">
        <v>46.878382000000002</v>
      </c>
    </row>
    <row r="8" spans="1:15" s="872" customFormat="1" ht="15.95" customHeight="1">
      <c r="A8" s="853"/>
      <c r="B8" s="854"/>
      <c r="C8" s="854">
        <v>3.6399600773225238E-2</v>
      </c>
      <c r="D8" s="854">
        <v>7.8667517842614387E-3</v>
      </c>
      <c r="E8" s="854">
        <v>-9.0975400997728162E-4</v>
      </c>
      <c r="F8" s="854">
        <v>2.0352977640431202E-2</v>
      </c>
      <c r="G8" s="854">
        <v>1.2622356315928007E-2</v>
      </c>
      <c r="H8" s="854">
        <v>-1.5071318110607801E-2</v>
      </c>
      <c r="I8" s="854">
        <v>1.9789669050383596E-2</v>
      </c>
      <c r="J8" s="854">
        <v>1.4436240758619379E-2</v>
      </c>
      <c r="K8" s="854">
        <v>2.1826133794986768E-2</v>
      </c>
      <c r="L8" s="854">
        <v>5.7663565445305043E-2</v>
      </c>
      <c r="M8" s="854">
        <v>4.4165135030815206E-2</v>
      </c>
      <c r="N8" s="854">
        <v>2.2236959428921298E-2</v>
      </c>
    </row>
    <row r="9" spans="1:15" s="871" customFormat="1" ht="15.75" customHeight="1">
      <c r="A9" s="428" t="s">
        <v>483</v>
      </c>
      <c r="B9" s="870">
        <v>33.141001349999996</v>
      </c>
      <c r="C9" s="870">
        <v>34.420342468000001</v>
      </c>
      <c r="D9" s="870">
        <v>34.755485454000002</v>
      </c>
      <c r="E9" s="870">
        <v>34.845244364000003</v>
      </c>
      <c r="F9" s="870">
        <v>35.586518931000001</v>
      </c>
      <c r="G9" s="870">
        <v>36.102035602999997</v>
      </c>
      <c r="H9" s="870">
        <v>35.628262317000001</v>
      </c>
      <c r="I9" s="870">
        <v>36.133073805000002</v>
      </c>
      <c r="J9" s="870">
        <v>36.828429100000001</v>
      </c>
      <c r="K9" s="870">
        <v>37.424748547</v>
      </c>
      <c r="L9" s="870">
        <v>39.512729053999998</v>
      </c>
      <c r="M9" s="870">
        <v>41.356189706000002</v>
      </c>
      <c r="N9" s="1019">
        <v>42.355722999999998</v>
      </c>
      <c r="O9" s="943"/>
    </row>
    <row r="10" spans="1:15" s="871" customFormat="1" ht="15.75" customHeight="1">
      <c r="A10" s="429" t="s">
        <v>151</v>
      </c>
      <c r="B10" s="873">
        <v>10.049407305999999</v>
      </c>
      <c r="C10" s="873">
        <v>10.880450166000001</v>
      </c>
      <c r="D10" s="873">
        <v>11.256087886</v>
      </c>
      <c r="E10" s="873">
        <v>11.171466336</v>
      </c>
      <c r="F10" s="873">
        <v>11.229944846</v>
      </c>
      <c r="G10" s="873">
        <v>11.419452419999999</v>
      </c>
      <c r="H10" s="873">
        <v>11.22086728</v>
      </c>
      <c r="I10" s="873">
        <v>11.195249062999999</v>
      </c>
      <c r="J10" s="873">
        <v>11.219641112</v>
      </c>
      <c r="K10" s="873">
        <v>10.243338851000001</v>
      </c>
      <c r="L10" s="873">
        <v>10.345339633</v>
      </c>
      <c r="M10" s="873">
        <v>10.488687990000001</v>
      </c>
      <c r="N10" s="1020">
        <v>10.692367000000001</v>
      </c>
    </row>
    <row r="11" spans="1:15" s="871" customFormat="1">
      <c r="A11" s="430" t="s">
        <v>152</v>
      </c>
      <c r="B11" s="873">
        <v>5.5915381459999995</v>
      </c>
      <c r="C11" s="873">
        <v>5.6769344110000004</v>
      </c>
      <c r="D11" s="873">
        <v>5.6358773119999999</v>
      </c>
      <c r="E11" s="873">
        <v>5.7274309849999998</v>
      </c>
      <c r="F11" s="873">
        <v>5.8928713330000004</v>
      </c>
      <c r="G11" s="873">
        <v>5.9120109599999999</v>
      </c>
      <c r="H11" s="873">
        <v>5.8994790740000003</v>
      </c>
      <c r="I11" s="873">
        <v>6.0242864689999998</v>
      </c>
      <c r="J11" s="873">
        <v>6.1460850819999999</v>
      </c>
      <c r="K11" s="873">
        <v>6.4282389850000001</v>
      </c>
      <c r="L11" s="873">
        <v>6.7894463060000003</v>
      </c>
      <c r="M11" s="873">
        <v>7.0896731319999997</v>
      </c>
      <c r="N11" s="1020">
        <v>7.0300089999999997</v>
      </c>
    </row>
    <row r="12" spans="1:15" s="871" customFormat="1" ht="18.75" customHeight="1">
      <c r="A12" s="428" t="s">
        <v>49</v>
      </c>
      <c r="B12" s="874">
        <v>4.0431706620000005</v>
      </c>
      <c r="C12" s="874">
        <v>4.1602759569999996</v>
      </c>
      <c r="D12" s="874">
        <v>3.993847411</v>
      </c>
      <c r="E12" s="874">
        <v>3.8630421099999999</v>
      </c>
      <c r="F12" s="874">
        <v>3.9631158599999998</v>
      </c>
      <c r="G12" s="874">
        <v>4.0627343829999996</v>
      </c>
      <c r="H12" s="874">
        <v>4.3360122270000003</v>
      </c>
      <c r="I12" s="874">
        <v>4.4195729009999996</v>
      </c>
      <c r="J12" s="874">
        <v>4.9350411559999996</v>
      </c>
      <c r="K12" s="874">
        <v>5.2298345920000004</v>
      </c>
      <c r="L12" s="874">
        <v>5.6512230949999998</v>
      </c>
      <c r="M12" s="874">
        <v>5.6000052159999996</v>
      </c>
      <c r="N12" s="1021">
        <v>5.5425750000000003</v>
      </c>
    </row>
    <row r="13" spans="1:15" s="872" customFormat="1" ht="15" customHeight="1">
      <c r="A13" s="853"/>
      <c r="B13" s="875"/>
      <c r="C13" s="854">
        <v>3.0879254493593411E-2</v>
      </c>
      <c r="D13" s="854">
        <v>-2.391833241867436E-2</v>
      </c>
      <c r="E13" s="854">
        <v>-2.2557828002392921E-2</v>
      </c>
      <c r="F13" s="854">
        <v>3.1401330141689776E-2</v>
      </c>
      <c r="G13" s="854">
        <v>2.737008502496896E-2</v>
      </c>
      <c r="H13" s="854">
        <v>9.836074710918874E-2</v>
      </c>
      <c r="I13" s="854">
        <v>2.2446004898067695E-2</v>
      </c>
      <c r="J13" s="854">
        <v>0.10717207332661838</v>
      </c>
      <c r="K13" s="854">
        <v>5.9583759295974037E-2</v>
      </c>
      <c r="L13" s="854">
        <v>8.049087281726397E-2</v>
      </c>
      <c r="M13" s="854">
        <v>8.049087281726397E-2</v>
      </c>
      <c r="N13" s="854">
        <v>-1.02553861621259E-2</v>
      </c>
    </row>
    <row r="14" spans="1:15" s="871" customFormat="1" ht="18" customHeight="1">
      <c r="A14" s="64" t="s">
        <v>47</v>
      </c>
      <c r="B14" s="876">
        <v>2.2084154910000002</v>
      </c>
      <c r="C14" s="876">
        <v>2.2623927450000001</v>
      </c>
      <c r="D14" s="876">
        <v>2.260704944</v>
      </c>
      <c r="E14" s="876">
        <v>2.2415838669999997</v>
      </c>
      <c r="F14" s="876">
        <v>2.3437063149999999</v>
      </c>
      <c r="G14" s="876">
        <v>2.3455178779999999</v>
      </c>
      <c r="H14" s="876">
        <v>2.397326262</v>
      </c>
      <c r="I14" s="876">
        <v>2.4189141709999999</v>
      </c>
      <c r="J14" s="876">
        <v>2.5433632579999998</v>
      </c>
      <c r="K14" s="876">
        <v>2.7521302150000002</v>
      </c>
      <c r="L14" s="876">
        <v>3.134912242</v>
      </c>
      <c r="M14" s="876">
        <v>3.109122916</v>
      </c>
      <c r="N14" s="1022">
        <v>3.1300780000000001</v>
      </c>
    </row>
    <row r="15" spans="1:15" s="871" customFormat="1" ht="17.25" customHeight="1">
      <c r="A15" s="64" t="s">
        <v>48</v>
      </c>
      <c r="B15" s="877">
        <v>1.8347551710000001</v>
      </c>
      <c r="C15" s="877">
        <v>1.897883212</v>
      </c>
      <c r="D15" s="877">
        <v>1.733142467</v>
      </c>
      <c r="E15" s="877">
        <v>1.621458243</v>
      </c>
      <c r="F15" s="877">
        <v>1.6194095449999999</v>
      </c>
      <c r="G15" s="877">
        <v>1.7172165050000001</v>
      </c>
      <c r="H15" s="877">
        <v>1.9386859649999999</v>
      </c>
      <c r="I15" s="877">
        <v>2.0006587300000001</v>
      </c>
      <c r="J15" s="877">
        <v>2.3916778979999997</v>
      </c>
      <c r="K15" s="877">
        <v>2.4777043770000002</v>
      </c>
      <c r="L15" s="877">
        <v>2.5163108529999998</v>
      </c>
      <c r="M15" s="877">
        <v>2.4908823</v>
      </c>
      <c r="N15" s="1023">
        <v>2.4124970000000001</v>
      </c>
    </row>
    <row r="16" spans="1:15" s="871" customFormat="1" ht="17.25" customHeight="1">
      <c r="A16" s="435" t="s">
        <v>113</v>
      </c>
      <c r="B16" s="878">
        <v>1.9316036200000002</v>
      </c>
      <c r="C16" s="878">
        <v>1.9764514569999998</v>
      </c>
      <c r="D16" s="878">
        <v>1.859308881</v>
      </c>
      <c r="E16" s="878">
        <v>1.8099201709999999</v>
      </c>
      <c r="F16" s="878">
        <v>1.1984958059999999</v>
      </c>
      <c r="G16" s="878">
        <v>0.41196428800000001</v>
      </c>
      <c r="H16" s="878">
        <v>0.37520916699999995</v>
      </c>
      <c r="I16" s="878">
        <v>0.30060978300000002</v>
      </c>
      <c r="J16" s="878">
        <v>0.27014544800000001</v>
      </c>
      <c r="K16" s="878">
        <v>0.25415164600000001</v>
      </c>
      <c r="L16" s="878">
        <v>0.26992486799999998</v>
      </c>
      <c r="M16" s="878">
        <v>0.27464005699999999</v>
      </c>
      <c r="N16" s="1024">
        <v>0.261994</v>
      </c>
    </row>
    <row r="17" spans="1:14" s="871" customFormat="1" ht="18.75" customHeight="1">
      <c r="A17" s="436" t="s">
        <v>114</v>
      </c>
      <c r="B17" s="879">
        <v>2.55539556</v>
      </c>
      <c r="C17" s="879">
        <v>2.5933188220000001</v>
      </c>
      <c r="D17" s="879">
        <v>2.5483342530000002</v>
      </c>
      <c r="E17" s="879">
        <v>2.5482861489999999</v>
      </c>
      <c r="F17" s="879">
        <v>2.5602132399999999</v>
      </c>
      <c r="G17" s="879">
        <v>2.5430859890000002</v>
      </c>
      <c r="H17" s="879">
        <v>2.557199727</v>
      </c>
      <c r="I17" s="879">
        <v>2.6138286559999999</v>
      </c>
      <c r="J17" s="879">
        <v>2.6770226250000002</v>
      </c>
      <c r="K17" s="879">
        <v>2.7980249720000003</v>
      </c>
      <c r="L17" s="879">
        <v>2.8793384959999999</v>
      </c>
      <c r="M17" s="879">
        <v>3.0115225140000002</v>
      </c>
      <c r="N17" s="1025">
        <v>3.0924260000000001</v>
      </c>
    </row>
    <row r="18" spans="1:14" s="871" customFormat="1" ht="18.75" customHeight="1">
      <c r="A18" s="880" t="s">
        <v>481</v>
      </c>
      <c r="B18" s="881"/>
      <c r="C18" s="881"/>
      <c r="D18" s="881"/>
      <c r="E18" s="881"/>
      <c r="F18" s="881"/>
      <c r="G18" s="882"/>
      <c r="H18" s="883"/>
      <c r="I18" s="882"/>
      <c r="J18" s="884"/>
    </row>
    <row r="19" spans="1:14" s="887" customFormat="1" ht="16.7" customHeight="1">
      <c r="A19" s="885" t="s">
        <v>236</v>
      </c>
      <c r="B19" s="886"/>
      <c r="C19" s="886"/>
      <c r="D19" s="886"/>
      <c r="E19" s="886"/>
      <c r="F19" s="886"/>
      <c r="G19" s="886"/>
      <c r="H19" s="886"/>
      <c r="I19" s="886"/>
    </row>
    <row r="20" spans="1:14" s="887" customFormat="1" ht="15.75">
      <c r="A20" s="888" t="s">
        <v>237</v>
      </c>
      <c r="B20" s="889" t="s">
        <v>112</v>
      </c>
      <c r="C20" s="890"/>
      <c r="D20" s="890"/>
      <c r="E20" s="891"/>
      <c r="F20" s="275"/>
      <c r="G20" s="891"/>
      <c r="H20" s="892"/>
      <c r="I20" s="893"/>
    </row>
    <row r="21" spans="1:14" s="887" customFormat="1" ht="15.75">
      <c r="A21" s="891" t="s">
        <v>238</v>
      </c>
      <c r="B21" s="894"/>
      <c r="C21" s="894"/>
      <c r="D21" s="894"/>
      <c r="E21" s="892"/>
      <c r="F21" s="892"/>
      <c r="G21" s="895"/>
      <c r="H21" s="892"/>
      <c r="I21" s="892"/>
    </row>
    <row r="22" spans="1:14" s="887" customFormat="1" ht="15.75">
      <c r="A22" s="896"/>
      <c r="B22" s="897"/>
      <c r="C22" s="897"/>
      <c r="D22" s="897"/>
      <c r="E22" s="897"/>
      <c r="F22" s="897"/>
      <c r="G22" s="897"/>
      <c r="H22" s="897"/>
      <c r="I22" s="897"/>
      <c r="J22" s="897"/>
    </row>
    <row r="23" spans="1:14" ht="21">
      <c r="A23" s="898"/>
      <c r="B23" s="899"/>
      <c r="C23" s="899"/>
      <c r="D23" s="899"/>
      <c r="E23" s="899"/>
      <c r="F23" s="899"/>
      <c r="G23" s="899"/>
      <c r="H23" s="899"/>
      <c r="I23" s="899"/>
      <c r="J23" s="899"/>
    </row>
    <row r="24" spans="1:14" s="901" customFormat="1" ht="21">
      <c r="A24" s="865" t="s">
        <v>106</v>
      </c>
      <c r="B24" s="900"/>
      <c r="C24" s="900"/>
      <c r="D24" s="899"/>
      <c r="E24" s="899"/>
      <c r="F24" s="899"/>
      <c r="G24" s="899"/>
      <c r="H24" s="899"/>
      <c r="I24" s="899"/>
      <c r="J24" s="899"/>
    </row>
    <row r="25" spans="1:14" s="901" customFormat="1" ht="21">
      <c r="A25" s="661" t="s">
        <v>235</v>
      </c>
      <c r="B25" s="902"/>
      <c r="C25" s="902"/>
      <c r="D25" s="899"/>
      <c r="E25" s="899"/>
      <c r="F25" s="899"/>
      <c r="G25" s="899"/>
      <c r="H25" s="899"/>
      <c r="I25" s="899"/>
      <c r="J25" s="899"/>
    </row>
    <row r="26" spans="1:14" s="901" customFormat="1">
      <c r="A26" s="903"/>
      <c r="B26" s="904">
        <v>2013</v>
      </c>
      <c r="C26" s="904">
        <v>2014</v>
      </c>
      <c r="D26" s="904">
        <v>2015</v>
      </c>
      <c r="E26" s="904">
        <v>2016</v>
      </c>
      <c r="F26" s="904">
        <v>2017</v>
      </c>
      <c r="G26" s="904">
        <v>2018</v>
      </c>
      <c r="H26" s="904">
        <v>2019</v>
      </c>
      <c r="I26" s="904">
        <v>2020</v>
      </c>
      <c r="J26" s="904">
        <v>2021</v>
      </c>
      <c r="K26" s="904">
        <v>2022</v>
      </c>
      <c r="L26" s="904">
        <v>2023</v>
      </c>
      <c r="M26" s="904">
        <v>2024</v>
      </c>
      <c r="N26" s="1026">
        <v>2025</v>
      </c>
    </row>
    <row r="27" spans="1:14" s="901" customFormat="1" ht="18" customHeight="1">
      <c r="A27" s="433" t="s">
        <v>484</v>
      </c>
      <c r="B27" s="905">
        <v>4.2465360360000002</v>
      </c>
      <c r="C27" s="905">
        <v>4.2036904709999998</v>
      </c>
      <c r="D27" s="905">
        <v>4.208082256</v>
      </c>
      <c r="E27" s="905">
        <v>4.2957614639999999</v>
      </c>
      <c r="F27" s="905">
        <v>4.266087776</v>
      </c>
      <c r="G27" s="905">
        <v>3.864918356</v>
      </c>
      <c r="H27" s="905">
        <v>4.1149417869999994</v>
      </c>
      <c r="I27" s="905">
        <v>2.8018151170000003</v>
      </c>
      <c r="J27" s="905">
        <v>3.0722014710000005</v>
      </c>
      <c r="K27" s="905">
        <v>3.2735289650000001</v>
      </c>
      <c r="L27" s="905">
        <v>3.2098105690000001</v>
      </c>
      <c r="M27" s="905">
        <v>2.6379532810000001</v>
      </c>
      <c r="N27" s="1027">
        <v>2.5432049999999999</v>
      </c>
    </row>
    <row r="28" spans="1:14" s="901" customFormat="1" ht="18" customHeight="1">
      <c r="A28" s="433"/>
      <c r="B28" s="906"/>
      <c r="C28" s="854">
        <v>-1.0089532889107078E-2</v>
      </c>
      <c r="D28" s="854">
        <v>1.0447450948869452E-3</v>
      </c>
      <c r="E28" s="854">
        <v>2.0835906397738357E-2</v>
      </c>
      <c r="F28" s="854">
        <v>-6.9076666031565592E-3</v>
      </c>
      <c r="G28" s="854">
        <v>-9.4036841496062062E-2</v>
      </c>
      <c r="H28" s="854">
        <v>6.46904819119547E-2</v>
      </c>
      <c r="I28" s="854">
        <v>-0.31911184604080023</v>
      </c>
      <c r="J28" s="854">
        <v>9.6503995698871137E-2</v>
      </c>
      <c r="K28" s="854">
        <v>6.5531995834396728E-2</v>
      </c>
      <c r="L28" s="854">
        <v>-1.9464741776005656E-2</v>
      </c>
      <c r="M28" s="854">
        <v>-0.17818214695216561</v>
      </c>
      <c r="N28" s="854">
        <v>-3.5917346104053401E-2</v>
      </c>
    </row>
    <row r="29" spans="1:14" s="901" customFormat="1" ht="18.75" customHeight="1">
      <c r="A29" s="431" t="s">
        <v>47</v>
      </c>
      <c r="B29" s="907">
        <v>4.048156627</v>
      </c>
      <c r="C29" s="907">
        <v>3.9921230489999999</v>
      </c>
      <c r="D29" s="907">
        <v>4.0027020549999994</v>
      </c>
      <c r="E29" s="907">
        <v>4.0882582589999998</v>
      </c>
      <c r="F29" s="907">
        <v>4.0716751379999998</v>
      </c>
      <c r="G29" s="907">
        <v>3.6759009999999996</v>
      </c>
      <c r="H29" s="907">
        <v>3.8824472429999997</v>
      </c>
      <c r="I29" s="907">
        <v>2.636094462</v>
      </c>
      <c r="J29" s="907">
        <v>2.8731223130000001</v>
      </c>
      <c r="K29" s="907">
        <v>3.065776531</v>
      </c>
      <c r="L29" s="907">
        <v>3.0026921729999998</v>
      </c>
      <c r="M29" s="907">
        <v>2.462238691</v>
      </c>
      <c r="N29" s="1028">
        <v>2.3712169999999997</v>
      </c>
    </row>
    <row r="30" spans="1:14" s="901" customFormat="1">
      <c r="A30" s="431" t="s">
        <v>48</v>
      </c>
      <c r="B30" s="907">
        <v>0.19837940899999998</v>
      </c>
      <c r="C30" s="907">
        <v>0.21156742200000003</v>
      </c>
      <c r="D30" s="907">
        <v>0.20538020100000001</v>
      </c>
      <c r="E30" s="907">
        <v>0.207503205</v>
      </c>
      <c r="F30" s="907">
        <v>0.194412638</v>
      </c>
      <c r="G30" s="907">
        <v>0.189017356</v>
      </c>
      <c r="H30" s="907">
        <v>0.232494544</v>
      </c>
      <c r="I30" s="907">
        <v>0.16572065499999999</v>
      </c>
      <c r="J30" s="907">
        <v>0.19907915800000001</v>
      </c>
      <c r="K30" s="907">
        <v>0.20775243399999999</v>
      </c>
      <c r="L30" s="907">
        <v>0.20711839599999998</v>
      </c>
      <c r="M30" s="907">
        <v>0.17571459</v>
      </c>
      <c r="N30" s="1028">
        <v>0.171988</v>
      </c>
    </row>
    <row r="31" spans="1:14" s="901" customFormat="1" ht="19.5" customHeight="1">
      <c r="A31" s="433" t="s">
        <v>485</v>
      </c>
      <c r="B31" s="905">
        <v>7.1886190069999989</v>
      </c>
      <c r="C31" s="905">
        <v>7.3457417089999986</v>
      </c>
      <c r="D31" s="905">
        <v>7.4001316839999998</v>
      </c>
      <c r="E31" s="905">
        <v>7.6966186940000005</v>
      </c>
      <c r="F31" s="905">
        <v>7.5381583380000015</v>
      </c>
      <c r="G31" s="905">
        <v>7.5144921809999987</v>
      </c>
      <c r="H31" s="905">
        <v>7.8150219179999993</v>
      </c>
      <c r="I31" s="905">
        <v>7.8724137360000004</v>
      </c>
      <c r="J31" s="905">
        <v>8.4372638240000004</v>
      </c>
      <c r="K31" s="905">
        <v>8.7430759649999992</v>
      </c>
      <c r="L31" s="905">
        <v>9.3419939299999992</v>
      </c>
      <c r="M31" s="905">
        <v>9.351055058</v>
      </c>
      <c r="N31" s="1029">
        <v>9.2522330000000004</v>
      </c>
    </row>
    <row r="32" spans="1:14" s="901" customFormat="1" ht="18" customHeight="1">
      <c r="A32" s="433"/>
      <c r="B32" s="906"/>
      <c r="C32" s="854">
        <v>2.1857146949504358E-2</v>
      </c>
      <c r="D32" s="854">
        <v>7.4042863409371495E-3</v>
      </c>
      <c r="E32" s="854">
        <v>4.0065099198307808E-2</v>
      </c>
      <c r="F32" s="854">
        <v>-2.0588307970034858E-2</v>
      </c>
      <c r="G32" s="854">
        <v>-3.1395144462144087E-3</v>
      </c>
      <c r="H32" s="854">
        <v>3.9993352812299765E-2</v>
      </c>
      <c r="I32" s="854">
        <v>7.3437820907211737E-3</v>
      </c>
      <c r="J32" s="854">
        <v>7.1750559223911159E-2</v>
      </c>
      <c r="K32" s="854">
        <v>3.6245416450070955E-2</v>
      </c>
      <c r="L32" s="854">
        <v>6.8501974293437407E-2</v>
      </c>
      <c r="M32" s="854">
        <v>9.2896739822445618E-4</v>
      </c>
      <c r="N32" s="854">
        <v>-1.0568011565224999E-2</v>
      </c>
    </row>
    <row r="33" spans="1:14" s="901" customFormat="1">
      <c r="A33" s="431" t="s">
        <v>47</v>
      </c>
      <c r="B33" s="907">
        <v>4.6425902460000001</v>
      </c>
      <c r="C33" s="907">
        <v>4.7457957280000009</v>
      </c>
      <c r="D33" s="907">
        <v>4.8597363250000001</v>
      </c>
      <c r="E33" s="907">
        <v>5.0037245920000011</v>
      </c>
      <c r="F33" s="907">
        <v>4.9152025070000009</v>
      </c>
      <c r="G33" s="907">
        <v>4.9686688790000009</v>
      </c>
      <c r="H33" s="907">
        <v>4.9935207350000006</v>
      </c>
      <c r="I33" s="907">
        <v>5.1642518719999995</v>
      </c>
      <c r="J33" s="907">
        <v>5.2448424820000001</v>
      </c>
      <c r="K33" s="907">
        <v>5.5306673629999992</v>
      </c>
      <c r="L33" s="907">
        <v>6.0012733319999993</v>
      </c>
      <c r="M33" s="907">
        <v>6.1203039170000011</v>
      </c>
      <c r="N33" s="1030">
        <v>5.9360480000000004</v>
      </c>
    </row>
    <row r="34" spans="1:14" s="901" customFormat="1">
      <c r="A34" s="431" t="s">
        <v>48</v>
      </c>
      <c r="B34" s="907">
        <v>2.5460287610000001</v>
      </c>
      <c r="C34" s="907">
        <v>2.5999459809999999</v>
      </c>
      <c r="D34" s="907">
        <v>2.5403953590000001</v>
      </c>
      <c r="E34" s="907">
        <v>2.6928941020000003</v>
      </c>
      <c r="F34" s="907">
        <v>2.6229558309999996</v>
      </c>
      <c r="G34" s="907">
        <v>2.5458233020000001</v>
      </c>
      <c r="H34" s="907">
        <v>2.8215011829999996</v>
      </c>
      <c r="I34" s="907">
        <v>2.7081618639999996</v>
      </c>
      <c r="J34" s="907">
        <v>3.1924213420000003</v>
      </c>
      <c r="K34" s="907">
        <v>3.212408602</v>
      </c>
      <c r="L34" s="907">
        <v>3.3407205979999999</v>
      </c>
      <c r="M34" s="907">
        <v>3.2307511409999998</v>
      </c>
      <c r="N34" s="1030">
        <v>3.0301270000000002</v>
      </c>
    </row>
    <row r="35" spans="1:14" s="901" customFormat="1" ht="18.75" customHeight="1">
      <c r="A35" s="434" t="s">
        <v>486</v>
      </c>
      <c r="B35" s="944">
        <v>3.8591578420000001</v>
      </c>
      <c r="C35" s="944">
        <v>4.1461823949999994</v>
      </c>
      <c r="D35" s="944">
        <v>4.1945657909999996</v>
      </c>
      <c r="E35" s="944">
        <v>4.2532843599999994</v>
      </c>
      <c r="F35" s="944">
        <v>4.090867416</v>
      </c>
      <c r="G35" s="944">
        <v>4.204052871</v>
      </c>
      <c r="H35" s="944">
        <v>4.7822676670000002</v>
      </c>
      <c r="I35" s="944">
        <v>5.0106957159999999</v>
      </c>
      <c r="J35" s="944">
        <v>5.5337920760000001</v>
      </c>
      <c r="K35" s="944">
        <v>5.5271936970000004</v>
      </c>
      <c r="L35" s="944">
        <v>5.7605904059999995</v>
      </c>
      <c r="M35" s="944">
        <v>7.0478983719999997</v>
      </c>
      <c r="N35" s="1031">
        <v>7.7816780000000003</v>
      </c>
    </row>
    <row r="36" spans="1:14" s="901" customFormat="1" ht="18" customHeight="1">
      <c r="A36" s="433"/>
      <c r="B36" s="906"/>
      <c r="C36" s="854">
        <v>7.4374919283231256E-2</v>
      </c>
      <c r="D36" s="854">
        <v>1.1669384361466362E-2</v>
      </c>
      <c r="E36" s="854">
        <v>1.3998724045761302E-2</v>
      </c>
      <c r="F36" s="854">
        <v>-3.818624156133299E-2</v>
      </c>
      <c r="G36" s="854">
        <v>2.7667837524461003E-2</v>
      </c>
      <c r="H36" s="854">
        <v>0.13753747008953821</v>
      </c>
      <c r="I36" s="854">
        <v>4.7765634403165169E-2</v>
      </c>
      <c r="J36" s="854">
        <v>0.10439595410466951</v>
      </c>
      <c r="K36" s="854">
        <v>-1.1923792779668929E-3</v>
      </c>
      <c r="L36" s="854">
        <v>4.222698204455555E-2</v>
      </c>
      <c r="M36" s="854">
        <v>0.22346806061045243</v>
      </c>
      <c r="N36" s="854">
        <v>0.10411325323803899</v>
      </c>
    </row>
    <row r="37" spans="1:14" s="901" customFormat="1" ht="18.75" customHeight="1">
      <c r="A37" s="431" t="s">
        <v>47</v>
      </c>
      <c r="B37" s="908">
        <v>2.895320865</v>
      </c>
      <c r="C37" s="908">
        <v>2.9794297299999997</v>
      </c>
      <c r="D37" s="908">
        <v>3.1085423240000001</v>
      </c>
      <c r="E37" s="908">
        <v>3.0938838980000001</v>
      </c>
      <c r="F37" s="908">
        <v>3.1617028700000001</v>
      </c>
      <c r="G37" s="908">
        <v>3.1881173229999997</v>
      </c>
      <c r="H37" s="908">
        <v>3.3533204089999997</v>
      </c>
      <c r="I37" s="908">
        <v>3.3797813970000004</v>
      </c>
      <c r="J37" s="908">
        <v>3.6007280599999998</v>
      </c>
      <c r="K37" s="908">
        <v>3.6390513900000001</v>
      </c>
      <c r="L37" s="908">
        <v>3.76103619</v>
      </c>
      <c r="M37" s="908">
        <v>4.2154638889999996</v>
      </c>
      <c r="N37" s="1032">
        <v>4.7635649999999998</v>
      </c>
    </row>
    <row r="38" spans="1:14" s="901" customFormat="1" ht="18.75" customHeight="1">
      <c r="A38" s="432" t="s">
        <v>48</v>
      </c>
      <c r="B38" s="909">
        <v>0.96383697700000004</v>
      </c>
      <c r="C38" s="909">
        <v>1.166752665</v>
      </c>
      <c r="D38" s="909">
        <v>1.086023467</v>
      </c>
      <c r="E38" s="909">
        <v>1.159400462</v>
      </c>
      <c r="F38" s="909">
        <v>0.92916454599999998</v>
      </c>
      <c r="G38" s="909">
        <v>1.0159355480000001</v>
      </c>
      <c r="H38" s="909">
        <v>1.428947258</v>
      </c>
      <c r="I38" s="909">
        <v>1.6309143189999999</v>
      </c>
      <c r="J38" s="909">
        <v>1.9330640160000001</v>
      </c>
      <c r="K38" s="909">
        <v>1.8881423070000001</v>
      </c>
      <c r="L38" s="909">
        <v>1.9995542159999999</v>
      </c>
      <c r="M38" s="909">
        <v>2.8324344830000001</v>
      </c>
      <c r="N38" s="1033">
        <v>3.018113</v>
      </c>
    </row>
    <row r="39" spans="1:14" s="914" customFormat="1" ht="18.75" customHeight="1">
      <c r="A39" s="910" t="s">
        <v>163</v>
      </c>
      <c r="B39" s="911"/>
      <c r="C39" s="911"/>
      <c r="D39" s="911"/>
      <c r="E39" s="912"/>
      <c r="F39" s="912"/>
      <c r="G39" s="912"/>
      <c r="H39" s="912"/>
      <c r="I39" s="912"/>
      <c r="J39" s="913"/>
    </row>
    <row r="40" spans="1:14" s="914" customFormat="1" ht="18.75" customHeight="1">
      <c r="A40" s="1009" t="s">
        <v>236</v>
      </c>
      <c r="B40" s="1009"/>
      <c r="C40" s="1009"/>
      <c r="D40" s="1009"/>
      <c r="E40" s="1009"/>
      <c r="F40" s="1009"/>
      <c r="G40" s="1009"/>
      <c r="H40" s="1009"/>
      <c r="I40" s="1009"/>
      <c r="J40" s="913"/>
    </row>
    <row r="41" spans="1:14" s="915" customFormat="1" ht="83.25" customHeight="1">
      <c r="A41" s="1010" t="s">
        <v>639</v>
      </c>
      <c r="B41" s="1010"/>
      <c r="C41" s="1010"/>
      <c r="D41" s="1010"/>
      <c r="E41" s="1010"/>
      <c r="F41" s="1010"/>
      <c r="G41" s="1010"/>
      <c r="H41" s="1010"/>
      <c r="I41" s="1010"/>
      <c r="J41" s="1010"/>
    </row>
    <row r="42" spans="1:14" s="914" customFormat="1">
      <c r="A42" s="916" t="s">
        <v>150</v>
      </c>
      <c r="B42" s="917"/>
      <c r="C42" s="917"/>
      <c r="D42" s="917"/>
      <c r="E42" s="917"/>
      <c r="F42" s="917"/>
      <c r="G42" s="917"/>
      <c r="H42" s="917"/>
      <c r="I42" s="917"/>
    </row>
    <row r="43" spans="1:14" s="901" customFormat="1"/>
  </sheetData>
  <mergeCells count="2">
    <mergeCell ref="A40:I40"/>
    <mergeCell ref="A41:J41"/>
  </mergeCells>
  <phoneticPr fontId="15" type="noConversion"/>
  <pageMargins left="0.62992125984251968" right="0.39370078740157483" top="0.98425196850393704" bottom="0.98425196850393704" header="0.51181102362204722" footer="0.51181102362204722"/>
  <pageSetup paperSize="8" scale="48"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theme="6" tint="-0.499984740745262"/>
    <pageSetUpPr fitToPage="1"/>
  </sheetPr>
  <dimension ref="A1:AW62"/>
  <sheetViews>
    <sheetView topLeftCell="A23" zoomScale="115" zoomScaleNormal="115" workbookViewId="0">
      <pane xSplit="1" topLeftCell="AB1" activePane="topRight" state="frozen"/>
      <selection pane="topRight" activeCell="AW52" sqref="AW52"/>
    </sheetView>
  </sheetViews>
  <sheetFormatPr baseColWidth="10" defaultRowHeight="12.75"/>
  <cols>
    <col min="1" max="1" width="43.140625" customWidth="1"/>
    <col min="2" max="16" width="8.5703125" customWidth="1"/>
    <col min="17" max="17" width="8.7109375" customWidth="1"/>
    <col min="18" max="30" width="8.5703125" customWidth="1"/>
    <col min="31" max="31" width="7.5703125" customWidth="1"/>
    <col min="32" max="35" width="8.5703125" customWidth="1"/>
    <col min="36" max="39" width="8.140625" customWidth="1"/>
    <col min="40" max="40" width="9" customWidth="1"/>
    <col min="41" max="41" width="8.140625" customWidth="1"/>
    <col min="42" max="42" width="8.28515625" customWidth="1"/>
    <col min="43" max="48" width="8.42578125" customWidth="1"/>
    <col min="49" max="49" width="8.5703125" customWidth="1"/>
  </cols>
  <sheetData>
    <row r="1" spans="1:39" ht="18">
      <c r="A1" s="24" t="s">
        <v>120</v>
      </c>
    </row>
    <row r="3" spans="1:39" s="50" customFormat="1" ht="15.75">
      <c r="A3" s="25" t="s">
        <v>240</v>
      </c>
    </row>
    <row r="4" spans="1:39" s="19" customFormat="1">
      <c r="A4" s="20"/>
      <c r="B4" s="21">
        <v>1996</v>
      </c>
      <c r="C4" s="21">
        <v>1997</v>
      </c>
      <c r="D4" s="21">
        <v>1998</v>
      </c>
      <c r="E4" s="21">
        <v>1999</v>
      </c>
      <c r="F4" s="21">
        <v>2000</v>
      </c>
      <c r="G4" s="21">
        <v>2001</v>
      </c>
      <c r="H4" s="21">
        <v>2002</v>
      </c>
      <c r="I4" s="21">
        <v>2003</v>
      </c>
      <c r="J4" s="21">
        <v>2004</v>
      </c>
      <c r="K4" s="21">
        <v>2005</v>
      </c>
      <c r="L4" s="21">
        <v>2006</v>
      </c>
      <c r="M4" s="21">
        <v>2007</v>
      </c>
      <c r="N4" s="21">
        <v>2008</v>
      </c>
      <c r="O4" s="21">
        <v>2009</v>
      </c>
      <c r="P4" s="21">
        <v>2010</v>
      </c>
      <c r="Q4" s="67">
        <v>2011</v>
      </c>
      <c r="R4" s="687">
        <v>2012</v>
      </c>
      <c r="S4" s="67">
        <v>2013</v>
      </c>
      <c r="T4" s="326">
        <v>2014</v>
      </c>
      <c r="U4" s="67">
        <v>2015</v>
      </c>
      <c r="V4" s="67">
        <v>2016</v>
      </c>
      <c r="W4" s="742">
        <v>2017</v>
      </c>
      <c r="X4" s="742">
        <v>2018</v>
      </c>
      <c r="Y4" s="742">
        <v>2019</v>
      </c>
      <c r="Z4" s="742">
        <v>2020</v>
      </c>
      <c r="AA4" s="742">
        <v>2021</v>
      </c>
      <c r="AB4" s="742">
        <v>2022</v>
      </c>
      <c r="AC4" s="742">
        <v>2023</v>
      </c>
      <c r="AD4" s="742">
        <f>+AC4+1</f>
        <v>2024</v>
      </c>
      <c r="AE4" s="742">
        <f>+AD4+1</f>
        <v>2025</v>
      </c>
    </row>
    <row r="5" spans="1:39" s="18" customFormat="1">
      <c r="A5" s="31" t="s">
        <v>55</v>
      </c>
      <c r="B5" s="438">
        <f>'10.4 ancien Com'!B40</f>
        <v>53.156533126409201</v>
      </c>
      <c r="C5" s="438">
        <f>'10.4 ancien Com'!C40</f>
        <v>52.174151659331336</v>
      </c>
      <c r="D5" s="438">
        <f>'10.4 ancien Com'!D40</f>
        <v>51.639970302931438</v>
      </c>
      <c r="E5" s="438">
        <f>'10.4 ancien Com'!E40</f>
        <v>51.387819628420765</v>
      </c>
      <c r="F5" s="438">
        <f>'10.4 ancien Com'!F40</f>
        <v>51.405999999999999</v>
      </c>
      <c r="G5" s="438">
        <f>'10.4 ancien Com'!G40</f>
        <v>51.15</v>
      </c>
      <c r="H5" s="438">
        <f>'10.4 ancien Com'!H40</f>
        <v>50.798999999999999</v>
      </c>
      <c r="I5" s="438">
        <f>'10.4 ancien Com'!I40</f>
        <v>50.588000000000001</v>
      </c>
      <c r="J5" s="438">
        <f>'10.4 ancien Com'!J40</f>
        <v>50.941585682000003</v>
      </c>
      <c r="K5" s="438">
        <f>'10.4 ancien Com'!K40</f>
        <v>52.037428034000001</v>
      </c>
      <c r="L5" s="438">
        <f>'10.4 ancien Com'!L40</f>
        <v>53.452847071999997</v>
      </c>
      <c r="M5" s="438">
        <f>'10.4 ancien Com'!M40</f>
        <v>55.455164887999999</v>
      </c>
      <c r="N5" s="438">
        <f>'10.4 ancien Com'!N40</f>
        <v>57.457397833000002</v>
      </c>
      <c r="O5" s="438">
        <f>'10.4 ancien Com'!O40</f>
        <v>58.612240462000003</v>
      </c>
      <c r="P5" s="438">
        <f>'10.4 ancien Com'!P40</f>
        <v>59.285833580999999</v>
      </c>
      <c r="Q5" s="438">
        <f>'10.4 ancien Com'!Q40</f>
        <v>59.932070859</v>
      </c>
      <c r="R5" s="688">
        <f>'10.4 Com'!C43</f>
        <v>61.442341906999999</v>
      </c>
      <c r="S5" s="438">
        <f>'10.4 Com'!D43</f>
        <v>62.908648020000001</v>
      </c>
      <c r="T5" s="438">
        <f>'10.4 Com'!E43</f>
        <v>63.529402707999999</v>
      </c>
      <c r="U5" s="438">
        <f>'10.4 Com'!F43</f>
        <v>64.286034185000005</v>
      </c>
      <c r="V5" s="438">
        <f>'10.4 Com'!G43</f>
        <v>64.735405353999994</v>
      </c>
      <c r="W5" s="438">
        <f>'10.4 Com'!H43</f>
        <v>65.210701169999993</v>
      </c>
      <c r="X5" s="438">
        <f>'10.4 Com'!I43</f>
        <v>64.945352025999995</v>
      </c>
      <c r="Y5" s="438">
        <f>'10.4 Com'!J43</f>
        <v>64.721344068999997</v>
      </c>
      <c r="Z5" s="438">
        <f>'10.4 Com'!K43</f>
        <v>64.889295883000003</v>
      </c>
      <c r="AA5" s="438">
        <f>'10.4 Com'!L43</f>
        <v>64.837625668000001</v>
      </c>
      <c r="AB5" s="438">
        <f>'10.4 Com'!M43</f>
        <v>65.655795839999996</v>
      </c>
      <c r="AC5" s="438">
        <f>'10.4 Com'!N43</f>
        <v>65.616716646</v>
      </c>
      <c r="AD5" s="438">
        <f>'10.4 Com'!O43</f>
        <v>66.531886819999997</v>
      </c>
      <c r="AE5" s="697">
        <v>68.569999999999993</v>
      </c>
    </row>
    <row r="6" spans="1:39" s="19" customFormat="1">
      <c r="A6" s="23" t="s">
        <v>173</v>
      </c>
      <c r="B6" s="439">
        <f>'10.5 ancien GFP'!B40</f>
        <v>7.8040830862960018</v>
      </c>
      <c r="C6" s="439">
        <f>'10.5 ancien GFP'!C40</f>
        <v>7.7278585776772966</v>
      </c>
      <c r="D6" s="439">
        <f>'10.5 ancien GFP'!D40</f>
        <v>7.9116249901098188</v>
      </c>
      <c r="E6" s="439">
        <f>'10.5 ancien GFP'!E40</f>
        <v>8.3815437297528135</v>
      </c>
      <c r="F6" s="439">
        <f>'10.5 ancien GFP'!F40</f>
        <v>8.8963175884051342</v>
      </c>
      <c r="G6" s="439">
        <f>'10.5 ancien GFP'!G40</f>
        <v>9.0380173619999997</v>
      </c>
      <c r="H6" s="439">
        <f>'10.5 ancien GFP'!H40</f>
        <v>9.6038359999999994</v>
      </c>
      <c r="I6" s="439">
        <f>'10.5 ancien GFP'!I40</f>
        <v>10.421405578000002</v>
      </c>
      <c r="J6" s="439">
        <f>'10.5 ancien GFP'!J40</f>
        <v>10.713310256</v>
      </c>
      <c r="K6" s="439">
        <f>'10.5 ancien GFP'!K40</f>
        <v>12.265359372000001</v>
      </c>
      <c r="L6" s="439">
        <f>'10.5 ancien GFP'!L40</f>
        <v>13.601804912</v>
      </c>
      <c r="M6" s="439">
        <f>'10.5 ancien GFP'!M40</f>
        <v>15.106007759000001</v>
      </c>
      <c r="N6" s="439">
        <f>'10.5 ancien GFP'!N40</f>
        <v>16.537470097789999</v>
      </c>
      <c r="O6" s="439">
        <f>'10.5 ancien GFP'!O40</f>
        <v>17.47378164177</v>
      </c>
      <c r="P6" s="439">
        <f>'10.5 ancien GFP'!P40</f>
        <v>18.185273751</v>
      </c>
      <c r="Q6" s="439">
        <f>'10.5 ancien GFP'!Q40</f>
        <v>19.279912693</v>
      </c>
      <c r="R6" s="689">
        <f>'10.5 GFP'!C42</f>
        <v>21.202003266999998</v>
      </c>
      <c r="S6" s="439">
        <f>'10.5 GFP'!D42</f>
        <v>22.060102849</v>
      </c>
      <c r="T6" s="439">
        <f>'10.5 GFP'!E42</f>
        <v>22.755287012</v>
      </c>
      <c r="U6" s="439">
        <f>'10.5 GFP'!F42</f>
        <v>23.447602707000001</v>
      </c>
      <c r="V6" s="439">
        <f>'10.5 GFP'!G42</f>
        <v>24.052758717</v>
      </c>
      <c r="W6" s="439">
        <f>'10.5 GFP'!H42</f>
        <v>25.071803931000002</v>
      </c>
      <c r="X6" s="439">
        <f>'10.5 GFP'!I42</f>
        <v>25.374183956</v>
      </c>
      <c r="Y6" s="439">
        <f>'10.5 GFP'!J42</f>
        <v>25.942081002999998</v>
      </c>
      <c r="Z6" s="439">
        <f>'10.5 GFP'!K42</f>
        <v>27.256988465999999</v>
      </c>
      <c r="AA6" s="439">
        <f>'10.5 GFP'!L42</f>
        <v>28.156596008000001</v>
      </c>
      <c r="AB6" s="439">
        <f>'10.5 GFP'!M42</f>
        <v>28.707145068999999</v>
      </c>
      <c r="AC6" s="439">
        <f>'10.5 GFP'!N42</f>
        <v>29.390684749999998</v>
      </c>
      <c r="AD6" s="439">
        <f>'10.5 GFP'!O42</f>
        <v>30.850099448999998</v>
      </c>
      <c r="AE6" s="697">
        <v>32.89</v>
      </c>
    </row>
    <row r="7" spans="1:39" s="14" customFormat="1">
      <c r="A7" s="23" t="s">
        <v>174</v>
      </c>
      <c r="B7" s="439">
        <f>B6+B5</f>
        <v>60.960616212705204</v>
      </c>
      <c r="C7" s="439">
        <f t="shared" ref="C7:Q7" si="0">C6+C5</f>
        <v>59.902010237008632</v>
      </c>
      <c r="D7" s="439">
        <f t="shared" si="0"/>
        <v>59.55159529304126</v>
      </c>
      <c r="E7" s="439">
        <f t="shared" si="0"/>
        <v>59.769363358173578</v>
      </c>
      <c r="F7" s="439">
        <f t="shared" si="0"/>
        <v>60.302317588405131</v>
      </c>
      <c r="G7" s="439">
        <f t="shared" si="0"/>
        <v>60.188017361999997</v>
      </c>
      <c r="H7" s="439">
        <f t="shared" si="0"/>
        <v>60.402836000000001</v>
      </c>
      <c r="I7" s="439">
        <f t="shared" si="0"/>
        <v>61.009405577999999</v>
      </c>
      <c r="J7" s="439">
        <f t="shared" si="0"/>
        <v>61.654895938000003</v>
      </c>
      <c r="K7" s="439">
        <f t="shared" si="0"/>
        <v>64.302787406000007</v>
      </c>
      <c r="L7" s="439">
        <f t="shared" si="0"/>
        <v>67.054651984000003</v>
      </c>
      <c r="M7" s="439">
        <f t="shared" si="0"/>
        <v>70.561172647000006</v>
      </c>
      <c r="N7" s="439">
        <f t="shared" si="0"/>
        <v>73.994867930790008</v>
      </c>
      <c r="O7" s="439">
        <f t="shared" si="0"/>
        <v>76.086022103770006</v>
      </c>
      <c r="P7" s="439">
        <f t="shared" si="0"/>
        <v>77.471107332000003</v>
      </c>
      <c r="Q7" s="439">
        <f t="shared" si="0"/>
        <v>79.211983551999992</v>
      </c>
      <c r="R7" s="689">
        <f>R6+R5</f>
        <v>82.644345173999994</v>
      </c>
      <c r="S7" s="439">
        <f t="shared" ref="S7:V7" si="1">S6+S5</f>
        <v>84.968750869000004</v>
      </c>
      <c r="T7" s="439">
        <f t="shared" si="1"/>
        <v>86.284689720000003</v>
      </c>
      <c r="U7" s="439">
        <f t="shared" si="1"/>
        <v>87.733636892000007</v>
      </c>
      <c r="V7" s="439">
        <f t="shared" si="1"/>
        <v>88.788164070999997</v>
      </c>
      <c r="W7" s="439">
        <f t="shared" ref="W7:X7" si="2">W6+W5</f>
        <v>90.282505100999998</v>
      </c>
      <c r="X7" s="439">
        <f t="shared" si="2"/>
        <v>90.319535981999991</v>
      </c>
      <c r="Y7" s="439">
        <f t="shared" ref="Y7:Z7" si="3">Y6+Y5</f>
        <v>90.663425071999995</v>
      </c>
      <c r="Z7" s="439">
        <f t="shared" si="3"/>
        <v>92.146284348999998</v>
      </c>
      <c r="AA7" s="439">
        <f t="shared" ref="AA7:AB7" si="4">AA6+AA5</f>
        <v>92.994221675999995</v>
      </c>
      <c r="AB7" s="439">
        <f t="shared" si="4"/>
        <v>94.362940909000002</v>
      </c>
      <c r="AC7" s="439">
        <f t="shared" ref="AC7:AD7" si="5">AC6+AC5</f>
        <v>95.007401396000006</v>
      </c>
      <c r="AD7" s="439">
        <f t="shared" si="5"/>
        <v>97.381986268999995</v>
      </c>
      <c r="AE7" s="697">
        <v>101.5</v>
      </c>
    </row>
    <row r="8" spans="1:39" s="18" customFormat="1">
      <c r="A8" s="23" t="s">
        <v>53</v>
      </c>
      <c r="B8" s="439">
        <f>'10.7 ancien Dept'!B42</f>
        <v>23.307320449358723</v>
      </c>
      <c r="C8" s="439">
        <f>'10.7 ancien Dept'!C42</f>
        <v>22.608494154342434</v>
      </c>
      <c r="D8" s="439">
        <f>'10.7 ancien Dept'!D42</f>
        <v>21.86225621496531</v>
      </c>
      <c r="E8" s="439">
        <f>'10.7 ancien Dept'!E42</f>
        <v>20.676507758892733</v>
      </c>
      <c r="F8" s="439">
        <f>'10.7 ancien Dept'!F42</f>
        <v>19.510000000000002</v>
      </c>
      <c r="G8" s="439">
        <f>'10.7 ancien Dept'!G42</f>
        <v>18.672000000000001</v>
      </c>
      <c r="H8" s="439">
        <f>'10.7 ancien Dept'!H42</f>
        <v>18.734000000000002</v>
      </c>
      <c r="I8" s="439">
        <f>'10.7 ancien Dept'!I42</f>
        <v>17.356999999999999</v>
      </c>
      <c r="J8" s="439">
        <f>'10.7 ancien Dept'!J42</f>
        <v>18.164549999999998</v>
      </c>
      <c r="K8" s="439">
        <f>'10.7 ancien Dept'!K42</f>
        <v>19.259</v>
      </c>
      <c r="L8" s="439">
        <f>'10.7 ancien Dept'!L42</f>
        <v>20.481999999999999</v>
      </c>
      <c r="M8" s="439">
        <f>'10.7 ancien Dept'!M42</f>
        <v>21.896370000000001</v>
      </c>
      <c r="N8" s="439">
        <f>'10.7 ancien Dept'!N42</f>
        <v>24.763037838999999</v>
      </c>
      <c r="O8" s="439">
        <f>'10.7 ancien Dept'!O42</f>
        <v>28.251490862000001</v>
      </c>
      <c r="P8" s="439">
        <f>'10.7 ancien Dept'!P42</f>
        <v>30.023109999999999</v>
      </c>
      <c r="Q8" s="439">
        <f>'10.7 ancien Dept'!Q42</f>
        <v>30.391361132960004</v>
      </c>
      <c r="R8" s="689">
        <f>'10.7 Dept'!C46</f>
        <v>31.188278257</v>
      </c>
      <c r="S8" s="439">
        <f>'10.7 Dept'!D46</f>
        <v>32.295821060999998</v>
      </c>
      <c r="T8" s="439">
        <f>'10.7 Dept'!E46</f>
        <v>33.635101691999999</v>
      </c>
      <c r="U8" s="439">
        <f>'10.7 Dept'!F46</f>
        <v>34.063583225999999</v>
      </c>
      <c r="V8" s="439">
        <f>'10.7 Dept'!G46</f>
        <v>33.678111438000002</v>
      </c>
      <c r="W8" s="439">
        <f>'10.7 Dept'!H46</f>
        <v>33.007745970000002</v>
      </c>
      <c r="X8" s="439">
        <f>'10.7 Dept'!I46</f>
        <v>32.218833494000002</v>
      </c>
      <c r="Y8" s="439">
        <f>'10.7 Dept'!J46</f>
        <v>31.398977112000001</v>
      </c>
      <c r="Z8" s="439">
        <f>'10.7 Dept'!K46</f>
        <v>32.402656436000001</v>
      </c>
      <c r="AA8" s="439">
        <f>'10.7 Dept'!L46</f>
        <v>31.777999999999999</v>
      </c>
      <c r="AB8" s="439">
        <f>'10.7 Dept'!M46</f>
        <v>30.811117361000001</v>
      </c>
      <c r="AC8" s="439">
        <f>'10.7 Dept'!N46</f>
        <v>30.515116273</v>
      </c>
      <c r="AD8" s="439">
        <f>'10.7 Dept'!O46</f>
        <v>32.676556943000001</v>
      </c>
      <c r="AE8" s="697">
        <v>34.56</v>
      </c>
    </row>
    <row r="9" spans="1:39">
      <c r="A9" s="23" t="s">
        <v>371</v>
      </c>
      <c r="B9" s="439">
        <f>'10.8 ancien Reg'!B41</f>
        <v>8.4668659683485359</v>
      </c>
      <c r="C9" s="439">
        <f>'10.8 ancien Reg'!C41</f>
        <v>8.7764899223577153</v>
      </c>
      <c r="D9" s="439">
        <f>'10.8 ancien Reg'!D41</f>
        <v>8.8540580982335797</v>
      </c>
      <c r="E9" s="439">
        <f>'10.8 ancien Reg'!E41</f>
        <v>8.297304651795768</v>
      </c>
      <c r="F9" s="439">
        <f>'10.8 ancien Reg'!F41</f>
        <v>7.8996937913811411</v>
      </c>
      <c r="G9" s="439">
        <f>'10.8 ancien Reg'!G41</f>
        <v>7.656160108889754</v>
      </c>
      <c r="H9" s="439">
        <f>'10.8 ancien Reg'!H41</f>
        <v>7.819</v>
      </c>
      <c r="I9" s="439">
        <f>'10.8 ancien Reg'!I41</f>
        <v>8.4172150000000006</v>
      </c>
      <c r="J9" s="439">
        <f>'10.8 ancien Reg'!J41</f>
        <v>9.4150545410000017</v>
      </c>
      <c r="K9" s="439">
        <f>'10.8 ancien Reg'!K41</f>
        <v>10.144154412710002</v>
      </c>
      <c r="L9" s="439">
        <f>'10.8 ancien Reg'!L41</f>
        <v>11.107343541000001</v>
      </c>
      <c r="M9" s="439">
        <f>'10.8 ancien Reg'!M41</f>
        <v>12.769707392000001</v>
      </c>
      <c r="N9" s="439">
        <f>'10.8 ancien Reg'!N41</f>
        <v>13.982801632000001</v>
      </c>
      <c r="O9" s="439">
        <f>'10.8 ancien Reg'!O41</f>
        <v>15.703455100629998</v>
      </c>
      <c r="P9" s="439">
        <f>'10.8 ancien Reg'!P41</f>
        <v>16.852157435630001</v>
      </c>
      <c r="Q9" s="439">
        <f>'10.8 ancien Reg'!Q41</f>
        <v>17.974375935789997</v>
      </c>
      <c r="R9" s="689">
        <f>'10.8 reg'!C45</f>
        <v>19.120649783000001</v>
      </c>
      <c r="S9" s="439">
        <f>'10.8 reg'!D45</f>
        <v>20.282374791999999</v>
      </c>
      <c r="T9" s="439">
        <f>'10.8 reg'!E45</f>
        <v>22.011436786000001</v>
      </c>
      <c r="U9" s="439">
        <f>'10.8 reg'!F45</f>
        <v>24.044502679000001</v>
      </c>
      <c r="V9" s="439">
        <f>'10.8 reg'!G45</f>
        <v>26.10019904</v>
      </c>
      <c r="W9" s="439">
        <f>'10.8 reg'!H45</f>
        <v>26.833359170000001</v>
      </c>
      <c r="X9" s="439">
        <f>'10.8 reg'!I45</f>
        <v>27.806294372</v>
      </c>
      <c r="Y9" s="439">
        <f>'10.8 reg'!J45</f>
        <v>27.990351164</v>
      </c>
      <c r="Z9" s="439">
        <f>'10.8 reg'!K45</f>
        <v>30.502600094999998</v>
      </c>
      <c r="AA9" s="439">
        <f>'10.8 reg'!L45</f>
        <v>32.934211507999997</v>
      </c>
      <c r="AB9" s="439">
        <f>'10.8 reg'!M45</f>
        <v>34.192809408999999</v>
      </c>
      <c r="AC9" s="439">
        <f>'10.8 reg'!N45</f>
        <v>35.423117179000002</v>
      </c>
      <c r="AD9" s="439">
        <f>'10.8 reg'!O45</f>
        <v>37.583077271999997</v>
      </c>
      <c r="AE9" s="994">
        <v>39.090000000000003</v>
      </c>
    </row>
    <row r="10" spans="1:39">
      <c r="A10" s="27" t="s">
        <v>65</v>
      </c>
      <c r="B10" s="440">
        <f>B9+B8+B7</f>
        <v>92.73480263041246</v>
      </c>
      <c r="C10" s="440">
        <f t="shared" ref="C10:Q10" si="6">C9+C8+C7</f>
        <v>91.286994313708789</v>
      </c>
      <c r="D10" s="440">
        <f t="shared" si="6"/>
        <v>90.267909606240153</v>
      </c>
      <c r="E10" s="440">
        <f t="shared" si="6"/>
        <v>88.743175768862073</v>
      </c>
      <c r="F10" s="440">
        <f t="shared" si="6"/>
        <v>87.712011379786276</v>
      </c>
      <c r="G10" s="440">
        <f t="shared" si="6"/>
        <v>86.516177470889744</v>
      </c>
      <c r="H10" s="440">
        <f t="shared" si="6"/>
        <v>86.955836000000005</v>
      </c>
      <c r="I10" s="440">
        <f t="shared" si="6"/>
        <v>86.783620577999997</v>
      </c>
      <c r="J10" s="440">
        <f t="shared" si="6"/>
        <v>89.234500479000005</v>
      </c>
      <c r="K10" s="440">
        <f t="shared" si="6"/>
        <v>93.705941818710016</v>
      </c>
      <c r="L10" s="440">
        <f t="shared" si="6"/>
        <v>98.643995525000008</v>
      </c>
      <c r="M10" s="440">
        <f t="shared" si="6"/>
        <v>105.22725003900001</v>
      </c>
      <c r="N10" s="440">
        <f t="shared" si="6"/>
        <v>112.74070740179</v>
      </c>
      <c r="O10" s="440">
        <f t="shared" si="6"/>
        <v>120.04096806640001</v>
      </c>
      <c r="P10" s="440">
        <f t="shared" si="6"/>
        <v>124.34637476763001</v>
      </c>
      <c r="Q10" s="440">
        <f t="shared" si="6"/>
        <v>127.57772062075</v>
      </c>
      <c r="R10" s="690">
        <f>R9+R8+R7</f>
        <v>132.95327321399998</v>
      </c>
      <c r="S10" s="440">
        <f t="shared" ref="S10:V10" si="7">S9+S8+S7</f>
        <v>137.546946722</v>
      </c>
      <c r="T10" s="440">
        <f t="shared" si="7"/>
        <v>141.93122819799999</v>
      </c>
      <c r="U10" s="440">
        <f t="shared" si="7"/>
        <v>145.84172279699999</v>
      </c>
      <c r="V10" s="440">
        <f t="shared" si="7"/>
        <v>148.56647454899999</v>
      </c>
      <c r="W10" s="440">
        <f t="shared" ref="W10:X10" si="8">W9+W8+W7</f>
        <v>150.12361024099999</v>
      </c>
      <c r="X10" s="440">
        <f t="shared" si="8"/>
        <v>150.34466384799998</v>
      </c>
      <c r="Y10" s="440">
        <f t="shared" ref="Y10:Z10" si="9">Y9+Y8+Y7</f>
        <v>150.05275334800001</v>
      </c>
      <c r="Z10" s="440">
        <f t="shared" si="9"/>
        <v>155.05154088</v>
      </c>
      <c r="AA10" s="440">
        <f t="shared" ref="AA10:AB10" si="10">AA9+AA8+AA7</f>
        <v>157.70643318399999</v>
      </c>
      <c r="AB10" s="440">
        <f t="shared" si="10"/>
        <v>159.36686767899999</v>
      </c>
      <c r="AC10" s="440">
        <f t="shared" ref="AC10:AD10" si="11">AC9+AC8+AC7</f>
        <v>160.945634848</v>
      </c>
      <c r="AD10" s="440">
        <f t="shared" si="11"/>
        <v>167.64162048399999</v>
      </c>
      <c r="AE10" s="995">
        <v>175.11</v>
      </c>
    </row>
    <row r="11" spans="1:39" s="281" customFormat="1">
      <c r="A11" s="837" t="s">
        <v>480</v>
      </c>
      <c r="B11" s="278"/>
      <c r="C11" s="279"/>
      <c r="D11" s="279"/>
      <c r="E11" s="279"/>
      <c r="F11" s="279"/>
      <c r="G11" s="279"/>
      <c r="H11" s="279"/>
      <c r="I11" s="278"/>
      <c r="J11" s="279"/>
      <c r="K11" s="280"/>
      <c r="L11" s="279"/>
      <c r="M11" s="279"/>
      <c r="N11" s="278"/>
      <c r="O11" s="279"/>
      <c r="P11" s="280"/>
    </row>
    <row r="12" spans="1:39">
      <c r="A12" s="282"/>
      <c r="W12" s="709"/>
    </row>
    <row r="13" spans="1:39">
      <c r="A13" s="17"/>
      <c r="W13" s="709"/>
    </row>
    <row r="14" spans="1:39" s="50" customFormat="1" ht="15.75">
      <c r="A14" s="25" t="s">
        <v>332</v>
      </c>
      <c r="W14" s="709"/>
    </row>
    <row r="15" spans="1:39">
      <c r="A15" s="20"/>
      <c r="B15" s="21">
        <v>1996</v>
      </c>
      <c r="C15" s="21">
        <v>1997</v>
      </c>
      <c r="D15" s="21">
        <v>1998</v>
      </c>
      <c r="E15" s="21">
        <v>1999</v>
      </c>
      <c r="F15" s="21">
        <v>2000</v>
      </c>
      <c r="G15" s="21">
        <v>2001</v>
      </c>
      <c r="H15" s="21">
        <v>2002</v>
      </c>
      <c r="I15" s="21">
        <v>2003</v>
      </c>
      <c r="J15" s="21">
        <v>2004</v>
      </c>
      <c r="K15" s="21">
        <v>2005</v>
      </c>
      <c r="L15" s="21">
        <v>2006</v>
      </c>
      <c r="M15" s="21">
        <v>2007</v>
      </c>
      <c r="N15" s="21">
        <v>2008</v>
      </c>
      <c r="O15" s="21">
        <v>2009</v>
      </c>
      <c r="P15" s="21">
        <v>2010</v>
      </c>
      <c r="Q15" s="21">
        <v>2011</v>
      </c>
      <c r="R15" s="687">
        <v>2012</v>
      </c>
      <c r="S15" s="21">
        <v>2013</v>
      </c>
      <c r="T15" s="21">
        <v>2014</v>
      </c>
      <c r="U15" s="21">
        <v>2015</v>
      </c>
      <c r="V15" s="21">
        <v>2016</v>
      </c>
      <c r="W15" s="21">
        <v>2017</v>
      </c>
      <c r="X15" s="21">
        <v>2018</v>
      </c>
      <c r="Y15" s="21">
        <v>2019</v>
      </c>
      <c r="Z15" s="742">
        <v>2020</v>
      </c>
      <c r="AA15" s="742">
        <v>2021</v>
      </c>
      <c r="AB15" s="742">
        <v>2022</v>
      </c>
      <c r="AC15" s="742">
        <v>2023</v>
      </c>
      <c r="AD15" s="742">
        <f>+AC15+1</f>
        <v>2024</v>
      </c>
      <c r="AE15" s="742">
        <f>+AD15+1</f>
        <v>2025</v>
      </c>
      <c r="AF15" s="19"/>
      <c r="AG15" s="19"/>
      <c r="AH15" s="19"/>
      <c r="AI15" s="19"/>
      <c r="AJ15" s="19"/>
      <c r="AK15" s="19"/>
      <c r="AL15" s="19"/>
      <c r="AM15" s="19"/>
    </row>
    <row r="16" spans="1:39" s="19" customFormat="1">
      <c r="A16" s="31" t="s">
        <v>55</v>
      </c>
      <c r="B16" s="441">
        <f>'10.4 ancien Com'!B45*100</f>
        <v>98</v>
      </c>
      <c r="C16" s="441">
        <f>'10.4 ancien Com'!C45*100</f>
        <v>93</v>
      </c>
      <c r="D16" s="441">
        <f>'10.4 ancien Com'!D45*100</f>
        <v>89.83082848843344</v>
      </c>
      <c r="E16" s="441">
        <f>'10.4 ancien Com'!E45*100</f>
        <v>86.482362215450621</v>
      </c>
      <c r="F16" s="441">
        <f>'10.4 ancien Com'!F45*100</f>
        <v>86.115857540121283</v>
      </c>
      <c r="G16" s="441">
        <f>'10.4 ancien Com'!G45*100</f>
        <v>84.773853522714077</v>
      </c>
      <c r="H16" s="441">
        <f>'10.4 ancien Com'!H45*100</f>
        <v>82.052980132450344</v>
      </c>
      <c r="I16" s="441">
        <f>'10.4 ancien Com'!I45*100</f>
        <v>80.228372056141467</v>
      </c>
      <c r="J16" s="441">
        <f>'10.4 ancien Com'!J45*100</f>
        <v>79.098156424390169</v>
      </c>
      <c r="K16" s="441">
        <f>'10.4 ancien Com'!K45*100</f>
        <v>78.73126262803541</v>
      </c>
      <c r="L16" s="441">
        <f>'10.4 ancien Com'!L45*100</f>
        <v>78.787005533804816</v>
      </c>
      <c r="M16" s="441">
        <f>'10.4 ancien Com'!M45*100</f>
        <v>79.609476001665243</v>
      </c>
      <c r="N16" s="441">
        <f>'10.4 ancien Com'!N45*100</f>
        <v>80.946137574374148</v>
      </c>
      <c r="O16" s="441">
        <f>'10.4 ancien Com'!O45*100</f>
        <v>80.522689827629705</v>
      </c>
      <c r="P16" s="441">
        <f>'10.4 ancien Com'!P45*100</f>
        <v>79.563359284612318</v>
      </c>
      <c r="Q16" s="441">
        <f>'10.4 ancien Com'!Q45*100</f>
        <v>77.80899979876591</v>
      </c>
      <c r="R16" s="691">
        <f>'10.4 Com'!C47*100</f>
        <v>78.798882758844712</v>
      </c>
      <c r="S16" s="441">
        <f>'10.4 Com'!D47*100</f>
        <v>79.754673027987891</v>
      </c>
      <c r="T16" s="441">
        <f>'10.4 Com'!E47*100</f>
        <v>80.27450656935649</v>
      </c>
      <c r="U16" s="441">
        <f>'10.4 Com'!F47*100</f>
        <v>80.515295370201571</v>
      </c>
      <c r="V16" s="441">
        <f>'10.4 Com'!G47*100</f>
        <v>82.098769739930731</v>
      </c>
      <c r="W16" s="441">
        <f>'10.4 Com'!H47*100</f>
        <v>82.262373475821349</v>
      </c>
      <c r="X16" s="441">
        <f>'10.4 Com'!I47*100</f>
        <v>81.28690467032726</v>
      </c>
      <c r="Y16" s="441">
        <f>'10.4 Com'!J47*100</f>
        <v>77.87931382429214</v>
      </c>
      <c r="Z16" s="441">
        <f>'10.4 Com'!K47*100</f>
        <v>79.516278083223128</v>
      </c>
      <c r="AA16" s="441">
        <f>'10.4 Com'!L47*100</f>
        <v>76.557559100000006</v>
      </c>
      <c r="AB16" s="441">
        <f>'10.4 Com'!M47*100</f>
        <v>73.624926073452372</v>
      </c>
      <c r="AC16" s="441">
        <f>'10.4 Com'!N47*100</f>
        <v>69.700294630058153</v>
      </c>
      <c r="AD16" s="441">
        <f>'10.4 Com'!O47*100</f>
        <v>68.594405027794849</v>
      </c>
      <c r="AE16" s="697">
        <v>69.5</v>
      </c>
      <c r="AF16" s="14"/>
      <c r="AG16" s="14"/>
      <c r="AH16" s="14"/>
      <c r="AI16" s="14"/>
      <c r="AJ16" s="14"/>
      <c r="AK16" s="14"/>
      <c r="AL16" s="14"/>
      <c r="AM16" s="14"/>
    </row>
    <row r="17" spans="1:39" s="14" customFormat="1">
      <c r="A17" s="23" t="s">
        <v>173</v>
      </c>
      <c r="B17" s="442">
        <f>'10.5 ancien GFP'!B46*100</f>
        <v>128.62168163410718</v>
      </c>
      <c r="C17" s="442">
        <f>'10.5 ancien GFP'!C46*100</f>
        <v>119.83789430348621</v>
      </c>
      <c r="D17" s="442">
        <f>'10.5 ancien GFP'!D46*100</f>
        <v>107.43347579808611</v>
      </c>
      <c r="E17" s="442">
        <f>'10.5 ancien GFP'!E46*100</f>
        <v>103.98853985589254</v>
      </c>
      <c r="F17" s="442">
        <f>'10.5 ancien GFP'!F46*100</f>
        <v>81.881428612948199</v>
      </c>
      <c r="G17" s="442">
        <f>'10.5 ancien GFP'!G46*100</f>
        <v>64.909460781138932</v>
      </c>
      <c r="H17" s="442">
        <f>'10.5 ancien GFP'!H46*100</f>
        <v>55.360129855214701</v>
      </c>
      <c r="I17" s="442">
        <f>'10.5 ancien GFP'!I46*100</f>
        <v>51.459314698427619</v>
      </c>
      <c r="J17" s="442">
        <f>'10.5 ancien GFP'!J46*100</f>
        <v>47.842228625016745</v>
      </c>
      <c r="K17" s="442">
        <f>'10.5 ancien GFP'!K46*100</f>
        <v>50.895719208265909</v>
      </c>
      <c r="L17" s="442">
        <f>'10.5 ancien GFP'!L46*100</f>
        <v>54.257469033467629</v>
      </c>
      <c r="M17" s="442">
        <f>'10.5 ancien GFP'!M46*100</f>
        <v>57.676330644114394</v>
      </c>
      <c r="N17" s="442">
        <f>'10.5 ancien GFP'!N46*100</f>
        <v>60.803277914922681</v>
      </c>
      <c r="O17" s="442">
        <f>'10.5 ancien GFP'!O46*100</f>
        <v>59.845407051701812</v>
      </c>
      <c r="P17" s="442">
        <f>'10.5 ancien GFP'!P46*100</f>
        <v>59.017393146902741</v>
      </c>
      <c r="Q17" s="442">
        <f>'10.5 ancien GFP'!Q46*100</f>
        <v>60.106822533407211</v>
      </c>
      <c r="R17" s="692">
        <f>'10.5 GFP'!C46*100</f>
        <v>87.400961314195385</v>
      </c>
      <c r="S17" s="442">
        <f>'10.5 GFP'!D46*100</f>
        <v>87.126716398475907</v>
      </c>
      <c r="T17" s="442">
        <f>'10.5 GFP'!E46*100</f>
        <v>88.206531466638125</v>
      </c>
      <c r="U17" s="442">
        <f>'10.5 GFP'!F46*100</f>
        <v>84.838244415540757</v>
      </c>
      <c r="V17" s="442">
        <f>'10.5 GFP'!G46*100</f>
        <v>85.125493574878064</v>
      </c>
      <c r="W17" s="442">
        <f>'10.5 GFP'!H46*100</f>
        <v>83.603197534372725</v>
      </c>
      <c r="X17" s="442">
        <f>'10.5 GFP'!I46*100</f>
        <v>82.036379516566313</v>
      </c>
      <c r="Y17" s="442">
        <f>'10.5 GFP'!J46*100</f>
        <v>80.984793321590573</v>
      </c>
      <c r="Z17" s="442">
        <f>'10.5 GFP'!K46*100</f>
        <v>84.275992926093707</v>
      </c>
      <c r="AA17" s="442">
        <f>'10.5 GFP'!L46*100</f>
        <v>83.543820199999999</v>
      </c>
      <c r="AB17" s="442">
        <f>'10.5 GFP'!M46*100</f>
        <v>79.765251582961412</v>
      </c>
      <c r="AC17" s="442">
        <f>'10.5 GFP'!N46*100</f>
        <v>76.062009915944259</v>
      </c>
      <c r="AD17" s="442">
        <f>'10.5 GFP'!O46*100</f>
        <v>76.571932880857119</v>
      </c>
      <c r="AE17" s="697">
        <v>80.3</v>
      </c>
      <c r="AF17" s="16"/>
      <c r="AG17" s="16"/>
      <c r="AH17" s="16"/>
      <c r="AI17" s="16"/>
      <c r="AJ17" s="16"/>
      <c r="AK17" s="16"/>
      <c r="AL17" s="16"/>
      <c r="AM17" s="16"/>
    </row>
    <row r="18" spans="1:39" s="16" customFormat="1">
      <c r="A18" s="23" t="s">
        <v>174</v>
      </c>
      <c r="B18" s="442">
        <f>'10.6 ancien Co'!B44*100</f>
        <v>101.08074552335052</v>
      </c>
      <c r="C18" s="442">
        <f>'10.6 ancien Co'!C44*100</f>
        <v>96.828839154848382</v>
      </c>
      <c r="D18" s="442">
        <f>'10.6 ancien Co'!D44*100</f>
        <v>92.845133043533721</v>
      </c>
      <c r="E18" s="442">
        <f>'10.6 ancien Co'!E44*100</f>
        <v>89.66422721109214</v>
      </c>
      <c r="F18" s="442">
        <f>'10.6 ancien Co'!F44*100</f>
        <v>88.96689235248914</v>
      </c>
      <c r="G18" s="442">
        <f>'10.6 ancien Co'!G44*100</f>
        <v>85.982623686733703</v>
      </c>
      <c r="H18" s="442">
        <f>'10.6 ancien Co'!H44*100</f>
        <v>82.461342561675096</v>
      </c>
      <c r="I18" s="442">
        <f>'10.6 ancien Co'!I44*100</f>
        <v>80.148386406927301</v>
      </c>
      <c r="J18" s="442">
        <f>'10.6 ancien Co'!J44*100</f>
        <v>78.007636851095057</v>
      </c>
      <c r="K18" s="442">
        <f>'10.6 ancien Co'!K44*100</f>
        <v>78.346375151995133</v>
      </c>
      <c r="L18" s="442">
        <f>'10.6 ancien Co'!L44*100</f>
        <v>79.273692734566424</v>
      </c>
      <c r="M18" s="442">
        <f>'10.6 ancien Co'!M44*100</f>
        <v>80.68929266192481</v>
      </c>
      <c r="N18" s="442">
        <f>'10.6 ancien Co'!N44*100</f>
        <v>82.453831210861608</v>
      </c>
      <c r="O18" s="442">
        <f>'10.6 ancien Co'!O44*100</f>
        <v>81.547983732175695</v>
      </c>
      <c r="P18" s="442">
        <f>'10.6 ancien Co'!P44*100</f>
        <v>80.287313305906054</v>
      </c>
      <c r="Q18" s="442">
        <f>'10.6 ancien Co'!Q44*100</f>
        <v>79.108946686179024</v>
      </c>
      <c r="R18" s="692">
        <f>'10.6 bis B co'!C46*100</f>
        <v>80.840044855214671</v>
      </c>
      <c r="S18" s="442">
        <f>'10.6 bis B co'!D46*100</f>
        <v>81.546053273581464</v>
      </c>
      <c r="T18" s="442">
        <f>'10.6 bis B co'!E46*100</f>
        <v>82.224499967343206</v>
      </c>
      <c r="U18" s="442">
        <f>'10.6 bis B co'!F46*100</f>
        <v>81.626909637547854</v>
      </c>
      <c r="V18" s="442">
        <f>'10.6 bis B co'!G46*100</f>
        <v>82.897247980503863</v>
      </c>
      <c r="W18" s="442">
        <f>'10.6 bis B co'!H46*100</f>
        <v>82.630392869489796</v>
      </c>
      <c r="X18" s="442">
        <f>'10.6 bis B co'!I46*100</f>
        <v>81.496073828924182</v>
      </c>
      <c r="Y18" s="442">
        <f>'10.6 bis B co'!J46*100</f>
        <v>78.743309445356246</v>
      </c>
      <c r="Z18" s="442">
        <f>'10.6 bis B co'!K46*100</f>
        <v>80.867260923173845</v>
      </c>
      <c r="AA18" s="442">
        <f>'10.6 bis B co'!L46*100</f>
        <v>78.546310325527244</v>
      </c>
      <c r="AB18" s="442">
        <f>'10.6 bis B co'!M46*100</f>
        <v>75.390487130553012</v>
      </c>
      <c r="AC18" s="442">
        <f>'10.6 bis B co'!N46*100</f>
        <v>71.551599934926145</v>
      </c>
      <c r="AD18" s="442">
        <f>'10.6 bis B co'!O46*100</f>
        <v>70.93561852417362</v>
      </c>
      <c r="AE18" s="309">
        <v>72.599999999999994</v>
      </c>
      <c r="AF18" s="18"/>
      <c r="AG18" s="18"/>
      <c r="AH18" s="18"/>
      <c r="AI18" s="18"/>
      <c r="AJ18" s="18"/>
      <c r="AK18" s="18"/>
      <c r="AL18" s="18"/>
      <c r="AM18" s="18"/>
    </row>
    <row r="19" spans="1:39" s="18" customFormat="1">
      <c r="A19" s="23" t="s">
        <v>53</v>
      </c>
      <c r="B19" s="442">
        <f>'10.7 ancien Dept'!B47*100</f>
        <v>83</v>
      </c>
      <c r="C19" s="442">
        <f>'10.7 ancien Dept'!C47*100</f>
        <v>77</v>
      </c>
      <c r="D19" s="442">
        <f>'10.7 ancien Dept'!D47*100</f>
        <v>71.668315877427418</v>
      </c>
      <c r="E19" s="442">
        <f>'10.7 ancien Dept'!E47*100</f>
        <v>64.438730569392689</v>
      </c>
      <c r="F19" s="442">
        <f>'10.7 ancien Dept'!F47*100</f>
        <v>60.985902285017666</v>
      </c>
      <c r="G19" s="442">
        <f>'10.7 ancien Dept'!G47*100</f>
        <v>57.485914842523322</v>
      </c>
      <c r="H19" s="442">
        <f>'10.7 ancien Dept'!H47*100</f>
        <v>53.537951531778702</v>
      </c>
      <c r="I19" s="442">
        <f>'10.7 ancien Dept'!I47*100</f>
        <v>45.958111578891618</v>
      </c>
      <c r="J19" s="442">
        <f>'10.7 ancien Dept'!J47*100</f>
        <v>40.272636875484295</v>
      </c>
      <c r="K19" s="442">
        <f>'10.7 ancien Dept'!K47*100</f>
        <v>40.456531338214418</v>
      </c>
      <c r="L19" s="442">
        <f>'10.7 ancien Dept'!L47*100</f>
        <v>39.732537673844398</v>
      </c>
      <c r="M19" s="442">
        <f>'10.7 ancien Dept'!M47*100</f>
        <v>40.298371491850091</v>
      </c>
      <c r="N19" s="442">
        <f>'10.7 ancien Dept'!N47*100</f>
        <v>43.952276521394644</v>
      </c>
      <c r="O19" s="442">
        <f>'10.7 ancien Dept'!O47*100</f>
        <v>49.319610104103404</v>
      </c>
      <c r="P19" s="442">
        <f>'10.7 ancien Dept'!P47*100</f>
        <v>49.537723309159936</v>
      </c>
      <c r="Q19" s="442">
        <f>'10.7 ancien Dept'!Q47*100</f>
        <v>48.08828153084459</v>
      </c>
      <c r="R19" s="692">
        <f>'10.7 Dept'!C50*100</f>
        <v>48.881291075995506</v>
      </c>
      <c r="S19" s="442">
        <f>'10.7 Dept'!D50*100</f>
        <v>50.030092425381866</v>
      </c>
      <c r="T19" s="442">
        <f>'10.7 Dept'!E50*100</f>
        <v>50.968902524776638</v>
      </c>
      <c r="U19" s="442">
        <f>'10.7 Dept'!F50*100</f>
        <v>51.899720150367287</v>
      </c>
      <c r="V19" s="442">
        <f>'10.7 Dept'!G50*100</f>
        <v>50.965742390934231</v>
      </c>
      <c r="W19" s="442">
        <f>'10.7 Dept'!H50*100</f>
        <v>50.014102891564761</v>
      </c>
      <c r="X19" s="442">
        <f>'10.7 Dept'!I50*100</f>
        <v>49.519518294001308</v>
      </c>
      <c r="Y19" s="442">
        <f>'10.7 Dept'!J50*100</f>
        <v>48.196747387756616</v>
      </c>
      <c r="Z19" s="442">
        <f>'10.7 Dept'!K50*100</f>
        <v>49.939225101053019</v>
      </c>
      <c r="AA19" s="442">
        <f>'10.7 Dept'!L50*100</f>
        <v>45.947860788594724</v>
      </c>
      <c r="AB19" s="442">
        <f>'10.7 Dept'!M50*100</f>
        <v>43.147497992846318</v>
      </c>
      <c r="AC19" s="442">
        <f>'10.7 Dept'!N50*100</f>
        <v>43.258958351416013</v>
      </c>
      <c r="AD19" s="442">
        <f>'10.7 Dept'!O50*100</f>
        <v>46.236651645304249</v>
      </c>
      <c r="AE19" s="697">
        <v>47.3</v>
      </c>
      <c r="AF19" s="19"/>
      <c r="AG19" s="19"/>
      <c r="AH19" s="19"/>
      <c r="AI19" s="19"/>
      <c r="AJ19" s="19"/>
      <c r="AK19" s="19"/>
      <c r="AL19" s="19"/>
      <c r="AM19" s="19"/>
    </row>
    <row r="20" spans="1:39" s="19" customFormat="1">
      <c r="A20" s="23" t="s">
        <v>371</v>
      </c>
      <c r="B20" s="442">
        <f>'10.8 ancien Reg'!B46*100</f>
        <v>99</v>
      </c>
      <c r="C20" s="442">
        <f>'10.8 ancien Reg'!C46*100</f>
        <v>95</v>
      </c>
      <c r="D20" s="442">
        <f>'10.8 ancien Reg'!D46*100</f>
        <v>92.542792294548491</v>
      </c>
      <c r="E20" s="442">
        <f>'10.8 ancien Reg'!E46*100</f>
        <v>81.923313020044645</v>
      </c>
      <c r="F20" s="442">
        <f>'10.8 ancien Reg'!F46*100</f>
        <v>77.623374822747763</v>
      </c>
      <c r="G20" s="442">
        <f>'10.8 ancien Reg'!G46*100</f>
        <v>72.979568278776298</v>
      </c>
      <c r="H20" s="442">
        <f>'10.8 ancien Reg'!H46*100</f>
        <v>63.75570776255708</v>
      </c>
      <c r="I20" s="442">
        <f>'10.8 ancien Reg'!I46*100</f>
        <v>67.165775614427076</v>
      </c>
      <c r="J20" s="442">
        <f>'10.8 ancien Reg'!J46*100</f>
        <v>69.309883252355732</v>
      </c>
      <c r="K20" s="442">
        <f>'10.8 ancien Reg'!K46*100</f>
        <v>64.297105994232126</v>
      </c>
      <c r="L20" s="442">
        <f>'10.8 ancien Reg'!L46*100</f>
        <v>64.506846219784592</v>
      </c>
      <c r="M20" s="442">
        <f>'10.8 ancien Reg'!M46*100</f>
        <v>65.105496222825991</v>
      </c>
      <c r="N20" s="442">
        <f>'10.8 ancien Reg'!N46*100</f>
        <v>66.740784204600189</v>
      </c>
      <c r="O20" s="442">
        <f>'10.8 ancien Reg'!O46*100</f>
        <v>73.160977442165461</v>
      </c>
      <c r="P20" s="442">
        <f>'10.8 ancien Reg'!P46*100</f>
        <v>77.383678269848645</v>
      </c>
      <c r="Q20" s="442">
        <f>'10.8 ancien Reg'!Q46*100</f>
        <v>81.06976830058214</v>
      </c>
      <c r="R20" s="692">
        <f>'10.8 reg'!C49*100</f>
        <v>84.987657047519775</v>
      </c>
      <c r="S20" s="442">
        <f>'10.8 reg'!D49*100</f>
        <v>88.713651816337531</v>
      </c>
      <c r="T20" s="442">
        <f>'10.8 reg'!E49*100</f>
        <v>97.450448324322991</v>
      </c>
      <c r="U20" s="442">
        <f>'10.8 reg'!F49*100</f>
        <v>104.84141619410276</v>
      </c>
      <c r="V20" s="442">
        <f>'10.8 reg'!G49*100</f>
        <v>109.09781282233615</v>
      </c>
      <c r="W20" s="442">
        <f>'10.8 reg'!H49*100</f>
        <v>101.46054765502512</v>
      </c>
      <c r="X20" s="442">
        <f>'10.8 reg'!I49*100</f>
        <v>99.312982220650397</v>
      </c>
      <c r="Y20" s="442">
        <f>'10.8 reg'!J49*100</f>
        <v>96.583252748211876</v>
      </c>
      <c r="Z20" s="442">
        <f>'10.8 reg'!K49*100</f>
        <v>113.54906764903505</v>
      </c>
      <c r="AA20" s="442">
        <f>'10.8 reg'!L49*100</f>
        <v>116.29416396863834</v>
      </c>
      <c r="AB20" s="442">
        <f>'10.8 reg'!M49*100</f>
        <v>116.05146669574901</v>
      </c>
      <c r="AC20" s="442">
        <f>'10.8 reg'!N49*100</f>
        <v>116.84646198718067</v>
      </c>
      <c r="AD20" s="442">
        <f>'10.8 reg'!O49*100</f>
        <v>121.55820705659809</v>
      </c>
      <c r="AE20" s="994">
        <v>123.4</v>
      </c>
      <c r="AF20"/>
      <c r="AG20"/>
      <c r="AH20"/>
      <c r="AI20"/>
      <c r="AJ20"/>
      <c r="AK20"/>
      <c r="AL20"/>
      <c r="AM20"/>
    </row>
    <row r="21" spans="1:39">
      <c r="A21" s="27" t="s">
        <v>65</v>
      </c>
      <c r="B21" s="443">
        <f>'10.9 ancien Ens'!B44*100</f>
        <v>95.659762429686225</v>
      </c>
      <c r="C21" s="443">
        <f>'10.9 ancien Ens'!C44*100</f>
        <v>90.865467267128182</v>
      </c>
      <c r="D21" s="443">
        <f>'10.9 ancien Ens'!D44*100</f>
        <v>86.618595952080497</v>
      </c>
      <c r="E21" s="443">
        <f>'10.9 ancien Ens'!E44*100</f>
        <v>81.509745562684216</v>
      </c>
      <c r="F21" s="443">
        <f>'10.9 ancien Ens'!F44*100</f>
        <v>79.775484013664411</v>
      </c>
      <c r="G21" s="443">
        <f>'10.9 ancien Ens'!G44*100</f>
        <v>76.581939855296682</v>
      </c>
      <c r="H21" s="443">
        <f>'10.9 ancien Ens'!H44*100</f>
        <v>72.158997273506799</v>
      </c>
      <c r="I21" s="443">
        <f>'10.9 ancien Ens'!I44*100</f>
        <v>68.647301322220088</v>
      </c>
      <c r="J21" s="443">
        <f>'10.9 ancien Ens'!J44*100</f>
        <v>64.791819114111135</v>
      </c>
      <c r="K21" s="443">
        <f>'10.9 ancien Ens'!K44*100</f>
        <v>64.422111056890145</v>
      </c>
      <c r="L21" s="443">
        <f>'10.9 ancien Ens'!L44*100</f>
        <v>64.324030928470492</v>
      </c>
      <c r="M21" s="443">
        <f>'10.9 ancien Ens'!M44*100</f>
        <v>65.197575277657677</v>
      </c>
      <c r="N21" s="443">
        <f>'10.9 ancien Ens'!N44*100</f>
        <v>67.496221637300522</v>
      </c>
      <c r="O21" s="443">
        <f>'10.9 ancien Ens'!O44*100</f>
        <v>69.77143649150392</v>
      </c>
      <c r="P21" s="443">
        <f>'10.9 ancien Ens'!P44*100</f>
        <v>69.515285657823711</v>
      </c>
      <c r="Q21" s="443">
        <f>'10.9 ancien Ens'!Q44*100</f>
        <v>68.774741137421955</v>
      </c>
      <c r="R21" s="693">
        <f>'10.9 bis Ens'!C46*100</f>
        <v>70.519442487776345</v>
      </c>
      <c r="S21" s="443">
        <f>'10.9 bis Ens'!D46*100</f>
        <v>71.783801754121569</v>
      </c>
      <c r="T21" s="443">
        <f>'10.9 bis Ens'!E46*100</f>
        <v>73.343156409438919</v>
      </c>
      <c r="U21" s="443">
        <f>'10.9 bis Ens'!F46*100</f>
        <v>74.390484923822456</v>
      </c>
      <c r="V21" s="443">
        <f>'10.9 bis Ens'!G46*100</f>
        <v>75.372423509695352</v>
      </c>
      <c r="W21" s="443">
        <f>'10.9 bis Ens'!H46*100</f>
        <v>74.427454426985634</v>
      </c>
      <c r="X21" s="443">
        <f>'10.9 bis Ens'!I46*100</f>
        <v>73.738702880822245</v>
      </c>
      <c r="Y21" s="443">
        <f>'10.9 bis Ens'!J46*100</f>
        <v>71.704320439430262</v>
      </c>
      <c r="Z21" s="443">
        <f>'10.9 bis Ens'!K46*100</f>
        <v>75.379460643246276</v>
      </c>
      <c r="AA21" s="443">
        <f>'10.9 bis Ens'!L46*100</f>
        <v>73.054869854001637</v>
      </c>
      <c r="AB21" s="443">
        <f>'10.9 bis Ens'!M46*100</f>
        <v>70.504494619176384</v>
      </c>
      <c r="AC21" s="443">
        <f>'10.9 bis Ens'!N46*100</f>
        <v>68.886700592960423</v>
      </c>
      <c r="AD21" s="443">
        <f>'10.9 bis Ens'!O46*100</f>
        <v>70.180410202738159</v>
      </c>
      <c r="AE21" s="996">
        <v>71.7</v>
      </c>
      <c r="AF21" s="22"/>
      <c r="AG21" s="22"/>
      <c r="AH21" s="22"/>
      <c r="AI21" s="22"/>
      <c r="AJ21" s="22"/>
      <c r="AK21" s="22"/>
      <c r="AL21" s="22"/>
      <c r="AM21" s="22"/>
    </row>
    <row r="22" spans="1:39" s="38" customFormat="1">
      <c r="A22" s="837" t="s">
        <v>480</v>
      </c>
      <c r="B22" s="281"/>
      <c r="C22" s="281"/>
      <c r="D22" s="281"/>
      <c r="E22" s="281"/>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281"/>
      <c r="AD22" s="281"/>
      <c r="AE22" s="281"/>
      <c r="AF22" s="281"/>
      <c r="AG22" s="281"/>
      <c r="AH22" s="281"/>
      <c r="AI22" s="281"/>
      <c r="AJ22" s="281"/>
      <c r="AK22" s="281"/>
      <c r="AL22" s="281"/>
      <c r="AM22" s="281"/>
    </row>
    <row r="23" spans="1:39" s="281" customFormat="1">
      <c r="A23" s="282"/>
    </row>
    <row r="24" spans="1:39" s="32" customFormat="1" ht="12.95" customHeight="1"/>
    <row r="25" spans="1:39" s="32" customFormat="1" ht="12.95" customHeight="1">
      <c r="A25" s="25" t="s">
        <v>405</v>
      </c>
      <c r="B25" s="50"/>
      <c r="C25" s="50"/>
      <c r="D25" s="50"/>
      <c r="E25" s="50"/>
      <c r="F25" s="50"/>
      <c r="G25" s="50"/>
      <c r="H25" s="50"/>
      <c r="I25" s="50"/>
      <c r="J25" s="50"/>
      <c r="K25" s="50"/>
      <c r="L25" s="50"/>
      <c r="M25" s="50"/>
      <c r="N25" s="50"/>
      <c r="O25" s="50"/>
      <c r="P25" s="50"/>
      <c r="Q25" s="50"/>
      <c r="R25" s="50"/>
      <c r="S25" s="50"/>
      <c r="T25" s="50"/>
      <c r="U25" s="50"/>
      <c r="V25" s="50"/>
      <c r="W25" s="709"/>
      <c r="X25" s="50"/>
    </row>
    <row r="26" spans="1:39" s="32" customFormat="1" ht="12.95" customHeight="1">
      <c r="A26" s="20"/>
      <c r="B26" s="21">
        <v>1996</v>
      </c>
      <c r="C26" s="21">
        <v>1997</v>
      </c>
      <c r="D26" s="21">
        <v>1998</v>
      </c>
      <c r="E26" s="21">
        <v>1999</v>
      </c>
      <c r="F26" s="21">
        <v>2000</v>
      </c>
      <c r="G26" s="21">
        <v>2001</v>
      </c>
      <c r="H26" s="21">
        <v>2002</v>
      </c>
      <c r="I26" s="21">
        <v>2003</v>
      </c>
      <c r="J26" s="21">
        <v>2004</v>
      </c>
      <c r="K26" s="21">
        <v>2005</v>
      </c>
      <c r="L26" s="21">
        <v>2006</v>
      </c>
      <c r="M26" s="21">
        <v>2007</v>
      </c>
      <c r="N26" s="21">
        <v>2008</v>
      </c>
      <c r="O26" s="21">
        <v>2009</v>
      </c>
      <c r="P26" s="21">
        <v>2010</v>
      </c>
      <c r="Q26" s="21">
        <v>2011</v>
      </c>
      <c r="R26" s="687">
        <v>2012</v>
      </c>
      <c r="S26" s="21">
        <v>2013</v>
      </c>
      <c r="T26" s="21">
        <v>2014</v>
      </c>
      <c r="U26" s="21">
        <v>2015</v>
      </c>
      <c r="V26" s="21">
        <v>2016</v>
      </c>
      <c r="W26" s="21">
        <v>2017</v>
      </c>
      <c r="X26" s="21">
        <v>2018</v>
      </c>
      <c r="Y26" s="21">
        <v>2019</v>
      </c>
      <c r="Z26" s="742">
        <v>2020</v>
      </c>
      <c r="AA26" s="742">
        <v>2021</v>
      </c>
      <c r="AB26" s="742">
        <v>2022</v>
      </c>
      <c r="AC26" s="742">
        <v>2023</v>
      </c>
      <c r="AD26" s="742">
        <f>+AC26+1</f>
        <v>2024</v>
      </c>
      <c r="AE26" s="742">
        <f>+AD26+1</f>
        <v>2025</v>
      </c>
    </row>
    <row r="27" spans="1:39" s="32" customFormat="1" ht="12.95" customHeight="1">
      <c r="A27" s="31" t="s">
        <v>55</v>
      </c>
      <c r="B27" s="441">
        <f>+'10.4 ancien Com'!B40/'10.4 ancien Com'!B25</f>
        <v>7.0299193548387073</v>
      </c>
      <c r="C27" s="441">
        <f>+'10.4 ancien Com'!C40/'10.4 ancien Com'!C25</f>
        <v>6.1223613595706645</v>
      </c>
      <c r="D27" s="441">
        <f>+'10.4 ancien Com'!D40/'10.4 ancien Com'!D25</f>
        <v>5.7238173277050812</v>
      </c>
      <c r="E27" s="441">
        <f>+'10.4 ancien Com'!E40/'10.4 ancien Com'!E25</f>
        <v>5.0156461430292039</v>
      </c>
      <c r="F27" s="441">
        <f>+'10.4 ancien Com'!F40/'10.4 ancien Com'!F25</f>
        <v>4.9401641542110069</v>
      </c>
      <c r="G27" s="441">
        <f>+'10.4 ancien Com'!G40/'10.4 ancien Com'!G25</f>
        <v>4.9800707690130706</v>
      </c>
      <c r="H27" s="441">
        <f>+'10.4 ancien Com'!H40/'10.4 ancien Com'!H25</f>
        <v>5.0712242585457004</v>
      </c>
      <c r="I27" s="441">
        <f>+'10.4 ancien Com'!I40/'10.4 ancien Com'!I25</f>
        <v>4.6516183441258603</v>
      </c>
      <c r="J27" s="441">
        <f>+'10.4 ancien Com'!J40/'10.4 ancien Com'!J25</f>
        <v>4.6230679446410727</v>
      </c>
      <c r="K27" s="441">
        <f>+'10.4 ancien Com'!K40/'10.4 ancien Com'!K25</f>
        <v>4.9273201433576386</v>
      </c>
      <c r="L27" s="441">
        <f>+'10.4 ancien Com'!L40/'10.4 ancien Com'!L25</f>
        <v>4.8945813264937028</v>
      </c>
      <c r="M27" s="441">
        <f>+'10.4 ancien Com'!M40/'10.4 ancien Com'!M25</f>
        <v>5.1328364390966268</v>
      </c>
      <c r="N27" s="441">
        <f>+'10.4 ancien Com'!N40/'10.4 ancien Com'!N25</f>
        <v>5.7251064994758956</v>
      </c>
      <c r="O27" s="441">
        <f>+'10.4 ancien Com'!O40/'10.4 ancien Com'!O25</f>
        <v>5.4806632332717404</v>
      </c>
      <c r="P27" s="441">
        <f>+'10.4 ancien Com'!P40/'10.4 ancien Com'!P25</f>
        <v>4.9127088570873454</v>
      </c>
      <c r="Q27" s="441">
        <f>+'10.4 ancien Com'!Q40/'10.4 ancien Com'!Q25</f>
        <v>4.555167908267781</v>
      </c>
      <c r="R27" s="691">
        <f>+'10.4 Com'!C48</f>
        <v>4.8815545767558053</v>
      </c>
      <c r="S27" s="441">
        <f>+'10.4 Com'!D48</f>
        <v>5.4204185269722132</v>
      </c>
      <c r="T27" s="441">
        <f>+'10.4 Com'!E48</f>
        <v>5.9860829711867805</v>
      </c>
      <c r="U27" s="441">
        <f>+'10.4 Com'!F48</f>
        <v>5.7711377373873143</v>
      </c>
      <c r="V27" s="441">
        <f>+'10.4 Com'!G48</f>
        <v>5.8044510330597996</v>
      </c>
      <c r="W27" s="441">
        <f>+'10.4 Com'!H48</f>
        <v>5.7558030504680016</v>
      </c>
      <c r="X27" s="441">
        <f>+'10.4 Com'!I48</f>
        <v>5.2716205459445229</v>
      </c>
      <c r="Y27" s="441">
        <f>+'10.4 Com'!J48</f>
        <v>4.9961176247166001</v>
      </c>
      <c r="Z27" s="441">
        <f>+'10.4 Com'!K48</f>
        <v>5.4144963857526953</v>
      </c>
      <c r="AA27" s="441">
        <f>+'10.4 Com'!L48</f>
        <v>4.923230459</v>
      </c>
      <c r="AB27" s="441">
        <f>+'10.4 Com'!M48</f>
        <v>4.8815084543690785</v>
      </c>
      <c r="AC27" s="441">
        <f>+'10.4 Com'!N48</f>
        <v>4.477609980500838</v>
      </c>
      <c r="AD27" s="441">
        <f>+'10.4 Com'!O48</f>
        <v>4.6851400021252028</v>
      </c>
      <c r="AE27" s="997">
        <v>4.7</v>
      </c>
    </row>
    <row r="28" spans="1:39" s="32" customFormat="1" ht="12.95" customHeight="1">
      <c r="A28" s="23" t="s">
        <v>173</v>
      </c>
      <c r="B28" s="442">
        <f>+'10.5 ancien GFP'!B40/'10.5 ancien GFP'!B25</f>
        <v>6.6482375701785283</v>
      </c>
      <c r="C28" s="442">
        <f>+'10.5 ancien GFP'!C40/'10.5 ancien GFP'!C25</f>
        <v>7.1396379282217906</v>
      </c>
      <c r="D28" s="442">
        <f>+'10.5 ancien GFP'!D40/'10.5 ancien GFP'!D25</f>
        <v>5.0196289260341693</v>
      </c>
      <c r="E28" s="442">
        <f>+'10.5 ancien GFP'!E40/'10.5 ancien GFP'!E25</f>
        <v>4.8171624077746182</v>
      </c>
      <c r="F28" s="442">
        <f>+'10.5 ancien GFP'!F40/'10.5 ancien GFP'!F25</f>
        <v>4.5701691327266447</v>
      </c>
      <c r="G28" s="442">
        <f>+'10.5 ancien GFP'!G40/'10.5 ancien GFP'!G25</f>
        <v>3.9084680415919451</v>
      </c>
      <c r="H28" s="442">
        <f>+'10.5 ancien GFP'!H40/'10.5 ancien GFP'!H25</f>
        <v>3.8559735680816223</v>
      </c>
      <c r="I28" s="442">
        <f>+'10.5 ancien GFP'!I40/'10.5 ancien GFP'!I25</f>
        <v>3.154556218997663</v>
      </c>
      <c r="J28" s="442">
        <f>+'10.5 ancien GFP'!J40/'10.5 ancien GFP'!J25</f>
        <v>3.3115087229653555</v>
      </c>
      <c r="K28" s="442">
        <f>+'10.5 ancien GFP'!K40/'10.5 ancien GFP'!K25</f>
        <v>4.0911805777184798</v>
      </c>
      <c r="L28" s="442">
        <f>+'10.5 ancien GFP'!L40/'10.5 ancien GFP'!L25</f>
        <v>4.0028854949970567</v>
      </c>
      <c r="M28" s="442">
        <f>+'10.5 ancien GFP'!M40/'10.5 ancien GFP'!M25</f>
        <v>4.3558269201268764</v>
      </c>
      <c r="N28" s="442">
        <f>+'10.5 ancien GFP'!N40/'10.5 ancien GFP'!N25</f>
        <v>4.6838007742736769</v>
      </c>
      <c r="O28" s="442">
        <f>+'10.5 ancien GFP'!O40/'10.5 ancien GFP'!O25</f>
        <v>4.2406739056648197</v>
      </c>
      <c r="P28" s="442">
        <f>+'10.5 ancien GFP'!P40/'10.5 ancien GFP'!P25</f>
        <v>3.8102296895919547</v>
      </c>
      <c r="Q28" s="442">
        <f>+'10.5 ancien GFP'!Q40/'10.5 ancien GFP'!Q25</f>
        <v>3.7998810941263259</v>
      </c>
      <c r="R28" s="692">
        <f>+'10.5 GFP'!C47</f>
        <v>4.218829085864706</v>
      </c>
      <c r="S28" s="442">
        <f>+'10.5 GFP'!D47</f>
        <v>4.2618909758152244</v>
      </c>
      <c r="T28" s="442">
        <f>+'10.5 GFP'!E47</f>
        <v>4.8207242112571675</v>
      </c>
      <c r="U28" s="442">
        <f>+'10.5 GFP'!F47</f>
        <v>4.6673169608564535</v>
      </c>
      <c r="V28" s="442">
        <f>+'10.5 GFP'!G47</f>
        <v>5.0097202287893801</v>
      </c>
      <c r="W28" s="442">
        <f>+'10.5 GFP'!H47</f>
        <v>4.7560581043664136</v>
      </c>
      <c r="X28" s="442">
        <f>+'10.5 GFP'!I47</f>
        <v>4.5725610820113944</v>
      </c>
      <c r="Y28" s="442">
        <f>+'10.5 GFP'!J47</f>
        <v>4.3004135943428503</v>
      </c>
      <c r="Z28" s="442">
        <f>+'10.5 GFP'!K47</f>
        <v>4.7917967839489881</v>
      </c>
      <c r="AA28" s="442">
        <f>+'10.5 GFP'!L47</f>
        <v>4.5536610949999998</v>
      </c>
      <c r="AB28" s="442">
        <f>+'10.5 GFP'!M47</f>
        <v>4.1373071335755522</v>
      </c>
      <c r="AC28" s="442">
        <f>+'10.5 GFP'!N47</f>
        <v>4.0316170266126186</v>
      </c>
      <c r="AD28" s="442">
        <f>+'10.5 GFP'!O47</f>
        <v>4.1543154210583442</v>
      </c>
      <c r="AE28" s="997">
        <v>4.4000000000000004</v>
      </c>
    </row>
    <row r="29" spans="1:39" s="32" customFormat="1" ht="12.95" customHeight="1">
      <c r="A29" s="23" t="s">
        <v>174</v>
      </c>
      <c r="B29" s="442">
        <f>+'10.6 ancien Co'!B39/'10.6 ancien Co'!B24</f>
        <v>6.9786287834271317</v>
      </c>
      <c r="C29" s="442">
        <f>+'10.6 ancien Co'!C39/'10.6 ancien Co'!C24</f>
        <v>6.2370068141329371</v>
      </c>
      <c r="D29" s="442">
        <f>+'10.6 ancien Co'!D39/'10.6 ancien Co'!D24</f>
        <v>5.6190910619119521</v>
      </c>
      <c r="E29" s="442">
        <f>+'10.6 ancien Co'!E39/'10.6 ancien Co'!E24</f>
        <v>4.9868321285596853</v>
      </c>
      <c r="F29" s="442">
        <f>+'10.6 ancien Co'!F39/'10.6 ancien Co'!F24</f>
        <v>4.8818565899278035</v>
      </c>
      <c r="G29" s="442">
        <f>+'10.6 ancien Co'!G39/'10.6 ancien Co'!G24</f>
        <v>4.7831444010475002</v>
      </c>
      <c r="H29" s="442">
        <f>+'10.6 ancien Co'!H39/'10.6 ancien Co'!H24</f>
        <v>4.8292342124259866</v>
      </c>
      <c r="I29" s="442">
        <f>+'10.6 ancien Co'!I39/'10.6 ancien Co'!I24</f>
        <v>4.3028127045366169</v>
      </c>
      <c r="J29" s="442">
        <f>+'10.6 ancien Co'!J39/'10.6 ancien Co'!J24</f>
        <v>4.3253920979447953</v>
      </c>
      <c r="K29" s="442">
        <f>+'10.6 ancien Co'!K39/'10.6 ancien Co'!K24</f>
        <v>4.7424432042185938</v>
      </c>
      <c r="L29" s="442">
        <f>+'10.6 ancien Co'!L39/'10.6 ancien Co'!L24</f>
        <v>4.6829729536899851</v>
      </c>
      <c r="M29" s="442">
        <f>+'10.6 ancien Co'!M39/'10.6 ancien Co'!M24</f>
        <v>4.944028352508405</v>
      </c>
      <c r="N29" s="442">
        <f>+'10.6 ancien Co'!N39/'10.6 ancien Co'!N24</f>
        <v>5.4541055258925883</v>
      </c>
      <c r="O29" s="442">
        <f>+'10.6 ancien Co'!O39/'10.6 ancien Co'!O24</f>
        <v>5.1357804279190784</v>
      </c>
      <c r="P29" s="442">
        <f>+'10.6 ancien Co'!P39/'10.6 ancien Co'!P24</f>
        <v>4.6002581459093754</v>
      </c>
      <c r="Q29" s="442">
        <f>+'10.6 ancien Co'!Q39/'10.6 ancien Co'!Q24</f>
        <v>4.3449633230871623</v>
      </c>
      <c r="R29" s="692">
        <f>+'10.6 bis B co'!C47</f>
        <v>4.6924486974802955</v>
      </c>
      <c r="S29" s="442">
        <f>+'10.6 bis B co'!D47</f>
        <v>5.0630897787272966</v>
      </c>
      <c r="T29" s="442">
        <f>+'10.6 bis B co'!E47</f>
        <v>5.6273278165416531</v>
      </c>
      <c r="U29" s="442">
        <f>+'10.6 bis B co'!F47</f>
        <v>5.4280483451862365</v>
      </c>
      <c r="V29" s="442">
        <f>+'10.6 bis B co'!G47</f>
        <v>5.5652827281076638</v>
      </c>
      <c r="W29" s="442">
        <f>+'10.6 bis B co'!H47</f>
        <v>5.4383419210643105</v>
      </c>
      <c r="X29" s="442">
        <f>+'10.6 bis B co'!I47</f>
        <v>5.054527671677234</v>
      </c>
      <c r="Y29" s="442">
        <f>+'10.6 bis B co'!J47</f>
        <v>4.7750793046414612</v>
      </c>
      <c r="Z29" s="442">
        <f>+'10.6 bis B co'!K47</f>
        <v>5.2140690217284114</v>
      </c>
      <c r="AA29" s="442">
        <f>+'10.6 bis B co'!L47</f>
        <v>4.8051530887018448</v>
      </c>
      <c r="AB29" s="442">
        <f>+'10.6 bis B co'!M47</f>
        <v>4.6282422214997778</v>
      </c>
      <c r="AC29" s="442">
        <f>+'10.6 bis B co'!N47</f>
        <v>4.3294490737751303</v>
      </c>
      <c r="AD29" s="442">
        <f>+'10.6 bis B co'!O47</f>
        <v>4.5028685042986725</v>
      </c>
      <c r="AE29" s="997">
        <v>4.5999999999999996</v>
      </c>
    </row>
    <row r="30" spans="1:39" s="32" customFormat="1" ht="12.95" customHeight="1">
      <c r="A30" s="23" t="s">
        <v>53</v>
      </c>
      <c r="B30" s="442">
        <f>+'10.7 ancien Dept'!B42/'10.7 ancien Dept'!B27</f>
        <v>4.2945505617977542</v>
      </c>
      <c r="C30" s="442">
        <f>+'10.7 ancien Dept'!C42/'10.7 ancien Dept'!C27</f>
        <v>3.5908474576271185</v>
      </c>
      <c r="D30" s="442">
        <f>+'10.7 ancien Dept'!D42/'10.7 ancien Dept'!D27</f>
        <v>3.1733724425533585</v>
      </c>
      <c r="E30" s="442">
        <f>+'10.7 ancien Dept'!E42/'10.7 ancien Dept'!E27</f>
        <v>2.6605077476543504</v>
      </c>
      <c r="F30" s="442">
        <f>+'10.7 ancien Dept'!F42/'10.7 ancien Dept'!F27</f>
        <v>2.3351286654697785</v>
      </c>
      <c r="G30" s="442">
        <f>+'10.7 ancien Dept'!G42/'10.7 ancien Dept'!G27</f>
        <v>2.2707041225829978</v>
      </c>
      <c r="H30" s="442">
        <f>+'10.7 ancien Dept'!H42/'10.7 ancien Dept'!H27</f>
        <v>2.3792227584455179</v>
      </c>
      <c r="I30" s="442">
        <f>+'10.7 ancien Dept'!I42/'10.7 ancien Dept'!I27</f>
        <v>2.153206798163998</v>
      </c>
      <c r="J30" s="442">
        <f>+'10.7 ancien Dept'!J42/'10.7 ancien Dept'!J27</f>
        <v>2.3674569246409316</v>
      </c>
      <c r="K30" s="442">
        <f>+'10.7 ancien Dept'!K42/'10.7 ancien Dept'!K27</f>
        <v>2.316674305111984</v>
      </c>
      <c r="L30" s="442">
        <f>+'10.7 ancien Dept'!L42/'10.7 ancien Dept'!L27</f>
        <v>2.1944913787838689</v>
      </c>
      <c r="M30" s="442">
        <f>+'10.7 ancien Dept'!M42/'10.7 ancien Dept'!M27</f>
        <v>2.4415813365357906</v>
      </c>
      <c r="N30" s="442">
        <f>+'10.7 ancien Dept'!N42/'10.7 ancien Dept'!N27</f>
        <v>3.2119119088167589</v>
      </c>
      <c r="O30" s="442">
        <f>+'10.7 ancien Dept'!O42/'10.7 ancien Dept'!O27</f>
        <v>4.5218881227071632</v>
      </c>
      <c r="P30" s="442">
        <f>+'10.7 ancien Dept'!P42/'10.7 ancien Dept'!P27</f>
        <v>3.8763755382400649</v>
      </c>
      <c r="Q30" s="442">
        <f>+'10.7 ancien Dept'!Q42/'10.7 ancien Dept'!Q27</f>
        <v>3.4304472286704373</v>
      </c>
      <c r="R30" s="692">
        <f>+'10.7 Dept'!C51</f>
        <v>4.1007970370180207</v>
      </c>
      <c r="S30" s="442">
        <f>+'10.7 Dept'!D51</f>
        <v>4.710387832027231</v>
      </c>
      <c r="T30" s="442">
        <f>+'10.7 Dept'!E51</f>
        <v>5.0228467930101628</v>
      </c>
      <c r="U30" s="442">
        <f>+'10.7 Dept'!F51</f>
        <v>5.2521954798809656</v>
      </c>
      <c r="V30" s="442">
        <f>+'10.7 Dept'!G51</f>
        <v>4.3334895496803512</v>
      </c>
      <c r="W30" s="442">
        <f>+'10.7 Dept'!H51</f>
        <v>4.2261715113065499</v>
      </c>
      <c r="X30" s="442">
        <f>+'10.7 Dept'!I51</f>
        <v>4.1396379154752401</v>
      </c>
      <c r="Y30" s="442">
        <f>+'10.7 Dept'!J51</f>
        <v>3.435860003326054</v>
      </c>
      <c r="Z30" s="442">
        <f>+'10.7 Dept'!K51</f>
        <v>4.1261778916513707</v>
      </c>
      <c r="AA30" s="442">
        <f>+'10.7 Dept'!L51</f>
        <v>2.8060044150110377</v>
      </c>
      <c r="AB30" s="442">
        <f>+'10.7 Dept'!M51</f>
        <v>2.5879587709360732</v>
      </c>
      <c r="AC30" s="442">
        <f>+'10.7 Dept'!N51</f>
        <v>4.2342993494035843</v>
      </c>
      <c r="AD30" s="442">
        <f>+'10.7 Dept'!O51</f>
        <v>6.68942622707422</v>
      </c>
      <c r="AE30" s="997">
        <v>5.3</v>
      </c>
    </row>
    <row r="31" spans="1:39" s="32" customFormat="1" ht="12.95" customHeight="1">
      <c r="A31" s="23" t="s">
        <v>371</v>
      </c>
      <c r="B31" s="442">
        <f>+'10.8 ancien Reg'!B41/'10.8 ancien Reg'!B26</f>
        <v>2.1361153846153842</v>
      </c>
      <c r="C31" s="442">
        <f>+'10.8 ancien Reg'!C41/'10.8 ancien Reg'!C26</f>
        <v>2.1010948905109488</v>
      </c>
      <c r="D31" s="442">
        <f>+'10.8 ancien Reg'!D41/'10.8 ancien Reg'!D26</f>
        <v>2.1216878217868662</v>
      </c>
      <c r="E31" s="442">
        <f>+'10.8 ancien Reg'!E41/'10.8 ancien Reg'!E26</f>
        <v>1.8477168734531526</v>
      </c>
      <c r="F31" s="442">
        <f>+'10.8 ancien Reg'!F41/'10.8 ancien Reg'!F26</f>
        <v>1.788795360712133</v>
      </c>
      <c r="G31" s="442">
        <f>+'10.8 ancien Reg'!G41/'10.8 ancien Reg'!G26</f>
        <v>1.763898372525043</v>
      </c>
      <c r="H31" s="442">
        <f>+'10.8 ancien Reg'!H41/'10.8 ancien Reg'!H26</f>
        <v>1.6595426674808382</v>
      </c>
      <c r="I31" s="442">
        <f>+'10.8 ancien Reg'!I41/'10.8 ancien Reg'!I26</f>
        <v>1.8195449632511889</v>
      </c>
      <c r="J31" s="442">
        <f>+'10.8 ancien Reg'!J41/'10.8 ancien Reg'!J26</f>
        <v>2.0597362811201054</v>
      </c>
      <c r="K31" s="442">
        <f>+'10.8 ancien Reg'!K41/'10.8 ancien Reg'!K26</f>
        <v>1.9032184639230771</v>
      </c>
      <c r="L31" s="442">
        <f>+'10.8 ancien Reg'!L41/'10.8 ancien Reg'!L26</f>
        <v>2.0304259322359219</v>
      </c>
      <c r="M31" s="442">
        <f>+'10.8 ancien Reg'!M41/'10.8 ancien Reg'!M26</f>
        <v>2.2911798127541081</v>
      </c>
      <c r="N31" s="442">
        <f>+'10.8 ancien Reg'!N41/'10.8 ancien Reg'!N26</f>
        <v>2.4327223689063646</v>
      </c>
      <c r="O31" s="442">
        <f>+'10.8 ancien Reg'!O41/'10.8 ancien Reg'!O26</f>
        <v>2.8693272635070803</v>
      </c>
      <c r="P31" s="442">
        <f>+'10.8 ancien Reg'!P41/'10.8 ancien Reg'!P26</f>
        <v>3.0574437046615808</v>
      </c>
      <c r="Q31" s="442">
        <f>+'10.8 ancien Reg'!Q41/'10.8 ancien Reg'!Q26</f>
        <v>3.2923657423636978</v>
      </c>
      <c r="R31" s="692">
        <f>+'10.8 reg'!C50</f>
        <v>3.5789383979820419</v>
      </c>
      <c r="S31" s="442">
        <f>+'10.8 reg'!D50</f>
        <v>3.832104979617815</v>
      </c>
      <c r="T31" s="442">
        <f>+'10.8 reg'!E50</f>
        <v>4.6260300010215039</v>
      </c>
      <c r="U31" s="442">
        <f>+'10.8 reg'!F50</f>
        <v>5.2205408715923429</v>
      </c>
      <c r="V31" s="442">
        <f>+'10.8 reg'!G50</f>
        <v>5.4671364556138728</v>
      </c>
      <c r="W31" s="442">
        <f>+'10.8 reg'!H50</f>
        <v>5.0429557744877753</v>
      </c>
      <c r="X31" s="442">
        <f>+'10.8 reg'!I50</f>
        <v>4.8458384575689601</v>
      </c>
      <c r="Y31" s="442">
        <f>+'10.8 reg'!J50</f>
        <v>4.3442152023358629</v>
      </c>
      <c r="Z31" s="442">
        <f>+'10.8 reg'!K50</f>
        <v>6.0361886455555345</v>
      </c>
      <c r="AA31" s="442">
        <f>+'10.8 reg'!L50</f>
        <v>5.7208326563808791</v>
      </c>
      <c r="AB31" s="442">
        <f>+'10.8 reg'!M50</f>
        <v>5.4931567385888567</v>
      </c>
      <c r="AC31" s="442">
        <f>+'10.8 reg'!N50</f>
        <v>6.0270647013462408</v>
      </c>
      <c r="AD31" s="442">
        <f>+'10.8 reg'!O50</f>
        <v>6.3165966878561166</v>
      </c>
      <c r="AE31" s="999">
        <v>6.2</v>
      </c>
    </row>
    <row r="32" spans="1:39" s="32" customFormat="1" ht="12.95" customHeight="1">
      <c r="A32" s="27" t="s">
        <v>65</v>
      </c>
      <c r="B32" s="443">
        <f>+'10.9 ancien Ens'!B39/'10.9 ancien Ens'!B24</f>
        <v>5.1160675297760694</v>
      </c>
      <c r="C32" s="443">
        <f>+'10.9 ancien Ens'!C39/'10.9 ancien Ens'!C24</f>
        <v>4.5467230773756615</v>
      </c>
      <c r="D32" s="443">
        <f>+'10.9 ancien Ens'!D39/'10.9 ancien Ens'!D24</f>
        <v>4.1674002084618786</v>
      </c>
      <c r="E32" s="443">
        <f>+'10.9 ancien Ens'!E39/'10.9 ancien Ens'!E24</f>
        <v>3.6598673096798526</v>
      </c>
      <c r="F32" s="443">
        <f>+'10.9 ancien Ens'!F39/'10.9 ancien Ens'!F24</f>
        <v>3.4912279725177489</v>
      </c>
      <c r="G32" s="443">
        <f>+'10.9 ancien Ens'!G39/'10.9 ancien Ens'!G24</f>
        <v>3.4404400631801773</v>
      </c>
      <c r="H32" s="443">
        <f>+'10.9 ancien Ens'!H39/'10.9 ancien Ens'!H24</f>
        <v>3.4653029770000807</v>
      </c>
      <c r="I32" s="443">
        <f>+'10.9 ancien Ens'!I39/'10.9 ancien Ens'!I24</f>
        <v>3.2302446410251018</v>
      </c>
      <c r="J32" s="443">
        <f>+'10.9 ancien Ens'!J39/'10.9 ancien Ens'!J24</f>
        <v>3.3676223930283453</v>
      </c>
      <c r="K32" s="443">
        <f>+'10.9 ancien Ens'!K39/'10.9 ancien Ens'!K24</f>
        <v>3.4447915010842882</v>
      </c>
      <c r="L32" s="443">
        <f>+'10.9 ancien Ens'!L39/'10.9 ancien Ens'!L24</f>
        <v>3.3871926366318923</v>
      </c>
      <c r="M32" s="443">
        <f>+'10.9 ancien Ens'!M39/'10.9 ancien Ens'!M24</f>
        <v>3.6520082766325381</v>
      </c>
      <c r="N32" s="443">
        <f>+'10.9 ancien Ens'!N39/'10.9 ancien Ens'!N24</f>
        <v>4.1718163051271908</v>
      </c>
      <c r="O32" s="443">
        <f>+'10.9 ancien Ens'!O39/'10.9 ancien Ens'!O24</f>
        <v>4.5237910927710212</v>
      </c>
      <c r="P32" s="443">
        <f>+'10.9 ancien Ens'!P39/'10.9 ancien Ens'!P24</f>
        <v>4.1314388260084502</v>
      </c>
      <c r="Q32" s="443">
        <f>+'10.9 ancien Ens'!Q39/'10.9 ancien Ens'!Q24</f>
        <v>3.9195021873135749</v>
      </c>
      <c r="R32" s="693">
        <f>+'10.9 bis Ens'!C47</f>
        <v>4.35054150788753</v>
      </c>
      <c r="S32" s="443">
        <f>+'10.9 bis Ens'!D47</f>
        <v>4.7543029679373454</v>
      </c>
      <c r="T32" s="443">
        <f>+'10.9 bis Ens'!E47</f>
        <v>5.2983637871472569</v>
      </c>
      <c r="U32" s="443">
        <f>+'10.9 bis Ens'!F47</f>
        <v>5.3511345145168683</v>
      </c>
      <c r="V32" s="443">
        <f>+'10.9 bis Ens'!G47</f>
        <v>5.212942158789958</v>
      </c>
      <c r="W32" s="443">
        <f>+'10.9 bis Ens'!H47</f>
        <v>5.0491612317498209</v>
      </c>
      <c r="X32" s="443">
        <f>+'10.9 bis Ens'!I47</f>
        <v>4.7895378336419379</v>
      </c>
      <c r="Y32" s="443">
        <f>+'10.9 bis Ens'!J47</f>
        <v>4.3407329608136038</v>
      </c>
      <c r="Z32" s="443">
        <f>+'10.9 bis Ens'!K47</f>
        <v>5.0705468570120216</v>
      </c>
      <c r="AA32" s="443">
        <f>+'10.9 bis Ens'!L47</f>
        <v>4.3284161617973922</v>
      </c>
      <c r="AB32" s="443">
        <f>+'10.9 bis Ens'!M47</f>
        <v>4.1373904438369564</v>
      </c>
      <c r="AC32" s="443">
        <f>+'10.9 bis Ens'!N47</f>
        <v>4.5947122117434693</v>
      </c>
      <c r="AD32" s="443">
        <f>+'10.9 bis Ens'!O47</f>
        <v>5.1643443247682939</v>
      </c>
      <c r="AE32" s="998">
        <v>5</v>
      </c>
    </row>
    <row r="33" spans="1:49" s="32" customFormat="1" ht="12.95" customHeight="1">
      <c r="A33" s="837" t="s">
        <v>480</v>
      </c>
    </row>
    <row r="34" spans="1:49" s="32" customFormat="1" ht="12.95" customHeight="1"/>
    <row r="35" spans="1:49" s="50" customFormat="1" ht="15.75">
      <c r="A35" s="25" t="s">
        <v>241</v>
      </c>
    </row>
    <row r="36" spans="1:49">
      <c r="A36" s="20"/>
      <c r="B36" s="67">
        <v>1978</v>
      </c>
      <c r="C36" s="67">
        <v>1979</v>
      </c>
      <c r="D36" s="67">
        <v>1980</v>
      </c>
      <c r="E36" s="67">
        <v>1981</v>
      </c>
      <c r="F36" s="67">
        <v>1982</v>
      </c>
      <c r="G36" s="67">
        <v>1983</v>
      </c>
      <c r="H36" s="67">
        <v>1984</v>
      </c>
      <c r="I36" s="67">
        <v>1985</v>
      </c>
      <c r="J36" s="67">
        <v>1986</v>
      </c>
      <c r="K36" s="67">
        <v>1987</v>
      </c>
      <c r="L36" s="67">
        <v>1988</v>
      </c>
      <c r="M36" s="67">
        <v>1989</v>
      </c>
      <c r="N36" s="67">
        <v>1990</v>
      </c>
      <c r="O36" s="67">
        <v>1991</v>
      </c>
      <c r="P36" s="67">
        <v>1992</v>
      </c>
      <c r="Q36" s="67">
        <v>1993</v>
      </c>
      <c r="R36" s="67">
        <v>1994</v>
      </c>
      <c r="S36" s="67">
        <v>1995</v>
      </c>
      <c r="T36" s="67">
        <v>1996</v>
      </c>
      <c r="U36" s="67">
        <v>1997</v>
      </c>
      <c r="V36" s="67">
        <v>1998</v>
      </c>
      <c r="W36" s="67">
        <v>1999</v>
      </c>
      <c r="X36" s="67">
        <v>2000</v>
      </c>
      <c r="Y36" s="67">
        <v>2001</v>
      </c>
      <c r="Z36" s="67">
        <v>2002</v>
      </c>
      <c r="AA36" s="67">
        <v>2003</v>
      </c>
      <c r="AB36" s="67">
        <v>2004</v>
      </c>
      <c r="AC36" s="67">
        <v>2005</v>
      </c>
      <c r="AD36" s="67">
        <v>2006</v>
      </c>
      <c r="AE36" s="67">
        <v>2007</v>
      </c>
      <c r="AF36" s="67">
        <v>2008</v>
      </c>
      <c r="AG36" s="67">
        <v>2009</v>
      </c>
      <c r="AH36" s="67">
        <v>2010</v>
      </c>
      <c r="AI36" s="67">
        <v>2011</v>
      </c>
      <c r="AJ36" s="67">
        <v>2012</v>
      </c>
      <c r="AK36" s="67">
        <v>2013</v>
      </c>
      <c r="AL36" s="67">
        <v>2014</v>
      </c>
      <c r="AM36" s="67">
        <v>2015</v>
      </c>
      <c r="AN36" s="67">
        <v>2016</v>
      </c>
      <c r="AO36" s="67">
        <v>2017</v>
      </c>
      <c r="AP36" s="67">
        <v>2018</v>
      </c>
      <c r="AQ36" s="67">
        <v>2019</v>
      </c>
      <c r="AR36" s="67">
        <v>2020</v>
      </c>
      <c r="AS36" s="67">
        <v>2021</v>
      </c>
      <c r="AT36" s="67">
        <v>2022</v>
      </c>
      <c r="AU36" s="67">
        <v>2023</v>
      </c>
      <c r="AV36" s="67">
        <v>2024</v>
      </c>
      <c r="AW36" s="67">
        <v>2025</v>
      </c>
    </row>
    <row r="37" spans="1:49" s="46" customFormat="1" ht="12.95" customHeight="1">
      <c r="A37" s="46" t="s">
        <v>67</v>
      </c>
      <c r="B37" s="259">
        <v>44.3</v>
      </c>
      <c r="C37" s="259">
        <v>49.8</v>
      </c>
      <c r="D37" s="259">
        <v>55.1</v>
      </c>
      <c r="E37" s="259">
        <v>67.5</v>
      </c>
      <c r="F37" s="259">
        <v>95</v>
      </c>
      <c r="G37" s="259">
        <v>111.5</v>
      </c>
      <c r="H37" s="259">
        <v>133.69999999999999</v>
      </c>
      <c r="I37" s="259">
        <v>151.9</v>
      </c>
      <c r="J37" s="259">
        <v>170.8</v>
      </c>
      <c r="K37" s="259">
        <v>192.4</v>
      </c>
      <c r="L37" s="259">
        <v>212.7</v>
      </c>
      <c r="M37" s="259">
        <v>239.6</v>
      </c>
      <c r="N37" s="259">
        <v>264.60000000000002</v>
      </c>
      <c r="O37" s="259">
        <v>279</v>
      </c>
      <c r="P37" s="259">
        <v>322.5</v>
      </c>
      <c r="Q37" s="259">
        <v>382.2</v>
      </c>
      <c r="R37" s="259">
        <v>438.6</v>
      </c>
      <c r="S37" s="259">
        <v>488.6</v>
      </c>
      <c r="T37" s="259">
        <v>533.1</v>
      </c>
      <c r="U37" s="259">
        <v>568.9</v>
      </c>
      <c r="V37" s="259">
        <v>613.6</v>
      </c>
      <c r="W37" s="259">
        <v>638</v>
      </c>
      <c r="X37" s="259">
        <v>660.3</v>
      </c>
      <c r="Y37" s="259">
        <v>687.9</v>
      </c>
      <c r="Z37" s="259">
        <v>748.3</v>
      </c>
      <c r="AA37" s="259">
        <v>812.6</v>
      </c>
      <c r="AB37" s="259">
        <v>853.5</v>
      </c>
      <c r="AC37" s="260">
        <v>901</v>
      </c>
      <c r="AD37" s="260">
        <v>900.4</v>
      </c>
      <c r="AE37" s="260">
        <v>938.6</v>
      </c>
      <c r="AF37" s="260">
        <v>1046.8</v>
      </c>
      <c r="AG37" s="260">
        <v>1175</v>
      </c>
      <c r="AH37" s="260">
        <v>1252.9000000000001</v>
      </c>
      <c r="AI37" s="260">
        <v>1345.4</v>
      </c>
      <c r="AJ37" s="260">
        <v>1447.2</v>
      </c>
      <c r="AK37" s="260">
        <v>1528.1</v>
      </c>
      <c r="AL37" s="260">
        <v>1604.6</v>
      </c>
      <c r="AM37" s="260">
        <v>1655.4</v>
      </c>
      <c r="AN37" s="259">
        <v>1706.1</v>
      </c>
      <c r="AO37" s="259">
        <v>1768</v>
      </c>
      <c r="AP37" s="47">
        <v>1841.8</v>
      </c>
      <c r="AQ37" s="47">
        <v>1910.9</v>
      </c>
      <c r="AR37" s="47">
        <v>2089</v>
      </c>
      <c r="AS37" s="47">
        <v>2234</v>
      </c>
      <c r="AT37" s="47">
        <v>2366.5</v>
      </c>
      <c r="AU37" s="47">
        <v>2516.5</v>
      </c>
      <c r="AV37" s="47">
        <v>2687</v>
      </c>
      <c r="AW37" s="47">
        <v>2822.7</v>
      </c>
    </row>
    <row r="38" spans="1:49" s="46" customFormat="1" ht="12.95" customHeight="1">
      <c r="A38" s="46" t="s">
        <v>68</v>
      </c>
      <c r="B38" s="259">
        <v>3</v>
      </c>
      <c r="C38" s="259">
        <v>3.5</v>
      </c>
      <c r="D38" s="259">
        <v>4.4000000000000004</v>
      </c>
      <c r="E38" s="259">
        <v>5.5</v>
      </c>
      <c r="F38" s="259">
        <v>8.1</v>
      </c>
      <c r="G38" s="259">
        <v>10.6</v>
      </c>
      <c r="H38" s="259">
        <v>12.1</v>
      </c>
      <c r="I38" s="259">
        <v>13.5</v>
      </c>
      <c r="J38" s="259">
        <v>16.100000000000001</v>
      </c>
      <c r="K38" s="259">
        <v>17.899999999999999</v>
      </c>
      <c r="L38" s="259">
        <v>16</v>
      </c>
      <c r="M38" s="259">
        <v>18.3</v>
      </c>
      <c r="N38" s="259">
        <v>21.1</v>
      </c>
      <c r="O38" s="259">
        <v>24</v>
      </c>
      <c r="P38" s="259">
        <v>27.5</v>
      </c>
      <c r="Q38" s="259">
        <v>33.4</v>
      </c>
      <c r="R38" s="259">
        <v>36.6</v>
      </c>
      <c r="S38" s="259">
        <v>68.099999999999994</v>
      </c>
      <c r="T38" s="259">
        <v>68.2</v>
      </c>
      <c r="U38" s="259">
        <v>68.7</v>
      </c>
      <c r="V38" s="259">
        <v>69.099999999999994</v>
      </c>
      <c r="W38" s="259">
        <v>68.599999999999994</v>
      </c>
      <c r="X38" s="259">
        <v>68.400000000000006</v>
      </c>
      <c r="Y38" s="259">
        <v>68.8</v>
      </c>
      <c r="Z38" s="259">
        <v>66.400000000000006</v>
      </c>
      <c r="AA38" s="259">
        <v>75.2</v>
      </c>
      <c r="AB38" s="259">
        <v>72.8</v>
      </c>
      <c r="AC38" s="259">
        <v>70.400000000000006</v>
      </c>
      <c r="AD38" s="259">
        <v>64.099999999999994</v>
      </c>
      <c r="AE38" s="259">
        <v>72.099999999999994</v>
      </c>
      <c r="AF38" s="259">
        <v>73.900000000000006</v>
      </c>
      <c r="AG38" s="259">
        <v>143.5</v>
      </c>
      <c r="AH38" s="259">
        <v>130.9</v>
      </c>
      <c r="AI38" s="259">
        <v>111.1</v>
      </c>
      <c r="AJ38" s="259">
        <v>81.5</v>
      </c>
      <c r="AK38" s="259">
        <v>82.6</v>
      </c>
      <c r="AL38" s="259">
        <v>62</v>
      </c>
      <c r="AM38" s="259">
        <v>63.3</v>
      </c>
      <c r="AN38" s="259">
        <v>60.5</v>
      </c>
      <c r="AO38" s="259">
        <v>69.3</v>
      </c>
      <c r="AP38" s="47">
        <v>69.900000000000006</v>
      </c>
      <c r="AQ38" s="47">
        <v>73.900000000000006</v>
      </c>
      <c r="AR38" s="47">
        <v>73.900000000000006</v>
      </c>
      <c r="AS38" s="47">
        <v>76.400000000000006</v>
      </c>
      <c r="AT38" s="47">
        <v>74.3</v>
      </c>
      <c r="AU38" s="47">
        <v>73</v>
      </c>
      <c r="AV38" s="47">
        <v>69.8</v>
      </c>
      <c r="AW38" s="47">
        <v>69</v>
      </c>
    </row>
    <row r="39" spans="1:49" s="46" customFormat="1" ht="12.95" customHeight="1">
      <c r="A39" s="46" t="s">
        <v>195</v>
      </c>
      <c r="B39" s="259">
        <v>23.7</v>
      </c>
      <c r="C39" s="259">
        <v>27.4</v>
      </c>
      <c r="D39" s="259">
        <v>30.8</v>
      </c>
      <c r="E39" s="259">
        <v>35.700000000000003</v>
      </c>
      <c r="F39" s="259">
        <v>42.4</v>
      </c>
      <c r="G39" s="259">
        <v>49</v>
      </c>
      <c r="H39" s="259">
        <v>55.8</v>
      </c>
      <c r="I39" s="259">
        <v>63.7</v>
      </c>
      <c r="J39" s="259">
        <v>68.599999999999994</v>
      </c>
      <c r="K39" s="259">
        <v>78.099999999999994</v>
      </c>
      <c r="L39" s="259">
        <v>81.599999999999994</v>
      </c>
      <c r="M39" s="259">
        <v>85.1</v>
      </c>
      <c r="N39" s="259">
        <v>90</v>
      </c>
      <c r="O39" s="259">
        <v>95.1</v>
      </c>
      <c r="P39" s="259">
        <v>99.6</v>
      </c>
      <c r="Q39" s="259">
        <v>104.4</v>
      </c>
      <c r="R39" s="259">
        <v>108.4</v>
      </c>
      <c r="S39" s="259">
        <v>111</v>
      </c>
      <c r="T39" s="259">
        <v>112.8</v>
      </c>
      <c r="U39" s="259">
        <v>105.8</v>
      </c>
      <c r="V39" s="259">
        <v>106.2</v>
      </c>
      <c r="W39" s="259">
        <v>105.7</v>
      </c>
      <c r="X39" s="259">
        <v>105.8</v>
      </c>
      <c r="Y39" s="259">
        <v>106.1</v>
      </c>
      <c r="Z39" s="259">
        <v>105.2</v>
      </c>
      <c r="AA39" s="259">
        <v>109</v>
      </c>
      <c r="AB39" s="259">
        <v>112.7</v>
      </c>
      <c r="AC39" s="259">
        <v>119.2</v>
      </c>
      <c r="AD39" s="259">
        <v>126.9</v>
      </c>
      <c r="AE39" s="259">
        <v>137</v>
      </c>
      <c r="AF39" s="259">
        <v>147.80000000000001</v>
      </c>
      <c r="AG39" s="259">
        <v>156.69999999999999</v>
      </c>
      <c r="AH39" s="259">
        <v>162.80000000000001</v>
      </c>
      <c r="AI39" s="259">
        <v>168.4</v>
      </c>
      <c r="AJ39" s="259">
        <v>175.6</v>
      </c>
      <c r="AK39" s="259">
        <v>182</v>
      </c>
      <c r="AL39" s="259">
        <v>187.3</v>
      </c>
      <c r="AM39" s="259">
        <v>195.2</v>
      </c>
      <c r="AN39" s="259">
        <v>198.5</v>
      </c>
      <c r="AO39" s="259">
        <v>199.6</v>
      </c>
      <c r="AP39" s="47">
        <v>204</v>
      </c>
      <c r="AQ39" s="47">
        <v>208.3</v>
      </c>
      <c r="AR39" s="47">
        <v>227.5</v>
      </c>
      <c r="AS39" s="47">
        <v>242.9</v>
      </c>
      <c r="AT39" s="47">
        <v>242.9</v>
      </c>
      <c r="AU39" s="47">
        <v>248.1</v>
      </c>
      <c r="AV39" s="47">
        <v>261.89999999999998</v>
      </c>
      <c r="AW39" s="47">
        <v>275.7</v>
      </c>
    </row>
    <row r="40" spans="1:49" s="46" customFormat="1" ht="12.95" customHeight="1">
      <c r="A40" s="46" t="s">
        <v>69</v>
      </c>
      <c r="B40" s="259">
        <v>3.5</v>
      </c>
      <c r="C40" s="259">
        <v>4.4000000000000004</v>
      </c>
      <c r="D40" s="259">
        <v>5</v>
      </c>
      <c r="E40" s="259">
        <v>5.6</v>
      </c>
      <c r="F40" s="259">
        <v>6.3</v>
      </c>
      <c r="G40" s="259">
        <v>7.2</v>
      </c>
      <c r="H40" s="259">
        <v>9.6</v>
      </c>
      <c r="I40" s="259">
        <v>9.6999999999999993</v>
      </c>
      <c r="J40" s="259">
        <v>6.1</v>
      </c>
      <c r="K40" s="259">
        <v>6.6</v>
      </c>
      <c r="L40" s="259">
        <v>7.9</v>
      </c>
      <c r="M40" s="259">
        <v>8.3000000000000007</v>
      </c>
      <c r="N40" s="259">
        <v>8.4</v>
      </c>
      <c r="O40" s="259">
        <v>10.9</v>
      </c>
      <c r="P40" s="259">
        <v>18.100000000000001</v>
      </c>
      <c r="Q40" s="259">
        <v>26.5</v>
      </c>
      <c r="R40" s="259">
        <v>21.4</v>
      </c>
      <c r="S40" s="259">
        <v>34</v>
      </c>
      <c r="T40" s="259">
        <v>41.5</v>
      </c>
      <c r="U40" s="259">
        <v>56.1</v>
      </c>
      <c r="V40" s="259">
        <v>47.1</v>
      </c>
      <c r="W40" s="259">
        <v>44.7</v>
      </c>
      <c r="X40" s="259">
        <v>45.6</v>
      </c>
      <c r="Y40" s="259">
        <v>44.8</v>
      </c>
      <c r="Z40" s="259">
        <v>47</v>
      </c>
      <c r="AA40" s="259">
        <v>63.7</v>
      </c>
      <c r="AB40" s="259">
        <v>95.4</v>
      </c>
      <c r="AC40" s="259">
        <v>110.9</v>
      </c>
      <c r="AD40" s="259">
        <v>115.9</v>
      </c>
      <c r="AE40" s="259">
        <v>121.3</v>
      </c>
      <c r="AF40" s="259">
        <v>120.9</v>
      </c>
      <c r="AG40" s="259">
        <v>152</v>
      </c>
      <c r="AH40" s="259">
        <v>175.6</v>
      </c>
      <c r="AI40" s="259">
        <v>205.2</v>
      </c>
      <c r="AJ40" s="259">
        <v>211.5</v>
      </c>
      <c r="AK40" s="259">
        <v>212.2</v>
      </c>
      <c r="AL40" s="259">
        <v>217.2</v>
      </c>
      <c r="AM40" s="259">
        <v>220.8</v>
      </c>
      <c r="AN40" s="259">
        <v>225.5</v>
      </c>
      <c r="AO40" s="259">
        <v>226.4</v>
      </c>
      <c r="AP40" s="47">
        <v>205</v>
      </c>
      <c r="AQ40" s="47">
        <v>194.4</v>
      </c>
      <c r="AR40" s="47">
        <v>273.3</v>
      </c>
      <c r="AS40" s="47">
        <v>275.5</v>
      </c>
      <c r="AT40" s="47">
        <v>272</v>
      </c>
      <c r="AU40" s="47">
        <v>264.89999999999998</v>
      </c>
      <c r="AV40" s="47">
        <v>286.5</v>
      </c>
      <c r="AW40" s="47">
        <v>293.10000000000002</v>
      </c>
    </row>
    <row r="41" spans="1:49" s="46" customFormat="1" ht="12.95" customHeight="1">
      <c r="A41" s="48" t="s">
        <v>121</v>
      </c>
      <c r="B41" s="261">
        <f>+SUM(B37:B40)</f>
        <v>74.5</v>
      </c>
      <c r="C41" s="261">
        <f t="shared" ref="C41:AV41" si="12">+SUM(C37:C40)</f>
        <v>85.1</v>
      </c>
      <c r="D41" s="261">
        <f t="shared" si="12"/>
        <v>95.3</v>
      </c>
      <c r="E41" s="261">
        <f t="shared" si="12"/>
        <v>114.3</v>
      </c>
      <c r="F41" s="261">
        <f t="shared" si="12"/>
        <v>151.80000000000001</v>
      </c>
      <c r="G41" s="261">
        <f t="shared" si="12"/>
        <v>178.29999999999998</v>
      </c>
      <c r="H41" s="261">
        <f t="shared" si="12"/>
        <v>211.19999999999996</v>
      </c>
      <c r="I41" s="261">
        <f t="shared" si="12"/>
        <v>238.8</v>
      </c>
      <c r="J41" s="261">
        <f t="shared" si="12"/>
        <v>261.60000000000002</v>
      </c>
      <c r="K41" s="261">
        <f t="shared" si="12"/>
        <v>295</v>
      </c>
      <c r="L41" s="261">
        <f t="shared" si="12"/>
        <v>318.19999999999993</v>
      </c>
      <c r="M41" s="261">
        <f t="shared" si="12"/>
        <v>351.3</v>
      </c>
      <c r="N41" s="261">
        <f t="shared" si="12"/>
        <v>384.1</v>
      </c>
      <c r="O41" s="261">
        <f t="shared" si="12"/>
        <v>409</v>
      </c>
      <c r="P41" s="261">
        <f t="shared" si="12"/>
        <v>467.70000000000005</v>
      </c>
      <c r="Q41" s="261">
        <f t="shared" si="12"/>
        <v>546.5</v>
      </c>
      <c r="R41" s="261">
        <f t="shared" si="12"/>
        <v>605</v>
      </c>
      <c r="S41" s="261">
        <f t="shared" si="12"/>
        <v>701.7</v>
      </c>
      <c r="T41" s="261">
        <f t="shared" si="12"/>
        <v>755.6</v>
      </c>
      <c r="U41" s="261">
        <f t="shared" si="12"/>
        <v>799.5</v>
      </c>
      <c r="V41" s="261">
        <f t="shared" si="12"/>
        <v>836.00000000000011</v>
      </c>
      <c r="W41" s="261">
        <f t="shared" si="12"/>
        <v>857.00000000000011</v>
      </c>
      <c r="X41" s="261">
        <f t="shared" si="12"/>
        <v>880.09999999999991</v>
      </c>
      <c r="Y41" s="261">
        <f t="shared" si="12"/>
        <v>907.59999999999991</v>
      </c>
      <c r="Z41" s="261">
        <f t="shared" si="12"/>
        <v>966.9</v>
      </c>
      <c r="AA41" s="261">
        <f t="shared" si="12"/>
        <v>1060.5</v>
      </c>
      <c r="AB41" s="261">
        <f t="shared" si="12"/>
        <v>1134.4000000000001</v>
      </c>
      <c r="AC41" s="261">
        <f t="shared" si="12"/>
        <v>1201.5</v>
      </c>
      <c r="AD41" s="261">
        <f t="shared" si="12"/>
        <v>1207.3000000000002</v>
      </c>
      <c r="AE41" s="261">
        <f t="shared" si="12"/>
        <v>1269</v>
      </c>
      <c r="AF41" s="261">
        <f t="shared" si="12"/>
        <v>1389.4</v>
      </c>
      <c r="AG41" s="261">
        <f t="shared" si="12"/>
        <v>1627.2</v>
      </c>
      <c r="AH41" s="261">
        <f t="shared" si="12"/>
        <v>1722.2</v>
      </c>
      <c r="AI41" s="261">
        <f t="shared" si="12"/>
        <v>1830.1000000000001</v>
      </c>
      <c r="AJ41" s="261">
        <f t="shared" si="12"/>
        <v>1915.8</v>
      </c>
      <c r="AK41" s="261">
        <f t="shared" si="12"/>
        <v>2004.8999999999999</v>
      </c>
      <c r="AL41" s="261">
        <f t="shared" si="12"/>
        <v>2071.1</v>
      </c>
      <c r="AM41" s="261">
        <f t="shared" si="12"/>
        <v>2134.7000000000003</v>
      </c>
      <c r="AN41" s="261">
        <f t="shared" si="12"/>
        <v>2190.6</v>
      </c>
      <c r="AO41" s="261">
        <f t="shared" si="12"/>
        <v>2263.2999999999997</v>
      </c>
      <c r="AP41" s="261">
        <f t="shared" si="12"/>
        <v>2320.6999999999998</v>
      </c>
      <c r="AQ41" s="261">
        <f t="shared" si="12"/>
        <v>2387.5000000000005</v>
      </c>
      <c r="AR41" s="261">
        <f t="shared" si="12"/>
        <v>2663.7000000000003</v>
      </c>
      <c r="AS41" s="261">
        <f t="shared" si="12"/>
        <v>2828.8</v>
      </c>
      <c r="AT41" s="261">
        <f t="shared" si="12"/>
        <v>2955.7000000000003</v>
      </c>
      <c r="AU41" s="261">
        <f>+SUM(AU37:AU40)</f>
        <v>3102.5</v>
      </c>
      <c r="AV41" s="261">
        <f t="shared" si="12"/>
        <v>3305.2000000000003</v>
      </c>
      <c r="AW41" s="261">
        <f t="shared" ref="AW41" si="13">+SUM(AW37:AW40)</f>
        <v>3460.4999999999995</v>
      </c>
    </row>
    <row r="42" spans="1:49" s="285" customFormat="1" ht="12.95" customHeight="1">
      <c r="A42" s="283" t="s">
        <v>547</v>
      </c>
    </row>
    <row r="43" spans="1:49" s="285" customFormat="1" ht="12.95" customHeight="1">
      <c r="A43" s="283" t="s">
        <v>153</v>
      </c>
      <c r="B43" s="284"/>
      <c r="C43" s="284"/>
      <c r="D43" s="284"/>
      <c r="E43" s="284"/>
      <c r="F43" s="284"/>
      <c r="G43" s="284"/>
      <c r="H43" s="284"/>
      <c r="I43" s="284"/>
      <c r="J43" s="284"/>
      <c r="K43" s="284"/>
      <c r="L43" s="284"/>
      <c r="M43" s="284"/>
      <c r="AF43" s="286"/>
    </row>
    <row r="44" spans="1:49" s="35" customFormat="1" ht="12.95" customHeight="1">
      <c r="A44" s="33"/>
      <c r="B44" s="34"/>
      <c r="C44" s="34"/>
      <c r="D44" s="34"/>
      <c r="E44" s="34"/>
      <c r="F44" s="34"/>
      <c r="G44" s="34"/>
      <c r="H44" s="34"/>
      <c r="I44" s="34"/>
      <c r="J44" s="34"/>
      <c r="K44" s="34"/>
      <c r="L44" s="34"/>
      <c r="M44" s="34"/>
      <c r="AF44"/>
    </row>
    <row r="45" spans="1:49" s="50" customFormat="1" ht="15.75">
      <c r="A45" s="25" t="s">
        <v>242</v>
      </c>
    </row>
    <row r="46" spans="1:49">
      <c r="A46" s="20"/>
      <c r="B46" s="67">
        <v>1978</v>
      </c>
      <c r="C46" s="67">
        <v>1979</v>
      </c>
      <c r="D46" s="67">
        <v>1980</v>
      </c>
      <c r="E46" s="67">
        <v>1981</v>
      </c>
      <c r="F46" s="67">
        <v>1982</v>
      </c>
      <c r="G46" s="67">
        <v>1983</v>
      </c>
      <c r="H46" s="67">
        <v>1984</v>
      </c>
      <c r="I46" s="67">
        <v>1985</v>
      </c>
      <c r="J46" s="67">
        <v>1986</v>
      </c>
      <c r="K46" s="67">
        <v>1987</v>
      </c>
      <c r="L46" s="67">
        <v>1988</v>
      </c>
      <c r="M46" s="67">
        <v>1989</v>
      </c>
      <c r="N46" s="67">
        <v>1990</v>
      </c>
      <c r="O46" s="67">
        <v>1991</v>
      </c>
      <c r="P46" s="67">
        <v>1992</v>
      </c>
      <c r="Q46" s="67">
        <v>1993</v>
      </c>
      <c r="R46" s="67">
        <v>1994</v>
      </c>
      <c r="S46" s="67">
        <v>1995</v>
      </c>
      <c r="T46" s="67">
        <v>1996</v>
      </c>
      <c r="U46" s="67">
        <v>1997</v>
      </c>
      <c r="V46" s="67">
        <v>1998</v>
      </c>
      <c r="W46" s="67">
        <v>1999</v>
      </c>
      <c r="X46" s="67">
        <v>2000</v>
      </c>
      <c r="Y46" s="67">
        <v>2001</v>
      </c>
      <c r="Z46" s="67">
        <v>2002</v>
      </c>
      <c r="AA46" s="67">
        <v>2003</v>
      </c>
      <c r="AB46" s="67">
        <v>2004</v>
      </c>
      <c r="AC46" s="67">
        <v>2005</v>
      </c>
      <c r="AD46" s="67">
        <v>2006</v>
      </c>
      <c r="AE46" s="67">
        <v>2007</v>
      </c>
      <c r="AF46" s="67">
        <v>2008</v>
      </c>
      <c r="AG46" s="67">
        <v>2009</v>
      </c>
      <c r="AH46" s="67">
        <v>2010</v>
      </c>
      <c r="AI46" s="67">
        <v>2011</v>
      </c>
      <c r="AJ46" s="67">
        <v>2012</v>
      </c>
      <c r="AK46" s="67">
        <v>2013</v>
      </c>
      <c r="AL46" s="67">
        <v>2014</v>
      </c>
      <c r="AM46" s="67">
        <v>2015</v>
      </c>
      <c r="AN46" s="67">
        <v>2016</v>
      </c>
      <c r="AO46" s="67">
        <v>2017</v>
      </c>
      <c r="AP46" s="67">
        <v>2018</v>
      </c>
      <c r="AQ46" s="67">
        <v>2019</v>
      </c>
      <c r="AR46" s="67">
        <v>2020</v>
      </c>
      <c r="AS46" s="67">
        <v>2021</v>
      </c>
      <c r="AT46" s="67">
        <v>2022</v>
      </c>
      <c r="AU46" s="67">
        <v>2023</v>
      </c>
      <c r="AV46" s="67">
        <v>2024</v>
      </c>
      <c r="AW46" s="67">
        <v>2025</v>
      </c>
    </row>
    <row r="47" spans="1:49" s="46" customFormat="1" ht="12.95" customHeight="1">
      <c r="A47" s="46" t="s">
        <v>67</v>
      </c>
      <c r="B47" s="47">
        <v>12.8</v>
      </c>
      <c r="C47" s="47">
        <v>12.6</v>
      </c>
      <c r="D47" s="47">
        <v>12.3</v>
      </c>
      <c r="E47" s="47">
        <v>13.4</v>
      </c>
      <c r="F47" s="47">
        <v>16.399999999999999</v>
      </c>
      <c r="G47" s="47">
        <v>17.3</v>
      </c>
      <c r="H47" s="47">
        <v>19.100000000000001</v>
      </c>
      <c r="I47" s="47">
        <v>20.3</v>
      </c>
      <c r="J47" s="47">
        <v>21.1</v>
      </c>
      <c r="K47" s="47">
        <v>22.7</v>
      </c>
      <c r="L47" s="47">
        <v>23.2</v>
      </c>
      <c r="M47" s="47">
        <v>24.2</v>
      </c>
      <c r="N47" s="47">
        <v>25.3</v>
      </c>
      <c r="O47" s="47">
        <v>25.8</v>
      </c>
      <c r="P47" s="47">
        <v>28.8</v>
      </c>
      <c r="Q47" s="47">
        <v>33.700000000000003</v>
      </c>
      <c r="R47" s="49">
        <v>37.4</v>
      </c>
      <c r="S47" s="47">
        <v>40.299999999999997</v>
      </c>
      <c r="T47" s="47">
        <v>42.7</v>
      </c>
      <c r="U47" s="47">
        <v>44.1</v>
      </c>
      <c r="V47" s="47">
        <v>45.6</v>
      </c>
      <c r="W47" s="47">
        <v>45.7</v>
      </c>
      <c r="X47" s="47">
        <v>44.8</v>
      </c>
      <c r="Y47" s="47">
        <v>45</v>
      </c>
      <c r="Z47" s="47">
        <v>47.4</v>
      </c>
      <c r="AA47" s="47">
        <v>50.1</v>
      </c>
      <c r="AB47" s="47">
        <v>50.3</v>
      </c>
      <c r="AC47" s="49">
        <v>51.1</v>
      </c>
      <c r="AD47" s="49">
        <v>48.8</v>
      </c>
      <c r="AE47" s="49">
        <v>48.4</v>
      </c>
      <c r="AF47" s="49">
        <v>52.6</v>
      </c>
      <c r="AG47" s="49">
        <v>60.7</v>
      </c>
      <c r="AH47" s="49">
        <v>62.8</v>
      </c>
      <c r="AI47" s="49">
        <v>65.2</v>
      </c>
      <c r="AJ47" s="49">
        <v>69.3</v>
      </c>
      <c r="AK47" s="49">
        <v>72.099999999999994</v>
      </c>
      <c r="AL47" s="49">
        <v>74.5</v>
      </c>
      <c r="AM47" s="49">
        <v>75.2</v>
      </c>
      <c r="AN47" s="49">
        <v>76.400000000000006</v>
      </c>
      <c r="AO47" s="49">
        <v>77.099999999999994</v>
      </c>
      <c r="AP47" s="49">
        <v>78.2</v>
      </c>
      <c r="AQ47" s="49">
        <v>78.599999999999994</v>
      </c>
      <c r="AR47" s="47">
        <v>90.1</v>
      </c>
      <c r="AS47" s="47">
        <v>89.1</v>
      </c>
      <c r="AT47" s="47">
        <v>89.2</v>
      </c>
      <c r="AU47" s="47">
        <v>89</v>
      </c>
      <c r="AV47" s="47">
        <v>92</v>
      </c>
      <c r="AW47" s="47">
        <v>94.3</v>
      </c>
    </row>
    <row r="48" spans="1:49" s="46" customFormat="1" ht="12.95" customHeight="1">
      <c r="A48" s="46" t="s">
        <v>68</v>
      </c>
      <c r="B48" s="47">
        <v>0.9</v>
      </c>
      <c r="C48" s="47">
        <v>0.9</v>
      </c>
      <c r="D48" s="47">
        <v>1</v>
      </c>
      <c r="E48" s="47">
        <v>1.1000000000000001</v>
      </c>
      <c r="F48" s="47">
        <v>1.4</v>
      </c>
      <c r="G48" s="47">
        <v>1.6</v>
      </c>
      <c r="H48" s="47">
        <v>1.7</v>
      </c>
      <c r="I48" s="47">
        <v>1.8</v>
      </c>
      <c r="J48" s="47">
        <v>2</v>
      </c>
      <c r="K48" s="47">
        <v>2.1</v>
      </c>
      <c r="L48" s="47">
        <v>1.7</v>
      </c>
      <c r="M48" s="47">
        <v>1.9</v>
      </c>
      <c r="N48" s="47">
        <v>2</v>
      </c>
      <c r="O48" s="47">
        <v>2.2000000000000002</v>
      </c>
      <c r="P48" s="47">
        <v>2.5</v>
      </c>
      <c r="Q48" s="47">
        <v>2.9</v>
      </c>
      <c r="R48" s="47">
        <v>3.1</v>
      </c>
      <c r="S48" s="47">
        <v>5.6</v>
      </c>
      <c r="T48" s="47">
        <v>5.5</v>
      </c>
      <c r="U48" s="47">
        <v>5.3</v>
      </c>
      <c r="V48" s="47">
        <v>5.0999999999999996</v>
      </c>
      <c r="W48" s="47">
        <v>4.9000000000000004</v>
      </c>
      <c r="X48" s="47">
        <v>4.5999999999999996</v>
      </c>
      <c r="Y48" s="47">
        <v>4.5</v>
      </c>
      <c r="Z48" s="47">
        <v>4.2</v>
      </c>
      <c r="AA48" s="47">
        <v>4.5999999999999996</v>
      </c>
      <c r="AB48" s="47">
        <v>4.3</v>
      </c>
      <c r="AC48" s="47">
        <v>4</v>
      </c>
      <c r="AD48" s="47">
        <v>3.5</v>
      </c>
      <c r="AE48" s="47">
        <v>3.7</v>
      </c>
      <c r="AF48" s="47">
        <v>3.7</v>
      </c>
      <c r="AG48" s="47">
        <v>7.4</v>
      </c>
      <c r="AH48" s="47">
        <v>6.6</v>
      </c>
      <c r="AI48" s="47">
        <v>5.4</v>
      </c>
      <c r="AJ48" s="47">
        <v>3.9</v>
      </c>
      <c r="AK48" s="47">
        <v>3.9</v>
      </c>
      <c r="AL48" s="47">
        <v>2.9</v>
      </c>
      <c r="AM48" s="47">
        <v>2.9</v>
      </c>
      <c r="AN48" s="47">
        <v>2.7</v>
      </c>
      <c r="AO48" s="47">
        <v>3</v>
      </c>
      <c r="AP48" s="47">
        <v>3</v>
      </c>
      <c r="AQ48" s="47">
        <v>3</v>
      </c>
      <c r="AR48" s="47">
        <v>3.2</v>
      </c>
      <c r="AS48" s="47">
        <v>3</v>
      </c>
      <c r="AT48" s="47">
        <v>2.8</v>
      </c>
      <c r="AU48" s="47">
        <v>2.6</v>
      </c>
      <c r="AV48" s="47">
        <v>2.4</v>
      </c>
      <c r="AW48" s="47">
        <v>2.2999999999999998</v>
      </c>
    </row>
    <row r="49" spans="1:49" s="46" customFormat="1" ht="12.95" customHeight="1">
      <c r="A49" s="46" t="s">
        <v>196</v>
      </c>
      <c r="B49" s="47">
        <v>6.9</v>
      </c>
      <c r="C49" s="47">
        <v>6.9</v>
      </c>
      <c r="D49" s="47">
        <v>6.9</v>
      </c>
      <c r="E49" s="47">
        <v>7.1</v>
      </c>
      <c r="F49" s="47">
        <v>7.3</v>
      </c>
      <c r="G49" s="47">
        <v>7.6</v>
      </c>
      <c r="H49" s="47">
        <v>8</v>
      </c>
      <c r="I49" s="47">
        <v>8.5</v>
      </c>
      <c r="J49" s="47">
        <v>8.5</v>
      </c>
      <c r="K49" s="47">
        <v>9.1999999999999993</v>
      </c>
      <c r="L49" s="47">
        <v>8.9</v>
      </c>
      <c r="M49" s="47">
        <v>8.6</v>
      </c>
      <c r="N49" s="47">
        <v>8.6</v>
      </c>
      <c r="O49" s="47">
        <v>8.8000000000000007</v>
      </c>
      <c r="P49" s="47">
        <v>8.9</v>
      </c>
      <c r="Q49" s="47">
        <v>9.1999999999999993</v>
      </c>
      <c r="R49" s="47">
        <v>9.1999999999999993</v>
      </c>
      <c r="S49" s="47">
        <v>9.1</v>
      </c>
      <c r="T49" s="47">
        <v>9</v>
      </c>
      <c r="U49" s="47">
        <v>8.1999999999999993</v>
      </c>
      <c r="V49" s="47">
        <v>7.9</v>
      </c>
      <c r="W49" s="47">
        <v>7.6</v>
      </c>
      <c r="X49" s="47">
        <v>7.2</v>
      </c>
      <c r="Y49" s="47">
        <v>6.9</v>
      </c>
      <c r="Z49" s="47">
        <v>6.7</v>
      </c>
      <c r="AA49" s="47">
        <v>6.7</v>
      </c>
      <c r="AB49" s="47">
        <v>6.6</v>
      </c>
      <c r="AC49" s="47">
        <v>6.8</v>
      </c>
      <c r="AD49" s="47">
        <v>6.9</v>
      </c>
      <c r="AE49" s="47">
        <v>7.1</v>
      </c>
      <c r="AF49" s="47">
        <v>7.4</v>
      </c>
      <c r="AG49" s="47">
        <v>8.1</v>
      </c>
      <c r="AH49" s="47">
        <v>8.1999999999999993</v>
      </c>
      <c r="AI49" s="47">
        <v>8.1999999999999993</v>
      </c>
      <c r="AJ49" s="47">
        <v>8.4</v>
      </c>
      <c r="AK49" s="47">
        <v>8.6</v>
      </c>
      <c r="AL49" s="47">
        <v>8.6999999999999993</v>
      </c>
      <c r="AM49" s="47">
        <v>8.9</v>
      </c>
      <c r="AN49" s="47">
        <v>8.9</v>
      </c>
      <c r="AO49" s="47">
        <v>8.6999999999999993</v>
      </c>
      <c r="AP49" s="47">
        <v>8.6999999999999993</v>
      </c>
      <c r="AQ49" s="47">
        <v>8.6</v>
      </c>
      <c r="AR49" s="47">
        <v>9.8000000000000007</v>
      </c>
      <c r="AS49" s="47">
        <v>9.6999999999999993</v>
      </c>
      <c r="AT49" s="47">
        <v>9.1999999999999993</v>
      </c>
      <c r="AU49" s="47">
        <v>8.8000000000000007</v>
      </c>
      <c r="AV49" s="47">
        <v>9</v>
      </c>
      <c r="AW49" s="47">
        <v>9.1999999999999993</v>
      </c>
    </row>
    <row r="50" spans="1:49" s="46" customFormat="1" ht="12.95" customHeight="1">
      <c r="A50" s="46" t="s">
        <v>69</v>
      </c>
      <c r="B50" s="47">
        <v>1</v>
      </c>
      <c r="C50" s="47">
        <v>1.1000000000000001</v>
      </c>
      <c r="D50" s="47">
        <v>1.1000000000000001</v>
      </c>
      <c r="E50" s="47">
        <v>1.1000000000000001</v>
      </c>
      <c r="F50" s="47">
        <v>1.1000000000000001</v>
      </c>
      <c r="G50" s="47">
        <v>1.1000000000000001</v>
      </c>
      <c r="H50" s="47">
        <v>1.4</v>
      </c>
      <c r="I50" s="47">
        <v>1.3</v>
      </c>
      <c r="J50" s="47">
        <v>0.8</v>
      </c>
      <c r="K50" s="47">
        <v>0.8</v>
      </c>
      <c r="L50" s="47">
        <v>0.9</v>
      </c>
      <c r="M50" s="47">
        <v>0.8</v>
      </c>
      <c r="N50" s="47">
        <v>0.8</v>
      </c>
      <c r="O50" s="47">
        <v>1</v>
      </c>
      <c r="P50" s="47">
        <v>1.6</v>
      </c>
      <c r="Q50" s="47">
        <v>2.2999999999999998</v>
      </c>
      <c r="R50" s="47">
        <v>1.8</v>
      </c>
      <c r="S50" s="47">
        <v>2.8</v>
      </c>
      <c r="T50" s="47">
        <v>3.3</v>
      </c>
      <c r="U50" s="47">
        <v>4.3</v>
      </c>
      <c r="V50" s="47">
        <v>3.5</v>
      </c>
      <c r="W50" s="47">
        <v>3.2</v>
      </c>
      <c r="X50" s="47">
        <v>3.1</v>
      </c>
      <c r="Y50" s="47">
        <v>2.9</v>
      </c>
      <c r="Z50" s="47">
        <v>3</v>
      </c>
      <c r="AA50" s="47">
        <v>3.9</v>
      </c>
      <c r="AB50" s="47">
        <v>5.6</v>
      </c>
      <c r="AC50" s="47">
        <v>6.3</v>
      </c>
      <c r="AD50" s="47">
        <v>6.3</v>
      </c>
      <c r="AE50" s="47">
        <v>6.3</v>
      </c>
      <c r="AF50" s="47">
        <v>6.1</v>
      </c>
      <c r="AG50" s="47">
        <v>7.9</v>
      </c>
      <c r="AH50" s="47">
        <v>8.8000000000000007</v>
      </c>
      <c r="AI50" s="47">
        <v>10</v>
      </c>
      <c r="AJ50" s="47">
        <v>10.1</v>
      </c>
      <c r="AK50" s="47">
        <v>10</v>
      </c>
      <c r="AL50" s="47">
        <v>10.1</v>
      </c>
      <c r="AM50" s="47">
        <v>10</v>
      </c>
      <c r="AN50" s="47">
        <v>10.1</v>
      </c>
      <c r="AO50" s="47">
        <v>9.9</v>
      </c>
      <c r="AP50" s="47">
        <v>8.6999999999999993</v>
      </c>
      <c r="AQ50" s="47">
        <v>8</v>
      </c>
      <c r="AR50" s="47">
        <v>11.8</v>
      </c>
      <c r="AS50" s="47">
        <v>11</v>
      </c>
      <c r="AT50" s="47">
        <v>10.199999999999999</v>
      </c>
      <c r="AU50" s="47">
        <v>9.4</v>
      </c>
      <c r="AV50" s="47">
        <v>9.8000000000000007</v>
      </c>
      <c r="AW50" s="47">
        <v>9.8000000000000007</v>
      </c>
    </row>
    <row r="51" spans="1:49" s="46" customFormat="1" ht="12.95" customHeight="1">
      <c r="A51" s="48" t="s">
        <v>122</v>
      </c>
      <c r="B51" s="68">
        <v>21.6</v>
      </c>
      <c r="C51" s="68">
        <v>21.6</v>
      </c>
      <c r="D51" s="68">
        <v>21.3</v>
      </c>
      <c r="E51" s="68">
        <v>22.6</v>
      </c>
      <c r="F51" s="68">
        <v>26.2</v>
      </c>
      <c r="G51" s="68">
        <v>27.7</v>
      </c>
      <c r="H51" s="68">
        <v>30.2</v>
      </c>
      <c r="I51" s="68">
        <v>31.9</v>
      </c>
      <c r="J51" s="68">
        <v>32.4</v>
      </c>
      <c r="K51" s="68">
        <v>34.799999999999997</v>
      </c>
      <c r="L51" s="68">
        <v>34.700000000000003</v>
      </c>
      <c r="M51" s="68">
        <v>35.5</v>
      </c>
      <c r="N51" s="68">
        <v>36.799999999999997</v>
      </c>
      <c r="O51" s="68">
        <v>37.799999999999997</v>
      </c>
      <c r="P51" s="68">
        <v>41.7</v>
      </c>
      <c r="Q51" s="68">
        <v>48.2</v>
      </c>
      <c r="R51" s="68">
        <v>51.6</v>
      </c>
      <c r="S51" s="68">
        <v>57.8</v>
      </c>
      <c r="T51" s="68">
        <v>60.6</v>
      </c>
      <c r="U51" s="68">
        <v>62</v>
      </c>
      <c r="V51" s="68">
        <v>62.1</v>
      </c>
      <c r="W51" s="68">
        <v>61.4</v>
      </c>
      <c r="X51" s="68">
        <v>59.7</v>
      </c>
      <c r="Y51" s="68">
        <v>59.3</v>
      </c>
      <c r="Z51" s="68">
        <v>61.3</v>
      </c>
      <c r="AA51" s="68">
        <v>65.400000000000006</v>
      </c>
      <c r="AB51" s="68">
        <v>66.900000000000006</v>
      </c>
      <c r="AC51" s="68">
        <v>68.2</v>
      </c>
      <c r="AD51" s="68">
        <v>65.400000000000006</v>
      </c>
      <c r="AE51" s="68">
        <v>65.5</v>
      </c>
      <c r="AF51" s="68">
        <v>69.8</v>
      </c>
      <c r="AG51" s="68">
        <v>84.1</v>
      </c>
      <c r="AH51" s="68">
        <v>86.3</v>
      </c>
      <c r="AI51" s="68">
        <v>88.7</v>
      </c>
      <c r="AJ51" s="68">
        <v>91.7</v>
      </c>
      <c r="AK51" s="68">
        <v>94.6</v>
      </c>
      <c r="AL51" s="68">
        <v>96.2</v>
      </c>
      <c r="AM51" s="68">
        <v>97</v>
      </c>
      <c r="AN51" s="68">
        <v>98.2</v>
      </c>
      <c r="AO51" s="68">
        <v>98.8</v>
      </c>
      <c r="AP51" s="68">
        <v>98.5</v>
      </c>
      <c r="AQ51" s="68">
        <v>98.2</v>
      </c>
      <c r="AR51" s="68">
        <v>114.9</v>
      </c>
      <c r="AS51" s="68">
        <v>112.8</v>
      </c>
      <c r="AT51" s="68">
        <v>111.4</v>
      </c>
      <c r="AU51" s="68">
        <v>109.8</v>
      </c>
      <c r="AV51" s="68">
        <v>113.2</v>
      </c>
      <c r="AW51" s="68">
        <v>115.6</v>
      </c>
    </row>
    <row r="52" spans="1:49" s="285" customFormat="1" ht="12.95" customHeight="1">
      <c r="A52" s="283" t="s">
        <v>547</v>
      </c>
      <c r="B52" s="284"/>
      <c r="C52" s="284"/>
      <c r="D52" s="284"/>
      <c r="E52" s="284"/>
      <c r="F52" s="284"/>
      <c r="G52" s="284"/>
      <c r="H52" s="284"/>
      <c r="I52" s="284"/>
      <c r="J52" s="284"/>
      <c r="K52" s="284"/>
      <c r="L52" s="284"/>
      <c r="M52" s="284"/>
      <c r="AE52" s="285" t="s">
        <v>112</v>
      </c>
      <c r="AF52" s="286"/>
    </row>
    <row r="53" spans="1:49" s="285" customFormat="1" ht="12.95" customHeight="1">
      <c r="A53" s="283" t="s">
        <v>153</v>
      </c>
      <c r="B53" s="284"/>
      <c r="C53" s="284"/>
      <c r="D53" s="284"/>
      <c r="E53" s="284"/>
      <c r="F53" s="284"/>
      <c r="G53" s="284"/>
      <c r="H53" s="284"/>
      <c r="I53" s="284"/>
      <c r="J53" s="284"/>
      <c r="K53" s="284"/>
      <c r="L53" s="284"/>
      <c r="M53" s="284"/>
      <c r="AF53" s="286"/>
    </row>
    <row r="54" spans="1:49" s="32" customFormat="1" ht="12.95" customHeight="1">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row>
    <row r="55" spans="1:49" ht="15">
      <c r="A55" s="65" t="s">
        <v>66</v>
      </c>
      <c r="B55" s="66"/>
      <c r="C55" s="66"/>
      <c r="D55" s="66"/>
      <c r="E55" s="66"/>
      <c r="F55" s="66"/>
      <c r="G55" s="66"/>
      <c r="H55" s="66"/>
      <c r="I55" s="66"/>
      <c r="J55" s="66"/>
      <c r="K55" s="66"/>
      <c r="L55" s="66"/>
      <c r="M55" s="66"/>
      <c r="N55" s="66"/>
      <c r="O55" s="66"/>
    </row>
    <row r="56" spans="1:49" ht="24.75" customHeight="1">
      <c r="A56" s="1012" t="s">
        <v>335</v>
      </c>
      <c r="B56" s="1012"/>
      <c r="C56" s="1012"/>
      <c r="D56" s="1012"/>
      <c r="E56" s="1012"/>
      <c r="F56" s="1012"/>
      <c r="G56" s="1012"/>
      <c r="H56" s="1012"/>
      <c r="I56" s="1012"/>
      <c r="J56" s="1012"/>
      <c r="K56" s="1012"/>
      <c r="L56" s="1012"/>
      <c r="M56" s="1012"/>
      <c r="N56" s="1012"/>
      <c r="O56" s="1012"/>
      <c r="P56" s="18"/>
      <c r="Q56" s="18"/>
      <c r="R56" s="18"/>
      <c r="S56" s="18"/>
      <c r="T56" s="18"/>
      <c r="U56" s="18"/>
      <c r="V56" s="18"/>
      <c r="W56" s="18"/>
      <c r="X56" s="18"/>
      <c r="Y56" s="18"/>
      <c r="Z56" s="18"/>
      <c r="AA56" s="18"/>
      <c r="AB56" s="18"/>
      <c r="AC56" s="18"/>
      <c r="AD56" s="18"/>
      <c r="AE56" s="18"/>
      <c r="AF56" s="18"/>
      <c r="AG56" s="18"/>
      <c r="AH56" s="18"/>
      <c r="AI56" s="18"/>
      <c r="AJ56" s="18"/>
      <c r="AK56" s="18"/>
      <c r="AL56" s="18"/>
      <c r="AM56" s="18"/>
    </row>
    <row r="57" spans="1:49" s="18" customFormat="1" ht="31.5" customHeight="1">
      <c r="A57" s="1011" t="s">
        <v>336</v>
      </c>
      <c r="B57" s="1011"/>
      <c r="C57" s="1011"/>
      <c r="D57" s="1011"/>
      <c r="E57" s="1011"/>
      <c r="F57" s="1011"/>
      <c r="G57" s="1011"/>
      <c r="H57" s="1011"/>
      <c r="I57" s="1011"/>
      <c r="J57" s="1011"/>
      <c r="K57" s="1011"/>
      <c r="L57" s="1011"/>
      <c r="M57" s="1011"/>
      <c r="N57" s="1011"/>
      <c r="O57" s="1011"/>
      <c r="S57" s="700"/>
    </row>
    <row r="58" spans="1:49" ht="42" customHeight="1">
      <c r="A58" s="1013" t="s">
        <v>339</v>
      </c>
      <c r="B58" s="1013"/>
      <c r="C58" s="1013"/>
      <c r="D58" s="1013"/>
      <c r="E58" s="1013"/>
      <c r="F58" s="1013"/>
      <c r="G58" s="1013"/>
      <c r="H58" s="1013"/>
      <c r="I58" s="1013"/>
      <c r="J58" s="1013"/>
      <c r="K58" s="1013"/>
      <c r="L58" s="1013"/>
      <c r="M58" s="1013"/>
      <c r="N58" s="1013"/>
      <c r="O58" s="1013"/>
      <c r="P58" s="18"/>
      <c r="Q58" s="18"/>
      <c r="R58" s="18"/>
      <c r="S58" s="18"/>
      <c r="T58" s="18"/>
      <c r="U58" s="18"/>
      <c r="V58" s="18"/>
      <c r="W58" s="18"/>
      <c r="X58" s="18"/>
      <c r="Y58" s="18"/>
      <c r="Z58" s="18"/>
      <c r="AA58" s="18"/>
      <c r="AB58" s="18"/>
      <c r="AC58" s="18"/>
      <c r="AD58" s="18"/>
      <c r="AE58" s="18"/>
      <c r="AF58" s="18"/>
      <c r="AG58" s="18"/>
      <c r="AH58" s="18"/>
      <c r="AI58" s="18"/>
      <c r="AJ58" s="18"/>
      <c r="AK58" s="18"/>
      <c r="AL58" s="18"/>
      <c r="AM58" s="18"/>
    </row>
    <row r="59" spans="1:49" ht="25.5" customHeight="1">
      <c r="A59" s="1011" t="s">
        <v>337</v>
      </c>
      <c r="B59" s="1014"/>
      <c r="C59" s="1014"/>
      <c r="D59" s="1014"/>
      <c r="E59" s="1014"/>
      <c r="F59" s="1014"/>
      <c r="G59" s="1014"/>
      <c r="H59" s="1014"/>
      <c r="I59" s="1014"/>
      <c r="J59" s="1014"/>
      <c r="K59" s="1014"/>
      <c r="L59" s="1014"/>
      <c r="M59" s="1014"/>
      <c r="N59" s="1014"/>
      <c r="O59" s="1014"/>
      <c r="P59" s="18"/>
      <c r="Q59" s="18"/>
      <c r="R59" s="18"/>
      <c r="S59" s="18"/>
      <c r="T59" s="18"/>
      <c r="U59" s="18"/>
      <c r="V59" s="18"/>
      <c r="W59" s="18"/>
      <c r="X59" s="18"/>
      <c r="Y59" s="18"/>
      <c r="Z59" s="18"/>
      <c r="AA59" s="18"/>
      <c r="AB59" s="18"/>
      <c r="AC59" s="18"/>
      <c r="AD59" s="18"/>
      <c r="AE59" s="18"/>
      <c r="AF59" s="18"/>
      <c r="AG59" s="18"/>
      <c r="AH59" s="18"/>
      <c r="AI59" s="18"/>
      <c r="AJ59" s="18"/>
      <c r="AK59" s="18"/>
      <c r="AL59" s="18"/>
      <c r="AM59" s="18"/>
    </row>
    <row r="60" spans="1:49" s="18" customFormat="1" ht="25.5" customHeight="1">
      <c r="A60" s="1012" t="s">
        <v>338</v>
      </c>
      <c r="B60" s="1012"/>
      <c r="C60" s="1012"/>
      <c r="D60" s="1012"/>
      <c r="E60" s="1012"/>
      <c r="F60" s="1012"/>
      <c r="G60" s="1012"/>
      <c r="H60" s="1012"/>
      <c r="I60" s="1012"/>
      <c r="J60" s="1012"/>
      <c r="K60" s="1012"/>
      <c r="L60" s="1012"/>
      <c r="M60" s="1012"/>
      <c r="N60" s="1012"/>
      <c r="O60" s="1012"/>
    </row>
    <row r="62" spans="1:49">
      <c r="A62" s="327"/>
    </row>
  </sheetData>
  <mergeCells count="5">
    <mergeCell ref="A57:O57"/>
    <mergeCell ref="A56:O56"/>
    <mergeCell ref="A58:O58"/>
    <mergeCell ref="A60:O60"/>
    <mergeCell ref="A59:O59"/>
  </mergeCells>
  <phoneticPr fontId="15" type="noConversion"/>
  <pageMargins left="0.78740157499999996" right="0.78740157499999996" top="0.984251969" bottom="0.984251969" header="0.4921259845" footer="0.4921259845"/>
  <pageSetup paperSize="8" scale="55"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Y64"/>
  <sheetViews>
    <sheetView zoomScale="85" zoomScaleNormal="85" zoomScaleSheetLayoutView="100" workbookViewId="0">
      <pane xSplit="6" ySplit="5" topLeftCell="L25" activePane="bottomRight" state="frozen"/>
      <selection activeCell="T7" sqref="T7"/>
      <selection pane="topRight" activeCell="T7" sqref="T7"/>
      <selection pane="bottomLeft" activeCell="T7" sqref="T7"/>
      <selection pane="bottomRight" activeCell="Y54" sqref="Y54"/>
    </sheetView>
  </sheetViews>
  <sheetFormatPr baseColWidth="10" defaultColWidth="11.42578125" defaultRowHeight="12.75"/>
  <cols>
    <col min="1" max="1" width="32.7109375" style="99" customWidth="1"/>
    <col min="2" max="13" width="8.7109375" style="99" customWidth="1"/>
    <col min="14" max="14" width="12.28515625" style="99" customWidth="1"/>
    <col min="15" max="15" width="8.7109375" style="99" customWidth="1"/>
    <col min="16" max="16" width="8.7109375" style="112" customWidth="1"/>
    <col min="17" max="17" width="8.85546875" style="99" customWidth="1"/>
    <col min="18" max="18" width="9.140625" style="99" customWidth="1"/>
    <col min="19" max="19" width="9" style="99" customWidth="1"/>
    <col min="20" max="20" width="8.28515625" style="99" customWidth="1"/>
    <col min="21" max="16384" width="11.42578125" style="99"/>
  </cols>
  <sheetData>
    <row r="1" spans="1:25" ht="18">
      <c r="A1" s="98" t="s">
        <v>205</v>
      </c>
    </row>
    <row r="3" spans="1:25" ht="15.75">
      <c r="A3" s="100" t="s">
        <v>387</v>
      </c>
      <c r="B3" s="101"/>
      <c r="C3" s="101"/>
      <c r="D3" s="101"/>
      <c r="E3" s="101"/>
      <c r="F3" s="101"/>
      <c r="G3" s="101"/>
      <c r="H3" s="101"/>
      <c r="I3" s="101"/>
    </row>
    <row r="4" spans="1:25">
      <c r="A4" s="506" t="s">
        <v>209</v>
      </c>
      <c r="B4" s="102"/>
    </row>
    <row r="5" spans="1:25" ht="16.5">
      <c r="A5" s="103"/>
      <c r="B5" s="104">
        <v>2002</v>
      </c>
      <c r="C5" s="104">
        <v>2003</v>
      </c>
      <c r="D5" s="104">
        <v>2004</v>
      </c>
      <c r="E5" s="104">
        <v>2005</v>
      </c>
      <c r="F5" s="104">
        <v>2006</v>
      </c>
      <c r="G5" s="104">
        <v>2007</v>
      </c>
      <c r="H5" s="104">
        <v>2008</v>
      </c>
      <c r="I5" s="105">
        <v>2009</v>
      </c>
      <c r="J5" s="106">
        <v>2010</v>
      </c>
      <c r="K5" s="77" t="s">
        <v>243</v>
      </c>
      <c r="L5" s="490">
        <v>2012</v>
      </c>
      <c r="M5" s="490">
        <v>2013</v>
      </c>
      <c r="N5" s="490" t="s">
        <v>246</v>
      </c>
      <c r="O5" s="490">
        <v>2015</v>
      </c>
      <c r="P5" s="490" t="s">
        <v>373</v>
      </c>
      <c r="Q5" s="490">
        <v>2017</v>
      </c>
      <c r="R5" s="490">
        <v>2018</v>
      </c>
      <c r="S5" s="490">
        <v>2019</v>
      </c>
      <c r="T5" s="490">
        <v>2020</v>
      </c>
      <c r="U5" s="490">
        <v>2021</v>
      </c>
      <c r="V5" s="490">
        <v>2022</v>
      </c>
      <c r="W5" s="490">
        <v>2023</v>
      </c>
      <c r="X5" s="490">
        <v>2024</v>
      </c>
      <c r="Y5" s="490">
        <v>2025</v>
      </c>
    </row>
    <row r="6" spans="1:25">
      <c r="A6" s="107" t="s">
        <v>55</v>
      </c>
      <c r="B6" s="108"/>
      <c r="C6" s="108"/>
      <c r="D6" s="108"/>
      <c r="E6" s="108"/>
      <c r="F6" s="108"/>
      <c r="G6" s="108"/>
      <c r="H6" s="108"/>
      <c r="I6" s="109"/>
      <c r="J6" s="110"/>
      <c r="K6" s="111"/>
      <c r="L6" s="15"/>
      <c r="M6" s="15"/>
      <c r="N6" s="15"/>
      <c r="O6" s="15"/>
      <c r="P6" s="15"/>
      <c r="Q6" s="15"/>
      <c r="R6" s="15"/>
      <c r="S6" s="15"/>
      <c r="T6" s="15"/>
      <c r="U6" s="15"/>
      <c r="V6" s="15"/>
      <c r="W6" s="15"/>
      <c r="X6" s="15"/>
      <c r="Y6" s="15"/>
    </row>
    <row r="7" spans="1:25" ht="14.25">
      <c r="A7" s="499" t="s">
        <v>260</v>
      </c>
      <c r="B7" s="113">
        <v>13.02</v>
      </c>
      <c r="C7" s="114">
        <v>13.39</v>
      </c>
      <c r="D7" s="114">
        <v>13.58</v>
      </c>
      <c r="E7" s="114">
        <v>13.7</v>
      </c>
      <c r="F7" s="114">
        <v>13.79</v>
      </c>
      <c r="G7" s="114">
        <v>13.8</v>
      </c>
      <c r="H7" s="114">
        <v>13.89</v>
      </c>
      <c r="I7" s="115">
        <v>14.19</v>
      </c>
      <c r="J7" s="116">
        <v>14.42</v>
      </c>
      <c r="K7" s="117">
        <v>16.350000000000001</v>
      </c>
      <c r="L7" s="491">
        <v>16.364605716285499</v>
      </c>
      <c r="M7" s="491">
        <v>16.265650213614599</v>
      </c>
      <c r="N7" s="491">
        <v>16.156400000000001</v>
      </c>
      <c r="O7" s="491">
        <v>16.312799999999999</v>
      </c>
      <c r="P7" s="491">
        <v>16.811499999999999</v>
      </c>
      <c r="Q7" s="491">
        <v>16.6586</v>
      </c>
      <c r="R7" s="491">
        <v>16.693200000000001</v>
      </c>
      <c r="S7" s="491">
        <v>16.6952</v>
      </c>
      <c r="T7" s="491">
        <v>16.829999999999998</v>
      </c>
      <c r="U7" s="491">
        <v>16.899999999999999</v>
      </c>
      <c r="V7" s="491">
        <v>17.100000000000001</v>
      </c>
      <c r="W7" s="491">
        <v>18.73</v>
      </c>
      <c r="X7" s="491">
        <v>19.77</v>
      </c>
      <c r="Y7" s="491">
        <v>19.7</v>
      </c>
    </row>
    <row r="8" spans="1:25">
      <c r="A8" s="500" t="s">
        <v>57</v>
      </c>
      <c r="B8" s="113">
        <v>16.62</v>
      </c>
      <c r="C8" s="114">
        <v>17.11</v>
      </c>
      <c r="D8" s="114">
        <v>17.36</v>
      </c>
      <c r="E8" s="114">
        <v>17.559999999999999</v>
      </c>
      <c r="F8" s="114">
        <v>17.7</v>
      </c>
      <c r="G8" s="114">
        <v>17.75</v>
      </c>
      <c r="H8" s="114">
        <v>17.87</v>
      </c>
      <c r="I8" s="115">
        <v>18.32</v>
      </c>
      <c r="J8" s="116">
        <v>18.64</v>
      </c>
      <c r="K8" s="117">
        <v>18.739999999999998</v>
      </c>
      <c r="L8" s="491">
        <v>18.82</v>
      </c>
      <c r="M8" s="491">
        <v>18.823284618784225</v>
      </c>
      <c r="N8" s="491">
        <v>18.837399999999999</v>
      </c>
      <c r="O8" s="491">
        <v>19.058299999999999</v>
      </c>
      <c r="P8" s="491">
        <v>19.263000000000002</v>
      </c>
      <c r="Q8" s="491">
        <v>19.3413</v>
      </c>
      <c r="R8" s="491">
        <v>19.393899999999999</v>
      </c>
      <c r="S8" s="491">
        <v>19.781199999999998</v>
      </c>
      <c r="T8" s="491">
        <v>19.791770771763325</v>
      </c>
      <c r="U8" s="491">
        <v>35.576988100000001</v>
      </c>
      <c r="V8" s="491">
        <v>35.869999999999997</v>
      </c>
      <c r="W8" s="491">
        <v>36.885636810981175</v>
      </c>
      <c r="X8" s="491">
        <v>37.159999999999997</v>
      </c>
      <c r="Y8" s="491">
        <v>37.17</v>
      </c>
    </row>
    <row r="9" spans="1:25" ht="16.7" customHeight="1">
      <c r="A9" s="501" t="s">
        <v>261</v>
      </c>
      <c r="B9" s="113">
        <v>37.69</v>
      </c>
      <c r="C9" s="114">
        <v>38.200000000000003</v>
      </c>
      <c r="D9" s="114">
        <v>38.58</v>
      </c>
      <c r="E9" s="114">
        <v>38.92</v>
      </c>
      <c r="F9" s="114">
        <v>39.44</v>
      </c>
      <c r="G9" s="113">
        <v>39.58</v>
      </c>
      <c r="H9" s="113">
        <v>39.89</v>
      </c>
      <c r="I9" s="115">
        <v>40.32</v>
      </c>
      <c r="J9" s="116">
        <v>40.65</v>
      </c>
      <c r="K9" s="117">
        <v>41.53</v>
      </c>
      <c r="L9" s="491">
        <v>41.65</v>
      </c>
      <c r="M9" s="491">
        <v>41.67624514455165</v>
      </c>
      <c r="N9" s="491">
        <v>41.266199999999998</v>
      </c>
      <c r="O9" s="491">
        <v>41.746600000000001</v>
      </c>
      <c r="P9" s="491">
        <v>41.782299999999999</v>
      </c>
      <c r="Q9" s="491">
        <v>41.919600000000003</v>
      </c>
      <c r="R9" s="491">
        <v>42.061199999999999</v>
      </c>
      <c r="S9" s="491">
        <v>42.32</v>
      </c>
      <c r="T9" s="491">
        <v>42.34</v>
      </c>
      <c r="U9" s="491">
        <v>42.46</v>
      </c>
      <c r="V9" s="491">
        <v>42.54</v>
      </c>
      <c r="W9" s="491">
        <v>42.76</v>
      </c>
      <c r="X9" s="491">
        <v>42.89</v>
      </c>
      <c r="Y9" s="491">
        <v>43</v>
      </c>
    </row>
    <row r="10" spans="1:25" s="112" customFormat="1">
      <c r="A10" s="500" t="s">
        <v>59</v>
      </c>
      <c r="B10" s="109">
        <v>11.53</v>
      </c>
      <c r="C10" s="114">
        <v>11.88</v>
      </c>
      <c r="D10" s="114">
        <v>12.03</v>
      </c>
      <c r="E10" s="114">
        <v>12.11</v>
      </c>
      <c r="F10" s="114">
        <v>12.15</v>
      </c>
      <c r="G10" s="114">
        <v>12.16</v>
      </c>
      <c r="H10" s="118">
        <v>12.28</v>
      </c>
      <c r="I10" s="115">
        <v>12.62</v>
      </c>
      <c r="J10" s="119" t="s">
        <v>60</v>
      </c>
      <c r="K10" s="120" t="s">
        <v>60</v>
      </c>
      <c r="L10" s="492" t="s">
        <v>60</v>
      </c>
      <c r="M10" s="492" t="s">
        <v>60</v>
      </c>
      <c r="N10" s="492" t="s">
        <v>60</v>
      </c>
      <c r="O10" s="493" t="s">
        <v>60</v>
      </c>
      <c r="P10" s="493" t="s">
        <v>60</v>
      </c>
      <c r="Q10" s="493" t="s">
        <v>60</v>
      </c>
      <c r="R10" s="493" t="s">
        <v>60</v>
      </c>
      <c r="S10" s="493" t="s">
        <v>60</v>
      </c>
      <c r="T10" s="493" t="s">
        <v>60</v>
      </c>
      <c r="U10" s="493" t="s">
        <v>60</v>
      </c>
      <c r="V10" s="493" t="s">
        <v>60</v>
      </c>
      <c r="W10" s="493" t="s">
        <v>60</v>
      </c>
      <c r="X10" s="493" t="s">
        <v>60</v>
      </c>
      <c r="Y10" s="493" t="s">
        <v>60</v>
      </c>
    </row>
    <row r="11" spans="1:25">
      <c r="A11" s="502" t="s">
        <v>130</v>
      </c>
      <c r="B11" s="121"/>
      <c r="C11" s="121"/>
      <c r="D11" s="121"/>
      <c r="E11" s="121"/>
      <c r="F11" s="121"/>
      <c r="G11" s="121"/>
      <c r="H11" s="121"/>
      <c r="I11" s="122"/>
      <c r="J11" s="123"/>
      <c r="K11" s="124">
        <v>20.260000000000002</v>
      </c>
      <c r="L11" s="494">
        <v>20.28</v>
      </c>
      <c r="M11" s="494">
        <v>19.844814987683439</v>
      </c>
      <c r="N11" s="494">
        <v>19.4986</v>
      </c>
      <c r="O11" s="494">
        <v>19.6069</v>
      </c>
      <c r="P11" s="494">
        <v>18.226099999999999</v>
      </c>
      <c r="Q11" s="494">
        <v>17.6953</v>
      </c>
      <c r="R11" s="494">
        <v>17.781700000000001</v>
      </c>
      <c r="S11" s="494">
        <v>17.720500000000001</v>
      </c>
      <c r="T11" s="494">
        <v>17.686450875806965</v>
      </c>
      <c r="U11" s="494">
        <v>17.672075100000001</v>
      </c>
      <c r="V11" s="494">
        <v>17.63</v>
      </c>
      <c r="W11" s="494">
        <v>17.660888630268566</v>
      </c>
      <c r="X11" s="494">
        <v>17.788609999999998</v>
      </c>
      <c r="Y11" s="494">
        <v>17.809999999999999</v>
      </c>
    </row>
    <row r="12" spans="1:25" ht="17.25">
      <c r="A12" s="503" t="s">
        <v>262</v>
      </c>
      <c r="B12" s="125"/>
      <c r="C12" s="125"/>
      <c r="D12" s="125"/>
      <c r="E12" s="126"/>
      <c r="F12" s="126"/>
      <c r="G12" s="126"/>
      <c r="H12" s="126"/>
      <c r="I12" s="127"/>
      <c r="J12" s="128"/>
      <c r="K12" s="129"/>
      <c r="L12" s="491"/>
      <c r="M12" s="491"/>
      <c r="N12" s="491"/>
      <c r="O12" s="491"/>
      <c r="P12" s="491"/>
      <c r="Q12" s="491"/>
      <c r="R12" s="491"/>
      <c r="S12" s="491"/>
      <c r="T12" s="491"/>
      <c r="U12" s="491"/>
      <c r="V12" s="491"/>
      <c r="W12" s="491"/>
      <c r="X12" s="491"/>
      <c r="Y12" s="491"/>
    </row>
    <row r="13" spans="1:25" ht="14.25">
      <c r="A13" s="499" t="s">
        <v>260</v>
      </c>
      <c r="B13" s="131">
        <v>13.81</v>
      </c>
      <c r="C13" s="114">
        <v>14.02</v>
      </c>
      <c r="D13" s="114">
        <v>14.17</v>
      </c>
      <c r="E13" s="114">
        <v>14.34</v>
      </c>
      <c r="F13" s="114">
        <v>14.45</v>
      </c>
      <c r="G13" s="114">
        <v>14.48</v>
      </c>
      <c r="H13" s="114">
        <v>14.57</v>
      </c>
      <c r="I13" s="115">
        <v>14.97</v>
      </c>
      <c r="J13" s="116">
        <v>15.21</v>
      </c>
      <c r="K13" s="117">
        <v>23.76</v>
      </c>
      <c r="L13" s="495">
        <v>23.828303298710487</v>
      </c>
      <c r="M13" s="495">
        <v>23.859554226495359</v>
      </c>
      <c r="N13" s="495">
        <v>23.924299999999999</v>
      </c>
      <c r="O13" s="495">
        <v>24.1661</v>
      </c>
      <c r="P13" s="495">
        <v>24.348099999999999</v>
      </c>
      <c r="Q13" s="495">
        <v>24.4421</v>
      </c>
      <c r="R13" s="495">
        <v>24.515999999999998</v>
      </c>
      <c r="S13" s="495">
        <v>24.7</v>
      </c>
      <c r="T13" s="495">
        <v>24.69</v>
      </c>
      <c r="U13" s="495">
        <v>24.44</v>
      </c>
      <c r="V13" s="495">
        <v>24.54</v>
      </c>
      <c r="W13" s="495">
        <v>26.46</v>
      </c>
      <c r="X13" s="495">
        <v>27.65</v>
      </c>
      <c r="Y13" s="495">
        <v>27.73</v>
      </c>
    </row>
    <row r="14" spans="1:25">
      <c r="A14" s="500" t="s">
        <v>57</v>
      </c>
      <c r="B14" s="131">
        <v>17.61</v>
      </c>
      <c r="C14" s="114">
        <v>17.920000000000002</v>
      </c>
      <c r="D14" s="114">
        <v>18.12</v>
      </c>
      <c r="E14" s="114">
        <v>18.36</v>
      </c>
      <c r="F14" s="114">
        <v>18.53</v>
      </c>
      <c r="G14" s="114">
        <v>18.600000000000001</v>
      </c>
      <c r="H14" s="114">
        <v>18.739999999999998</v>
      </c>
      <c r="I14" s="115">
        <v>19.32</v>
      </c>
      <c r="J14" s="116">
        <v>19.66</v>
      </c>
      <c r="K14" s="130">
        <v>19.89</v>
      </c>
      <c r="L14" s="491">
        <v>20.04</v>
      </c>
      <c r="M14" s="491">
        <v>20.10540176173291</v>
      </c>
      <c r="N14" s="491">
        <v>20.201599999999999</v>
      </c>
      <c r="O14" s="491">
        <v>20.802499999999998</v>
      </c>
      <c r="P14" s="491">
        <v>21.135200000000001</v>
      </c>
      <c r="Q14" s="491">
        <v>21.287099999999999</v>
      </c>
      <c r="R14" s="491">
        <v>21.460699999999999</v>
      </c>
      <c r="S14" s="491">
        <v>21.866199999999999</v>
      </c>
      <c r="T14" s="491">
        <v>21.894892842761703</v>
      </c>
      <c r="U14" s="491">
        <v>37.7082871</v>
      </c>
      <c r="V14" s="491">
        <v>38.28</v>
      </c>
      <c r="W14" s="491">
        <v>39.411424269414923</v>
      </c>
      <c r="X14" s="491">
        <v>39.742669999999997</v>
      </c>
      <c r="Y14" s="491">
        <v>39.79</v>
      </c>
    </row>
    <row r="15" spans="1:25" ht="16.5">
      <c r="A15" s="501" t="s">
        <v>261</v>
      </c>
      <c r="B15" s="133">
        <v>42.04</v>
      </c>
      <c r="C15" s="114">
        <v>42.66</v>
      </c>
      <c r="D15" s="114">
        <v>43.14</v>
      </c>
      <c r="E15" s="114">
        <v>43.63</v>
      </c>
      <c r="F15" s="114">
        <v>44.19</v>
      </c>
      <c r="G15" s="114">
        <v>44.43</v>
      </c>
      <c r="H15" s="114">
        <v>44.81</v>
      </c>
      <c r="I15" s="115">
        <v>45.49</v>
      </c>
      <c r="J15" s="116">
        <v>45.95</v>
      </c>
      <c r="K15" s="130">
        <v>48.55</v>
      </c>
      <c r="L15" s="491">
        <v>48.79</v>
      </c>
      <c r="M15" s="491">
        <v>48.932130186118506</v>
      </c>
      <c r="N15" s="491">
        <v>48.531300000000002</v>
      </c>
      <c r="O15" s="491">
        <v>49.152200000000001</v>
      </c>
      <c r="P15" s="491">
        <v>49.301400000000001</v>
      </c>
      <c r="Q15" s="491">
        <v>49.460799999999999</v>
      </c>
      <c r="R15" s="491">
        <v>49.6693</v>
      </c>
      <c r="S15" s="491">
        <v>53.86</v>
      </c>
      <c r="T15" s="491">
        <v>53.92</v>
      </c>
      <c r="U15" s="491">
        <v>54.3</v>
      </c>
      <c r="V15" s="491">
        <v>54.62</v>
      </c>
      <c r="W15" s="491">
        <v>54.99</v>
      </c>
      <c r="X15" s="491">
        <v>55.25</v>
      </c>
      <c r="Y15" s="491">
        <v>55.81</v>
      </c>
    </row>
    <row r="16" spans="1:25">
      <c r="A16" s="500" t="s">
        <v>59</v>
      </c>
      <c r="B16" s="131">
        <v>14.5</v>
      </c>
      <c r="C16" s="114">
        <v>14.85</v>
      </c>
      <c r="D16" s="114">
        <v>15.02</v>
      </c>
      <c r="E16" s="114">
        <v>15.18</v>
      </c>
      <c r="F16" s="114">
        <v>15.35</v>
      </c>
      <c r="G16" s="114">
        <v>15.45</v>
      </c>
      <c r="H16" s="118">
        <v>15.53</v>
      </c>
      <c r="I16" s="134">
        <v>15.78</v>
      </c>
      <c r="J16" s="119" t="s">
        <v>60</v>
      </c>
      <c r="K16" s="135" t="s">
        <v>60</v>
      </c>
      <c r="L16" s="492" t="s">
        <v>60</v>
      </c>
      <c r="M16" s="492" t="s">
        <v>60</v>
      </c>
      <c r="N16" s="492" t="s">
        <v>60</v>
      </c>
      <c r="O16" s="493" t="s">
        <v>60</v>
      </c>
      <c r="P16" s="493" t="s">
        <v>60</v>
      </c>
      <c r="Q16" s="493" t="s">
        <v>60</v>
      </c>
      <c r="R16" s="493" t="s">
        <v>60</v>
      </c>
      <c r="S16" s="493" t="s">
        <v>60</v>
      </c>
      <c r="T16" s="493" t="s">
        <v>60</v>
      </c>
      <c r="U16" s="493" t="s">
        <v>60</v>
      </c>
      <c r="V16" s="493" t="s">
        <v>60</v>
      </c>
      <c r="W16" s="493" t="s">
        <v>60</v>
      </c>
      <c r="X16" s="493" t="s">
        <v>60</v>
      </c>
      <c r="Y16" s="493" t="s">
        <v>60</v>
      </c>
    </row>
    <row r="17" spans="1:25">
      <c r="A17" s="502" t="s">
        <v>130</v>
      </c>
      <c r="B17" s="121"/>
      <c r="C17" s="121"/>
      <c r="D17" s="121"/>
      <c r="E17" s="121"/>
      <c r="F17" s="121"/>
      <c r="G17" s="121"/>
      <c r="H17" s="121"/>
      <c r="I17" s="122"/>
      <c r="J17" s="123"/>
      <c r="K17" s="136">
        <v>25.42</v>
      </c>
      <c r="L17" s="494">
        <v>25.59</v>
      </c>
      <c r="M17" s="494">
        <v>25.690450286230895</v>
      </c>
      <c r="N17" s="494">
        <v>25.7637</v>
      </c>
      <c r="O17" s="494">
        <v>25.950099999999999</v>
      </c>
      <c r="P17" s="494">
        <v>26.132400000000001</v>
      </c>
      <c r="Q17" s="494">
        <v>26.2715</v>
      </c>
      <c r="R17" s="494">
        <v>26.38</v>
      </c>
      <c r="S17" s="494">
        <v>26.4008</v>
      </c>
      <c r="T17" s="494">
        <v>26.422750899663587</v>
      </c>
      <c r="U17" s="494">
        <v>26.48</v>
      </c>
      <c r="V17" s="494">
        <v>26.55</v>
      </c>
      <c r="W17" s="494">
        <v>25.74</v>
      </c>
      <c r="X17" s="494">
        <v>25.93</v>
      </c>
      <c r="Y17" s="494">
        <v>26.01</v>
      </c>
    </row>
    <row r="18" spans="1:25">
      <c r="A18" s="504" t="s">
        <v>53</v>
      </c>
      <c r="B18" s="126"/>
      <c r="C18" s="126"/>
      <c r="D18" s="126"/>
      <c r="E18" s="126"/>
      <c r="F18" s="126"/>
      <c r="G18" s="126"/>
      <c r="H18" s="126"/>
      <c r="I18" s="127"/>
      <c r="J18" s="128"/>
      <c r="K18" s="129"/>
      <c r="L18" s="491"/>
      <c r="M18" s="491"/>
      <c r="N18" s="491"/>
      <c r="O18" s="491"/>
      <c r="P18" s="491"/>
      <c r="Q18" s="491"/>
      <c r="R18" s="491"/>
      <c r="S18" s="491"/>
      <c r="T18" s="491"/>
      <c r="U18" s="491"/>
      <c r="V18" s="491"/>
      <c r="W18" s="491"/>
      <c r="X18" s="491"/>
      <c r="Y18" s="491"/>
    </row>
    <row r="19" spans="1:25">
      <c r="A19" s="500" t="s">
        <v>56</v>
      </c>
      <c r="B19" s="114">
        <v>6.08</v>
      </c>
      <c r="C19" s="114">
        <v>6.29</v>
      </c>
      <c r="D19" s="114">
        <v>6.37</v>
      </c>
      <c r="E19" s="114">
        <v>6.61</v>
      </c>
      <c r="F19" s="114">
        <v>6.89</v>
      </c>
      <c r="G19" s="114">
        <v>6.98</v>
      </c>
      <c r="H19" s="114">
        <v>7.06</v>
      </c>
      <c r="I19" s="114">
        <v>7.39</v>
      </c>
      <c r="J19" s="137">
        <v>7.54</v>
      </c>
      <c r="K19" s="135" t="s">
        <v>60</v>
      </c>
      <c r="L19" s="492" t="s">
        <v>60</v>
      </c>
      <c r="M19" s="493" t="s">
        <v>60</v>
      </c>
      <c r="N19" s="493" t="s">
        <v>60</v>
      </c>
      <c r="O19" s="493" t="s">
        <v>60</v>
      </c>
      <c r="P19" s="493" t="s">
        <v>60</v>
      </c>
      <c r="Q19" s="493" t="s">
        <v>60</v>
      </c>
      <c r="R19" s="493" t="s">
        <v>60</v>
      </c>
      <c r="S19" s="493" t="s">
        <v>60</v>
      </c>
      <c r="T19" s="493" t="s">
        <v>60</v>
      </c>
      <c r="U19" s="493" t="s">
        <v>60</v>
      </c>
      <c r="V19" s="493" t="s">
        <v>60</v>
      </c>
      <c r="W19" s="493" t="s">
        <v>60</v>
      </c>
      <c r="X19" s="493" t="s">
        <v>60</v>
      </c>
      <c r="Y19" s="493" t="s">
        <v>60</v>
      </c>
    </row>
    <row r="20" spans="1:25">
      <c r="A20" s="500" t="s">
        <v>57</v>
      </c>
      <c r="B20" s="114">
        <v>8.48</v>
      </c>
      <c r="C20" s="114">
        <v>8.8000000000000007</v>
      </c>
      <c r="D20" s="114">
        <v>8.9</v>
      </c>
      <c r="E20" s="114">
        <v>9.27</v>
      </c>
      <c r="F20" s="114">
        <v>9.76</v>
      </c>
      <c r="G20" s="114">
        <v>9.8800000000000008</v>
      </c>
      <c r="H20" s="118">
        <v>9.99</v>
      </c>
      <c r="I20" s="114">
        <v>9.83</v>
      </c>
      <c r="J20" s="138">
        <v>10.14</v>
      </c>
      <c r="K20" s="117">
        <v>14.62</v>
      </c>
      <c r="L20" s="496">
        <v>14.92</v>
      </c>
      <c r="M20" s="493">
        <v>15.200575720512761</v>
      </c>
      <c r="N20" s="493">
        <v>15.21472</v>
      </c>
      <c r="O20" s="493">
        <v>15.438650000000001</v>
      </c>
      <c r="P20" s="493">
        <v>16.206630000000001</v>
      </c>
      <c r="Q20" s="493">
        <v>16.31955</v>
      </c>
      <c r="R20" s="493">
        <v>16.34346</v>
      </c>
      <c r="S20" s="493">
        <v>17.426449999999999</v>
      </c>
      <c r="T20" s="493">
        <v>17.351283793747331</v>
      </c>
      <c r="U20" s="497" t="s">
        <v>60</v>
      </c>
      <c r="V20" s="497" t="s">
        <v>60</v>
      </c>
      <c r="W20" s="497" t="s">
        <v>60</v>
      </c>
      <c r="X20" s="497" t="s">
        <v>60</v>
      </c>
      <c r="Y20" s="497" t="s">
        <v>60</v>
      </c>
    </row>
    <row r="21" spans="1:25">
      <c r="A21" s="500" t="s">
        <v>58</v>
      </c>
      <c r="B21" s="114">
        <v>20.260000000000002</v>
      </c>
      <c r="C21" s="114">
        <v>21.2</v>
      </c>
      <c r="D21" s="114">
        <v>21.44</v>
      </c>
      <c r="E21" s="114">
        <v>22.18</v>
      </c>
      <c r="F21" s="114">
        <v>23.19</v>
      </c>
      <c r="G21" s="114">
        <v>23.49</v>
      </c>
      <c r="H21" s="133">
        <v>23.8</v>
      </c>
      <c r="I21" s="134">
        <v>25.01</v>
      </c>
      <c r="J21" s="138">
        <v>25.48</v>
      </c>
      <c r="K21" s="135" t="s">
        <v>60</v>
      </c>
      <c r="L21" s="492" t="s">
        <v>60</v>
      </c>
      <c r="M21" s="497" t="s">
        <v>60</v>
      </c>
      <c r="N21" s="497" t="s">
        <v>60</v>
      </c>
      <c r="O21" s="497" t="s">
        <v>60</v>
      </c>
      <c r="P21" s="497" t="s">
        <v>60</v>
      </c>
      <c r="Q21" s="497" t="s">
        <v>60</v>
      </c>
      <c r="R21" s="497" t="s">
        <v>60</v>
      </c>
      <c r="S21" s="497" t="s">
        <v>60</v>
      </c>
      <c r="T21" s="497" t="s">
        <v>60</v>
      </c>
      <c r="U21" s="497" t="s">
        <v>60</v>
      </c>
      <c r="V21" s="497" t="s">
        <v>60</v>
      </c>
      <c r="W21" s="497" t="s">
        <v>60</v>
      </c>
      <c r="X21" s="497" t="s">
        <v>60</v>
      </c>
      <c r="Y21" s="497" t="s">
        <v>60</v>
      </c>
    </row>
    <row r="22" spans="1:25">
      <c r="A22" s="505" t="s">
        <v>59</v>
      </c>
      <c r="B22" s="139">
        <v>7.02</v>
      </c>
      <c r="C22" s="139">
        <v>7.37</v>
      </c>
      <c r="D22" s="139">
        <v>7.46</v>
      </c>
      <c r="E22" s="139">
        <v>7.81</v>
      </c>
      <c r="F22" s="139">
        <v>8.2200000000000006</v>
      </c>
      <c r="G22" s="139">
        <v>8.36</v>
      </c>
      <c r="H22" s="118">
        <v>8.48</v>
      </c>
      <c r="I22" s="139">
        <v>8.9600000000000009</v>
      </c>
      <c r="J22" s="123" t="s">
        <v>60</v>
      </c>
      <c r="K22" s="140" t="s">
        <v>60</v>
      </c>
      <c r="L22" s="498" t="s">
        <v>60</v>
      </c>
      <c r="M22" s="498" t="s">
        <v>60</v>
      </c>
      <c r="N22" s="498" t="s">
        <v>60</v>
      </c>
      <c r="O22" s="498" t="s">
        <v>60</v>
      </c>
      <c r="P22" s="498" t="s">
        <v>60</v>
      </c>
      <c r="Q22" s="498" t="s">
        <v>60</v>
      </c>
      <c r="R22" s="498" t="s">
        <v>60</v>
      </c>
      <c r="S22" s="498" t="s">
        <v>60</v>
      </c>
      <c r="T22" s="498" t="s">
        <v>60</v>
      </c>
      <c r="U22" s="498" t="s">
        <v>60</v>
      </c>
      <c r="V22" s="498" t="s">
        <v>60</v>
      </c>
      <c r="W22" s="498" t="s">
        <v>60</v>
      </c>
      <c r="X22" s="498" t="s">
        <v>60</v>
      </c>
      <c r="Y22" s="498" t="s">
        <v>60</v>
      </c>
    </row>
    <row r="23" spans="1:25">
      <c r="A23" s="504" t="s">
        <v>371</v>
      </c>
      <c r="B23" s="126"/>
      <c r="C23" s="126"/>
      <c r="D23" s="126"/>
      <c r="E23" s="126"/>
      <c r="F23" s="126"/>
      <c r="G23" s="126"/>
      <c r="H23" s="126"/>
      <c r="I23" s="127"/>
      <c r="J23" s="128"/>
      <c r="K23" s="129"/>
      <c r="L23" s="491"/>
      <c r="M23" s="491"/>
      <c r="N23" s="491"/>
      <c r="O23" s="491"/>
      <c r="P23" s="491"/>
      <c r="Q23" s="491"/>
      <c r="R23" s="491"/>
      <c r="S23" s="491"/>
      <c r="T23" s="491"/>
      <c r="U23" s="491"/>
      <c r="V23" s="491"/>
      <c r="W23" s="491"/>
      <c r="X23" s="491"/>
      <c r="Y23" s="491"/>
    </row>
    <row r="24" spans="1:25">
      <c r="A24" s="500" t="s">
        <v>57</v>
      </c>
      <c r="B24" s="114">
        <v>1.98</v>
      </c>
      <c r="C24" s="114">
        <v>1.99</v>
      </c>
      <c r="D24" s="114">
        <v>1.99</v>
      </c>
      <c r="E24" s="114">
        <v>2.39</v>
      </c>
      <c r="F24" s="114">
        <v>2.54</v>
      </c>
      <c r="G24" s="114">
        <v>2.61</v>
      </c>
      <c r="H24" s="114">
        <v>2.64</v>
      </c>
      <c r="I24" s="114">
        <v>2.66</v>
      </c>
      <c r="J24" s="138">
        <v>2.67</v>
      </c>
      <c r="K24" s="135" t="s">
        <v>60</v>
      </c>
      <c r="L24" s="492" t="s">
        <v>60</v>
      </c>
      <c r="M24" s="493" t="s">
        <v>60</v>
      </c>
      <c r="N24" s="493" t="s">
        <v>60</v>
      </c>
      <c r="O24" s="493" t="s">
        <v>60</v>
      </c>
      <c r="P24" s="493">
        <v>22.928000000000001</v>
      </c>
      <c r="Q24" s="493">
        <v>22.926400000000001</v>
      </c>
      <c r="R24" s="493">
        <v>18.178000000000001</v>
      </c>
      <c r="S24" s="493">
        <v>18.180399999999999</v>
      </c>
      <c r="T24" s="493">
        <v>18.132610657540951</v>
      </c>
      <c r="U24" s="493" t="s">
        <v>60</v>
      </c>
      <c r="V24" s="493" t="s">
        <v>60</v>
      </c>
      <c r="W24" s="493" t="s">
        <v>60</v>
      </c>
      <c r="X24" s="493" t="s">
        <v>60</v>
      </c>
      <c r="Y24" s="493" t="s">
        <v>60</v>
      </c>
    </row>
    <row r="25" spans="1:25">
      <c r="A25" s="500" t="s">
        <v>58</v>
      </c>
      <c r="B25" s="114">
        <v>4.88</v>
      </c>
      <c r="C25" s="114">
        <v>4.95</v>
      </c>
      <c r="D25" s="114">
        <v>5</v>
      </c>
      <c r="E25" s="114">
        <v>5.79</v>
      </c>
      <c r="F25" s="114">
        <v>6.19</v>
      </c>
      <c r="G25" s="114">
        <v>6.33</v>
      </c>
      <c r="H25" s="114">
        <v>6.46</v>
      </c>
      <c r="I25" s="114">
        <v>6.51</v>
      </c>
      <c r="J25" s="138">
        <v>6.51</v>
      </c>
      <c r="K25" s="135" t="s">
        <v>60</v>
      </c>
      <c r="L25" s="492" t="s">
        <v>60</v>
      </c>
      <c r="M25" s="493" t="s">
        <v>60</v>
      </c>
      <c r="N25" s="493" t="s">
        <v>60</v>
      </c>
      <c r="O25" s="493" t="s">
        <v>60</v>
      </c>
      <c r="P25" s="493" t="s">
        <v>60</v>
      </c>
      <c r="Q25" s="493" t="s">
        <v>60</v>
      </c>
      <c r="R25" s="493" t="s">
        <v>60</v>
      </c>
      <c r="S25" s="493" t="s">
        <v>60</v>
      </c>
      <c r="T25" s="493" t="s">
        <v>60</v>
      </c>
      <c r="U25" s="493" t="s">
        <v>60</v>
      </c>
      <c r="V25" s="493" t="s">
        <v>60</v>
      </c>
      <c r="W25" s="493" t="s">
        <v>60</v>
      </c>
      <c r="X25" s="493" t="s">
        <v>60</v>
      </c>
      <c r="Y25" s="493" t="s">
        <v>60</v>
      </c>
    </row>
    <row r="26" spans="1:25">
      <c r="A26" s="505" t="s">
        <v>59</v>
      </c>
      <c r="B26" s="139">
        <v>1.98</v>
      </c>
      <c r="C26" s="139">
        <v>2.02</v>
      </c>
      <c r="D26" s="139">
        <v>2.0299999999999998</v>
      </c>
      <c r="E26" s="139">
        <v>2.48</v>
      </c>
      <c r="F26" s="139">
        <v>2.68</v>
      </c>
      <c r="G26" s="139">
        <v>2.75</v>
      </c>
      <c r="H26" s="139">
        <v>2.8</v>
      </c>
      <c r="I26" s="139">
        <v>2.82</v>
      </c>
      <c r="J26" s="123" t="s">
        <v>60</v>
      </c>
      <c r="K26" s="141" t="s">
        <v>60</v>
      </c>
      <c r="L26" s="498" t="s">
        <v>60</v>
      </c>
      <c r="M26" s="498" t="s">
        <v>60</v>
      </c>
      <c r="N26" s="498" t="s">
        <v>60</v>
      </c>
      <c r="O26" s="498" t="s">
        <v>60</v>
      </c>
      <c r="P26" s="498" t="s">
        <v>60</v>
      </c>
      <c r="Q26" s="498" t="s">
        <v>60</v>
      </c>
      <c r="R26" s="498" t="s">
        <v>60</v>
      </c>
      <c r="S26" s="498" t="s">
        <v>60</v>
      </c>
      <c r="T26" s="498" t="s">
        <v>60</v>
      </c>
      <c r="U26" s="498" t="s">
        <v>60</v>
      </c>
      <c r="V26" s="498" t="s">
        <v>60</v>
      </c>
      <c r="W26" s="498" t="s">
        <v>60</v>
      </c>
      <c r="X26" s="498" t="s">
        <v>60</v>
      </c>
      <c r="Y26" s="498" t="s">
        <v>60</v>
      </c>
    </row>
    <row r="27" spans="1:25" s="269" customFormat="1" ht="34.35" customHeight="1">
      <c r="A27" s="1015" t="s">
        <v>385</v>
      </c>
      <c r="B27" s="1015"/>
      <c r="C27" s="1015"/>
      <c r="D27" s="1015"/>
      <c r="E27" s="1015"/>
      <c r="F27" s="1015"/>
      <c r="G27" s="1015"/>
      <c r="H27" s="1015"/>
      <c r="I27" s="1015"/>
      <c r="J27" s="1015"/>
      <c r="K27" s="1015"/>
      <c r="L27" s="1015"/>
      <c r="M27" s="1015"/>
      <c r="N27" s="1015"/>
      <c r="O27" s="1015"/>
      <c r="P27" s="1015"/>
      <c r="Q27" s="1015"/>
      <c r="R27" s="1015"/>
      <c r="S27" s="1015"/>
    </row>
    <row r="28" spans="1:25" ht="12.95" customHeight="1">
      <c r="A28" s="142" t="s">
        <v>249</v>
      </c>
      <c r="B28" s="142"/>
      <c r="C28" s="142"/>
      <c r="D28" s="142"/>
      <c r="E28" s="142"/>
      <c r="F28" s="142"/>
      <c r="G28" s="142"/>
      <c r="H28" s="142"/>
      <c r="I28" s="142"/>
      <c r="J28" s="142"/>
      <c r="K28" s="142"/>
      <c r="L28" s="142"/>
      <c r="M28" s="142"/>
      <c r="N28" s="142"/>
    </row>
    <row r="29" spans="1:25">
      <c r="A29" s="142" t="s">
        <v>245</v>
      </c>
      <c r="B29" s="142"/>
      <c r="C29" s="142"/>
      <c r="D29" s="142"/>
      <c r="E29" s="142"/>
      <c r="F29" s="142"/>
      <c r="G29" s="142"/>
      <c r="H29" s="142"/>
      <c r="I29" s="142"/>
      <c r="J29" s="142"/>
      <c r="K29" s="142"/>
      <c r="L29" s="142"/>
      <c r="M29" s="142"/>
      <c r="N29" s="142"/>
    </row>
    <row r="30" spans="1:25">
      <c r="A30" s="142" t="s">
        <v>374</v>
      </c>
      <c r="B30" s="142"/>
      <c r="C30" s="142"/>
      <c r="D30" s="142"/>
      <c r="E30" s="142"/>
      <c r="F30" s="142"/>
      <c r="G30" s="142"/>
      <c r="H30" s="142"/>
      <c r="I30" s="142"/>
      <c r="J30" s="142"/>
      <c r="K30" s="142"/>
      <c r="L30" s="142"/>
      <c r="M30" s="142"/>
      <c r="N30" s="142"/>
    </row>
    <row r="31" spans="1:25">
      <c r="A31" s="142" t="s">
        <v>488</v>
      </c>
      <c r="B31" s="142"/>
      <c r="C31" s="142"/>
      <c r="D31" s="142"/>
      <c r="E31" s="142"/>
      <c r="F31" s="142"/>
      <c r="G31" s="142"/>
      <c r="H31" s="142"/>
      <c r="I31" s="142"/>
      <c r="J31" s="142"/>
      <c r="K31" s="142"/>
      <c r="L31" s="142"/>
      <c r="M31" s="142"/>
      <c r="N31" s="142"/>
    </row>
    <row r="32" spans="1:25">
      <c r="A32" s="142" t="s">
        <v>263</v>
      </c>
      <c r="E32" s="132"/>
      <c r="F32" s="132"/>
      <c r="G32" s="132"/>
      <c r="H32" s="132"/>
    </row>
    <row r="33" spans="1:25">
      <c r="A33" s="142" t="s">
        <v>253</v>
      </c>
      <c r="B33" s="132"/>
      <c r="C33" s="132"/>
      <c r="D33" s="132"/>
      <c r="E33" s="132"/>
      <c r="F33" s="132"/>
      <c r="G33" s="132"/>
      <c r="H33" s="132"/>
      <c r="I33" s="132"/>
      <c r="J33" s="132"/>
      <c r="K33" s="132"/>
      <c r="L33" s="132"/>
      <c r="M33" s="132"/>
      <c r="N33" s="132"/>
    </row>
    <row r="34" spans="1:25">
      <c r="A34" s="142" t="s">
        <v>168</v>
      </c>
      <c r="C34" s="132"/>
      <c r="D34" s="132"/>
      <c r="E34" s="132"/>
      <c r="F34" s="132"/>
      <c r="G34" s="132"/>
      <c r="H34" s="132"/>
      <c r="I34" s="132"/>
      <c r="J34" s="132"/>
      <c r="K34" s="132"/>
      <c r="L34" s="132"/>
      <c r="M34" s="132"/>
      <c r="N34" s="132"/>
    </row>
    <row r="35" spans="1:25">
      <c r="A35" s="1016" t="s">
        <v>384</v>
      </c>
      <c r="B35" s="1016"/>
      <c r="C35" s="132"/>
      <c r="D35" s="132"/>
      <c r="E35" s="132"/>
      <c r="F35" s="132"/>
      <c r="G35" s="132"/>
      <c r="H35" s="132"/>
      <c r="I35" s="132"/>
      <c r="J35" s="132"/>
      <c r="K35" s="132"/>
      <c r="L35" s="132"/>
      <c r="M35" s="132"/>
    </row>
    <row r="36" spans="1:25">
      <c r="A36" s="143"/>
      <c r="C36" s="132"/>
      <c r="D36" s="132"/>
      <c r="E36" s="132"/>
      <c r="F36" s="132"/>
      <c r="G36" s="132"/>
      <c r="H36" s="132"/>
      <c r="I36" s="132"/>
      <c r="J36" s="132"/>
      <c r="K36" s="132"/>
      <c r="L36" s="132"/>
      <c r="M36" s="132"/>
    </row>
    <row r="37" spans="1:25" ht="18.75">
      <c r="A37" s="100" t="s">
        <v>388</v>
      </c>
      <c r="B37"/>
      <c r="C37"/>
      <c r="D37"/>
      <c r="E37"/>
      <c r="F37"/>
      <c r="G37"/>
      <c r="H37"/>
      <c r="I37" s="132"/>
      <c r="J37" s="132"/>
      <c r="K37" s="132"/>
      <c r="L37" s="132"/>
      <c r="M37" s="132"/>
    </row>
    <row r="38" spans="1:25">
      <c r="A38" s="506" t="s">
        <v>209</v>
      </c>
      <c r="B38"/>
      <c r="C38"/>
      <c r="D38"/>
      <c r="E38"/>
      <c r="F38"/>
      <c r="G38"/>
      <c r="H38"/>
    </row>
    <row r="39" spans="1:25" ht="15">
      <c r="A39" s="746"/>
      <c r="H39"/>
      <c r="N39" s="747">
        <v>2014</v>
      </c>
      <c r="O39" s="747">
        <v>2015</v>
      </c>
      <c r="P39" s="747">
        <v>2016</v>
      </c>
      <c r="Q39" s="747">
        <v>2017</v>
      </c>
      <c r="R39" s="747">
        <v>2018</v>
      </c>
      <c r="S39" s="747">
        <v>2019</v>
      </c>
      <c r="T39" s="747">
        <v>2020</v>
      </c>
      <c r="U39" s="927">
        <v>2021</v>
      </c>
      <c r="V39" s="927">
        <v>2022</v>
      </c>
      <c r="W39" s="747">
        <v>2023</v>
      </c>
      <c r="X39" s="747">
        <v>2024</v>
      </c>
      <c r="Y39" s="747">
        <v>2025</v>
      </c>
    </row>
    <row r="40" spans="1:25">
      <c r="A40" s="107" t="s">
        <v>55</v>
      </c>
      <c r="H40"/>
      <c r="N40"/>
      <c r="O40"/>
      <c r="P40"/>
      <c r="Q40"/>
      <c r="R40"/>
      <c r="S40"/>
      <c r="T40"/>
      <c r="U40" s="146"/>
      <c r="V40" s="146"/>
      <c r="W40" s="146"/>
      <c r="X40" s="146"/>
      <c r="Y40" s="146"/>
    </row>
    <row r="41" spans="1:25" ht="14.25">
      <c r="A41" s="499" t="s">
        <v>375</v>
      </c>
      <c r="H41"/>
      <c r="N41" s="748">
        <v>16.150165386292116</v>
      </c>
      <c r="O41" s="748">
        <v>16.351786941114312</v>
      </c>
      <c r="P41" s="748">
        <v>16.873690581133676</v>
      </c>
      <c r="Q41" s="748">
        <v>16.77924552597241</v>
      </c>
      <c r="R41" s="748">
        <v>16.815943857781946</v>
      </c>
      <c r="S41" s="748">
        <v>16.832023663429354</v>
      </c>
      <c r="T41" s="748">
        <v>16.831669441088152</v>
      </c>
      <c r="U41" s="928">
        <v>16.899346128678001</v>
      </c>
      <c r="V41" s="928">
        <v>17.100600489390999</v>
      </c>
      <c r="W41" s="928">
        <v>18.730336293085369</v>
      </c>
      <c r="X41" s="928">
        <v>19.771787868391311</v>
      </c>
      <c r="Y41" s="928">
        <v>19.7</v>
      </c>
    </row>
    <row r="42" spans="1:25">
      <c r="A42" s="499" t="s">
        <v>376</v>
      </c>
      <c r="H42"/>
      <c r="N42" s="748">
        <v>17.824319467003335</v>
      </c>
      <c r="O42" s="748">
        <v>17.779260765139863</v>
      </c>
      <c r="P42" s="748">
        <v>17.861266586178346</v>
      </c>
      <c r="Q42" s="748">
        <v>17.601494258460466</v>
      </c>
      <c r="R42" s="748">
        <v>17.614568144095468</v>
      </c>
      <c r="S42" s="748">
        <v>17.706444883613901</v>
      </c>
      <c r="T42" s="748">
        <v>17.684099578976937</v>
      </c>
      <c r="U42" s="928">
        <v>17.678500118230101</v>
      </c>
      <c r="V42" s="928">
        <v>17.8276516877822</v>
      </c>
      <c r="W42" s="928">
        <v>17.647058823529413</v>
      </c>
      <c r="X42" s="928">
        <v>17.365909068345157</v>
      </c>
      <c r="Y42" s="928">
        <v>17.059999999999999</v>
      </c>
    </row>
    <row r="43" spans="1:25">
      <c r="A43" s="500" t="s">
        <v>57</v>
      </c>
      <c r="H43"/>
      <c r="N43" s="748">
        <v>18.837407272528832</v>
      </c>
      <c r="O43" s="748">
        <v>19.05830840689886</v>
      </c>
      <c r="P43" s="748">
        <v>19.263025746077684</v>
      </c>
      <c r="Q43" s="748">
        <v>19.341076005433614</v>
      </c>
      <c r="R43" s="748">
        <v>19.409409565632437</v>
      </c>
      <c r="S43" s="748">
        <v>19.794259819798558</v>
      </c>
      <c r="T43" s="748">
        <v>19.802798895050543</v>
      </c>
      <c r="U43" s="928">
        <v>35.597905137029201</v>
      </c>
      <c r="V43" s="928">
        <v>35.883485841945102</v>
      </c>
      <c r="W43" s="928">
        <v>36.897760351690131</v>
      </c>
      <c r="X43" s="928">
        <v>37.159469036610318</v>
      </c>
      <c r="Y43" s="928">
        <v>37.17</v>
      </c>
    </row>
    <row r="44" spans="1:25" ht="16.5">
      <c r="A44" s="501" t="s">
        <v>377</v>
      </c>
      <c r="H44"/>
      <c r="N44" s="748">
        <v>42.009251660741157</v>
      </c>
      <c r="O44" s="748">
        <v>42.450775022232712</v>
      </c>
      <c r="P44" s="748">
        <v>42.341927461932812</v>
      </c>
      <c r="Q44" s="748">
        <v>42.202658806724067</v>
      </c>
      <c r="R44" s="748">
        <v>42.296603728809004</v>
      </c>
      <c r="S44" s="748">
        <v>42.316650359344344</v>
      </c>
      <c r="T44" s="748">
        <v>42.343771305108888</v>
      </c>
      <c r="U44" s="928">
        <v>42.4620331463613</v>
      </c>
      <c r="V44" s="928">
        <v>42.5391453890742</v>
      </c>
      <c r="W44" s="928">
        <v>42.762868455785309</v>
      </c>
      <c r="X44" s="928">
        <v>42.885614513965301</v>
      </c>
      <c r="Y44" s="928">
        <v>43</v>
      </c>
    </row>
    <row r="45" spans="1:25">
      <c r="A45" s="499" t="s">
        <v>130</v>
      </c>
      <c r="H45"/>
      <c r="N45" s="749">
        <v>19.497768866727746</v>
      </c>
      <c r="O45" s="749">
        <v>19.60836666572806</v>
      </c>
      <c r="P45" s="749">
        <v>18.224637251577558</v>
      </c>
      <c r="Q45" s="749">
        <v>17.708814461531816</v>
      </c>
      <c r="R45" s="749">
        <v>17.836040194311</v>
      </c>
      <c r="S45" s="749">
        <v>17.766631886204838</v>
      </c>
      <c r="T45" s="749">
        <v>17.721089330247533</v>
      </c>
      <c r="U45" s="929">
        <v>17.698206806629202</v>
      </c>
      <c r="V45" s="929">
        <v>17.645706691908401</v>
      </c>
      <c r="W45" s="929">
        <v>17.659974905897112</v>
      </c>
      <c r="X45" s="929">
        <v>17.788604958552725</v>
      </c>
      <c r="Y45" s="929">
        <v>17.809999999999999</v>
      </c>
    </row>
    <row r="46" spans="1:25" ht="14.25">
      <c r="A46" s="502" t="s">
        <v>378</v>
      </c>
      <c r="H46"/>
      <c r="N46" s="750">
        <v>6.6792466353409727</v>
      </c>
      <c r="O46" s="750">
        <v>6.7204811703091965</v>
      </c>
      <c r="P46" s="750">
        <v>6.5068914063390419</v>
      </c>
      <c r="Q46" s="750">
        <v>6.3238604328022525</v>
      </c>
      <c r="R46" s="750">
        <v>5.794588388635864</v>
      </c>
      <c r="S46" s="750">
        <v>5.7588915600704844</v>
      </c>
      <c r="T46" s="750">
        <v>5.6757614884822623</v>
      </c>
      <c r="U46" s="930">
        <v>6.2285343896373</v>
      </c>
      <c r="V46" s="930">
        <v>6.2245995548450699</v>
      </c>
      <c r="W46" s="930">
        <v>6.2186216339570972</v>
      </c>
      <c r="X46" s="930">
        <v>6.2126633901902713</v>
      </c>
      <c r="Y46" s="930">
        <v>6.21</v>
      </c>
    </row>
    <row r="47" spans="1:25" ht="17.25">
      <c r="A47" s="503" t="s">
        <v>379</v>
      </c>
      <c r="H47"/>
      <c r="N47"/>
      <c r="O47"/>
      <c r="P47"/>
      <c r="Q47"/>
      <c r="R47"/>
      <c r="S47"/>
      <c r="T47"/>
      <c r="U47" s="146"/>
      <c r="V47" s="146"/>
      <c r="W47" s="146"/>
      <c r="X47" s="146"/>
      <c r="Y47" s="146"/>
    </row>
    <row r="48" spans="1:25" ht="14.25">
      <c r="A48" s="499" t="s">
        <v>260</v>
      </c>
      <c r="H48"/>
      <c r="N48" s="748">
        <v>23.945271138281633</v>
      </c>
      <c r="O48" s="748">
        <v>24.232412213894641</v>
      </c>
      <c r="P48" s="748">
        <v>24.440225059523605</v>
      </c>
      <c r="Q48" s="748">
        <v>24.592123357422345</v>
      </c>
      <c r="R48" s="748">
        <v>24.669093274382277</v>
      </c>
      <c r="S48" s="748">
        <v>24.697528693291407</v>
      </c>
      <c r="T48" s="748">
        <v>24.693929412205634</v>
      </c>
      <c r="U48" s="928">
        <v>24.436088978798601</v>
      </c>
      <c r="V48" s="928">
        <v>24.538988655311201</v>
      </c>
      <c r="W48" s="928">
        <v>26.455988254212404</v>
      </c>
      <c r="X48" s="928">
        <v>27.649829793301343</v>
      </c>
      <c r="Y48" s="928">
        <v>27.73</v>
      </c>
    </row>
    <row r="49" spans="1:25">
      <c r="A49" s="499" t="s">
        <v>376</v>
      </c>
      <c r="H49"/>
      <c r="N49" s="748">
        <v>18.343374995812187</v>
      </c>
      <c r="O49" s="748">
        <v>18.211218101306443</v>
      </c>
      <c r="P49" s="748">
        <v>18.309303129171344</v>
      </c>
      <c r="Q49" s="748">
        <v>17.905801809454118</v>
      </c>
      <c r="R49" s="748">
        <v>18.131035281008671</v>
      </c>
      <c r="S49" s="748">
        <v>18.217422745466184</v>
      </c>
      <c r="T49" s="748">
        <v>18.173509580570137</v>
      </c>
      <c r="U49" s="928">
        <v>18.153399534094699</v>
      </c>
      <c r="V49" s="928">
        <v>18.3101533779321</v>
      </c>
      <c r="W49" s="928">
        <v>18.222222222222221</v>
      </c>
      <c r="X49" s="928">
        <v>18.198771531891257</v>
      </c>
      <c r="Y49" s="928">
        <v>17.88</v>
      </c>
    </row>
    <row r="50" spans="1:25">
      <c r="A50" s="500" t="s">
        <v>57</v>
      </c>
      <c r="H50"/>
      <c r="N50" s="748">
        <v>20.201563023071817</v>
      </c>
      <c r="O50" s="748">
        <v>20.802456258409279</v>
      </c>
      <c r="P50" s="748">
        <v>21.135150116374017</v>
      </c>
      <c r="Q50" s="748">
        <v>21.286823824838976</v>
      </c>
      <c r="R50" s="748">
        <v>21.477779555452102</v>
      </c>
      <c r="S50" s="748">
        <v>21.880712534063179</v>
      </c>
      <c r="T50" s="748">
        <v>21.907109245734617</v>
      </c>
      <c r="U50" s="928">
        <v>37.730233592485298</v>
      </c>
      <c r="V50" s="928">
        <v>38.2943681483872</v>
      </c>
      <c r="W50" s="928">
        <v>39.424543060258621</v>
      </c>
      <c r="X50" s="928">
        <v>39.74268873645115</v>
      </c>
      <c r="Y50" s="928">
        <v>39.79</v>
      </c>
    </row>
    <row r="51" spans="1:25" ht="16.5">
      <c r="A51" s="501" t="s">
        <v>377</v>
      </c>
      <c r="H51"/>
      <c r="N51" s="748">
        <v>52.542020918356073</v>
      </c>
      <c r="O51" s="748">
        <v>53.185683901255963</v>
      </c>
      <c r="P51" s="748">
        <v>53.337685419340019</v>
      </c>
      <c r="Q51" s="748">
        <v>53.512733553224002</v>
      </c>
      <c r="R51" s="748">
        <v>53.745042465014215</v>
      </c>
      <c r="S51" s="748">
        <v>53.860745626660211</v>
      </c>
      <c r="T51" s="748">
        <v>53.9158272917457</v>
      </c>
      <c r="U51" s="928">
        <v>54.297858530895098</v>
      </c>
      <c r="V51" s="928">
        <v>54.619917153049002</v>
      </c>
      <c r="W51" s="928">
        <v>54.993400791904968</v>
      </c>
      <c r="X51" s="928">
        <v>55.250816446530415</v>
      </c>
      <c r="Y51" s="928">
        <v>55.81</v>
      </c>
    </row>
    <row r="52" spans="1:25">
      <c r="A52" s="499" t="s">
        <v>130</v>
      </c>
      <c r="H52"/>
      <c r="N52" s="749">
        <v>25.763589148459676</v>
      </c>
      <c r="O52" s="749">
        <v>25.950415188537452</v>
      </c>
      <c r="P52" s="749">
        <v>26.132134058886571</v>
      </c>
      <c r="Q52" s="749">
        <v>26.289435410638863</v>
      </c>
      <c r="R52" s="749">
        <v>26.433192357314724</v>
      </c>
      <c r="S52" s="749">
        <v>26.446768335190818</v>
      </c>
      <c r="T52" s="749">
        <v>26.426714684441983</v>
      </c>
      <c r="U52" s="929">
        <v>26.478354338353501</v>
      </c>
      <c r="V52" s="929">
        <v>26.547600756203501</v>
      </c>
      <c r="W52" s="929">
        <v>25.739624940762308</v>
      </c>
      <c r="X52" s="929">
        <v>25.926728131427286</v>
      </c>
      <c r="Y52" s="929">
        <v>26.01</v>
      </c>
    </row>
    <row r="53" spans="1:25" ht="14.25">
      <c r="A53" s="502" t="s">
        <v>378</v>
      </c>
      <c r="H53"/>
      <c r="N53" s="750">
        <v>9.2276231288186779</v>
      </c>
      <c r="O53" s="750">
        <v>9.2898649275153389</v>
      </c>
      <c r="P53" s="750">
        <v>9.2516357131218427</v>
      </c>
      <c r="Q53" s="750">
        <v>9.2257295509620327</v>
      </c>
      <c r="R53" s="750">
        <v>9.1621918004237806</v>
      </c>
      <c r="S53" s="750">
        <v>9.0240767430358275</v>
      </c>
      <c r="T53" s="750">
        <v>9.013149844865314</v>
      </c>
      <c r="U53" s="930">
        <v>9.1803832893875299</v>
      </c>
      <c r="V53" s="930">
        <v>9.3745423800234509</v>
      </c>
      <c r="W53" s="930">
        <v>9.5227929031315668</v>
      </c>
      <c r="X53" s="930">
        <v>9.6259785210708859</v>
      </c>
      <c r="Y53" s="930">
        <v>9.68</v>
      </c>
    </row>
    <row r="54" spans="1:25">
      <c r="A54" s="504" t="s">
        <v>53</v>
      </c>
      <c r="H54"/>
      <c r="N54"/>
      <c r="O54"/>
      <c r="P54"/>
      <c r="Q54"/>
      <c r="R54"/>
      <c r="S54"/>
      <c r="T54"/>
      <c r="U54" s="146"/>
      <c r="V54" s="146"/>
      <c r="W54" s="146"/>
      <c r="X54" s="146"/>
      <c r="Y54" s="146"/>
    </row>
    <row r="55" spans="1:25">
      <c r="A55" s="500" t="s">
        <v>57</v>
      </c>
      <c r="H55"/>
      <c r="N55" s="750">
        <v>15.214723877182349</v>
      </c>
      <c r="O55" s="750">
        <v>15.438648246171915</v>
      </c>
      <c r="P55" s="750">
        <v>16.206698856004888</v>
      </c>
      <c r="Q55" s="750">
        <v>16.320478457680245</v>
      </c>
      <c r="R55" s="750">
        <v>16.359485109211207</v>
      </c>
      <c r="S55" s="750">
        <v>17.443359651493601</v>
      </c>
      <c r="T55" s="750">
        <v>17.365678063470096</v>
      </c>
      <c r="U55" s="931" t="s">
        <v>60</v>
      </c>
      <c r="V55" s="931" t="s">
        <v>60</v>
      </c>
      <c r="W55" s="931" t="s">
        <v>60</v>
      </c>
      <c r="X55" s="931" t="s">
        <v>60</v>
      </c>
      <c r="Y55" s="931" t="s">
        <v>60</v>
      </c>
    </row>
    <row r="56" spans="1:25">
      <c r="A56" s="504" t="s">
        <v>371</v>
      </c>
      <c r="H56"/>
      <c r="N56"/>
      <c r="O56"/>
      <c r="P56"/>
      <c r="Q56"/>
      <c r="R56"/>
      <c r="S56"/>
      <c r="T56"/>
      <c r="U56" s="146"/>
      <c r="V56" s="146"/>
      <c r="W56" s="146"/>
      <c r="X56" s="146"/>
      <c r="Y56" s="146"/>
    </row>
    <row r="57" spans="1:25">
      <c r="A57" s="505" t="s">
        <v>57</v>
      </c>
      <c r="H57"/>
      <c r="N57" s="751" t="s">
        <v>30</v>
      </c>
      <c r="O57" s="751" t="s">
        <v>30</v>
      </c>
      <c r="P57" s="751">
        <v>22.928354079667198</v>
      </c>
      <c r="Q57" s="751">
        <v>22.927376861380683</v>
      </c>
      <c r="R57" s="751">
        <v>18.214079820466551</v>
      </c>
      <c r="S57" s="751">
        <v>18.205909546579313</v>
      </c>
      <c r="T57" s="751">
        <v>18.159348352557672</v>
      </c>
      <c r="U57" s="931" t="s">
        <v>60</v>
      </c>
      <c r="V57" s="931" t="s">
        <v>60</v>
      </c>
      <c r="W57" s="931" t="s">
        <v>60</v>
      </c>
      <c r="X57" s="931" t="s">
        <v>60</v>
      </c>
      <c r="Y57" s="931" t="s">
        <v>60</v>
      </c>
    </row>
    <row r="58" spans="1:25" ht="36" customHeight="1">
      <c r="A58" s="1015" t="s">
        <v>386</v>
      </c>
      <c r="B58" s="1015"/>
      <c r="C58" s="1015"/>
      <c r="D58" s="1015"/>
      <c r="E58" s="1015"/>
      <c r="F58" s="1015"/>
      <c r="G58" s="1015"/>
      <c r="H58" s="1015"/>
      <c r="I58" s="1015"/>
      <c r="J58" s="1015"/>
      <c r="K58" s="1015"/>
      <c r="L58" s="1015"/>
      <c r="M58" s="1015"/>
      <c r="N58" s="1015"/>
      <c r="O58" s="1015"/>
      <c r="P58" s="1015"/>
      <c r="Q58" s="1015"/>
      <c r="R58" s="1015"/>
      <c r="S58" s="1015"/>
    </row>
    <row r="59" spans="1:25">
      <c r="A59" s="752" t="s">
        <v>380</v>
      </c>
      <c r="B59" s="752"/>
      <c r="C59" s="753"/>
      <c r="D59" s="752"/>
      <c r="E59" s="752"/>
      <c r="F59" s="752"/>
      <c r="G59" s="752"/>
      <c r="H59" s="752"/>
    </row>
    <row r="60" spans="1:25" ht="12.75" customHeight="1">
      <c r="A60" s="530" t="s">
        <v>487</v>
      </c>
      <c r="B60" s="925"/>
      <c r="C60" s="925"/>
      <c r="D60" s="925"/>
      <c r="E60" s="925"/>
      <c r="F60" s="925"/>
      <c r="G60" s="925"/>
      <c r="H60" s="925"/>
    </row>
    <row r="61" spans="1:25">
      <c r="A61" s="1016" t="s">
        <v>381</v>
      </c>
      <c r="B61" s="1016"/>
      <c r="C61" s="1016"/>
      <c r="D61" s="1016"/>
      <c r="E61" s="1016"/>
      <c r="F61" s="1016"/>
      <c r="G61" s="1016"/>
      <c r="H61" s="1016"/>
    </row>
    <row r="62" spans="1:25">
      <c r="A62" s="754" t="s">
        <v>382</v>
      </c>
      <c r="B62" s="754"/>
      <c r="C62" s="754"/>
      <c r="D62" s="754"/>
      <c r="E62" s="754"/>
      <c r="F62" s="754"/>
      <c r="G62" s="754"/>
      <c r="H62" s="754"/>
    </row>
    <row r="63" spans="1:25">
      <c r="A63" s="754" t="s">
        <v>383</v>
      </c>
      <c r="B63" s="754"/>
      <c r="C63" s="755"/>
      <c r="D63" s="756"/>
      <c r="E63" s="754"/>
      <c r="F63" s="754"/>
      <c r="G63" s="754"/>
      <c r="H63" s="754"/>
    </row>
    <row r="64" spans="1:25">
      <c r="A64" s="1016" t="s">
        <v>384</v>
      </c>
      <c r="B64" s="1016"/>
      <c r="C64" s="755"/>
      <c r="D64" s="756"/>
      <c r="E64" s="754"/>
      <c r="F64" s="754"/>
      <c r="G64" s="754"/>
      <c r="H64" s="754"/>
    </row>
  </sheetData>
  <mergeCells count="5">
    <mergeCell ref="A27:S27"/>
    <mergeCell ref="A61:H61"/>
    <mergeCell ref="A64:B64"/>
    <mergeCell ref="A35:B35"/>
    <mergeCell ref="A58:S58"/>
  </mergeCells>
  <pageMargins left="0.78740157499999996" right="0.78740157499999996" top="0.984251969" bottom="0.984251969" header="0.4921259845" footer="0.4921259845"/>
  <pageSetup paperSize="8"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AH32"/>
  <sheetViews>
    <sheetView workbookViewId="0">
      <pane xSplit="6" ySplit="5" topLeftCell="AA6" activePane="bottomRight" state="frozen"/>
      <selection activeCell="T7" sqref="T7"/>
      <selection pane="topRight" activeCell="T7" sqref="T7"/>
      <selection pane="bottomLeft" activeCell="T7" sqref="T7"/>
      <selection pane="bottomRight" activeCell="AE43" sqref="AE43"/>
    </sheetView>
  </sheetViews>
  <sheetFormatPr baseColWidth="10" defaultColWidth="11.42578125" defaultRowHeight="12.75"/>
  <cols>
    <col min="1" max="1" width="32.7109375" style="763" customWidth="1"/>
    <col min="2" max="5" width="9.28515625" style="763" customWidth="1"/>
    <col min="6" max="33" width="8.7109375" style="763" customWidth="1"/>
    <col min="34" max="16384" width="11.42578125" style="763"/>
  </cols>
  <sheetData>
    <row r="1" spans="1:34" ht="18">
      <c r="A1" s="762" t="s">
        <v>403</v>
      </c>
      <c r="B1" s="762"/>
      <c r="C1" s="762"/>
      <c r="D1" s="762"/>
      <c r="E1" s="762"/>
    </row>
    <row r="3" spans="1:34" ht="15.75">
      <c r="A3" s="764" t="s">
        <v>402</v>
      </c>
      <c r="B3" s="764"/>
      <c r="C3" s="764"/>
      <c r="D3" s="764"/>
      <c r="E3" s="764"/>
      <c r="F3" s="765"/>
      <c r="G3" s="765"/>
      <c r="H3" s="765"/>
      <c r="I3" s="765"/>
      <c r="J3" s="765"/>
      <c r="K3" s="765"/>
      <c r="L3" s="765"/>
      <c r="M3" s="765"/>
      <c r="N3" s="765"/>
      <c r="O3" s="765"/>
      <c r="P3" s="765"/>
      <c r="Q3" s="765"/>
      <c r="R3" s="765"/>
      <c r="S3" s="765"/>
      <c r="T3" s="765"/>
      <c r="U3" s="765"/>
      <c r="V3" s="765"/>
      <c r="W3" s="765"/>
      <c r="X3" s="765"/>
      <c r="Y3" s="765"/>
      <c r="Z3" s="765"/>
      <c r="AA3" s="765"/>
      <c r="AB3" s="765"/>
      <c r="AC3" s="765"/>
    </row>
    <row r="4" spans="1:34">
      <c r="A4" s="766" t="s">
        <v>393</v>
      </c>
      <c r="B4" s="766"/>
      <c r="C4" s="766"/>
      <c r="D4" s="766"/>
      <c r="E4" s="766"/>
      <c r="Q4" s="767"/>
      <c r="R4" s="767"/>
      <c r="S4" s="767"/>
      <c r="T4" s="767"/>
      <c r="U4" s="767"/>
      <c r="V4" s="767"/>
      <c r="W4" s="767"/>
    </row>
    <row r="5" spans="1:34">
      <c r="A5" s="768"/>
      <c r="B5" s="769">
        <v>1981</v>
      </c>
      <c r="C5" s="768">
        <v>1982</v>
      </c>
      <c r="D5" s="769">
        <v>1983</v>
      </c>
      <c r="E5" s="768">
        <v>1984</v>
      </c>
      <c r="F5" s="769">
        <v>1985</v>
      </c>
      <c r="G5" s="768">
        <v>1986</v>
      </c>
      <c r="H5" s="769">
        <v>1987</v>
      </c>
      <c r="I5" s="768">
        <v>1988</v>
      </c>
      <c r="J5" s="769">
        <v>1989</v>
      </c>
      <c r="K5" s="769">
        <v>1990</v>
      </c>
      <c r="L5" s="769">
        <v>1991</v>
      </c>
      <c r="M5" s="769">
        <v>1992</v>
      </c>
      <c r="N5" s="769">
        <v>1993</v>
      </c>
      <c r="O5" s="769">
        <v>1994</v>
      </c>
      <c r="P5" s="769">
        <v>1995</v>
      </c>
      <c r="Q5" s="767">
        <v>1996</v>
      </c>
      <c r="R5" s="767">
        <v>1997</v>
      </c>
      <c r="S5" s="767">
        <v>1998</v>
      </c>
      <c r="T5" s="767">
        <v>1999</v>
      </c>
      <c r="U5" s="769">
        <v>2000</v>
      </c>
      <c r="V5" s="769">
        <v>2001</v>
      </c>
      <c r="W5" s="769">
        <v>2002</v>
      </c>
      <c r="X5" s="769">
        <v>2003</v>
      </c>
      <c r="Y5" s="769">
        <v>2004</v>
      </c>
      <c r="Z5" s="769">
        <v>2005</v>
      </c>
      <c r="AA5" s="769">
        <v>2006</v>
      </c>
      <c r="AB5" s="769">
        <v>2007</v>
      </c>
      <c r="AC5" s="769">
        <v>2008</v>
      </c>
      <c r="AD5" s="769">
        <v>2009</v>
      </c>
      <c r="AE5" s="770">
        <v>2010</v>
      </c>
      <c r="AF5" s="771" t="s">
        <v>394</v>
      </c>
      <c r="AG5" s="772">
        <v>2012</v>
      </c>
    </row>
    <row r="6" spans="1:34">
      <c r="A6" s="773" t="s">
        <v>55</v>
      </c>
      <c r="B6" s="773"/>
      <c r="C6" s="773"/>
      <c r="D6" s="773"/>
      <c r="E6" s="773"/>
      <c r="F6" s="774"/>
      <c r="G6" s="774"/>
      <c r="H6" s="774"/>
      <c r="I6" s="774"/>
      <c r="J6" s="774"/>
      <c r="K6" s="774"/>
      <c r="L6" s="774"/>
      <c r="M6" s="774"/>
      <c r="N6" s="774"/>
      <c r="O6" s="774"/>
      <c r="P6" s="774"/>
      <c r="Q6" s="775"/>
      <c r="R6" s="775"/>
      <c r="S6" s="775"/>
      <c r="T6" s="775"/>
      <c r="U6" s="774"/>
      <c r="V6" s="774"/>
      <c r="W6" s="774"/>
      <c r="X6" s="774"/>
      <c r="Y6" s="774"/>
      <c r="Z6" s="774"/>
      <c r="AA6" s="774"/>
      <c r="AB6" s="774"/>
      <c r="AC6" s="776"/>
      <c r="AD6" s="777"/>
      <c r="AE6" s="778"/>
      <c r="AF6" s="15"/>
      <c r="AG6" s="15"/>
    </row>
    <row r="7" spans="1:34">
      <c r="A7" s="775" t="s">
        <v>56</v>
      </c>
      <c r="B7" s="775">
        <v>10.09</v>
      </c>
      <c r="C7" s="775">
        <v>10.43</v>
      </c>
      <c r="D7" s="775">
        <v>10.51</v>
      </c>
      <c r="E7" s="775">
        <v>10.64</v>
      </c>
      <c r="F7" s="779">
        <v>10.72</v>
      </c>
      <c r="G7" s="779">
        <v>10.88</v>
      </c>
      <c r="H7" s="779">
        <v>10.95</v>
      </c>
      <c r="I7" s="779">
        <v>10.87</v>
      </c>
      <c r="J7" s="779">
        <v>10.89</v>
      </c>
      <c r="K7" s="779">
        <v>11.17</v>
      </c>
      <c r="L7" s="779">
        <v>10.91</v>
      </c>
      <c r="M7" s="779">
        <v>11.02</v>
      </c>
      <c r="N7" s="779">
        <v>11.24</v>
      </c>
      <c r="O7" s="779">
        <v>11.36</v>
      </c>
      <c r="P7" s="779">
        <v>11.43</v>
      </c>
      <c r="Q7" s="780">
        <v>11.88</v>
      </c>
      <c r="R7" s="780">
        <v>12</v>
      </c>
      <c r="S7" s="780">
        <v>12.09</v>
      </c>
      <c r="T7" s="780">
        <v>12.08</v>
      </c>
      <c r="U7" s="779">
        <v>12.26</v>
      </c>
      <c r="V7" s="779">
        <v>12.48</v>
      </c>
      <c r="W7" s="779">
        <v>12.99</v>
      </c>
      <c r="X7" s="779">
        <v>13.37</v>
      </c>
      <c r="Y7" s="779">
        <v>13.59</v>
      </c>
      <c r="Z7" s="779">
        <v>13.66</v>
      </c>
      <c r="AA7" s="779">
        <v>13.69</v>
      </c>
      <c r="AB7" s="779">
        <v>13.78</v>
      </c>
      <c r="AC7" s="781">
        <v>13.847449155240117</v>
      </c>
      <c r="AD7" s="779">
        <v>14.164276154694591</v>
      </c>
      <c r="AE7" s="782">
        <v>14.367468139175337</v>
      </c>
      <c r="AF7" s="783">
        <v>16.299048700330932</v>
      </c>
      <c r="AG7" s="783">
        <v>16.306958056976782</v>
      </c>
    </row>
    <row r="8" spans="1:34">
      <c r="A8" s="775" t="s">
        <v>57</v>
      </c>
      <c r="B8" s="775">
        <v>11.49</v>
      </c>
      <c r="C8" s="775">
        <v>11.99</v>
      </c>
      <c r="D8" s="775">
        <v>12.28</v>
      </c>
      <c r="E8" s="775">
        <v>12.68</v>
      </c>
      <c r="F8" s="779">
        <v>12.84</v>
      </c>
      <c r="G8" s="779">
        <v>13.12</v>
      </c>
      <c r="H8" s="779">
        <v>13.25</v>
      </c>
      <c r="I8" s="779">
        <v>13.24</v>
      </c>
      <c r="J8" s="779">
        <v>13.34</v>
      </c>
      <c r="K8" s="779">
        <v>13.75</v>
      </c>
      <c r="L8" s="779">
        <v>13.51</v>
      </c>
      <c r="M8" s="779">
        <v>13.88</v>
      </c>
      <c r="N8" s="779">
        <v>14.2</v>
      </c>
      <c r="O8" s="779">
        <v>14.38</v>
      </c>
      <c r="P8" s="779">
        <v>14.5</v>
      </c>
      <c r="Q8" s="780">
        <v>15.08</v>
      </c>
      <c r="R8" s="780">
        <v>15.24</v>
      </c>
      <c r="S8" s="780">
        <v>15.43</v>
      </c>
      <c r="T8" s="780">
        <v>15.4</v>
      </c>
      <c r="U8" s="779">
        <v>15.69</v>
      </c>
      <c r="V8" s="779">
        <v>15.94</v>
      </c>
      <c r="W8" s="779">
        <v>16.53</v>
      </c>
      <c r="X8" s="779">
        <v>17.010000000000002</v>
      </c>
      <c r="Y8" s="779">
        <v>17.350000000000001</v>
      </c>
      <c r="Z8" s="779">
        <v>17.47</v>
      </c>
      <c r="AA8" s="779">
        <v>17.5</v>
      </c>
      <c r="AB8" s="779">
        <v>17.64</v>
      </c>
      <c r="AC8" s="781">
        <v>17.756658370266013</v>
      </c>
      <c r="AD8" s="779">
        <v>18.204956116498266</v>
      </c>
      <c r="AE8" s="782">
        <v>18.489519747674262</v>
      </c>
      <c r="AF8" s="783">
        <v>18.61644073766081</v>
      </c>
      <c r="AG8" s="783">
        <v>18.683983779092156</v>
      </c>
    </row>
    <row r="9" spans="1:34" ht="12.95" customHeight="1">
      <c r="A9" s="784" t="s">
        <v>395</v>
      </c>
      <c r="B9" s="784">
        <v>33.36</v>
      </c>
      <c r="C9" s="784">
        <v>34.07</v>
      </c>
      <c r="D9" s="784">
        <v>34.520000000000003</v>
      </c>
      <c r="E9" s="784">
        <v>35.159999999999997</v>
      </c>
      <c r="F9" s="779">
        <v>35.61</v>
      </c>
      <c r="G9" s="779">
        <v>36.07</v>
      </c>
      <c r="H9" s="779">
        <v>36.5</v>
      </c>
      <c r="I9" s="779">
        <v>36.51</v>
      </c>
      <c r="J9" s="779">
        <v>36.659999999999997</v>
      </c>
      <c r="K9" s="779">
        <v>37.130000000000003</v>
      </c>
      <c r="L9" s="779">
        <v>36.090000000000003</v>
      </c>
      <c r="M9" s="779">
        <v>36.450000000000003</v>
      </c>
      <c r="N9" s="779">
        <v>36.590000000000003</v>
      </c>
      <c r="O9" s="779">
        <v>36.43</v>
      </c>
      <c r="P9" s="779">
        <v>36.28</v>
      </c>
      <c r="Q9" s="780">
        <v>36.6</v>
      </c>
      <c r="R9" s="780">
        <v>36.479999999999997</v>
      </c>
      <c r="S9" s="780">
        <v>36.44</v>
      </c>
      <c r="T9" s="780">
        <v>36.5</v>
      </c>
      <c r="U9" s="779">
        <v>36.619999999999997</v>
      </c>
      <c r="V9" s="779">
        <v>37</v>
      </c>
      <c r="W9" s="779">
        <v>37.659999999999997</v>
      </c>
      <c r="X9" s="779">
        <v>38.18</v>
      </c>
      <c r="Y9" s="779">
        <v>38.57</v>
      </c>
      <c r="Z9" s="779">
        <v>38.700000000000003</v>
      </c>
      <c r="AA9" s="779">
        <v>39.520000000000003</v>
      </c>
      <c r="AB9" s="779">
        <v>39.619999999999997</v>
      </c>
      <c r="AC9" s="781">
        <v>39.90781975749929</v>
      </c>
      <c r="AD9" s="779">
        <v>40.351494070206229</v>
      </c>
      <c r="AE9" s="782">
        <v>40.685883558790167</v>
      </c>
      <c r="AF9" s="783">
        <v>41.556118940197159</v>
      </c>
      <c r="AG9" s="783">
        <v>41.644465998573061</v>
      </c>
      <c r="AH9" s="785"/>
    </row>
    <row r="10" spans="1:34" s="775" customFormat="1">
      <c r="A10" s="775" t="s">
        <v>59</v>
      </c>
      <c r="B10" s="775">
        <v>11.02</v>
      </c>
      <c r="C10" s="775">
        <v>11.49</v>
      </c>
      <c r="D10" s="775">
        <v>11.56</v>
      </c>
      <c r="E10" s="775">
        <v>11.7</v>
      </c>
      <c r="F10" s="779">
        <v>11.78</v>
      </c>
      <c r="G10" s="779">
        <v>11.9</v>
      </c>
      <c r="H10" s="779">
        <v>11.95</v>
      </c>
      <c r="I10" s="779">
        <v>11.85</v>
      </c>
      <c r="J10" s="779">
        <v>11.88</v>
      </c>
      <c r="K10" s="779">
        <v>12.11</v>
      </c>
      <c r="L10" s="779">
        <v>11.79</v>
      </c>
      <c r="M10" s="779">
        <v>12.07</v>
      </c>
      <c r="N10" s="779">
        <v>12.22</v>
      </c>
      <c r="O10" s="779">
        <v>12.35</v>
      </c>
      <c r="P10" s="779">
        <v>12.38</v>
      </c>
      <c r="Q10" s="780">
        <v>12.77</v>
      </c>
      <c r="R10" s="780">
        <v>12.86</v>
      </c>
      <c r="S10" s="780">
        <v>12.9</v>
      </c>
      <c r="T10" s="780">
        <v>12.85</v>
      </c>
      <c r="U10" s="779">
        <v>12.5</v>
      </c>
      <c r="V10" s="779">
        <v>12.23</v>
      </c>
      <c r="W10" s="779">
        <v>11.99</v>
      </c>
      <c r="X10" s="779">
        <v>12.21</v>
      </c>
      <c r="Y10" s="779">
        <v>12.32</v>
      </c>
      <c r="Z10" s="779">
        <v>12.34</v>
      </c>
      <c r="AA10" s="779">
        <v>12.41</v>
      </c>
      <c r="AB10" s="779">
        <v>12.5</v>
      </c>
      <c r="AC10" s="781">
        <v>12.626895494429599</v>
      </c>
      <c r="AD10" s="779">
        <v>13.008140673477889</v>
      </c>
      <c r="AE10" s="786" t="s">
        <v>60</v>
      </c>
      <c r="AF10" s="787" t="s">
        <v>60</v>
      </c>
      <c r="AG10" s="787" t="s">
        <v>60</v>
      </c>
    </row>
    <row r="11" spans="1:34">
      <c r="A11" s="788" t="s">
        <v>130</v>
      </c>
      <c r="B11" s="788"/>
      <c r="C11" s="788"/>
      <c r="D11" s="788"/>
      <c r="E11" s="788"/>
      <c r="F11" s="789"/>
      <c r="G11" s="789"/>
      <c r="H11" s="789"/>
      <c r="I11" s="789"/>
      <c r="J11" s="789"/>
      <c r="K11" s="789"/>
      <c r="L11" s="789"/>
      <c r="M11" s="789"/>
      <c r="N11" s="789"/>
      <c r="O11" s="789"/>
      <c r="P11" s="789"/>
      <c r="Q11" s="790"/>
      <c r="R11" s="790"/>
      <c r="S11" s="790"/>
      <c r="T11" s="790"/>
      <c r="U11" s="789"/>
      <c r="V11" s="791"/>
      <c r="W11" s="791"/>
      <c r="X11" s="791"/>
      <c r="Y11" s="791"/>
      <c r="Z11" s="791"/>
      <c r="AA11" s="791"/>
      <c r="AB11" s="791"/>
      <c r="AC11" s="792"/>
      <c r="AD11" s="793"/>
      <c r="AE11" s="794"/>
      <c r="AF11" s="795">
        <v>20.233188771330035</v>
      </c>
      <c r="AG11" s="796">
        <v>20.289800287893087</v>
      </c>
    </row>
    <row r="12" spans="1:34">
      <c r="A12" s="797" t="s">
        <v>396</v>
      </c>
      <c r="B12" s="797"/>
      <c r="C12" s="797"/>
      <c r="D12" s="797"/>
      <c r="E12" s="797"/>
      <c r="F12" s="775"/>
      <c r="G12" s="775"/>
      <c r="H12" s="775"/>
      <c r="I12" s="775"/>
      <c r="J12" s="775"/>
      <c r="K12" s="775"/>
      <c r="L12" s="775"/>
      <c r="M12" s="775"/>
      <c r="N12" s="775"/>
      <c r="O12" s="775"/>
      <c r="P12" s="775"/>
      <c r="Q12" s="775"/>
      <c r="R12" s="775"/>
      <c r="S12" s="775"/>
      <c r="T12" s="775"/>
      <c r="U12" s="797"/>
      <c r="V12" s="773"/>
      <c r="W12" s="773"/>
      <c r="X12" s="773"/>
      <c r="Y12" s="773"/>
      <c r="Z12" s="774"/>
      <c r="AA12" s="774"/>
      <c r="AB12" s="774"/>
      <c r="AC12" s="776"/>
      <c r="AD12" s="784"/>
      <c r="AE12" s="778"/>
      <c r="AF12" s="15"/>
      <c r="AG12" s="15"/>
    </row>
    <row r="13" spans="1:34">
      <c r="A13" s="775" t="s">
        <v>56</v>
      </c>
      <c r="B13" s="775"/>
      <c r="C13" s="775"/>
      <c r="D13" s="798">
        <v>11.152671755725191</v>
      </c>
      <c r="E13" s="798">
        <v>11.295765330004683</v>
      </c>
      <c r="F13" s="799">
        <v>11.433531992796521</v>
      </c>
      <c r="G13" s="799">
        <v>11.602393617021276</v>
      </c>
      <c r="H13" s="799">
        <v>11.695701347548198</v>
      </c>
      <c r="I13" s="799">
        <v>11.625387964255212</v>
      </c>
      <c r="J13" s="799">
        <v>11.671815722495237</v>
      </c>
      <c r="K13" s="799">
        <v>11.996588866182142</v>
      </c>
      <c r="L13" s="799">
        <v>11.76</v>
      </c>
      <c r="M13" s="799">
        <v>11.98</v>
      </c>
      <c r="N13" s="799">
        <v>12.27</v>
      </c>
      <c r="O13" s="799">
        <v>12.46</v>
      </c>
      <c r="P13" s="799">
        <v>12.58</v>
      </c>
      <c r="Q13" s="800">
        <v>13.14</v>
      </c>
      <c r="R13" s="801">
        <v>13.35</v>
      </c>
      <c r="S13" s="780">
        <v>13.49</v>
      </c>
      <c r="T13" s="780">
        <v>13.52</v>
      </c>
      <c r="U13" s="779">
        <v>13.47</v>
      </c>
      <c r="V13" s="779">
        <v>13.53</v>
      </c>
      <c r="W13" s="779">
        <v>13.78</v>
      </c>
      <c r="X13" s="779">
        <v>14</v>
      </c>
      <c r="Y13" s="779">
        <v>14.17</v>
      </c>
      <c r="Z13" s="779">
        <v>14.29</v>
      </c>
      <c r="AA13" s="779">
        <v>14.38</v>
      </c>
      <c r="AB13" s="779">
        <v>14.44</v>
      </c>
      <c r="AC13" s="781">
        <v>14.533586756351742</v>
      </c>
      <c r="AD13" s="779">
        <v>14.942271017677356</v>
      </c>
      <c r="AE13" s="782">
        <v>15.158153922180773</v>
      </c>
      <c r="AF13" s="783">
        <v>23.738678673001431</v>
      </c>
      <c r="AG13" s="802">
        <v>23.774394434754452</v>
      </c>
    </row>
    <row r="14" spans="1:34">
      <c r="A14" s="775" t="s">
        <v>57</v>
      </c>
      <c r="B14" s="775"/>
      <c r="C14" s="775"/>
      <c r="D14" s="798">
        <v>13.006624392654205</v>
      </c>
      <c r="E14" s="798">
        <v>13.427582318718887</v>
      </c>
      <c r="F14" s="799">
        <v>13.636240629989446</v>
      </c>
      <c r="G14" s="799">
        <v>13.929240644885995</v>
      </c>
      <c r="H14" s="799">
        <v>14.103478054237014</v>
      </c>
      <c r="I14" s="799">
        <v>14.109193257780099</v>
      </c>
      <c r="J14" s="799">
        <v>14.241334953554233</v>
      </c>
      <c r="K14" s="799">
        <v>14.731980595792525</v>
      </c>
      <c r="L14" s="799">
        <v>14.52</v>
      </c>
      <c r="M14" s="799">
        <v>15.03</v>
      </c>
      <c r="N14" s="799">
        <v>15.44</v>
      </c>
      <c r="O14" s="799">
        <v>15.72</v>
      </c>
      <c r="P14" s="799">
        <v>15.9</v>
      </c>
      <c r="Q14" s="800">
        <v>16.62</v>
      </c>
      <c r="R14" s="801">
        <v>16.899999999999999</v>
      </c>
      <c r="S14" s="780">
        <v>17.100000000000001</v>
      </c>
      <c r="T14" s="780">
        <v>17.170000000000002</v>
      </c>
      <c r="U14" s="779">
        <v>17.13</v>
      </c>
      <c r="V14" s="779">
        <v>17.190000000000001</v>
      </c>
      <c r="W14" s="779">
        <v>17.510000000000002</v>
      </c>
      <c r="X14" s="779">
        <v>17.82</v>
      </c>
      <c r="Y14" s="779">
        <v>18.11</v>
      </c>
      <c r="Z14" s="779">
        <v>18.22</v>
      </c>
      <c r="AA14" s="779">
        <v>18.37</v>
      </c>
      <c r="AB14" s="779">
        <v>18.489999999999998</v>
      </c>
      <c r="AC14" s="781">
        <v>18.625478811246143</v>
      </c>
      <c r="AD14" s="779">
        <v>19.204171781083005</v>
      </c>
      <c r="AE14" s="782">
        <v>19.514405630799839</v>
      </c>
      <c r="AF14" s="783">
        <v>19.7642715904468</v>
      </c>
      <c r="AG14" s="783">
        <v>19.910494769924732</v>
      </c>
    </row>
    <row r="15" spans="1:34">
      <c r="A15" s="784" t="s">
        <v>395</v>
      </c>
      <c r="B15" s="784"/>
      <c r="C15" s="784"/>
      <c r="D15" s="779">
        <v>34.985002992220231</v>
      </c>
      <c r="E15" s="779">
        <v>35.657231438672831</v>
      </c>
      <c r="F15" s="799">
        <v>36.813625476802983</v>
      </c>
      <c r="G15" s="799">
        <v>37.307010883320679</v>
      </c>
      <c r="H15" s="799">
        <v>37.806539509536783</v>
      </c>
      <c r="I15" s="799">
        <v>37.821546820612959</v>
      </c>
      <c r="J15" s="799">
        <v>37.99639763273008</v>
      </c>
      <c r="K15" s="799">
        <v>38.547721337713753</v>
      </c>
      <c r="L15" s="799">
        <v>37.520000000000003</v>
      </c>
      <c r="M15" s="799">
        <v>38.15</v>
      </c>
      <c r="N15" s="799">
        <v>38.549999999999997</v>
      </c>
      <c r="O15" s="799">
        <v>38.79</v>
      </c>
      <c r="P15" s="799">
        <v>39.049999999999997</v>
      </c>
      <c r="Q15" s="800">
        <v>39.81</v>
      </c>
      <c r="R15" s="801">
        <v>40.19</v>
      </c>
      <c r="S15" s="780">
        <v>40.520000000000003</v>
      </c>
      <c r="T15" s="780">
        <v>40.770000000000003</v>
      </c>
      <c r="U15" s="779">
        <v>40.92</v>
      </c>
      <c r="V15" s="779">
        <v>41.35</v>
      </c>
      <c r="W15" s="779">
        <v>42.02</v>
      </c>
      <c r="X15" s="779">
        <v>42.65</v>
      </c>
      <c r="Y15" s="779">
        <v>43.13</v>
      </c>
      <c r="Z15" s="779">
        <v>43.61</v>
      </c>
      <c r="AA15" s="779">
        <v>43.13</v>
      </c>
      <c r="AB15" s="779">
        <v>44.51</v>
      </c>
      <c r="AC15" s="781">
        <v>44.887705218186454</v>
      </c>
      <c r="AD15" s="779">
        <v>45.583892390136761</v>
      </c>
      <c r="AE15" s="782">
        <v>46.048206395222472</v>
      </c>
      <c r="AF15" s="783">
        <v>49.719713451826415</v>
      </c>
      <c r="AG15" s="783">
        <v>48.821014510740731</v>
      </c>
      <c r="AH15" s="785"/>
    </row>
    <row r="16" spans="1:34">
      <c r="A16" s="775" t="s">
        <v>59</v>
      </c>
      <c r="B16" s="775"/>
      <c r="C16" s="775"/>
      <c r="D16" s="798">
        <v>12.54910569364438</v>
      </c>
      <c r="E16" s="798">
        <v>12.723620057752109</v>
      </c>
      <c r="F16" s="799">
        <v>13.006236270621711</v>
      </c>
      <c r="G16" s="799">
        <v>13.163969726278333</v>
      </c>
      <c r="H16" s="799">
        <v>13.264395408241775</v>
      </c>
      <c r="I16" s="799">
        <v>13.166597048175996</v>
      </c>
      <c r="J16" s="799">
        <v>13.241979407392941</v>
      </c>
      <c r="K16" s="799">
        <v>13.538368836710806</v>
      </c>
      <c r="L16" s="799">
        <v>13.25</v>
      </c>
      <c r="M16" s="799">
        <v>13.4</v>
      </c>
      <c r="N16" s="799">
        <v>14.33</v>
      </c>
      <c r="O16" s="799">
        <v>13.96</v>
      </c>
      <c r="P16" s="799">
        <v>14.06</v>
      </c>
      <c r="Q16" s="800">
        <v>14.54</v>
      </c>
      <c r="R16" s="801">
        <v>14.75</v>
      </c>
      <c r="S16" s="780">
        <v>14.86</v>
      </c>
      <c r="T16" s="780">
        <v>14.87</v>
      </c>
      <c r="U16" s="779">
        <v>14.79</v>
      </c>
      <c r="V16" s="779">
        <v>14.89</v>
      </c>
      <c r="W16" s="779">
        <v>15.05</v>
      </c>
      <c r="X16" s="779">
        <v>15.2</v>
      </c>
      <c r="Y16" s="779">
        <v>15.36</v>
      </c>
      <c r="Z16" s="779">
        <v>15.44</v>
      </c>
      <c r="AA16" s="779">
        <v>15.49</v>
      </c>
      <c r="AB16" s="779">
        <v>15.76</v>
      </c>
      <c r="AC16" s="781">
        <v>15.88613681608514</v>
      </c>
      <c r="AD16" s="779">
        <v>16.139740120278091</v>
      </c>
      <c r="AE16" s="786" t="s">
        <v>60</v>
      </c>
      <c r="AF16" s="803" t="s">
        <v>60</v>
      </c>
      <c r="AG16" s="803" t="s">
        <v>60</v>
      </c>
    </row>
    <row r="17" spans="1:33">
      <c r="A17" s="788" t="s">
        <v>130</v>
      </c>
      <c r="B17" s="804"/>
      <c r="C17" s="804"/>
      <c r="D17" s="804"/>
      <c r="E17" s="804"/>
      <c r="F17" s="791"/>
      <c r="G17" s="791"/>
      <c r="H17" s="791"/>
      <c r="I17" s="791"/>
      <c r="J17" s="791"/>
      <c r="K17" s="791"/>
      <c r="L17" s="791"/>
      <c r="M17" s="791"/>
      <c r="N17" s="791"/>
      <c r="O17" s="791"/>
      <c r="P17" s="791"/>
      <c r="Q17" s="805"/>
      <c r="R17" s="790"/>
      <c r="S17" s="790"/>
      <c r="T17" s="790"/>
      <c r="U17" s="791"/>
      <c r="V17" s="791"/>
      <c r="W17" s="791"/>
      <c r="X17" s="791"/>
      <c r="Y17" s="791"/>
      <c r="Z17" s="791"/>
      <c r="AA17" s="791"/>
      <c r="AB17" s="791"/>
      <c r="AC17" s="792"/>
      <c r="AD17" s="806"/>
      <c r="AE17" s="794"/>
      <c r="AF17" s="795">
        <v>25.46281170279666</v>
      </c>
      <c r="AG17" s="796">
        <v>25.626861810435628</v>
      </c>
    </row>
    <row r="18" spans="1:33">
      <c r="A18" s="773" t="s">
        <v>53</v>
      </c>
      <c r="B18" s="773"/>
      <c r="C18" s="773"/>
      <c r="D18" s="773"/>
      <c r="E18" s="773"/>
      <c r="F18" s="774"/>
      <c r="G18" s="774"/>
      <c r="H18" s="774"/>
      <c r="I18" s="774"/>
      <c r="J18" s="774"/>
      <c r="K18" s="774"/>
      <c r="L18" s="774"/>
      <c r="M18" s="774"/>
      <c r="N18" s="774"/>
      <c r="O18" s="774"/>
      <c r="P18" s="774"/>
      <c r="Q18" s="775"/>
      <c r="R18" s="775"/>
      <c r="S18" s="775"/>
      <c r="T18" s="775"/>
      <c r="U18" s="774"/>
      <c r="V18" s="774"/>
      <c r="W18" s="774"/>
      <c r="X18" s="774"/>
      <c r="Y18" s="774"/>
      <c r="Z18" s="774"/>
      <c r="AA18" s="774"/>
      <c r="AB18" s="774"/>
      <c r="AC18" s="776"/>
      <c r="AD18" s="784"/>
      <c r="AE18" s="778"/>
      <c r="AF18" s="15"/>
      <c r="AG18" s="15"/>
    </row>
    <row r="19" spans="1:33">
      <c r="A19" s="775" t="s">
        <v>56</v>
      </c>
      <c r="B19" s="775">
        <v>4.6500000000000004</v>
      </c>
      <c r="C19" s="775">
        <v>4.76</v>
      </c>
      <c r="D19" s="775">
        <v>4.88</v>
      </c>
      <c r="E19" s="775">
        <v>4.8899999999999997</v>
      </c>
      <c r="F19" s="779">
        <v>4.92</v>
      </c>
      <c r="G19" s="779">
        <v>5.03</v>
      </c>
      <c r="H19" s="779">
        <v>5.08</v>
      </c>
      <c r="I19" s="779">
        <v>5.0599999999999996</v>
      </c>
      <c r="J19" s="779">
        <v>5.13</v>
      </c>
      <c r="K19" s="779">
        <v>5.25</v>
      </c>
      <c r="L19" s="779">
        <v>5.18</v>
      </c>
      <c r="M19" s="779">
        <v>5.0199999999999996</v>
      </c>
      <c r="N19" s="779">
        <v>5.23</v>
      </c>
      <c r="O19" s="779">
        <v>5.41</v>
      </c>
      <c r="P19" s="799">
        <v>5.57</v>
      </c>
      <c r="Q19" s="780">
        <v>5.78</v>
      </c>
      <c r="R19" s="780">
        <v>5.87</v>
      </c>
      <c r="S19" s="780">
        <v>5.91</v>
      </c>
      <c r="T19" s="780">
        <v>5.94</v>
      </c>
      <c r="U19" s="799">
        <v>5.92</v>
      </c>
      <c r="V19" s="779">
        <v>5.86</v>
      </c>
      <c r="W19" s="779">
        <v>6.06</v>
      </c>
      <c r="X19" s="779">
        <v>6.27</v>
      </c>
      <c r="Y19" s="779">
        <v>6.35</v>
      </c>
      <c r="Z19" s="779">
        <v>6.6</v>
      </c>
      <c r="AA19" s="779">
        <v>6.88</v>
      </c>
      <c r="AB19" s="779">
        <v>6.97</v>
      </c>
      <c r="AC19" s="779">
        <v>7.0438419170668816</v>
      </c>
      <c r="AD19" s="779">
        <v>7.376860062039901</v>
      </c>
      <c r="AE19" s="807">
        <v>7.5334019446801355</v>
      </c>
      <c r="AF19" s="803" t="s">
        <v>60</v>
      </c>
      <c r="AG19" s="803" t="s">
        <v>60</v>
      </c>
    </row>
    <row r="20" spans="1:33">
      <c r="A20" s="775" t="s">
        <v>57</v>
      </c>
      <c r="B20" s="775">
        <v>5.97</v>
      </c>
      <c r="C20" s="775">
        <v>6.13</v>
      </c>
      <c r="D20" s="775">
        <v>6.31</v>
      </c>
      <c r="E20" s="775">
        <v>6.26</v>
      </c>
      <c r="F20" s="779">
        <v>6.33</v>
      </c>
      <c r="G20" s="779">
        <v>6.48</v>
      </c>
      <c r="H20" s="779">
        <v>6.55</v>
      </c>
      <c r="I20" s="779">
        <v>6.54</v>
      </c>
      <c r="J20" s="779">
        <v>6.63</v>
      </c>
      <c r="K20" s="779">
        <v>6.78</v>
      </c>
      <c r="L20" s="779">
        <v>6.67</v>
      </c>
      <c r="M20" s="779">
        <v>6.84</v>
      </c>
      <c r="N20" s="779">
        <v>7.22</v>
      </c>
      <c r="O20" s="779">
        <v>7.43</v>
      </c>
      <c r="P20" s="799">
        <v>7.65</v>
      </c>
      <c r="Q20" s="780">
        <v>7.92</v>
      </c>
      <c r="R20" s="780">
        <v>8.0299999999999994</v>
      </c>
      <c r="S20" s="780">
        <v>8.09</v>
      </c>
      <c r="T20" s="780">
        <v>8.15</v>
      </c>
      <c r="U20" s="799">
        <v>8.1300000000000008</v>
      </c>
      <c r="V20" s="779">
        <v>8.1199999999999992</v>
      </c>
      <c r="W20" s="779">
        <v>8.42</v>
      </c>
      <c r="X20" s="779">
        <v>8.74</v>
      </c>
      <c r="Y20" s="779">
        <v>8.84</v>
      </c>
      <c r="Z20" s="779">
        <v>9.2100000000000009</v>
      </c>
      <c r="AA20" s="779">
        <v>9.6999999999999993</v>
      </c>
      <c r="AB20" s="779">
        <v>9.83</v>
      </c>
      <c r="AC20" s="779">
        <v>9.939370138838278</v>
      </c>
      <c r="AD20" s="779">
        <v>9.763430202552982</v>
      </c>
      <c r="AE20" s="808">
        <v>10.079545604723041</v>
      </c>
      <c r="AF20" s="809">
        <v>14.543315230224771</v>
      </c>
      <c r="AG20" s="783">
        <v>14.845747215277852</v>
      </c>
    </row>
    <row r="21" spans="1:33">
      <c r="A21" s="775" t="s">
        <v>58</v>
      </c>
      <c r="B21" s="775">
        <v>18.62</v>
      </c>
      <c r="C21" s="775">
        <v>19.11</v>
      </c>
      <c r="D21" s="775">
        <v>19.72</v>
      </c>
      <c r="E21" s="775">
        <v>19.850000000000001</v>
      </c>
      <c r="F21" s="779">
        <v>20.03</v>
      </c>
      <c r="G21" s="779">
        <v>20.38</v>
      </c>
      <c r="H21" s="779">
        <v>20.59</v>
      </c>
      <c r="I21" s="779">
        <v>20.39</v>
      </c>
      <c r="J21" s="779">
        <v>20.46</v>
      </c>
      <c r="K21" s="779">
        <v>20.73</v>
      </c>
      <c r="L21" s="779">
        <v>20.3</v>
      </c>
      <c r="M21" s="779">
        <v>20.38</v>
      </c>
      <c r="N21" s="779">
        <v>20.73</v>
      </c>
      <c r="O21" s="779">
        <v>21.18</v>
      </c>
      <c r="P21" s="799">
        <v>21.35</v>
      </c>
      <c r="Q21" s="780">
        <v>19.190000000000001</v>
      </c>
      <c r="R21" s="780">
        <v>19.350000000000001</v>
      </c>
      <c r="S21" s="780">
        <v>19.600000000000001</v>
      </c>
      <c r="T21" s="780">
        <v>19.78</v>
      </c>
      <c r="U21" s="799">
        <v>19.84</v>
      </c>
      <c r="V21" s="779">
        <v>19.8</v>
      </c>
      <c r="W21" s="779">
        <v>20.23</v>
      </c>
      <c r="X21" s="779">
        <v>21.09</v>
      </c>
      <c r="Y21" s="779">
        <v>21.72</v>
      </c>
      <c r="Z21" s="779">
        <v>22.54</v>
      </c>
      <c r="AA21" s="779">
        <v>23.57</v>
      </c>
      <c r="AB21" s="779">
        <v>23.76</v>
      </c>
      <c r="AC21" s="779">
        <v>24.154144113853096</v>
      </c>
      <c r="AD21" s="779">
        <v>25.310344046277169</v>
      </c>
      <c r="AE21" s="808">
        <v>25.808864708995678</v>
      </c>
      <c r="AF21" s="803" t="s">
        <v>60</v>
      </c>
      <c r="AG21" s="803" t="s">
        <v>60</v>
      </c>
    </row>
    <row r="22" spans="1:33">
      <c r="A22" s="767" t="s">
        <v>59</v>
      </c>
      <c r="B22" s="767">
        <v>5.15</v>
      </c>
      <c r="C22" s="767">
        <v>5.28</v>
      </c>
      <c r="D22" s="767">
        <v>5.41</v>
      </c>
      <c r="E22" s="767">
        <v>5.42</v>
      </c>
      <c r="F22" s="810">
        <v>5.46</v>
      </c>
      <c r="G22" s="810">
        <v>5.59</v>
      </c>
      <c r="H22" s="810">
        <v>5.64</v>
      </c>
      <c r="I22" s="810">
        <v>5.62</v>
      </c>
      <c r="J22" s="810">
        <v>5.69</v>
      </c>
      <c r="K22" s="810">
        <v>5.83</v>
      </c>
      <c r="L22" s="810">
        <v>5.75</v>
      </c>
      <c r="M22" s="810">
        <v>5.85</v>
      </c>
      <c r="N22" s="810">
        <v>6.08</v>
      </c>
      <c r="O22" s="810">
        <v>6.26</v>
      </c>
      <c r="P22" s="811">
        <v>6.44</v>
      </c>
      <c r="Q22" s="812">
        <v>6.68</v>
      </c>
      <c r="R22" s="812">
        <v>6.77</v>
      </c>
      <c r="S22" s="812">
        <v>6.81</v>
      </c>
      <c r="T22" s="812">
        <v>8.84</v>
      </c>
      <c r="U22" s="811">
        <v>6.82</v>
      </c>
      <c r="V22" s="810">
        <v>6.78</v>
      </c>
      <c r="W22" s="810">
        <v>7.02</v>
      </c>
      <c r="X22" s="810">
        <v>7.37</v>
      </c>
      <c r="Y22" s="810">
        <v>7.47</v>
      </c>
      <c r="Z22" s="810">
        <v>7.82</v>
      </c>
      <c r="AA22" s="810">
        <v>8.24</v>
      </c>
      <c r="AB22" s="810">
        <v>8.3800000000000008</v>
      </c>
      <c r="AC22" s="810">
        <v>8.4990878618718337</v>
      </c>
      <c r="AD22" s="810">
        <v>8.9820366782201546</v>
      </c>
      <c r="AE22" s="813" t="s">
        <v>60</v>
      </c>
      <c r="AF22" s="814" t="s">
        <v>60</v>
      </c>
      <c r="AG22" s="814" t="s">
        <v>60</v>
      </c>
    </row>
    <row r="23" spans="1:33">
      <c r="A23" s="773" t="s">
        <v>54</v>
      </c>
      <c r="B23" s="773"/>
      <c r="C23" s="773"/>
      <c r="D23" s="773"/>
      <c r="E23" s="773"/>
      <c r="F23" s="774"/>
      <c r="G23" s="774"/>
      <c r="H23" s="774"/>
      <c r="I23" s="774"/>
      <c r="J23" s="774"/>
      <c r="K23" s="774"/>
      <c r="L23" s="774"/>
      <c r="M23" s="774"/>
      <c r="N23" s="774"/>
      <c r="O23" s="774"/>
      <c r="P23" s="774"/>
      <c r="Q23" s="775"/>
      <c r="R23" s="775"/>
      <c r="S23" s="775"/>
      <c r="T23" s="775"/>
      <c r="U23" s="774"/>
      <c r="V23" s="774"/>
      <c r="W23" s="774"/>
      <c r="X23" s="774"/>
      <c r="Y23" s="774"/>
      <c r="Z23" s="774"/>
      <c r="AA23" s="774"/>
      <c r="AB23" s="774"/>
      <c r="AC23" s="776"/>
      <c r="AD23" s="784"/>
      <c r="AE23" s="778"/>
      <c r="AF23" s="15"/>
      <c r="AG23" s="15"/>
    </row>
    <row r="24" spans="1:33">
      <c r="A24" s="775" t="s">
        <v>56</v>
      </c>
      <c r="B24" s="775"/>
      <c r="C24" s="775"/>
      <c r="D24" s="775"/>
      <c r="E24" s="775"/>
      <c r="F24" s="779">
        <v>0.56000000000000005</v>
      </c>
      <c r="G24" s="779">
        <v>0.57999999999999996</v>
      </c>
      <c r="H24" s="779">
        <v>0.74</v>
      </c>
      <c r="I24" s="779">
        <v>0.79</v>
      </c>
      <c r="J24" s="779">
        <v>0.96</v>
      </c>
      <c r="K24" s="779">
        <v>1.8</v>
      </c>
      <c r="L24" s="779">
        <v>1.1000000000000001</v>
      </c>
      <c r="M24" s="779">
        <v>1.1200000000000001</v>
      </c>
      <c r="N24" s="779">
        <v>1.33</v>
      </c>
      <c r="O24" s="779">
        <v>1.44</v>
      </c>
      <c r="P24" s="799">
        <v>1.49</v>
      </c>
      <c r="Q24" s="780">
        <v>1.56</v>
      </c>
      <c r="R24" s="780">
        <v>1.54</v>
      </c>
      <c r="S24" s="780">
        <v>1.54</v>
      </c>
      <c r="T24" s="780">
        <v>1.54</v>
      </c>
      <c r="U24" s="799">
        <v>1.58</v>
      </c>
      <c r="V24" s="815" t="s">
        <v>60</v>
      </c>
      <c r="W24" s="815" t="s">
        <v>60</v>
      </c>
      <c r="X24" s="815" t="s">
        <v>60</v>
      </c>
      <c r="Y24" s="815" t="s">
        <v>60</v>
      </c>
      <c r="Z24" s="815" t="s">
        <v>60</v>
      </c>
      <c r="AA24" s="815" t="s">
        <v>60</v>
      </c>
      <c r="AB24" s="815" t="s">
        <v>60</v>
      </c>
      <c r="AC24" s="816" t="s">
        <v>60</v>
      </c>
      <c r="AD24" s="816" t="s">
        <v>60</v>
      </c>
      <c r="AE24" s="817" t="s">
        <v>60</v>
      </c>
      <c r="AF24" s="803" t="s">
        <v>60</v>
      </c>
      <c r="AG24" s="803" t="s">
        <v>60</v>
      </c>
    </row>
    <row r="25" spans="1:33">
      <c r="A25" s="775" t="s">
        <v>57</v>
      </c>
      <c r="B25" s="775"/>
      <c r="C25" s="775"/>
      <c r="D25" s="775"/>
      <c r="E25" s="775"/>
      <c r="F25" s="779">
        <v>0.66</v>
      </c>
      <c r="G25" s="779">
        <v>0.69</v>
      </c>
      <c r="H25" s="779">
        <v>0.88</v>
      </c>
      <c r="I25" s="779">
        <v>0.93</v>
      </c>
      <c r="J25" s="779">
        <v>1.18</v>
      </c>
      <c r="K25" s="779">
        <v>1.32</v>
      </c>
      <c r="L25" s="779">
        <v>1.34</v>
      </c>
      <c r="M25" s="779">
        <v>1.38</v>
      </c>
      <c r="N25" s="779">
        <v>1.62</v>
      </c>
      <c r="O25" s="779">
        <v>1.78</v>
      </c>
      <c r="P25" s="799">
        <v>1.83</v>
      </c>
      <c r="Q25" s="780">
        <v>1.9</v>
      </c>
      <c r="R25" s="780">
        <v>1.89</v>
      </c>
      <c r="S25" s="780">
        <v>1.88</v>
      </c>
      <c r="T25" s="780">
        <v>1.89</v>
      </c>
      <c r="U25" s="799">
        <v>1.94</v>
      </c>
      <c r="V25" s="779">
        <v>1.96</v>
      </c>
      <c r="W25" s="779">
        <v>1.97</v>
      </c>
      <c r="X25" s="779">
        <v>1.97</v>
      </c>
      <c r="Y25" s="779">
        <v>1.98</v>
      </c>
      <c r="Z25" s="779">
        <v>2.38</v>
      </c>
      <c r="AA25" s="779">
        <v>2.5299999999999998</v>
      </c>
      <c r="AB25" s="779">
        <v>2.59</v>
      </c>
      <c r="AC25" s="779">
        <v>2.6295527863868187</v>
      </c>
      <c r="AD25" s="779">
        <v>2.6511513921345742</v>
      </c>
      <c r="AE25" s="818">
        <v>2.6574291657398339</v>
      </c>
      <c r="AF25" s="803" t="s">
        <v>60</v>
      </c>
      <c r="AG25" s="803" t="s">
        <v>60</v>
      </c>
    </row>
    <row r="26" spans="1:33">
      <c r="A26" s="775" t="s">
        <v>58</v>
      </c>
      <c r="B26" s="775"/>
      <c r="C26" s="775"/>
      <c r="D26" s="775"/>
      <c r="E26" s="775"/>
      <c r="F26" s="779">
        <v>2.4300000000000002</v>
      </c>
      <c r="G26" s="779">
        <v>2.56</v>
      </c>
      <c r="H26" s="779">
        <v>3.63</v>
      </c>
      <c r="I26" s="779">
        <v>3.78</v>
      </c>
      <c r="J26" s="779">
        <v>4.43</v>
      </c>
      <c r="K26" s="779">
        <v>4.8499999999999996</v>
      </c>
      <c r="L26" s="779">
        <v>4.7</v>
      </c>
      <c r="M26" s="779">
        <v>4.7</v>
      </c>
      <c r="N26" s="779">
        <v>4.2</v>
      </c>
      <c r="O26" s="779">
        <v>4.37</v>
      </c>
      <c r="P26" s="799">
        <v>4.53</v>
      </c>
      <c r="Q26" s="780">
        <v>4.5999999999999996</v>
      </c>
      <c r="R26" s="780">
        <v>4.49</v>
      </c>
      <c r="S26" s="780">
        <v>4.55</v>
      </c>
      <c r="T26" s="780">
        <v>4.66</v>
      </c>
      <c r="U26" s="799">
        <v>4.88</v>
      </c>
      <c r="V26" s="779">
        <v>4.95</v>
      </c>
      <c r="W26" s="779">
        <v>4.8600000000000003</v>
      </c>
      <c r="X26" s="779">
        <v>4.93</v>
      </c>
      <c r="Y26" s="779">
        <v>5.0999999999999996</v>
      </c>
      <c r="Z26" s="779">
        <v>5.93</v>
      </c>
      <c r="AA26" s="779">
        <v>6.37</v>
      </c>
      <c r="AB26" s="779">
        <v>6.46</v>
      </c>
      <c r="AC26" s="779">
        <v>6.5859792481607835</v>
      </c>
      <c r="AD26" s="779">
        <v>6.6406232686954798</v>
      </c>
      <c r="AE26" s="818">
        <v>6.6492270375803129</v>
      </c>
      <c r="AF26" s="803" t="s">
        <v>60</v>
      </c>
      <c r="AG26" s="803" t="s">
        <v>60</v>
      </c>
    </row>
    <row r="27" spans="1:33">
      <c r="A27" s="767" t="s">
        <v>59</v>
      </c>
      <c r="B27" s="767"/>
      <c r="C27" s="767"/>
      <c r="D27" s="767"/>
      <c r="E27" s="767"/>
      <c r="F27" s="810">
        <v>0.61</v>
      </c>
      <c r="G27" s="810">
        <v>0.64</v>
      </c>
      <c r="H27" s="810">
        <v>0.93</v>
      </c>
      <c r="I27" s="810">
        <v>0.97</v>
      </c>
      <c r="J27" s="810">
        <v>1.19</v>
      </c>
      <c r="K27" s="810">
        <v>1.32</v>
      </c>
      <c r="L27" s="810">
        <v>1.35</v>
      </c>
      <c r="M27" s="810">
        <v>1.38</v>
      </c>
      <c r="N27" s="810">
        <v>1.6</v>
      </c>
      <c r="O27" s="810">
        <v>1.77</v>
      </c>
      <c r="P27" s="811">
        <v>1.83</v>
      </c>
      <c r="Q27" s="812">
        <v>1.9</v>
      </c>
      <c r="R27" s="812">
        <v>1.89</v>
      </c>
      <c r="S27" s="812">
        <v>1.89</v>
      </c>
      <c r="T27" s="812">
        <v>1.89</v>
      </c>
      <c r="U27" s="811">
        <v>1.95</v>
      </c>
      <c r="V27" s="810">
        <v>1.97</v>
      </c>
      <c r="W27" s="810">
        <v>1.99</v>
      </c>
      <c r="X27" s="810">
        <v>2.02</v>
      </c>
      <c r="Y27" s="810">
        <v>2.04</v>
      </c>
      <c r="Z27" s="810">
        <v>2.48</v>
      </c>
      <c r="AA27" s="810">
        <v>2.68</v>
      </c>
      <c r="AB27" s="810">
        <v>2.76</v>
      </c>
      <c r="AC27" s="810">
        <v>2.8064670000540128</v>
      </c>
      <c r="AD27" s="810">
        <v>2.8264735398090148</v>
      </c>
      <c r="AE27" s="813" t="s">
        <v>60</v>
      </c>
      <c r="AF27" s="814" t="s">
        <v>60</v>
      </c>
      <c r="AG27" s="814" t="s">
        <v>60</v>
      </c>
    </row>
    <row r="28" spans="1:33">
      <c r="A28" s="819" t="s">
        <v>397</v>
      </c>
      <c r="B28" s="819"/>
      <c r="C28" s="819"/>
      <c r="D28" s="819"/>
      <c r="E28" s="819"/>
      <c r="F28" s="14"/>
      <c r="G28" s="14"/>
      <c r="H28" s="14"/>
      <c r="I28" s="14"/>
      <c r="J28" s="14"/>
      <c r="K28" s="14"/>
      <c r="L28" s="14"/>
      <c r="M28" s="14"/>
      <c r="N28" s="14"/>
      <c r="O28" s="14"/>
      <c r="P28" s="14"/>
      <c r="Q28" s="14"/>
      <c r="R28" s="14"/>
      <c r="S28" s="14"/>
    </row>
    <row r="29" spans="1:33">
      <c r="A29" s="1017" t="s">
        <v>398</v>
      </c>
      <c r="B29" s="1017"/>
      <c r="C29" s="1017"/>
      <c r="D29" s="1017"/>
      <c r="E29" s="1017"/>
      <c r="F29" s="1017"/>
      <c r="G29" s="1017"/>
      <c r="H29" s="1017"/>
      <c r="I29" s="1017"/>
      <c r="J29" s="1017"/>
      <c r="K29" s="1017"/>
      <c r="L29" s="1017"/>
      <c r="M29" s="1017"/>
      <c r="N29" s="1017"/>
      <c r="O29" s="1017"/>
      <c r="P29" s="1017"/>
      <c r="Q29" s="1017"/>
      <c r="R29" s="1017"/>
      <c r="S29" s="1017"/>
    </row>
    <row r="30" spans="1:33">
      <c r="A30" s="309" t="s">
        <v>399</v>
      </c>
      <c r="B30" s="309"/>
      <c r="C30" s="309"/>
      <c r="D30" s="309"/>
      <c r="E30" s="309"/>
      <c r="F30" s="820"/>
      <c r="G30" s="820"/>
      <c r="H30" s="820"/>
      <c r="I30" s="820"/>
      <c r="J30" s="820"/>
      <c r="K30" s="820"/>
      <c r="L30" s="820"/>
      <c r="M30" s="820"/>
      <c r="N30" s="820"/>
      <c r="O30" s="820"/>
      <c r="P30" s="820"/>
      <c r="Q30" s="820"/>
      <c r="R30" s="820"/>
      <c r="S30" s="820"/>
    </row>
    <row r="31" spans="1:33">
      <c r="A31" s="309" t="s">
        <v>400</v>
      </c>
      <c r="B31" s="309"/>
      <c r="C31" s="309"/>
      <c r="D31" s="309"/>
      <c r="E31" s="309"/>
      <c r="F31" s="697"/>
      <c r="G31" s="697"/>
      <c r="H31" s="697"/>
      <c r="I31" s="697"/>
      <c r="J31" s="697"/>
      <c r="K31" s="697"/>
      <c r="L31" s="697"/>
      <c r="M31" s="697"/>
      <c r="N31" s="697"/>
      <c r="O31" s="697"/>
      <c r="P31" s="697"/>
      <c r="Q31" s="697"/>
      <c r="R31" s="697"/>
      <c r="S31" s="697"/>
      <c r="T31" s="821"/>
      <c r="X31" s="821"/>
      <c r="Y31" s="821"/>
      <c r="Z31" s="821"/>
      <c r="AA31" s="821"/>
      <c r="AB31" s="821"/>
      <c r="AC31" s="821"/>
    </row>
    <row r="32" spans="1:33">
      <c r="A32" s="307" t="s">
        <v>401</v>
      </c>
      <c r="B32" s="307"/>
      <c r="C32" s="307"/>
      <c r="D32" s="307"/>
      <c r="E32" s="307"/>
      <c r="F32" s="697"/>
      <c r="G32" s="697"/>
      <c r="H32" s="697"/>
      <c r="I32" s="697"/>
      <c r="J32" s="697"/>
      <c r="K32" s="697"/>
      <c r="L32" s="697"/>
      <c r="M32" s="697"/>
      <c r="N32" s="697"/>
      <c r="O32" s="697"/>
      <c r="P32" s="697"/>
      <c r="Q32" s="697"/>
      <c r="R32" s="697"/>
      <c r="S32" s="697"/>
      <c r="Z32" s="821"/>
      <c r="AA32" s="821"/>
      <c r="AB32" s="821"/>
      <c r="AC32" s="821"/>
    </row>
  </sheetData>
  <mergeCells count="1">
    <mergeCell ref="A29:S29"/>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O75"/>
  <sheetViews>
    <sheetView zoomScaleSheetLayoutView="100" workbookViewId="0">
      <pane xSplit="1" ySplit="5" topLeftCell="O18" activePane="bottomRight" state="frozen"/>
      <selection activeCell="T7" sqref="T7"/>
      <selection pane="topRight" activeCell="T7" sqref="T7"/>
      <selection pane="bottomLeft" activeCell="T7" sqref="T7"/>
      <selection pane="bottomRight" activeCell="Y46" sqref="Y46"/>
    </sheetView>
  </sheetViews>
  <sheetFormatPr baseColWidth="10" defaultColWidth="11.42578125" defaultRowHeight="12.75"/>
  <cols>
    <col min="1" max="1" width="43" style="335" customWidth="1"/>
    <col min="2" max="10" width="9.5703125" style="329" customWidth="1"/>
    <col min="11" max="11" width="9.42578125" style="330" customWidth="1"/>
    <col min="12" max="15" width="9.42578125" style="329" customWidth="1"/>
    <col min="16" max="21" width="9.42578125" style="331" customWidth="1"/>
    <col min="22" max="26" width="11.42578125" style="331"/>
    <col min="27" max="27" width="12" style="331" bestFit="1" customWidth="1"/>
    <col min="28" max="41" width="11.42578125" style="331"/>
    <col min="42" max="16384" width="11.42578125" style="335"/>
  </cols>
  <sheetData>
    <row r="1" spans="1:25" ht="18">
      <c r="A1" s="328" t="s">
        <v>123</v>
      </c>
    </row>
    <row r="3" spans="1:25" ht="15.75">
      <c r="A3" s="332" t="s">
        <v>198</v>
      </c>
    </row>
    <row r="4" spans="1:25">
      <c r="A4" s="333" t="s">
        <v>235</v>
      </c>
      <c r="K4" s="329"/>
      <c r="L4" s="334"/>
      <c r="M4" s="331"/>
      <c r="N4" s="335"/>
      <c r="O4" s="335"/>
    </row>
    <row r="5" spans="1:25" ht="16.5">
      <c r="A5" s="336"/>
      <c r="B5" s="337">
        <v>2002</v>
      </c>
      <c r="C5" s="337">
        <v>2003</v>
      </c>
      <c r="D5" s="337">
        <v>2004</v>
      </c>
      <c r="E5" s="337">
        <v>2005</v>
      </c>
      <c r="F5" s="337">
        <v>2006</v>
      </c>
      <c r="G5" s="337">
        <v>2007</v>
      </c>
      <c r="H5" s="337">
        <v>2008</v>
      </c>
      <c r="I5" s="337">
        <v>2009</v>
      </c>
      <c r="J5" s="338" t="s">
        <v>247</v>
      </c>
      <c r="K5" s="339" t="s">
        <v>248</v>
      </c>
      <c r="L5" s="337">
        <v>2012</v>
      </c>
      <c r="M5" s="268">
        <v>2013</v>
      </c>
      <c r="N5" s="268" t="s">
        <v>251</v>
      </c>
      <c r="O5" s="268" t="s">
        <v>252</v>
      </c>
      <c r="P5" s="268">
        <v>2016</v>
      </c>
      <c r="Q5" s="632">
        <v>2017</v>
      </c>
      <c r="R5" s="632">
        <v>2018</v>
      </c>
      <c r="S5" s="632">
        <v>2019</v>
      </c>
      <c r="T5" s="632">
        <v>2020</v>
      </c>
      <c r="U5" s="632" t="s">
        <v>489</v>
      </c>
      <c r="V5" s="632">
        <v>2022</v>
      </c>
      <c r="W5" s="632">
        <v>2023</v>
      </c>
      <c r="X5" s="632">
        <v>2024</v>
      </c>
      <c r="Y5" s="632">
        <v>2025</v>
      </c>
    </row>
    <row r="6" spans="1:25">
      <c r="A6" s="340" t="s">
        <v>55</v>
      </c>
      <c r="B6" s="341"/>
      <c r="C6" s="341"/>
      <c r="D6" s="341"/>
      <c r="E6" s="341"/>
      <c r="F6" s="341"/>
      <c r="G6" s="341"/>
      <c r="H6" s="341"/>
      <c r="I6" s="341"/>
      <c r="J6" s="342"/>
      <c r="K6" s="79"/>
      <c r="L6" s="79"/>
      <c r="N6" s="79"/>
      <c r="O6" s="79"/>
      <c r="P6" s="79"/>
      <c r="Q6" s="633"/>
      <c r="R6" s="633"/>
      <c r="S6" s="633"/>
      <c r="T6" s="633"/>
      <c r="U6" s="633"/>
      <c r="V6" s="633"/>
      <c r="W6" s="633"/>
      <c r="X6" s="633"/>
      <c r="Y6" s="633"/>
    </row>
    <row r="7" spans="1:25" ht="14.25">
      <c r="A7" s="507" t="s">
        <v>260</v>
      </c>
      <c r="B7" s="444">
        <v>7445.9013670000004</v>
      </c>
      <c r="C7" s="444">
        <v>7933.4422629999999</v>
      </c>
      <c r="D7" s="444">
        <v>8340.878052</v>
      </c>
      <c r="E7" s="444">
        <v>8731.023921</v>
      </c>
      <c r="F7" s="444">
        <v>9128.108064</v>
      </c>
      <c r="G7" s="444">
        <v>9468.7937099999999</v>
      </c>
      <c r="H7" s="444">
        <v>9869.0087600000006</v>
      </c>
      <c r="I7" s="444">
        <v>10467.614552999999</v>
      </c>
      <c r="J7" s="445">
        <v>10966.263951999999</v>
      </c>
      <c r="K7" s="444">
        <v>12886.258992999999</v>
      </c>
      <c r="L7" s="444">
        <v>13424.061607</v>
      </c>
      <c r="M7" s="444">
        <v>13846.051654999999</v>
      </c>
      <c r="N7" s="444">
        <v>13921.678366</v>
      </c>
      <c r="O7" s="444">
        <v>14713.937388</v>
      </c>
      <c r="P7" s="444">
        <v>15113.325570999999</v>
      </c>
      <c r="Q7" s="634">
        <v>15221.861364999999</v>
      </c>
      <c r="R7" s="634">
        <v>15540.019854999999</v>
      </c>
      <c r="S7" s="634">
        <v>16049.801251000001</v>
      </c>
      <c r="T7" s="634">
        <v>16299.652104000001</v>
      </c>
      <c r="U7" s="634">
        <v>1986.8440539999999</v>
      </c>
      <c r="V7" s="634">
        <v>2047.606329</v>
      </c>
      <c r="W7" s="634">
        <v>2814</v>
      </c>
      <c r="X7" s="634">
        <v>2832.1337000000003</v>
      </c>
      <c r="Y7" s="634">
        <v>2262</v>
      </c>
    </row>
    <row r="8" spans="1:25">
      <c r="A8" s="331" t="s">
        <v>57</v>
      </c>
      <c r="B8" s="444">
        <v>9169.1113949999999</v>
      </c>
      <c r="C8" s="444">
        <v>9780.1090459999996</v>
      </c>
      <c r="D8" s="444">
        <v>10253.135120999999</v>
      </c>
      <c r="E8" s="444">
        <v>10744.256604</v>
      </c>
      <c r="F8" s="444">
        <v>11234.777051999999</v>
      </c>
      <c r="G8" s="444">
        <v>11657.256884</v>
      </c>
      <c r="H8" s="444">
        <v>12143.314563</v>
      </c>
      <c r="I8" s="444">
        <v>13008.068520000001</v>
      </c>
      <c r="J8" s="445">
        <v>13650.812322</v>
      </c>
      <c r="K8" s="444">
        <v>14276.658068000001</v>
      </c>
      <c r="L8" s="444">
        <v>14813.336944999999</v>
      </c>
      <c r="M8" s="444">
        <v>15312.725811</v>
      </c>
      <c r="N8" s="444">
        <v>15683.774307</v>
      </c>
      <c r="O8" s="444">
        <v>16262.603502</v>
      </c>
      <c r="P8" s="444">
        <v>16733.971801</v>
      </c>
      <c r="Q8" s="634">
        <v>17092.294889000001</v>
      </c>
      <c r="R8" s="634">
        <v>17526.557037999999</v>
      </c>
      <c r="S8" s="634">
        <v>18357.670091</v>
      </c>
      <c r="T8" s="634">
        <v>18775.357625000001</v>
      </c>
      <c r="U8" s="634">
        <v>32359.806462</v>
      </c>
      <c r="V8" s="634">
        <v>33944.735417999997</v>
      </c>
      <c r="W8" s="634">
        <v>37266</v>
      </c>
      <c r="X8" s="634">
        <v>39219.589999999997</v>
      </c>
      <c r="Y8" s="634">
        <v>40275</v>
      </c>
    </row>
    <row r="9" spans="1:25" ht="16.5">
      <c r="A9" s="509" t="s">
        <v>267</v>
      </c>
      <c r="B9" s="444">
        <v>739.69970599999999</v>
      </c>
      <c r="C9" s="444">
        <v>759.44045300000005</v>
      </c>
      <c r="D9" s="444">
        <v>777.40840400000002</v>
      </c>
      <c r="E9" s="444">
        <v>797.95110399999999</v>
      </c>
      <c r="F9" s="444">
        <v>674.15178300000002</v>
      </c>
      <c r="G9" s="444">
        <v>688.45346600000005</v>
      </c>
      <c r="H9" s="444">
        <v>704.73364800000002</v>
      </c>
      <c r="I9" s="444">
        <v>722.23324100000002</v>
      </c>
      <c r="J9" s="445">
        <v>734.26006700000005</v>
      </c>
      <c r="K9" s="444">
        <v>778.38495999999998</v>
      </c>
      <c r="L9" s="444">
        <v>793.08996400000001</v>
      </c>
      <c r="M9" s="444">
        <v>805.13214900000003</v>
      </c>
      <c r="N9" s="444">
        <v>810.61212899999998</v>
      </c>
      <c r="O9" s="444">
        <v>830.025395</v>
      </c>
      <c r="P9" s="444">
        <v>830.11433599999998</v>
      </c>
      <c r="Q9" s="634">
        <v>830.926378</v>
      </c>
      <c r="R9" s="634">
        <v>839.75005499999997</v>
      </c>
      <c r="S9" s="634">
        <v>857.68085299999996</v>
      </c>
      <c r="T9" s="634">
        <v>868.57515100000001</v>
      </c>
      <c r="U9" s="634">
        <v>872.89474399999995</v>
      </c>
      <c r="V9" s="634">
        <v>903.509862</v>
      </c>
      <c r="W9" s="634">
        <v>972</v>
      </c>
      <c r="X9" s="634">
        <v>1013.0650000000001</v>
      </c>
      <c r="Y9" s="634">
        <v>921</v>
      </c>
    </row>
    <row r="10" spans="1:25">
      <c r="A10" s="343" t="s">
        <v>115</v>
      </c>
      <c r="B10" s="444">
        <v>6099.594298</v>
      </c>
      <c r="C10" s="444">
        <v>4905.8474930000002</v>
      </c>
      <c r="D10" s="444">
        <v>4550.7296429999997</v>
      </c>
      <c r="E10" s="444">
        <v>4389.1603560000003</v>
      </c>
      <c r="F10" s="444">
        <v>4361.3964470000001</v>
      </c>
      <c r="G10" s="444">
        <v>4299.8719719999999</v>
      </c>
      <c r="H10" s="444">
        <v>4407.2795489999999</v>
      </c>
      <c r="I10" s="444">
        <v>4546.7011160000002</v>
      </c>
      <c r="J10" s="445">
        <v>4281.5716839999995</v>
      </c>
      <c r="K10" s="512"/>
      <c r="L10" s="512"/>
      <c r="M10" s="512"/>
      <c r="N10" s="512"/>
      <c r="O10" s="512"/>
      <c r="P10" s="512"/>
      <c r="Q10" s="635"/>
      <c r="R10" s="635"/>
      <c r="S10" s="635"/>
      <c r="T10" s="635"/>
      <c r="U10" s="635"/>
      <c r="V10" s="635"/>
      <c r="W10" s="635"/>
      <c r="X10" s="635"/>
      <c r="Y10" s="635"/>
    </row>
    <row r="11" spans="1:25">
      <c r="A11" s="344" t="s">
        <v>116</v>
      </c>
      <c r="B11" s="512"/>
      <c r="C11" s="512"/>
      <c r="D11" s="512"/>
      <c r="E11" s="512"/>
      <c r="F11" s="512"/>
      <c r="G11" s="512"/>
      <c r="H11" s="513"/>
      <c r="I11" s="513"/>
      <c r="J11" s="514"/>
      <c r="K11" s="444">
        <v>1460.582134</v>
      </c>
      <c r="L11" s="444">
        <v>1466.3564859999999</v>
      </c>
      <c r="M11" s="444">
        <v>1353.02369</v>
      </c>
      <c r="N11" s="444">
        <v>1175.1149539999999</v>
      </c>
      <c r="O11" s="444">
        <v>1181.4289759999999</v>
      </c>
      <c r="P11" s="444">
        <v>865.99026000000003</v>
      </c>
      <c r="Q11" s="634">
        <v>658.16786100000002</v>
      </c>
      <c r="R11" s="634">
        <v>640.824929</v>
      </c>
      <c r="S11" s="634">
        <v>618.48001699999998</v>
      </c>
      <c r="T11" s="634">
        <v>628.83641699999998</v>
      </c>
      <c r="U11" s="634">
        <v>539.78997000000004</v>
      </c>
      <c r="V11" s="634">
        <v>544.19239200000004</v>
      </c>
      <c r="W11" s="634">
        <v>563</v>
      </c>
      <c r="X11" s="634">
        <v>574.12260000000003</v>
      </c>
      <c r="Y11" s="634">
        <v>597</v>
      </c>
    </row>
    <row r="12" spans="1:25" ht="16.5">
      <c r="A12" s="510" t="s">
        <v>268</v>
      </c>
      <c r="B12" s="512"/>
      <c r="C12" s="512"/>
      <c r="D12" s="512"/>
      <c r="E12" s="512"/>
      <c r="F12" s="512"/>
      <c r="G12" s="512"/>
      <c r="H12" s="513"/>
      <c r="I12" s="513"/>
      <c r="J12" s="514"/>
      <c r="K12" s="444">
        <v>1045.163595</v>
      </c>
      <c r="L12" s="444">
        <v>1062.813862</v>
      </c>
      <c r="M12" s="444">
        <v>1079.740761</v>
      </c>
      <c r="N12" s="444">
        <v>899.20547099999999</v>
      </c>
      <c r="O12" s="444">
        <v>969.06004499999995</v>
      </c>
      <c r="P12" s="444">
        <v>243.636921</v>
      </c>
      <c r="Q12" s="636">
        <v>140.19529800000001</v>
      </c>
      <c r="R12" s="636">
        <v>125.842443</v>
      </c>
      <c r="S12" s="636">
        <v>624.08845099999996</v>
      </c>
      <c r="T12" s="636">
        <v>653.99250199999994</v>
      </c>
      <c r="U12" s="636">
        <v>649.86792200000002</v>
      </c>
      <c r="V12" s="636">
        <v>622.517382</v>
      </c>
      <c r="W12" s="945" t="s">
        <v>30</v>
      </c>
      <c r="X12" s="945" t="s">
        <v>30</v>
      </c>
      <c r="Y12" s="945" t="s">
        <v>30</v>
      </c>
    </row>
    <row r="13" spans="1:25">
      <c r="A13" s="344" t="s">
        <v>117</v>
      </c>
      <c r="B13" s="512"/>
      <c r="C13" s="512"/>
      <c r="D13" s="512"/>
      <c r="E13" s="512"/>
      <c r="F13" s="512"/>
      <c r="G13" s="512"/>
      <c r="H13" s="513"/>
      <c r="I13" s="513"/>
      <c r="J13" s="514"/>
      <c r="K13" s="444">
        <v>154.57307700000001</v>
      </c>
      <c r="L13" s="444">
        <v>147.87892299999999</v>
      </c>
      <c r="M13" s="444">
        <v>142.89700400000001</v>
      </c>
      <c r="N13" s="444">
        <v>128.45782299999999</v>
      </c>
      <c r="O13" s="444">
        <v>128.95933600000001</v>
      </c>
      <c r="P13" s="444">
        <v>109.17279600000001</v>
      </c>
      <c r="Q13" s="634">
        <v>75.677925999999999</v>
      </c>
      <c r="R13" s="634">
        <v>70.805918000000005</v>
      </c>
      <c r="S13" s="634">
        <v>71.260807</v>
      </c>
      <c r="T13" s="634">
        <v>72.676972000000006</v>
      </c>
      <c r="U13" s="634">
        <v>78.057827000000003</v>
      </c>
      <c r="V13" s="634">
        <v>81.556308000000001</v>
      </c>
      <c r="W13" s="634">
        <v>88</v>
      </c>
      <c r="X13" s="634">
        <v>92.138909999999996</v>
      </c>
      <c r="Y13" s="634">
        <v>99</v>
      </c>
    </row>
    <row r="14" spans="1:25">
      <c r="A14" s="345" t="s">
        <v>148</v>
      </c>
      <c r="B14" s="515"/>
      <c r="C14" s="515"/>
      <c r="D14" s="515"/>
      <c r="E14" s="515"/>
      <c r="F14" s="515"/>
      <c r="G14" s="515"/>
      <c r="H14" s="516"/>
      <c r="I14" s="516"/>
      <c r="J14" s="517"/>
      <c r="K14" s="448">
        <v>131.73255700000001</v>
      </c>
      <c r="L14" s="448">
        <v>134.26405</v>
      </c>
      <c r="M14" s="448">
        <v>128.963202</v>
      </c>
      <c r="N14" s="448">
        <v>104.563069</v>
      </c>
      <c r="O14" s="448">
        <v>104.16425</v>
      </c>
      <c r="P14" s="448">
        <v>61.174247000000001</v>
      </c>
      <c r="Q14" s="637">
        <v>36.618153999999997</v>
      </c>
      <c r="R14" s="637">
        <v>27.788025000000001</v>
      </c>
      <c r="S14" s="637">
        <v>21.018066000000001</v>
      </c>
      <c r="T14" s="637">
        <v>25.595122</v>
      </c>
      <c r="U14" s="637">
        <v>25.565217000000001</v>
      </c>
      <c r="V14" s="637">
        <v>24.845410999999999</v>
      </c>
      <c r="W14" s="637">
        <v>26</v>
      </c>
      <c r="X14" s="637">
        <v>22.577390000000001</v>
      </c>
      <c r="Y14" s="637">
        <v>22</v>
      </c>
    </row>
    <row r="15" spans="1:25" ht="17.25">
      <c r="A15" s="340" t="s">
        <v>269</v>
      </c>
      <c r="B15" s="346"/>
      <c r="C15" s="346"/>
      <c r="D15" s="346"/>
      <c r="E15" s="344"/>
      <c r="F15" s="344"/>
      <c r="G15" s="344"/>
      <c r="H15" s="344"/>
      <c r="I15" s="344"/>
      <c r="J15" s="447"/>
      <c r="K15" s="449"/>
      <c r="L15" s="449"/>
      <c r="M15" s="450"/>
      <c r="N15" s="449"/>
      <c r="O15" s="449"/>
      <c r="P15" s="449"/>
      <c r="Q15" s="633"/>
      <c r="R15" s="633"/>
      <c r="S15" s="633"/>
      <c r="T15" s="633"/>
      <c r="U15" s="633"/>
      <c r="V15" s="633"/>
      <c r="W15" s="633"/>
      <c r="X15" s="633"/>
      <c r="Y15" s="633"/>
    </row>
    <row r="16" spans="1:25" ht="14.25">
      <c r="A16" s="507" t="s">
        <v>260</v>
      </c>
      <c r="B16" s="444">
        <v>7896.1600850000004</v>
      </c>
      <c r="C16" s="444">
        <v>8309.2134590000005</v>
      </c>
      <c r="D16" s="444">
        <v>8702.6180280000008</v>
      </c>
      <c r="E16" s="444">
        <v>9134.8502829999998</v>
      </c>
      <c r="F16" s="444">
        <v>9563.0890240000008</v>
      </c>
      <c r="G16" s="444">
        <v>9930.9073549999994</v>
      </c>
      <c r="H16" s="444">
        <v>10356.651502999999</v>
      </c>
      <c r="I16" s="444">
        <v>11039.839432000001</v>
      </c>
      <c r="J16" s="445">
        <v>11565.899798</v>
      </c>
      <c r="K16" s="444">
        <v>18732.810701999999</v>
      </c>
      <c r="L16" s="444">
        <v>19546.627390000001</v>
      </c>
      <c r="M16" s="444">
        <v>20309.933034999998</v>
      </c>
      <c r="N16" s="444">
        <v>20615.139652999998</v>
      </c>
      <c r="O16" s="444">
        <v>21778.388225999999</v>
      </c>
      <c r="P16" s="444">
        <v>21862.037121999998</v>
      </c>
      <c r="Q16" s="634">
        <v>22281.573727999999</v>
      </c>
      <c r="R16" s="634">
        <v>22767.251299</v>
      </c>
      <c r="S16" s="634">
        <v>23517.933269999998</v>
      </c>
      <c r="T16" s="634">
        <v>23877.470825</v>
      </c>
      <c r="U16" s="634">
        <v>2841.151601</v>
      </c>
      <c r="V16" s="634">
        <v>2905.2809619999998</v>
      </c>
      <c r="W16" s="634">
        <v>3923.4</v>
      </c>
      <c r="X16" s="634">
        <v>3901.1264970000002</v>
      </c>
      <c r="Y16" s="634">
        <v>3141</v>
      </c>
    </row>
    <row r="17" spans="1:25">
      <c r="A17" s="331" t="s">
        <v>57</v>
      </c>
      <c r="B17" s="444">
        <v>9712.9307410000001</v>
      </c>
      <c r="C17" s="444">
        <v>10243.019097</v>
      </c>
      <c r="D17" s="444">
        <v>10701.56179</v>
      </c>
      <c r="E17" s="444">
        <v>11236.031685</v>
      </c>
      <c r="F17" s="444">
        <v>11761.885432999999</v>
      </c>
      <c r="G17" s="444">
        <v>12215.301912999999</v>
      </c>
      <c r="H17" s="444">
        <v>12733.639911</v>
      </c>
      <c r="I17" s="444">
        <v>13716.297912</v>
      </c>
      <c r="J17" s="445">
        <v>14399.522343000001</v>
      </c>
      <c r="K17" s="444">
        <v>15148.415681</v>
      </c>
      <c r="L17" s="444">
        <v>15776.277517</v>
      </c>
      <c r="M17" s="444">
        <v>16355.696211</v>
      </c>
      <c r="N17" s="444">
        <v>16819.552209000001</v>
      </c>
      <c r="O17" s="444">
        <v>17750.898494000001</v>
      </c>
      <c r="P17" s="444">
        <v>18360.303865000002</v>
      </c>
      <c r="Q17" s="634">
        <v>18811.811192000001</v>
      </c>
      <c r="R17" s="634">
        <v>19394.280241</v>
      </c>
      <c r="S17" s="634">
        <v>20292.696252000002</v>
      </c>
      <c r="T17" s="634">
        <v>20770.488697000001</v>
      </c>
      <c r="U17" s="634">
        <v>34298.171539000003</v>
      </c>
      <c r="V17" s="634">
        <v>36225.360058999999</v>
      </c>
      <c r="W17" s="634">
        <v>39818</v>
      </c>
      <c r="X17" s="634">
        <v>41946.023399999998</v>
      </c>
      <c r="Y17" s="634">
        <v>43113</v>
      </c>
    </row>
    <row r="18" spans="1:25" ht="16.5">
      <c r="A18" s="509" t="s">
        <v>267</v>
      </c>
      <c r="B18" s="444">
        <v>824.75673800000004</v>
      </c>
      <c r="C18" s="444">
        <v>847.87964299999999</v>
      </c>
      <c r="D18" s="444">
        <v>869.06859999999995</v>
      </c>
      <c r="E18" s="444">
        <v>894.227352</v>
      </c>
      <c r="F18" s="444">
        <v>755.16885100000002</v>
      </c>
      <c r="G18" s="444">
        <v>772.45448999999996</v>
      </c>
      <c r="H18" s="444">
        <v>791.50498700000003</v>
      </c>
      <c r="I18" s="444">
        <v>814.59134900000004</v>
      </c>
      <c r="J18" s="445">
        <v>829.65665000000001</v>
      </c>
      <c r="K18" s="444">
        <v>960.98168499999997</v>
      </c>
      <c r="L18" s="444">
        <v>981.99660100000006</v>
      </c>
      <c r="M18" s="444">
        <v>1002.075168</v>
      </c>
      <c r="N18" s="444">
        <v>1013.852848</v>
      </c>
      <c r="O18" s="444">
        <v>1039.921374</v>
      </c>
      <c r="P18" s="444">
        <v>1045.686391</v>
      </c>
      <c r="Q18" s="634">
        <v>1053.6099650000001</v>
      </c>
      <c r="R18" s="634">
        <v>1067.0455400000001</v>
      </c>
      <c r="S18" s="634">
        <v>1091.6584809999999</v>
      </c>
      <c r="T18" s="634">
        <v>1105.946551</v>
      </c>
      <c r="U18" s="634">
        <v>1116.2045669999998</v>
      </c>
      <c r="V18" s="634">
        <v>1160.099324</v>
      </c>
      <c r="W18" s="634">
        <v>1250.0483509999999</v>
      </c>
      <c r="X18" s="634">
        <v>1305.161859</v>
      </c>
      <c r="Y18" s="634">
        <v>1195</v>
      </c>
    </row>
    <row r="19" spans="1:25">
      <c r="A19" s="343" t="s">
        <v>115</v>
      </c>
      <c r="B19" s="444">
        <v>14059.790842</v>
      </c>
      <c r="C19" s="444">
        <v>14203.461950000001</v>
      </c>
      <c r="D19" s="444">
        <v>14744.118017999999</v>
      </c>
      <c r="E19" s="444">
        <v>15274.024300999999</v>
      </c>
      <c r="F19" s="444">
        <v>15956.830908</v>
      </c>
      <c r="G19" s="444">
        <v>16419.121252000001</v>
      </c>
      <c r="H19" s="444">
        <v>17067.488421999999</v>
      </c>
      <c r="I19" s="444">
        <v>18092.479330999999</v>
      </c>
      <c r="J19" s="445">
        <v>18831.003011000001</v>
      </c>
      <c r="K19" s="518"/>
      <c r="L19" s="518"/>
      <c r="M19" s="518"/>
      <c r="N19" s="518"/>
      <c r="O19" s="518"/>
      <c r="P19" s="518"/>
      <c r="Q19" s="635"/>
      <c r="R19" s="635"/>
      <c r="S19" s="635"/>
      <c r="T19" s="635"/>
      <c r="U19" s="635"/>
      <c r="V19" s="635"/>
      <c r="W19" s="635"/>
      <c r="X19" s="635"/>
      <c r="Y19" s="635"/>
    </row>
    <row r="20" spans="1:25">
      <c r="A20" s="344" t="s">
        <v>116</v>
      </c>
      <c r="B20" s="512"/>
      <c r="C20" s="512"/>
      <c r="D20" s="512"/>
      <c r="E20" s="512"/>
      <c r="F20" s="512"/>
      <c r="G20" s="512"/>
      <c r="H20" s="513"/>
      <c r="I20" s="513"/>
      <c r="J20" s="514"/>
      <c r="K20" s="444">
        <v>6326.9519579999996</v>
      </c>
      <c r="L20" s="444">
        <v>6661.8575609999998</v>
      </c>
      <c r="M20" s="444">
        <v>6934.6578300000001</v>
      </c>
      <c r="N20" s="444">
        <v>6973.8587420000003</v>
      </c>
      <c r="O20" s="444">
        <v>7234.1384529999996</v>
      </c>
      <c r="P20" s="444">
        <v>7426.2889160000004</v>
      </c>
      <c r="Q20" s="634">
        <v>7663.2360589999998</v>
      </c>
      <c r="R20" s="634">
        <v>7954.0907079999997</v>
      </c>
      <c r="S20" s="634">
        <v>8005.7612419999996</v>
      </c>
      <c r="T20" s="634">
        <v>8264.7013979999992</v>
      </c>
      <c r="U20" s="634">
        <v>6852.8352580000001</v>
      </c>
      <c r="V20" s="634">
        <v>7101.6057629999996</v>
      </c>
      <c r="W20" s="634">
        <v>7604</v>
      </c>
      <c r="X20" s="634">
        <v>8030.8984120000005</v>
      </c>
      <c r="Y20" s="634">
        <v>8381</v>
      </c>
    </row>
    <row r="21" spans="1:25" ht="16.5">
      <c r="A21" s="510" t="s">
        <v>268</v>
      </c>
      <c r="B21" s="512"/>
      <c r="C21" s="512"/>
      <c r="D21" s="512"/>
      <c r="E21" s="512"/>
      <c r="F21" s="512"/>
      <c r="G21" s="512"/>
      <c r="H21" s="513"/>
      <c r="I21" s="513"/>
      <c r="J21" s="514"/>
      <c r="K21" s="444">
        <v>3889.9408840000001</v>
      </c>
      <c r="L21" s="444">
        <v>4023.90301</v>
      </c>
      <c r="M21" s="444">
        <v>4325.3358429999998</v>
      </c>
      <c r="N21" s="444">
        <v>4218.2850340000005</v>
      </c>
      <c r="O21" s="444">
        <v>4653.9924780000001</v>
      </c>
      <c r="P21" s="444">
        <v>4718.1996120000003</v>
      </c>
      <c r="Q21" s="634">
        <v>4787.3655719999997</v>
      </c>
      <c r="R21" s="634">
        <v>4826.493117</v>
      </c>
      <c r="S21" s="634">
        <v>5656.891482</v>
      </c>
      <c r="T21" s="634">
        <v>5846.7672540000003</v>
      </c>
      <c r="U21" s="634">
        <v>5784.5976600000004</v>
      </c>
      <c r="V21" s="634">
        <v>5600.0417280000001</v>
      </c>
      <c r="W21" s="634"/>
      <c r="X21" s="634"/>
      <c r="Y21" s="634"/>
    </row>
    <row r="22" spans="1:25">
      <c r="A22" s="344" t="s">
        <v>117</v>
      </c>
      <c r="B22" s="512"/>
      <c r="C22" s="512"/>
      <c r="D22" s="512"/>
      <c r="E22" s="512"/>
      <c r="F22" s="512"/>
      <c r="G22" s="512"/>
      <c r="H22" s="513"/>
      <c r="I22" s="513"/>
      <c r="J22" s="514"/>
      <c r="K22" s="444">
        <v>466.57441899999998</v>
      </c>
      <c r="L22" s="444">
        <v>488.057456</v>
      </c>
      <c r="M22" s="444">
        <v>509.06488100000001</v>
      </c>
      <c r="N22" s="444">
        <v>532.57665399999996</v>
      </c>
      <c r="O22" s="444">
        <v>549.15673800000002</v>
      </c>
      <c r="P22" s="444">
        <v>565.03632100000004</v>
      </c>
      <c r="Q22" s="638">
        <v>588.978477</v>
      </c>
      <c r="R22" s="638">
        <v>605.31802700000003</v>
      </c>
      <c r="S22" s="638">
        <v>633.34032500000001</v>
      </c>
      <c r="T22" s="638">
        <v>652.83319600000004</v>
      </c>
      <c r="U22" s="638">
        <v>686.65507700000001</v>
      </c>
      <c r="V22" s="638">
        <v>724.65164499999992</v>
      </c>
      <c r="W22" s="638">
        <v>787</v>
      </c>
      <c r="X22" s="638">
        <v>839.72891000000004</v>
      </c>
      <c r="Y22" s="638">
        <v>896</v>
      </c>
    </row>
    <row r="23" spans="1:25">
      <c r="A23" s="345" t="s">
        <v>148</v>
      </c>
      <c r="B23" s="515"/>
      <c r="C23" s="515"/>
      <c r="D23" s="515"/>
      <c r="E23" s="515"/>
      <c r="F23" s="515"/>
      <c r="G23" s="515"/>
      <c r="H23" s="516"/>
      <c r="I23" s="516"/>
      <c r="J23" s="517"/>
      <c r="K23" s="448">
        <v>608.68682699999999</v>
      </c>
      <c r="L23" s="448">
        <v>648.15794100000005</v>
      </c>
      <c r="M23" s="448">
        <v>707.51737600000001</v>
      </c>
      <c r="N23" s="448">
        <v>712.19442800000002</v>
      </c>
      <c r="O23" s="448">
        <v>737.09862599999997</v>
      </c>
      <c r="P23" s="448">
        <v>752.79978400000005</v>
      </c>
      <c r="Q23" s="637">
        <v>941.62311</v>
      </c>
      <c r="R23" s="637">
        <v>774.48542999999995</v>
      </c>
      <c r="S23" s="637">
        <v>790.57489299999997</v>
      </c>
      <c r="T23" s="637">
        <v>798.80443400000001</v>
      </c>
      <c r="U23" s="637">
        <v>794.18297599999994</v>
      </c>
      <c r="V23" s="637">
        <v>847.23047399999996</v>
      </c>
      <c r="W23" s="637">
        <v>935</v>
      </c>
      <c r="X23" s="637">
        <v>1038.55439</v>
      </c>
      <c r="Y23" s="637">
        <v>976</v>
      </c>
    </row>
    <row r="24" spans="1:25">
      <c r="A24" s="340" t="s">
        <v>53</v>
      </c>
      <c r="B24" s="344"/>
      <c r="C24" s="344"/>
      <c r="D24" s="344"/>
      <c r="E24" s="344"/>
      <c r="F24" s="344"/>
      <c r="G24" s="344"/>
      <c r="H24" s="344"/>
      <c r="I24" s="344"/>
      <c r="J24" s="447"/>
      <c r="K24" s="82"/>
      <c r="L24" s="82"/>
      <c r="M24" s="450"/>
      <c r="N24" s="82"/>
      <c r="O24" s="82"/>
      <c r="P24" s="82"/>
      <c r="Q24" s="633"/>
      <c r="R24" s="633"/>
      <c r="S24" s="633"/>
      <c r="T24" s="633"/>
      <c r="U24" s="633"/>
      <c r="V24" s="633"/>
      <c r="W24" s="633"/>
      <c r="X24" s="633"/>
      <c r="Y24" s="633"/>
    </row>
    <row r="25" spans="1:25" ht="14.25">
      <c r="A25" s="507" t="s">
        <v>260</v>
      </c>
      <c r="B25" s="444">
        <v>3487.5312450000001</v>
      </c>
      <c r="C25" s="444">
        <v>3725.09539</v>
      </c>
      <c r="D25" s="444">
        <v>3916.4815709999998</v>
      </c>
      <c r="E25" s="444">
        <v>4218.2172330000003</v>
      </c>
      <c r="F25" s="444">
        <v>4567.1358129999999</v>
      </c>
      <c r="G25" s="444">
        <v>4796.5144090000003</v>
      </c>
      <c r="H25" s="444">
        <v>5021.268411</v>
      </c>
      <c r="I25" s="444">
        <v>5467.722205</v>
      </c>
      <c r="J25" s="445">
        <v>5763.3567629999998</v>
      </c>
      <c r="K25" s="519"/>
      <c r="L25" s="519"/>
      <c r="M25" s="520"/>
      <c r="N25" s="519"/>
      <c r="O25" s="519"/>
      <c r="P25" s="519"/>
      <c r="Q25" s="635"/>
      <c r="R25" s="635"/>
      <c r="S25" s="635"/>
      <c r="T25" s="635"/>
      <c r="U25" s="635"/>
      <c r="V25" s="635"/>
      <c r="W25" s="635"/>
      <c r="X25" s="635"/>
      <c r="Y25" s="635"/>
    </row>
    <row r="26" spans="1:25">
      <c r="A26" s="331" t="s">
        <v>57</v>
      </c>
      <c r="B26" s="444">
        <v>4140.8906909999996</v>
      </c>
      <c r="C26" s="444">
        <v>4453.0276629999998</v>
      </c>
      <c r="D26" s="444">
        <v>4656.512436</v>
      </c>
      <c r="E26" s="444">
        <v>5036.6202739999999</v>
      </c>
      <c r="F26" s="444">
        <v>5506.5788970000003</v>
      </c>
      <c r="G26" s="444">
        <v>5778.2756810000001</v>
      </c>
      <c r="H26" s="444">
        <v>6040.2069799999999</v>
      </c>
      <c r="I26" s="444">
        <v>6854.1695970000001</v>
      </c>
      <c r="J26" s="445">
        <v>7284.561874</v>
      </c>
      <c r="K26" s="444">
        <v>10953.402540999999</v>
      </c>
      <c r="L26" s="444">
        <v>11580.837674</v>
      </c>
      <c r="M26" s="444">
        <v>12193.608076</v>
      </c>
      <c r="N26" s="444">
        <v>12492.376342</v>
      </c>
      <c r="O26" s="444">
        <v>12677.763088</v>
      </c>
      <c r="P26" s="444">
        <v>13469.241679999999</v>
      </c>
      <c r="Q26" s="634">
        <v>13798.537721999999</v>
      </c>
      <c r="R26" s="634">
        <v>14064.988536999999</v>
      </c>
      <c r="S26" s="634">
        <v>14059.184319</v>
      </c>
      <c r="T26" s="634">
        <v>14314.335784000001</v>
      </c>
      <c r="U26" s="635"/>
      <c r="V26" s="635"/>
      <c r="W26" s="635"/>
      <c r="X26" s="635"/>
      <c r="Y26" s="635"/>
    </row>
    <row r="27" spans="1:25">
      <c r="A27" s="331" t="s">
        <v>58</v>
      </c>
      <c r="B27" s="444">
        <v>36.478453999999999</v>
      </c>
      <c r="C27" s="444">
        <v>38.843406000000002</v>
      </c>
      <c r="D27" s="444">
        <v>40.078561999999998</v>
      </c>
      <c r="E27" s="444">
        <v>42.761926000000003</v>
      </c>
      <c r="F27" s="444">
        <v>46.049458000000001</v>
      </c>
      <c r="G27" s="444">
        <v>48.253796999999999</v>
      </c>
      <c r="H27" s="444">
        <v>50.729790000000001</v>
      </c>
      <c r="I27" s="444">
        <v>54.575189000000002</v>
      </c>
      <c r="J27" s="445">
        <v>55.269218000000002</v>
      </c>
      <c r="K27" s="518"/>
      <c r="L27" s="518"/>
      <c r="M27" s="518"/>
      <c r="N27" s="518"/>
      <c r="O27" s="518"/>
      <c r="P27" s="518"/>
      <c r="Q27" s="635"/>
      <c r="R27" s="635"/>
      <c r="S27" s="635"/>
      <c r="T27" s="635"/>
      <c r="U27" s="635"/>
      <c r="V27" s="635"/>
      <c r="W27" s="635"/>
      <c r="X27" s="635"/>
      <c r="Y27" s="635"/>
    </row>
    <row r="28" spans="1:25">
      <c r="A28" s="343" t="s">
        <v>115</v>
      </c>
      <c r="B28" s="444">
        <v>6330.1508370000001</v>
      </c>
      <c r="C28" s="444">
        <v>6594.5974990000004</v>
      </c>
      <c r="D28" s="444">
        <v>6865.491771</v>
      </c>
      <c r="E28" s="444">
        <v>7399.5686900000001</v>
      </c>
      <c r="F28" s="444">
        <v>8053.6690239999998</v>
      </c>
      <c r="G28" s="444">
        <v>8151.7931049999997</v>
      </c>
      <c r="H28" s="444">
        <v>8524.8672420000003</v>
      </c>
      <c r="I28" s="444">
        <v>9238.7811779999993</v>
      </c>
      <c r="J28" s="445">
        <v>9395.6973460000008</v>
      </c>
      <c r="K28" s="518"/>
      <c r="L28" s="518"/>
      <c r="M28" s="518"/>
      <c r="N28" s="518"/>
      <c r="O28" s="518"/>
      <c r="P28" s="518"/>
      <c r="Q28" s="635"/>
      <c r="R28" s="635"/>
      <c r="S28" s="635"/>
      <c r="T28" s="635"/>
      <c r="U28" s="635"/>
      <c r="V28" s="635"/>
      <c r="W28" s="635"/>
      <c r="X28" s="635"/>
      <c r="Y28" s="635"/>
    </row>
    <row r="29" spans="1:25" ht="16.5">
      <c r="A29" s="510" t="s">
        <v>268</v>
      </c>
      <c r="B29" s="512"/>
      <c r="C29" s="512"/>
      <c r="D29" s="512"/>
      <c r="E29" s="512"/>
      <c r="F29" s="512"/>
      <c r="G29" s="512"/>
      <c r="H29" s="512"/>
      <c r="I29" s="512"/>
      <c r="J29" s="514"/>
      <c r="K29" s="444">
        <v>7130.0616330000003</v>
      </c>
      <c r="L29" s="444">
        <v>7363.1254580000004</v>
      </c>
      <c r="M29" s="444">
        <v>7916.4987650000003</v>
      </c>
      <c r="N29" s="444">
        <v>7719.5681766734697</v>
      </c>
      <c r="O29" s="444">
        <v>7816.835728</v>
      </c>
      <c r="P29" s="444">
        <v>7893.6005429999996</v>
      </c>
      <c r="Q29" s="634">
        <v>3986.5328399999999</v>
      </c>
      <c r="R29" s="634">
        <v>4008.436412</v>
      </c>
      <c r="S29" s="634">
        <v>3775.6695399999999</v>
      </c>
      <c r="T29" s="634">
        <v>3867.3592669999998</v>
      </c>
      <c r="U29" s="634">
        <v>3822.6963190000001</v>
      </c>
      <c r="V29" s="634">
        <v>3692.1049200000002</v>
      </c>
      <c r="W29" s="634"/>
      <c r="X29" s="634"/>
      <c r="Y29" s="634"/>
    </row>
    <row r="30" spans="1:25">
      <c r="A30" s="347" t="s">
        <v>117</v>
      </c>
      <c r="B30" s="515"/>
      <c r="C30" s="515"/>
      <c r="D30" s="515"/>
      <c r="E30" s="515"/>
      <c r="F30" s="515"/>
      <c r="G30" s="515"/>
      <c r="H30" s="515"/>
      <c r="I30" s="515"/>
      <c r="J30" s="517"/>
      <c r="K30" s="448">
        <v>226.39047299999999</v>
      </c>
      <c r="L30" s="448">
        <v>238.67380499999999</v>
      </c>
      <c r="M30" s="448">
        <v>247.921166</v>
      </c>
      <c r="N30" s="448">
        <v>259.90899100000001</v>
      </c>
      <c r="O30" s="932">
        <v>262</v>
      </c>
      <c r="P30" s="932">
        <v>268.71490399999999</v>
      </c>
      <c r="Q30" s="637">
        <v>278.591567</v>
      </c>
      <c r="R30" s="637">
        <v>281.03903700000001</v>
      </c>
      <c r="S30" s="637">
        <v>290.038769</v>
      </c>
      <c r="T30" s="637">
        <v>300.01602700000001</v>
      </c>
      <c r="U30" s="637">
        <v>313.98210699999998</v>
      </c>
      <c r="V30" s="637">
        <v>330.37850200000003</v>
      </c>
      <c r="W30" s="637">
        <v>360</v>
      </c>
      <c r="X30" s="637">
        <v>383.04719999999998</v>
      </c>
      <c r="Y30" s="637">
        <v>410</v>
      </c>
    </row>
    <row r="31" spans="1:25">
      <c r="A31" s="340" t="s">
        <v>371</v>
      </c>
      <c r="B31" s="344"/>
      <c r="C31" s="344"/>
      <c r="D31" s="344"/>
      <c r="E31" s="344"/>
      <c r="F31" s="344"/>
      <c r="G31" s="344"/>
      <c r="H31" s="344"/>
      <c r="I31" s="344"/>
      <c r="J31" s="447"/>
      <c r="K31" s="449"/>
      <c r="L31" s="449"/>
      <c r="M31" s="451"/>
      <c r="N31" s="449"/>
      <c r="O31" s="449"/>
      <c r="P31" s="449"/>
      <c r="Q31" s="633"/>
      <c r="R31" s="633"/>
      <c r="S31" s="633"/>
      <c r="T31" s="633"/>
      <c r="U31" s="633"/>
      <c r="V31" s="633"/>
      <c r="W31" s="633"/>
      <c r="X31" s="633"/>
      <c r="Y31" s="633"/>
    </row>
    <row r="32" spans="1:25">
      <c r="A32" s="331" t="s">
        <v>57</v>
      </c>
      <c r="B32" s="444">
        <v>1074.6585540000001</v>
      </c>
      <c r="C32" s="444">
        <v>1115.7136310000001</v>
      </c>
      <c r="D32" s="444">
        <v>1156.44093</v>
      </c>
      <c r="E32" s="444">
        <v>1440.338111</v>
      </c>
      <c r="F32" s="444">
        <v>1589.7921570000001</v>
      </c>
      <c r="G32" s="444">
        <v>1684.572621</v>
      </c>
      <c r="H32" s="444">
        <v>1765.0441530000001</v>
      </c>
      <c r="I32" s="444">
        <v>1858.319831</v>
      </c>
      <c r="J32" s="445">
        <v>1918.677895</v>
      </c>
      <c r="K32" s="519"/>
      <c r="L32" s="519"/>
      <c r="M32" s="520"/>
      <c r="N32" s="519"/>
      <c r="O32" s="519"/>
      <c r="P32" s="744">
        <v>110.57348500000001</v>
      </c>
      <c r="Q32" s="745">
        <v>112.56447</v>
      </c>
      <c r="R32" s="745">
        <v>168.60851299999999</v>
      </c>
      <c r="S32" s="745">
        <v>174.08216400000001</v>
      </c>
      <c r="T32" s="745">
        <v>178.901614</v>
      </c>
      <c r="U32" s="635"/>
      <c r="V32" s="635"/>
      <c r="W32" s="635"/>
      <c r="X32" s="635"/>
      <c r="Y32" s="635"/>
    </row>
    <row r="33" spans="1:41">
      <c r="A33" s="331" t="s">
        <v>58</v>
      </c>
      <c r="B33" s="444">
        <v>9.2238059999999997</v>
      </c>
      <c r="C33" s="444">
        <v>9.4535509999999991</v>
      </c>
      <c r="D33" s="444">
        <v>9.7333510000000008</v>
      </c>
      <c r="E33" s="444">
        <v>11.562741000000001</v>
      </c>
      <c r="F33" s="444">
        <v>12.689727</v>
      </c>
      <c r="G33" s="444">
        <v>13.320328</v>
      </c>
      <c r="H33" s="444">
        <v>14.036231000000001</v>
      </c>
      <c r="I33" s="444">
        <v>14.436678000000001</v>
      </c>
      <c r="J33" s="445">
        <v>14.52435</v>
      </c>
      <c r="K33" s="519"/>
      <c r="L33" s="519"/>
      <c r="M33" s="520"/>
      <c r="N33" s="519"/>
      <c r="O33" s="519"/>
      <c r="P33" s="519"/>
      <c r="Q33" s="635"/>
      <c r="R33" s="635"/>
      <c r="S33" s="635"/>
      <c r="T33" s="635"/>
      <c r="U33" s="635"/>
      <c r="V33" s="635"/>
      <c r="W33" s="635"/>
      <c r="X33" s="635"/>
      <c r="Y33" s="635"/>
    </row>
    <row r="34" spans="1:41" s="331" customFormat="1">
      <c r="A34" s="343" t="s">
        <v>115</v>
      </c>
      <c r="B34" s="444">
        <v>1919.3708959999999</v>
      </c>
      <c r="C34" s="444">
        <v>1926.494549</v>
      </c>
      <c r="D34" s="444">
        <v>1990.455884</v>
      </c>
      <c r="E34" s="444">
        <v>2487.5854450000002</v>
      </c>
      <c r="F34" s="444">
        <v>2774.1294929999999</v>
      </c>
      <c r="G34" s="444">
        <v>2648.6956150000001</v>
      </c>
      <c r="H34" s="444">
        <v>2768.5626269999998</v>
      </c>
      <c r="I34" s="444">
        <v>2921.60167</v>
      </c>
      <c r="J34" s="445">
        <v>3042.3513309999998</v>
      </c>
      <c r="K34" s="521"/>
      <c r="L34" s="521"/>
      <c r="M34" s="522"/>
      <c r="N34" s="521"/>
      <c r="O34" s="521"/>
      <c r="P34" s="521"/>
      <c r="Q34" s="635"/>
      <c r="R34" s="635"/>
      <c r="S34" s="635"/>
      <c r="T34" s="635"/>
      <c r="U34" s="635"/>
      <c r="V34" s="635"/>
      <c r="W34" s="635"/>
      <c r="X34" s="635"/>
      <c r="Y34" s="635"/>
    </row>
    <row r="35" spans="1:41" s="331" customFormat="1" ht="16.5">
      <c r="A35" s="510" t="s">
        <v>268</v>
      </c>
      <c r="B35" s="512"/>
      <c r="C35" s="512"/>
      <c r="D35" s="512"/>
      <c r="E35" s="512"/>
      <c r="F35" s="512"/>
      <c r="G35" s="512"/>
      <c r="H35" s="512"/>
      <c r="I35" s="512"/>
      <c r="J35" s="514"/>
      <c r="K35" s="444">
        <v>3674.850351</v>
      </c>
      <c r="L35" s="444">
        <v>3795.1594730000002</v>
      </c>
      <c r="M35" s="444">
        <v>4080.7216819999999</v>
      </c>
      <c r="N35" s="444">
        <v>3979.3758943265307</v>
      </c>
      <c r="O35" s="444">
        <v>4156.0388979999998</v>
      </c>
      <c r="P35" s="444">
        <v>4248.7200869999997</v>
      </c>
      <c r="Q35" s="634">
        <v>8807.2750770000002</v>
      </c>
      <c r="R35" s="634">
        <v>8889.9243999999999</v>
      </c>
      <c r="S35" s="634">
        <v>9492.3632949999992</v>
      </c>
      <c r="T35" s="634">
        <v>9776.3299050000005</v>
      </c>
      <c r="U35" s="634">
        <v>31.851085000000001</v>
      </c>
      <c r="V35" s="634">
        <v>31.621186000000002</v>
      </c>
      <c r="W35" s="634"/>
      <c r="X35" s="634"/>
      <c r="Y35" s="634"/>
    </row>
    <row r="36" spans="1:41">
      <c r="A36" s="347" t="s">
        <v>117</v>
      </c>
      <c r="B36" s="512"/>
      <c r="C36" s="515"/>
      <c r="D36" s="515"/>
      <c r="E36" s="515"/>
      <c r="F36" s="515"/>
      <c r="G36" s="515"/>
      <c r="H36" s="515"/>
      <c r="I36" s="515"/>
      <c r="J36" s="517"/>
      <c r="K36" s="444">
        <v>642.55481699999996</v>
      </c>
      <c r="L36" s="444">
        <v>643.27797099999998</v>
      </c>
      <c r="M36" s="448">
        <v>655.24853099999996</v>
      </c>
      <c r="N36" s="444">
        <v>654.64039700000001</v>
      </c>
      <c r="O36" s="444">
        <v>656.56949699999996</v>
      </c>
      <c r="P36" s="444">
        <v>660.15887499999997</v>
      </c>
      <c r="Q36" s="637">
        <v>659.02798900000005</v>
      </c>
      <c r="R36" s="637">
        <v>651.96024799999998</v>
      </c>
      <c r="S36" s="637">
        <v>633.45477500000004</v>
      </c>
      <c r="T36" s="637">
        <v>663.983656</v>
      </c>
      <c r="U36" s="637">
        <v>645.90952100000004</v>
      </c>
      <c r="V36" s="637">
        <v>638.91145300000005</v>
      </c>
      <c r="W36" s="637">
        <v>756</v>
      </c>
      <c r="X36" s="637">
        <v>671.11680000000001</v>
      </c>
      <c r="Y36" s="637">
        <v>676</v>
      </c>
    </row>
    <row r="37" spans="1:41">
      <c r="A37" s="453" t="s">
        <v>61</v>
      </c>
      <c r="B37" s="454"/>
      <c r="C37" s="454"/>
      <c r="D37" s="455"/>
      <c r="E37" s="454"/>
      <c r="F37" s="454"/>
      <c r="G37" s="454"/>
      <c r="H37" s="454"/>
      <c r="I37" s="454"/>
      <c r="J37" s="456"/>
      <c r="K37" s="457"/>
      <c r="L37" s="457"/>
      <c r="M37" s="458"/>
      <c r="N37" s="457"/>
      <c r="O37" s="457"/>
      <c r="P37" s="457"/>
      <c r="Q37" s="633"/>
      <c r="R37" s="633"/>
      <c r="S37" s="633"/>
      <c r="T37" s="633"/>
      <c r="U37" s="633"/>
      <c r="V37" s="633"/>
      <c r="W37" s="633"/>
      <c r="X37" s="633"/>
      <c r="Y37" s="633"/>
    </row>
    <row r="38" spans="1:41" ht="14.25">
      <c r="A38" s="507" t="s">
        <v>260</v>
      </c>
      <c r="B38" s="444">
        <v>11383.69133</v>
      </c>
      <c r="C38" s="444">
        <v>12034.308848999999</v>
      </c>
      <c r="D38" s="444">
        <v>12619.099598999999</v>
      </c>
      <c r="E38" s="444">
        <v>13353.067515999999</v>
      </c>
      <c r="F38" s="444">
        <v>14130.224837</v>
      </c>
      <c r="G38" s="446">
        <v>14727.421763999999</v>
      </c>
      <c r="H38" s="446">
        <v>15377.919913999998</v>
      </c>
      <c r="I38" s="446">
        <v>16507.561636999999</v>
      </c>
      <c r="J38" s="445">
        <v>17329.256560999998</v>
      </c>
      <c r="K38" s="444">
        <v>18732.810701999999</v>
      </c>
      <c r="L38" s="444">
        <v>19546.627390000001</v>
      </c>
      <c r="M38" s="444">
        <v>20309.933034999998</v>
      </c>
      <c r="N38" s="444">
        <v>20615.139652999998</v>
      </c>
      <c r="O38" s="444">
        <v>21778.388225999999</v>
      </c>
      <c r="P38" s="444">
        <v>21862.037121999998</v>
      </c>
      <c r="Q38" s="634">
        <v>22281.573727999999</v>
      </c>
      <c r="R38" s="634">
        <v>22767.251299</v>
      </c>
      <c r="S38" s="634">
        <v>23517.933269999998</v>
      </c>
      <c r="T38" s="634">
        <v>23877.470825</v>
      </c>
      <c r="U38" s="634">
        <v>2841.151601</v>
      </c>
      <c r="V38" s="634">
        <v>2905.2809619999998</v>
      </c>
      <c r="W38" s="634">
        <v>3923.4</v>
      </c>
      <c r="X38" s="634">
        <v>3901.1264970000002</v>
      </c>
      <c r="Y38" s="634">
        <v>3141</v>
      </c>
    </row>
    <row r="39" spans="1:41">
      <c r="A39" s="331" t="s">
        <v>57</v>
      </c>
      <c r="B39" s="444">
        <v>14928.479986</v>
      </c>
      <c r="C39" s="444">
        <v>15811.760391</v>
      </c>
      <c r="D39" s="444">
        <v>16514.515156000001</v>
      </c>
      <c r="E39" s="444">
        <v>17712.99007</v>
      </c>
      <c r="F39" s="444">
        <v>18858.256486999999</v>
      </c>
      <c r="G39" s="446">
        <v>19678.150214999998</v>
      </c>
      <c r="H39" s="446">
        <v>20538.891044</v>
      </c>
      <c r="I39" s="446">
        <v>22428.787340000003</v>
      </c>
      <c r="J39" s="445">
        <v>23602.762112</v>
      </c>
      <c r="K39" s="444">
        <v>26101.818222000002</v>
      </c>
      <c r="L39" s="444">
        <v>27357.115191000001</v>
      </c>
      <c r="M39" s="444">
        <v>28549.304286999999</v>
      </c>
      <c r="N39" s="444">
        <v>29311.928551000001</v>
      </c>
      <c r="O39" s="444">
        <v>30428.661582000001</v>
      </c>
      <c r="P39" s="444">
        <v>31940.119030000002</v>
      </c>
      <c r="Q39" s="634">
        <v>32722.913384000003</v>
      </c>
      <c r="R39" s="634">
        <v>33627.877290999997</v>
      </c>
      <c r="S39" s="634">
        <v>34525.962735000001</v>
      </c>
      <c r="T39" s="634">
        <v>35263.726095000005</v>
      </c>
      <c r="U39" s="634">
        <v>34298.171539000003</v>
      </c>
      <c r="V39" s="634">
        <v>36225.360058999999</v>
      </c>
      <c r="W39" s="634">
        <v>39818</v>
      </c>
      <c r="X39" s="634">
        <v>41946.023399999998</v>
      </c>
      <c r="Y39" s="634">
        <v>43113</v>
      </c>
    </row>
    <row r="40" spans="1:41" ht="16.5">
      <c r="A40" s="509" t="s">
        <v>267</v>
      </c>
      <c r="B40" s="444">
        <v>870.45899799999995</v>
      </c>
      <c r="C40" s="444">
        <v>896.17660000000001</v>
      </c>
      <c r="D40" s="444">
        <v>918.88051299999995</v>
      </c>
      <c r="E40" s="444">
        <v>948.55201899999997</v>
      </c>
      <c r="F40" s="444">
        <v>813.90803600000004</v>
      </c>
      <c r="G40" s="446">
        <v>834.02861499999995</v>
      </c>
      <c r="H40" s="446">
        <v>856.27100800000005</v>
      </c>
      <c r="I40" s="446">
        <v>883.60321600000009</v>
      </c>
      <c r="J40" s="445">
        <v>899.45021799999995</v>
      </c>
      <c r="K40" s="444">
        <v>960.98168499999997</v>
      </c>
      <c r="L40" s="444">
        <v>981.99660100000006</v>
      </c>
      <c r="M40" s="444">
        <v>1002.075168</v>
      </c>
      <c r="N40" s="444">
        <v>1013.852848</v>
      </c>
      <c r="O40" s="444">
        <v>1039.921374</v>
      </c>
      <c r="P40" s="444">
        <v>1045.686391</v>
      </c>
      <c r="Q40" s="634">
        <v>1053.6099650000001</v>
      </c>
      <c r="R40" s="634">
        <v>1067.0455400000001</v>
      </c>
      <c r="S40" s="634">
        <v>1091.6584809999999</v>
      </c>
      <c r="T40" s="634">
        <v>1105.946551</v>
      </c>
      <c r="U40" s="634">
        <v>1116.2045669999998</v>
      </c>
      <c r="V40" s="634">
        <v>1160.099324</v>
      </c>
      <c r="W40" s="634">
        <v>1250.0483509999999</v>
      </c>
      <c r="X40" s="634">
        <v>1305.161859</v>
      </c>
      <c r="Y40" s="634">
        <v>1195</v>
      </c>
    </row>
    <row r="41" spans="1:41">
      <c r="A41" s="343" t="s">
        <v>115</v>
      </c>
      <c r="B41" s="444">
        <v>22309.312575</v>
      </c>
      <c r="C41" s="444">
        <v>22724.553997999999</v>
      </c>
      <c r="D41" s="444">
        <v>23600.065673000001</v>
      </c>
      <c r="E41" s="444">
        <v>25161.178435999998</v>
      </c>
      <c r="F41" s="444">
        <v>26784.629424999999</v>
      </c>
      <c r="G41" s="446">
        <v>27219.609972000002</v>
      </c>
      <c r="H41" s="446">
        <v>28360.918290999998</v>
      </c>
      <c r="I41" s="446">
        <v>30252.862179</v>
      </c>
      <c r="J41" s="445">
        <v>31269.051688</v>
      </c>
      <c r="K41" s="518"/>
      <c r="L41" s="518"/>
      <c r="M41" s="518"/>
      <c r="N41" s="518"/>
      <c r="O41" s="518"/>
      <c r="P41" s="518"/>
      <c r="Q41" s="635"/>
      <c r="R41" s="635"/>
      <c r="S41" s="635"/>
      <c r="T41" s="635"/>
      <c r="U41" s="635"/>
      <c r="V41" s="635"/>
      <c r="W41" s="635"/>
      <c r="X41" s="635"/>
      <c r="Y41" s="635"/>
    </row>
    <row r="42" spans="1:41">
      <c r="A42" s="344" t="s">
        <v>116</v>
      </c>
      <c r="B42" s="512"/>
      <c r="C42" s="512"/>
      <c r="D42" s="512"/>
      <c r="E42" s="512"/>
      <c r="F42" s="512"/>
      <c r="G42" s="512"/>
      <c r="H42" s="512"/>
      <c r="I42" s="512"/>
      <c r="J42" s="523"/>
      <c r="K42" s="444">
        <v>6326.9519579999996</v>
      </c>
      <c r="L42" s="444">
        <v>6661.8575609999998</v>
      </c>
      <c r="M42" s="444">
        <v>6934.6578300000001</v>
      </c>
      <c r="N42" s="444">
        <v>6973.8587420000003</v>
      </c>
      <c r="O42" s="444">
        <v>7234.1384529999996</v>
      </c>
      <c r="P42" s="444">
        <v>7426.2889160000004</v>
      </c>
      <c r="Q42" s="634">
        <v>7663.2360589999998</v>
      </c>
      <c r="R42" s="634">
        <v>7954.0907079999997</v>
      </c>
      <c r="S42" s="634">
        <v>8005.7612419999996</v>
      </c>
      <c r="T42" s="634">
        <v>8264.7013979999992</v>
      </c>
      <c r="U42" s="634">
        <v>6852.8352580000001</v>
      </c>
      <c r="V42" s="634">
        <v>7101.6057629999996</v>
      </c>
      <c r="W42" s="634">
        <v>7604</v>
      </c>
      <c r="X42" s="634">
        <v>8030.8984120000005</v>
      </c>
      <c r="Y42" s="634">
        <v>8381</v>
      </c>
    </row>
    <row r="43" spans="1:41" ht="16.5">
      <c r="A43" s="510" t="s">
        <v>268</v>
      </c>
      <c r="B43" s="512"/>
      <c r="C43" s="512"/>
      <c r="D43" s="512"/>
      <c r="E43" s="512"/>
      <c r="F43" s="512"/>
      <c r="G43" s="512"/>
      <c r="H43" s="512"/>
      <c r="I43" s="512"/>
      <c r="J43" s="514"/>
      <c r="K43" s="444">
        <v>14694.852868</v>
      </c>
      <c r="L43" s="444">
        <v>15182.187941</v>
      </c>
      <c r="M43" s="444">
        <v>16322.55629</v>
      </c>
      <c r="N43" s="444">
        <v>15917.229105</v>
      </c>
      <c r="O43" s="444">
        <v>16626.867104000001</v>
      </c>
      <c r="P43" s="444">
        <v>16860.520241999999</v>
      </c>
      <c r="Q43" s="634">
        <v>17581.173489000001</v>
      </c>
      <c r="R43" s="634">
        <v>17724.853929000001</v>
      </c>
      <c r="S43" s="634">
        <v>18924.924316999997</v>
      </c>
      <c r="T43" s="634">
        <v>19490.456426000001</v>
      </c>
      <c r="U43" s="634">
        <v>9639.1450640000003</v>
      </c>
      <c r="V43" s="634">
        <v>9323.7678340000002</v>
      </c>
      <c r="W43" s="634"/>
      <c r="X43" s="634"/>
      <c r="Y43" s="634"/>
    </row>
    <row r="44" spans="1:41" s="331" customFormat="1">
      <c r="A44" s="344" t="s">
        <v>117</v>
      </c>
      <c r="B44" s="512"/>
      <c r="C44" s="512"/>
      <c r="D44" s="512"/>
      <c r="E44" s="512"/>
      <c r="F44" s="512"/>
      <c r="G44" s="512"/>
      <c r="H44" s="512"/>
      <c r="I44" s="512"/>
      <c r="J44" s="514"/>
      <c r="K44" s="444">
        <v>1335.5197089999999</v>
      </c>
      <c r="L44" s="444">
        <v>1370.0092320000001</v>
      </c>
      <c r="M44" s="444">
        <v>1412.2345780000001</v>
      </c>
      <c r="N44" s="444">
        <v>1447.1260420000001</v>
      </c>
      <c r="O44" s="444">
        <v>1467</v>
      </c>
      <c r="P44" s="444">
        <v>1494</v>
      </c>
      <c r="Q44" s="634">
        <v>1527</v>
      </c>
      <c r="R44" s="634">
        <v>1538</v>
      </c>
      <c r="S44" s="634">
        <v>1557</v>
      </c>
      <c r="T44" s="634">
        <v>1617</v>
      </c>
      <c r="U44" s="634">
        <v>1646.546705</v>
      </c>
      <c r="V44" s="634">
        <v>1693.9416000000001</v>
      </c>
      <c r="W44" s="634">
        <v>1903</v>
      </c>
      <c r="X44" s="634">
        <v>1893.89291</v>
      </c>
      <c r="Y44" s="634">
        <v>1982</v>
      </c>
    </row>
    <row r="45" spans="1:41">
      <c r="A45" s="345" t="s">
        <v>148</v>
      </c>
      <c r="B45" s="515"/>
      <c r="C45" s="515"/>
      <c r="D45" s="515"/>
      <c r="E45" s="515"/>
      <c r="F45" s="515"/>
      <c r="G45" s="515"/>
      <c r="H45" s="515"/>
      <c r="I45" s="515"/>
      <c r="J45" s="517"/>
      <c r="K45" s="452">
        <v>608.68682699999999</v>
      </c>
      <c r="L45" s="448">
        <v>648.15794100000005</v>
      </c>
      <c r="M45" s="448">
        <v>707.51737600000001</v>
      </c>
      <c r="N45" s="448">
        <v>712.19442800000002</v>
      </c>
      <c r="O45" s="448">
        <v>737.09862599999997</v>
      </c>
      <c r="P45" s="448">
        <v>752.79978400000005</v>
      </c>
      <c r="Q45" s="637">
        <v>941.62311</v>
      </c>
      <c r="R45" s="637">
        <v>774.48542999999995</v>
      </c>
      <c r="S45" s="637">
        <v>790.57489299999997</v>
      </c>
      <c r="T45" s="637">
        <v>798.80443400000001</v>
      </c>
      <c r="U45" s="637">
        <v>794.18297599999994</v>
      </c>
      <c r="V45" s="637">
        <v>847.23047399999996</v>
      </c>
      <c r="W45" s="637">
        <v>935</v>
      </c>
      <c r="X45" s="637">
        <v>1038.55439</v>
      </c>
      <c r="Y45" s="637">
        <v>976</v>
      </c>
    </row>
    <row r="46" spans="1:41" s="349" customFormat="1" ht="11.25">
      <c r="A46" s="311" t="s">
        <v>197</v>
      </c>
      <c r="B46" s="348"/>
      <c r="C46" s="312"/>
      <c r="D46" s="312"/>
      <c r="E46" s="312"/>
      <c r="F46" s="312"/>
      <c r="G46" s="312"/>
      <c r="H46" s="312"/>
      <c r="I46" s="312"/>
      <c r="J46" s="312"/>
      <c r="K46" s="312"/>
      <c r="L46" s="312"/>
      <c r="M46" s="312"/>
      <c r="N46" s="312"/>
      <c r="O46" s="312"/>
      <c r="P46" s="312"/>
      <c r="Q46" s="312"/>
      <c r="R46" s="312"/>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row>
    <row r="47" spans="1:41" s="349" customFormat="1" ht="11.25" customHeight="1">
      <c r="A47" s="351" t="s">
        <v>249</v>
      </c>
      <c r="B47" s="351"/>
      <c r="C47" s="351"/>
      <c r="D47" s="351"/>
      <c r="E47" s="351"/>
      <c r="F47" s="351"/>
      <c r="G47" s="351"/>
      <c r="H47" s="351"/>
      <c r="I47" s="351"/>
      <c r="J47" s="351"/>
      <c r="K47" s="351"/>
      <c r="L47" s="351"/>
      <c r="M47" s="351"/>
      <c r="N47" s="351"/>
      <c r="O47" s="351"/>
      <c r="P47" s="350"/>
      <c r="Q47" s="350"/>
      <c r="R47" s="350"/>
      <c r="S47" s="350"/>
      <c r="T47" s="350"/>
      <c r="U47" s="350"/>
      <c r="V47" s="350"/>
      <c r="W47" s="350"/>
      <c r="X47" s="350"/>
      <c r="Y47" s="350"/>
      <c r="Z47" s="350"/>
      <c r="AA47" s="350"/>
      <c r="AB47" s="350"/>
      <c r="AC47" s="350"/>
      <c r="AD47" s="350"/>
      <c r="AE47" s="350"/>
      <c r="AF47" s="350"/>
      <c r="AG47" s="350"/>
      <c r="AH47" s="350"/>
      <c r="AI47" s="350"/>
      <c r="AJ47" s="350"/>
      <c r="AK47" s="350"/>
      <c r="AL47" s="350"/>
      <c r="AM47" s="350"/>
      <c r="AN47" s="350"/>
      <c r="AO47" s="350"/>
    </row>
    <row r="48" spans="1:41" s="349" customFormat="1" ht="11.25" customHeight="1">
      <c r="A48" s="511" t="s">
        <v>250</v>
      </c>
      <c r="B48" s="511"/>
      <c r="C48" s="511"/>
      <c r="D48" s="511"/>
      <c r="E48" s="511"/>
      <c r="F48" s="719"/>
      <c r="G48" s="719"/>
      <c r="H48" s="719"/>
      <c r="I48" s="719"/>
      <c r="J48" s="719"/>
      <c r="K48" s="719"/>
      <c r="L48" s="719"/>
      <c r="M48" s="719"/>
      <c r="N48" s="719"/>
      <c r="O48" s="719"/>
      <c r="P48" s="719"/>
      <c r="Q48" s="719"/>
      <c r="R48" s="719"/>
      <c r="S48" s="350"/>
      <c r="T48" s="350"/>
      <c r="U48" s="926"/>
      <c r="V48" s="350"/>
      <c r="W48" s="350"/>
      <c r="X48" s="350"/>
      <c r="Y48" s="350"/>
      <c r="Z48" s="350"/>
      <c r="AA48" s="350"/>
      <c r="AB48" s="350"/>
      <c r="AC48" s="350"/>
      <c r="AD48" s="350"/>
      <c r="AE48" s="350"/>
      <c r="AF48" s="350"/>
      <c r="AG48" s="350"/>
      <c r="AH48" s="350"/>
      <c r="AI48" s="350"/>
      <c r="AJ48" s="350"/>
      <c r="AK48" s="350"/>
      <c r="AL48" s="350"/>
      <c r="AM48" s="350"/>
      <c r="AN48" s="350"/>
      <c r="AO48" s="350"/>
    </row>
    <row r="49" spans="1:41" s="349" customFormat="1" ht="11.25" customHeight="1">
      <c r="A49" s="743" t="s">
        <v>372</v>
      </c>
      <c r="B49" s="508"/>
      <c r="C49" s="508"/>
      <c r="D49" s="508"/>
      <c r="E49" s="508"/>
      <c r="F49" s="508"/>
      <c r="G49" s="508"/>
      <c r="H49" s="508"/>
      <c r="I49" s="508"/>
      <c r="J49" s="508"/>
      <c r="K49" s="508"/>
      <c r="L49" s="508"/>
      <c r="M49" s="508"/>
      <c r="N49" s="508"/>
      <c r="O49" s="270"/>
      <c r="P49" s="271"/>
      <c r="Q49" s="350"/>
      <c r="R49" s="350"/>
      <c r="S49" s="350"/>
      <c r="T49" s="350"/>
      <c r="U49" s="350"/>
      <c r="V49" s="350"/>
      <c r="W49" s="350"/>
      <c r="X49" s="350"/>
      <c r="Y49" s="350"/>
      <c r="Z49" s="350"/>
      <c r="AA49" s="350"/>
      <c r="AB49" s="350"/>
      <c r="AC49" s="350"/>
      <c r="AD49" s="350"/>
      <c r="AE49" s="350"/>
      <c r="AF49" s="350"/>
      <c r="AG49" s="350"/>
      <c r="AH49" s="350"/>
      <c r="AI49" s="350"/>
      <c r="AJ49" s="350"/>
      <c r="AK49" s="350"/>
      <c r="AL49" s="350"/>
      <c r="AM49" s="350"/>
      <c r="AN49" s="350"/>
      <c r="AO49" s="350"/>
    </row>
    <row r="50" spans="1:41" s="349" customFormat="1" ht="11.25" customHeight="1">
      <c r="A50" s="933" t="s">
        <v>490</v>
      </c>
      <c r="B50" s="459"/>
      <c r="C50" s="459"/>
      <c r="D50" s="459"/>
      <c r="E50" s="459"/>
      <c r="F50" s="459"/>
      <c r="G50" s="459"/>
      <c r="H50" s="459"/>
      <c r="I50" s="459"/>
      <c r="J50" s="459"/>
      <c r="K50" s="459"/>
      <c r="L50" s="459"/>
      <c r="M50" s="459"/>
      <c r="N50" s="459"/>
      <c r="O50" s="270"/>
      <c r="P50" s="271"/>
      <c r="Q50" s="350"/>
      <c r="R50" s="350"/>
      <c r="S50" s="350"/>
      <c r="T50" s="350"/>
      <c r="U50" s="350"/>
      <c r="V50" s="350"/>
      <c r="W50" s="350"/>
      <c r="X50" s="350"/>
      <c r="Y50" s="350"/>
      <c r="Z50" s="350"/>
      <c r="AA50" s="350"/>
      <c r="AB50" s="350"/>
      <c r="AC50" s="350"/>
      <c r="AD50" s="350"/>
      <c r="AE50" s="350"/>
      <c r="AF50" s="350"/>
      <c r="AG50" s="350"/>
      <c r="AH50" s="350"/>
      <c r="AI50" s="350"/>
      <c r="AJ50" s="350"/>
      <c r="AK50" s="350"/>
      <c r="AL50" s="350"/>
      <c r="AM50" s="350"/>
      <c r="AN50" s="350"/>
      <c r="AO50" s="350"/>
    </row>
    <row r="51" spans="1:41" s="349" customFormat="1" ht="11.25" customHeight="1">
      <c r="A51" s="84" t="s">
        <v>264</v>
      </c>
      <c r="B51" s="352"/>
      <c r="C51" s="352"/>
      <c r="D51" s="352"/>
      <c r="E51" s="352"/>
      <c r="F51" s="352"/>
      <c r="G51" s="352"/>
      <c r="H51" s="352"/>
      <c r="I51" s="352"/>
      <c r="J51" s="270"/>
      <c r="K51" s="272"/>
      <c r="L51" s="270"/>
      <c r="M51" s="270"/>
      <c r="N51" s="270"/>
      <c r="O51" s="270"/>
      <c r="P51" s="271"/>
      <c r="Q51" s="350"/>
      <c r="R51" s="350"/>
      <c r="S51" s="350"/>
      <c r="T51" s="350"/>
      <c r="U51" s="350"/>
      <c r="V51" s="350"/>
      <c r="W51" s="350"/>
      <c r="X51" s="350"/>
      <c r="Y51" s="350"/>
      <c r="Z51" s="350"/>
      <c r="AA51" s="350"/>
      <c r="AB51" s="350"/>
      <c r="AC51" s="350"/>
      <c r="AD51" s="350"/>
      <c r="AE51" s="350"/>
      <c r="AF51" s="350"/>
      <c r="AG51" s="350"/>
      <c r="AH51" s="350"/>
      <c r="AI51" s="350"/>
      <c r="AJ51" s="350"/>
      <c r="AK51" s="350"/>
      <c r="AL51" s="350"/>
      <c r="AM51" s="350"/>
      <c r="AN51" s="350"/>
      <c r="AO51" s="350"/>
    </row>
    <row r="52" spans="1:41" s="333" customFormat="1">
      <c r="A52" s="84" t="s">
        <v>265</v>
      </c>
      <c r="B52" s="352"/>
      <c r="C52" s="352"/>
      <c r="D52" s="352"/>
      <c r="E52" s="352"/>
      <c r="F52" s="352"/>
      <c r="G52" s="352"/>
      <c r="H52" s="352"/>
      <c r="I52" s="352"/>
      <c r="J52" s="270"/>
      <c r="K52" s="272"/>
      <c r="L52" s="270"/>
      <c r="M52" s="270"/>
      <c r="N52" s="273"/>
      <c r="O52" s="273"/>
      <c r="P52" s="274"/>
      <c r="Q52" s="353"/>
      <c r="R52" s="353"/>
      <c r="S52" s="353"/>
      <c r="T52" s="353"/>
      <c r="U52" s="353"/>
      <c r="V52" s="353"/>
      <c r="W52" s="353"/>
      <c r="X52" s="353"/>
      <c r="Y52" s="353"/>
      <c r="Z52" s="353"/>
      <c r="AA52" s="353"/>
      <c r="AB52" s="353"/>
      <c r="AC52" s="353"/>
      <c r="AD52" s="353"/>
      <c r="AE52" s="353"/>
      <c r="AF52" s="353"/>
      <c r="AG52" s="353"/>
      <c r="AH52" s="353"/>
      <c r="AI52" s="353"/>
      <c r="AJ52" s="353"/>
      <c r="AK52" s="353"/>
      <c r="AL52" s="353"/>
      <c r="AM52" s="353"/>
      <c r="AN52" s="353"/>
      <c r="AO52" s="353"/>
    </row>
    <row r="53" spans="1:41" ht="12.95" customHeight="1">
      <c r="A53" s="349" t="s">
        <v>266</v>
      </c>
      <c r="J53" s="45"/>
      <c r="K53" s="144"/>
      <c r="L53" s="45"/>
      <c r="M53" s="45"/>
      <c r="N53"/>
      <c r="O53"/>
      <c r="P53" s="145"/>
      <c r="Q53" s="145"/>
      <c r="R53" s="145"/>
      <c r="S53" s="145"/>
      <c r="T53" s="145"/>
      <c r="U53" s="145"/>
    </row>
    <row r="54" spans="1:41">
      <c r="A54" s="934" t="s">
        <v>491</v>
      </c>
      <c r="B54" s="146"/>
      <c r="C54" s="146"/>
      <c r="D54" s="146"/>
      <c r="E54" s="146"/>
      <c r="G54" s="146"/>
      <c r="H54" s="146"/>
      <c r="I54" s="145"/>
      <c r="J54" s="145"/>
      <c r="K54" s="145"/>
      <c r="L54" s="145"/>
      <c r="M54" s="145"/>
      <c r="N54" s="145"/>
      <c r="O54" s="145"/>
      <c r="P54" s="145"/>
      <c r="Q54" s="145"/>
      <c r="R54" s="145"/>
      <c r="S54" s="145"/>
      <c r="T54" s="145"/>
      <c r="U54" s="145"/>
    </row>
    <row r="55" spans="1:41">
      <c r="A55" s="354"/>
      <c r="B55" s="147"/>
      <c r="C55" s="147"/>
      <c r="D55" s="147"/>
      <c r="E55" s="147"/>
      <c r="F55" s="146"/>
      <c r="G55" s="146"/>
      <c r="H55" s="146"/>
      <c r="I55" s="145"/>
      <c r="J55" s="145"/>
      <c r="K55" s="145"/>
      <c r="L55" s="145"/>
      <c r="M55" s="145"/>
      <c r="N55" s="145"/>
      <c r="O55" s="145"/>
      <c r="P55" s="145"/>
      <c r="Q55" s="145"/>
      <c r="R55" s="145"/>
      <c r="S55" s="145"/>
      <c r="T55" s="145"/>
      <c r="U55" s="145"/>
    </row>
    <row r="56" spans="1:41">
      <c r="B56" s="146"/>
      <c r="C56" s="146"/>
      <c r="D56" s="146"/>
      <c r="E56" s="146"/>
      <c r="F56" s="146"/>
      <c r="G56" s="146"/>
      <c r="H56" s="146"/>
      <c r="I56" s="145"/>
      <c r="J56" s="145"/>
      <c r="K56" s="145"/>
      <c r="L56" s="145"/>
      <c r="M56" s="145"/>
      <c r="N56" s="145"/>
      <c r="O56" s="145"/>
      <c r="P56" s="145"/>
      <c r="Q56" s="145"/>
      <c r="R56" s="145"/>
      <c r="S56" s="145"/>
      <c r="T56" s="145"/>
      <c r="U56" s="145"/>
    </row>
    <row r="57" spans="1:41">
      <c r="B57" s="147"/>
      <c r="C57" s="148"/>
      <c r="D57" s="146"/>
      <c r="E57" s="146"/>
      <c r="F57" s="146"/>
      <c r="G57" s="146"/>
      <c r="H57" s="146"/>
      <c r="I57" s="145"/>
      <c r="J57" s="145"/>
      <c r="K57" s="145"/>
      <c r="L57" s="145"/>
      <c r="M57" s="145"/>
      <c r="N57" s="145"/>
      <c r="O57" s="145"/>
      <c r="P57" s="145"/>
      <c r="Q57" s="145"/>
      <c r="R57" s="145"/>
      <c r="S57" s="145"/>
      <c r="T57" s="145"/>
      <c r="U57" s="145"/>
    </row>
    <row r="58" spans="1:41">
      <c r="B58" s="147"/>
      <c r="C58" s="148"/>
      <c r="D58" s="146"/>
      <c r="E58" s="146"/>
      <c r="F58" s="146"/>
      <c r="G58" s="146"/>
      <c r="H58" s="146"/>
      <c r="I58" s="145"/>
      <c r="J58" s="145"/>
      <c r="K58" s="145"/>
      <c r="L58" s="145"/>
      <c r="M58" s="145"/>
      <c r="N58" s="145"/>
      <c r="O58" s="145"/>
      <c r="P58" s="145"/>
      <c r="Q58" s="145"/>
      <c r="R58" s="145"/>
      <c r="S58" s="145"/>
      <c r="T58" s="145"/>
      <c r="U58" s="145"/>
    </row>
    <row r="59" spans="1:41">
      <c r="B59" s="147"/>
      <c r="C59" s="148"/>
      <c r="G59" s="146"/>
      <c r="H59" s="146"/>
      <c r="I59" s="145"/>
      <c r="J59" s="145"/>
      <c r="K59" s="145"/>
      <c r="L59" s="145"/>
      <c r="M59" s="145"/>
      <c r="N59" s="145"/>
      <c r="O59" s="145"/>
      <c r="P59" s="145"/>
      <c r="Q59" s="145"/>
      <c r="R59" s="145"/>
      <c r="S59" s="145"/>
      <c r="T59" s="145"/>
      <c r="U59" s="145"/>
    </row>
    <row r="60" spans="1:41">
      <c r="B60" s="147"/>
      <c r="C60" s="148"/>
      <c r="D60" s="146"/>
      <c r="E60" s="146"/>
      <c r="F60" s="146"/>
      <c r="G60" s="146"/>
      <c r="H60" s="146"/>
      <c r="I60" s="145"/>
      <c r="J60" s="145"/>
      <c r="K60" s="145"/>
      <c r="L60" s="145"/>
      <c r="M60" s="145"/>
      <c r="N60" s="145"/>
      <c r="O60" s="145"/>
      <c r="P60" s="145"/>
      <c r="Q60" s="145"/>
      <c r="R60" s="145"/>
      <c r="S60" s="145"/>
      <c r="T60" s="145"/>
      <c r="U60" s="145"/>
    </row>
    <row r="61" spans="1:41">
      <c r="B61" s="147"/>
      <c r="C61" s="148"/>
      <c r="D61" s="146"/>
      <c r="E61" s="146"/>
      <c r="F61" s="146"/>
      <c r="G61" s="146"/>
      <c r="H61" s="146"/>
      <c r="I61" s="145"/>
      <c r="J61" s="145"/>
      <c r="K61" s="145"/>
      <c r="L61" s="145"/>
      <c r="M61" s="145"/>
      <c r="N61" s="145"/>
      <c r="O61" s="145"/>
      <c r="P61" s="145"/>
      <c r="Q61" s="145"/>
      <c r="R61" s="145"/>
      <c r="S61" s="145"/>
      <c r="T61" s="145"/>
      <c r="U61" s="145"/>
    </row>
    <row r="62" spans="1:41">
      <c r="B62" s="147"/>
      <c r="C62" s="148"/>
      <c r="D62" s="146"/>
      <c r="E62" s="146"/>
      <c r="F62" s="146"/>
      <c r="G62" s="146"/>
      <c r="H62" s="146"/>
      <c r="I62" s="145"/>
      <c r="J62" s="145"/>
      <c r="K62" s="145"/>
      <c r="L62" s="145"/>
      <c r="M62" s="145"/>
      <c r="N62" s="145"/>
      <c r="O62" s="145"/>
      <c r="P62" s="145"/>
      <c r="Q62" s="145"/>
      <c r="R62" s="145"/>
      <c r="S62" s="145"/>
      <c r="T62" s="145"/>
      <c r="U62" s="145"/>
    </row>
    <row r="63" spans="1:41">
      <c r="B63" s="147"/>
      <c r="C63" s="148"/>
      <c r="D63" s="146"/>
      <c r="E63" s="146"/>
      <c r="F63" s="146"/>
      <c r="G63" s="146"/>
      <c r="H63" s="146"/>
      <c r="I63" s="146"/>
      <c r="J63" s="146"/>
      <c r="K63" s="146"/>
      <c r="L63" s="146"/>
      <c r="M63"/>
      <c r="N63"/>
      <c r="O63"/>
      <c r="P63" s="145"/>
      <c r="Q63" s="145"/>
    </row>
    <row r="64" spans="1:41">
      <c r="B64" s="147"/>
      <c r="C64" s="148"/>
      <c r="D64" s="146"/>
      <c r="E64" s="146"/>
      <c r="F64" s="146"/>
      <c r="G64" s="146"/>
      <c r="H64" s="146"/>
      <c r="I64" s="146"/>
      <c r="J64" s="146"/>
      <c r="K64" s="146"/>
      <c r="L64" s="146"/>
      <c r="M64"/>
      <c r="N64"/>
      <c r="O64"/>
      <c r="P64" s="145"/>
      <c r="Q64" s="145"/>
    </row>
    <row r="65" spans="1:17">
      <c r="B65" s="147"/>
      <c r="C65" s="330"/>
      <c r="E65" s="146"/>
      <c r="F65" s="146"/>
      <c r="G65" s="146"/>
      <c r="H65" s="146"/>
      <c r="I65" s="146"/>
      <c r="J65" s="146"/>
      <c r="K65" s="146"/>
      <c r="L65" s="146"/>
      <c r="M65"/>
      <c r="N65"/>
      <c r="O65"/>
      <c r="P65" s="145"/>
      <c r="Q65" s="145"/>
    </row>
    <row r="66" spans="1:17" s="331" customFormat="1">
      <c r="A66" s="335"/>
      <c r="B66" s="147"/>
      <c r="C66" s="330"/>
      <c r="D66" s="146"/>
      <c r="E66" s="146"/>
      <c r="F66" s="146"/>
      <c r="G66" s="146"/>
      <c r="H66" s="329"/>
      <c r="I66" s="146"/>
      <c r="J66" s="146"/>
      <c r="K66" s="146"/>
      <c r="L66" s="146"/>
      <c r="M66"/>
      <c r="N66"/>
      <c r="O66"/>
      <c r="P66" s="145"/>
      <c r="Q66" s="145"/>
    </row>
    <row r="67" spans="1:17" s="331" customFormat="1">
      <c r="A67" s="335"/>
      <c r="B67" s="147"/>
      <c r="C67" s="330"/>
      <c r="D67" s="329"/>
      <c r="E67" s="329"/>
      <c r="F67" s="329"/>
      <c r="G67" s="329"/>
      <c r="H67" s="329"/>
      <c r="I67" s="146"/>
      <c r="J67" s="146"/>
      <c r="K67" s="146"/>
      <c r="L67" s="146"/>
      <c r="M67"/>
      <c r="N67"/>
      <c r="O67"/>
      <c r="P67" s="145"/>
      <c r="Q67" s="145"/>
    </row>
    <row r="68" spans="1:17" s="331" customFormat="1">
      <c r="A68" s="335"/>
      <c r="B68" s="147"/>
      <c r="C68" s="330"/>
      <c r="D68" s="329"/>
      <c r="E68" s="329"/>
      <c r="F68" s="329"/>
      <c r="G68" s="329"/>
      <c r="H68" s="329"/>
      <c r="I68" s="146"/>
      <c r="J68" s="146"/>
      <c r="K68" s="146"/>
      <c r="L68" s="146"/>
      <c r="M68"/>
      <c r="N68"/>
      <c r="O68"/>
      <c r="P68" s="145"/>
      <c r="Q68" s="145"/>
    </row>
    <row r="69" spans="1:17" s="331" customFormat="1">
      <c r="A69" s="335"/>
      <c r="B69" s="147"/>
      <c r="C69" s="330"/>
      <c r="D69" s="329"/>
      <c r="E69" s="329"/>
      <c r="F69" s="329"/>
      <c r="G69" s="329"/>
      <c r="H69" s="329"/>
      <c r="I69" s="146"/>
      <c r="J69" s="146"/>
      <c r="K69" s="146"/>
      <c r="L69" s="146"/>
      <c r="M69"/>
      <c r="N69" s="329"/>
      <c r="O69" s="329"/>
    </row>
    <row r="70" spans="1:17" s="331" customFormat="1">
      <c r="A70" s="335"/>
      <c r="B70" s="147"/>
      <c r="C70" s="330"/>
      <c r="D70" s="329"/>
      <c r="E70" s="329"/>
      <c r="F70" s="329"/>
      <c r="G70" s="329"/>
      <c r="H70" s="329"/>
      <c r="I70" s="329"/>
      <c r="J70" s="329"/>
      <c r="K70" s="330"/>
      <c r="L70" s="329"/>
      <c r="M70" s="329"/>
      <c r="N70" s="329"/>
      <c r="O70" s="329"/>
    </row>
    <row r="71" spans="1:17" s="331" customFormat="1">
      <c r="A71" s="335"/>
      <c r="B71" s="147"/>
      <c r="C71" s="330"/>
      <c r="D71" s="329"/>
      <c r="E71" s="329"/>
      <c r="F71" s="329"/>
      <c r="G71" s="329"/>
      <c r="H71" s="329"/>
      <c r="I71" s="329"/>
      <c r="J71" s="329"/>
      <c r="K71" s="330"/>
      <c r="L71" s="329"/>
      <c r="M71" s="329"/>
      <c r="N71" s="329"/>
      <c r="O71" s="329"/>
    </row>
    <row r="72" spans="1:17" s="331" customFormat="1">
      <c r="A72" s="335"/>
      <c r="B72" s="147"/>
      <c r="C72" s="330"/>
      <c r="D72" s="329"/>
      <c r="E72" s="329"/>
      <c r="F72" s="329"/>
      <c r="G72" s="329"/>
      <c r="H72" s="329"/>
      <c r="I72" s="329"/>
      <c r="J72" s="329"/>
      <c r="K72" s="330"/>
      <c r="L72" s="329"/>
      <c r="M72" s="329"/>
      <c r="N72" s="329"/>
      <c r="O72" s="329"/>
    </row>
    <row r="73" spans="1:17" s="331" customFormat="1">
      <c r="A73" s="335"/>
      <c r="B73" s="147"/>
      <c r="C73" s="330"/>
      <c r="D73" s="329"/>
      <c r="E73" s="329"/>
      <c r="F73" s="329"/>
      <c r="G73" s="329"/>
      <c r="H73" s="329"/>
      <c r="I73" s="329"/>
      <c r="J73" s="329"/>
      <c r="K73" s="330"/>
      <c r="L73" s="329"/>
      <c r="M73" s="329"/>
      <c r="N73" s="329"/>
      <c r="O73" s="329"/>
    </row>
    <row r="74" spans="1:17" s="331" customFormat="1">
      <c r="A74" s="335"/>
      <c r="B74" s="147"/>
      <c r="C74" s="330"/>
      <c r="D74" s="329"/>
      <c r="E74" s="329"/>
      <c r="F74" s="329"/>
      <c r="G74" s="329"/>
      <c r="H74" s="329"/>
      <c r="I74" s="329"/>
      <c r="J74" s="329"/>
      <c r="K74" s="330"/>
      <c r="L74" s="329"/>
      <c r="M74" s="329"/>
      <c r="N74" s="329"/>
      <c r="O74" s="329"/>
    </row>
    <row r="75" spans="1:17" s="331" customFormat="1">
      <c r="A75" s="335"/>
      <c r="B75" s="147"/>
      <c r="C75" s="330"/>
      <c r="D75" s="329"/>
      <c r="E75" s="329"/>
      <c r="F75" s="329"/>
      <c r="G75" s="329"/>
      <c r="H75" s="329"/>
      <c r="I75" s="329"/>
      <c r="J75" s="329"/>
      <c r="K75" s="330"/>
      <c r="L75" s="329"/>
      <c r="M75" s="329"/>
      <c r="N75" s="329"/>
      <c r="O75" s="329"/>
    </row>
  </sheetData>
  <pageMargins left="0.78740157499999996" right="0.78740157499999996" top="0.984251969" bottom="0.984251969" header="0.4921259845" footer="0.4921259845"/>
  <pageSetup paperSize="8" scale="9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AR44"/>
  <sheetViews>
    <sheetView zoomScaleSheetLayoutView="115" workbookViewId="0">
      <pane xSplit="1" topLeftCell="T1" activePane="topRight" state="frozen"/>
      <selection pane="topRight" activeCell="AJ23" sqref="AJ23"/>
    </sheetView>
  </sheetViews>
  <sheetFormatPr baseColWidth="10" defaultColWidth="11.42578125" defaultRowHeight="12.75"/>
  <cols>
    <col min="1" max="1" width="30.7109375" style="356" customWidth="1"/>
    <col min="2" max="3" width="8.42578125" style="356" customWidth="1"/>
    <col min="4" max="4" width="8.42578125" style="357" customWidth="1"/>
    <col min="5" max="20" width="8.42578125" style="356" customWidth="1"/>
    <col min="21" max="23" width="8.42578125" style="357" customWidth="1"/>
    <col min="24" max="27" width="8.42578125" style="356" customWidth="1"/>
    <col min="28" max="30" width="7.42578125" style="356" customWidth="1"/>
    <col min="31" max="31" width="6.42578125" style="356" customWidth="1"/>
    <col min="32" max="32" width="7.140625" style="356" customWidth="1"/>
    <col min="33" max="34" width="8.140625" style="356" customWidth="1"/>
    <col min="35" max="16384" width="11.42578125" style="356"/>
  </cols>
  <sheetData>
    <row r="1" spans="1:44" ht="18">
      <c r="A1" s="355" t="s">
        <v>118</v>
      </c>
      <c r="X1" s="357"/>
      <c r="Y1" s="357"/>
      <c r="Z1" s="357"/>
      <c r="AA1" s="357"/>
      <c r="AB1" s="357"/>
      <c r="AC1" s="357"/>
      <c r="AD1" s="357"/>
      <c r="AE1" s="357"/>
      <c r="AF1" s="357"/>
      <c r="AG1" s="357"/>
      <c r="AH1" s="357"/>
      <c r="AI1" s="357"/>
      <c r="AJ1" s="357"/>
      <c r="AK1" s="357"/>
      <c r="AL1" s="357"/>
      <c r="AM1" s="357"/>
      <c r="AN1" s="357"/>
      <c r="AO1" s="357"/>
      <c r="AP1" s="357"/>
      <c r="AQ1" s="357"/>
      <c r="AR1" s="357"/>
    </row>
    <row r="2" spans="1:44">
      <c r="X2" s="357"/>
      <c r="Y2" s="357"/>
      <c r="Z2" s="357"/>
      <c r="AA2" s="357"/>
      <c r="AB2" s="357"/>
      <c r="AC2" s="357"/>
      <c r="AD2" s="357"/>
      <c r="AE2" s="357"/>
      <c r="AF2" s="357"/>
      <c r="AG2" s="357"/>
      <c r="AH2" s="357"/>
      <c r="AI2" s="357"/>
      <c r="AJ2" s="357"/>
      <c r="AK2" s="357"/>
      <c r="AL2" s="357"/>
      <c r="AM2" s="357"/>
      <c r="AN2" s="357"/>
      <c r="AO2" s="357"/>
      <c r="AP2" s="357"/>
      <c r="AQ2" s="357"/>
      <c r="AR2" s="357"/>
    </row>
    <row r="3" spans="1:44" ht="15.75">
      <c r="A3" s="358" t="s">
        <v>278</v>
      </c>
      <c r="X3" s="357"/>
      <c r="Y3" s="357"/>
      <c r="Z3" s="357"/>
      <c r="AA3" s="357"/>
      <c r="AB3" s="357"/>
      <c r="AC3" s="357"/>
      <c r="AD3" s="357"/>
      <c r="AE3" s="357"/>
      <c r="AF3" s="357"/>
      <c r="AG3" s="357"/>
      <c r="AH3" s="357"/>
      <c r="AI3" s="357"/>
      <c r="AJ3" s="357"/>
      <c r="AK3" s="357"/>
      <c r="AL3" s="357"/>
      <c r="AM3" s="357"/>
      <c r="AN3" s="357"/>
      <c r="AO3" s="357"/>
      <c r="AP3" s="357"/>
      <c r="AQ3" s="357"/>
      <c r="AR3" s="357"/>
    </row>
    <row r="4" spans="1:44">
      <c r="A4" s="359" t="s">
        <v>235</v>
      </c>
      <c r="C4" s="357"/>
      <c r="X4" s="357"/>
      <c r="Y4" s="357"/>
      <c r="Z4" s="357"/>
      <c r="AA4" s="357"/>
      <c r="AB4" s="357"/>
      <c r="AC4" s="357"/>
      <c r="AD4" s="357"/>
      <c r="AE4" s="357"/>
      <c r="AF4" s="357"/>
      <c r="AG4" s="357"/>
      <c r="AH4" s="357"/>
      <c r="AI4" s="357"/>
      <c r="AJ4" s="357"/>
      <c r="AK4" s="357"/>
      <c r="AL4" s="357"/>
      <c r="AM4" s="357"/>
      <c r="AN4" s="357"/>
      <c r="AO4" s="357"/>
      <c r="AP4" s="357"/>
      <c r="AQ4" s="357"/>
      <c r="AR4" s="357"/>
    </row>
    <row r="5" spans="1:44" ht="16.5">
      <c r="A5" s="360"/>
      <c r="B5" s="531">
        <v>1985</v>
      </c>
      <c r="C5" s="531">
        <v>1990</v>
      </c>
      <c r="D5" s="531">
        <v>1995</v>
      </c>
      <c r="E5" s="532">
        <v>1996</v>
      </c>
      <c r="F5" s="532">
        <v>1997</v>
      </c>
      <c r="G5" s="532">
        <v>1998</v>
      </c>
      <c r="H5" s="532">
        <v>1999</v>
      </c>
      <c r="I5" s="533">
        <v>2000</v>
      </c>
      <c r="J5" s="533">
        <v>2001</v>
      </c>
      <c r="K5" s="533">
        <v>2002</v>
      </c>
      <c r="L5" s="533">
        <v>2003</v>
      </c>
      <c r="M5" s="533">
        <v>2004</v>
      </c>
      <c r="N5" s="533">
        <v>2005</v>
      </c>
      <c r="O5" s="533">
        <v>2006</v>
      </c>
      <c r="P5" s="533">
        <v>2007</v>
      </c>
      <c r="Q5" s="533">
        <v>2008</v>
      </c>
      <c r="R5" s="533">
        <v>2009</v>
      </c>
      <c r="S5" s="361">
        <v>2010</v>
      </c>
      <c r="T5" s="490" t="s">
        <v>243</v>
      </c>
      <c r="U5" s="437">
        <v>2012</v>
      </c>
      <c r="V5" s="437">
        <v>2013</v>
      </c>
      <c r="W5" s="490" t="s">
        <v>246</v>
      </c>
      <c r="X5" s="437">
        <v>2015</v>
      </c>
      <c r="Y5" s="437">
        <v>2016</v>
      </c>
      <c r="Z5" s="490">
        <v>2017</v>
      </c>
      <c r="AA5" s="490">
        <v>2018</v>
      </c>
      <c r="AB5" s="490">
        <v>2019</v>
      </c>
      <c r="AC5" s="490">
        <v>2020</v>
      </c>
      <c r="AD5" s="490">
        <v>2021</v>
      </c>
      <c r="AE5" s="490">
        <v>2022</v>
      </c>
      <c r="AF5" s="490">
        <v>2023</v>
      </c>
      <c r="AG5" s="490">
        <v>2024</v>
      </c>
      <c r="AH5" s="490">
        <v>2025</v>
      </c>
      <c r="AI5" s="357"/>
      <c r="AJ5" s="357"/>
      <c r="AK5" s="357"/>
      <c r="AL5" s="357"/>
      <c r="AM5" s="357"/>
      <c r="AN5" s="357"/>
      <c r="AO5" s="357"/>
      <c r="AP5" s="357"/>
      <c r="AQ5" s="357"/>
      <c r="AR5" s="357"/>
    </row>
    <row r="6" spans="1:44" ht="17.25">
      <c r="A6" s="362" t="s">
        <v>270</v>
      </c>
      <c r="B6" s="363"/>
      <c r="C6" s="363"/>
      <c r="D6" s="363"/>
      <c r="E6" s="364"/>
      <c r="F6" s="364"/>
      <c r="G6" s="364"/>
      <c r="H6" s="364"/>
      <c r="I6" s="365"/>
      <c r="J6" s="365"/>
      <c r="K6" s="365"/>
      <c r="L6" s="365"/>
      <c r="M6" s="365"/>
      <c r="N6" s="365"/>
      <c r="O6" s="365"/>
      <c r="P6" s="365"/>
      <c r="S6" s="366"/>
      <c r="U6" s="85"/>
      <c r="V6" s="85"/>
      <c r="W6" s="85"/>
      <c r="X6" s="85"/>
      <c r="Y6" s="85"/>
      <c r="Z6" s="710"/>
      <c r="AA6" s="710"/>
      <c r="AB6" s="845"/>
      <c r="AC6" s="845"/>
      <c r="AD6" s="845"/>
      <c r="AE6" s="845"/>
      <c r="AF6" s="845"/>
      <c r="AG6" s="845"/>
      <c r="AH6" s="845"/>
      <c r="AI6" s="357"/>
      <c r="AJ6" s="357"/>
      <c r="AK6" s="357"/>
      <c r="AL6" s="357"/>
      <c r="AM6" s="357"/>
      <c r="AN6" s="357"/>
      <c r="AO6" s="357"/>
      <c r="AP6" s="357"/>
      <c r="AQ6" s="357"/>
      <c r="AR6" s="357"/>
    </row>
    <row r="7" spans="1:44">
      <c r="A7" s="367" t="s">
        <v>62</v>
      </c>
      <c r="B7" s="368">
        <v>8.2322469308201605</v>
      </c>
      <c r="C7" s="369" t="s">
        <v>30</v>
      </c>
      <c r="D7" s="369" t="s">
        <v>30</v>
      </c>
      <c r="E7" s="370" t="s">
        <v>30</v>
      </c>
      <c r="F7" s="371" t="s">
        <v>30</v>
      </c>
      <c r="G7" s="372" t="s">
        <v>30</v>
      </c>
      <c r="H7" s="371" t="s">
        <v>30</v>
      </c>
      <c r="I7" s="369" t="s">
        <v>30</v>
      </c>
      <c r="J7" s="369" t="s">
        <v>30</v>
      </c>
      <c r="K7" s="369" t="s">
        <v>30</v>
      </c>
      <c r="L7" s="369" t="s">
        <v>30</v>
      </c>
      <c r="M7" s="369" t="s">
        <v>30</v>
      </c>
      <c r="N7" s="369" t="s">
        <v>30</v>
      </c>
      <c r="O7" s="369" t="s">
        <v>30</v>
      </c>
      <c r="P7" s="369" t="s">
        <v>30</v>
      </c>
      <c r="Q7" s="369" t="s">
        <v>30</v>
      </c>
      <c r="R7" s="369" t="s">
        <v>30</v>
      </c>
      <c r="S7" s="373" t="s">
        <v>30</v>
      </c>
      <c r="T7" s="369" t="s">
        <v>30</v>
      </c>
      <c r="U7" s="369" t="s">
        <v>30</v>
      </c>
      <c r="V7" s="369" t="s">
        <v>30</v>
      </c>
      <c r="W7" s="369" t="s">
        <v>30</v>
      </c>
      <c r="X7" s="369" t="s">
        <v>30</v>
      </c>
      <c r="Y7" s="369" t="s">
        <v>30</v>
      </c>
      <c r="AB7" s="369" t="s">
        <v>30</v>
      </c>
      <c r="AC7" s="369" t="s">
        <v>30</v>
      </c>
      <c r="AD7" s="369" t="s">
        <v>30</v>
      </c>
      <c r="AE7" s="369" t="s">
        <v>30</v>
      </c>
      <c r="AF7" s="369"/>
      <c r="AG7" s="369"/>
      <c r="AH7" s="369"/>
      <c r="AI7" s="357"/>
      <c r="AJ7" s="357"/>
      <c r="AK7" s="357"/>
      <c r="AL7" s="357"/>
      <c r="AM7" s="357"/>
      <c r="AN7" s="357"/>
      <c r="AO7" s="357"/>
      <c r="AP7" s="357"/>
      <c r="AQ7" s="357"/>
      <c r="AR7" s="357"/>
    </row>
    <row r="8" spans="1:44" ht="16.5">
      <c r="A8" s="460" t="s">
        <v>271</v>
      </c>
      <c r="B8" s="374" t="s">
        <v>30</v>
      </c>
      <c r="C8" s="369" t="s">
        <v>30</v>
      </c>
      <c r="D8" s="368">
        <v>1005.8586157324337</v>
      </c>
      <c r="E8" s="375">
        <v>1052</v>
      </c>
      <c r="F8" s="375">
        <v>1083</v>
      </c>
      <c r="G8" s="376">
        <v>1086</v>
      </c>
      <c r="H8" s="376">
        <v>1120</v>
      </c>
      <c r="I8" s="377">
        <v>1143</v>
      </c>
      <c r="J8" s="378">
        <v>2044</v>
      </c>
      <c r="K8" s="378">
        <v>2090</v>
      </c>
      <c r="L8" s="378">
        <v>2111</v>
      </c>
      <c r="M8" s="378">
        <v>1141</v>
      </c>
      <c r="N8" s="378">
        <v>1164</v>
      </c>
      <c r="O8" s="378">
        <v>1189</v>
      </c>
      <c r="P8" s="378">
        <v>1207</v>
      </c>
      <c r="Q8" s="379">
        <v>1226.7684690000001</v>
      </c>
      <c r="R8" s="380">
        <v>1232.5571239999999</v>
      </c>
      <c r="S8" s="381">
        <v>1319.1095339999999</v>
      </c>
      <c r="T8" s="83">
        <v>1237.1124460000001</v>
      </c>
      <c r="U8" s="97">
        <v>1281.2488969999999</v>
      </c>
      <c r="V8" s="97">
        <v>1258.6088709999999</v>
      </c>
      <c r="W8" s="97">
        <v>1276.2641759999999</v>
      </c>
      <c r="X8" s="97">
        <v>1454</v>
      </c>
      <c r="Y8" s="97">
        <v>1174</v>
      </c>
      <c r="Z8" s="711">
        <v>1649.6612730000002</v>
      </c>
      <c r="AA8" s="711">
        <v>1732.7051900000001</v>
      </c>
      <c r="AB8" s="846">
        <v>1855.014727</v>
      </c>
      <c r="AC8" s="846">
        <v>1963.7234599999999</v>
      </c>
      <c r="AD8" s="846">
        <v>14.421459</v>
      </c>
      <c r="AE8" s="846">
        <v>18.573138</v>
      </c>
      <c r="AF8" s="947">
        <v>15</v>
      </c>
      <c r="AG8" s="947">
        <v>50</v>
      </c>
      <c r="AH8" s="947">
        <v>53</v>
      </c>
      <c r="AI8" s="357"/>
      <c r="AJ8" s="357"/>
      <c r="AK8" s="357"/>
      <c r="AL8" s="357"/>
      <c r="AM8" s="357"/>
      <c r="AN8" s="357"/>
      <c r="AO8" s="357"/>
      <c r="AP8" s="357"/>
      <c r="AQ8" s="357"/>
      <c r="AR8" s="357"/>
    </row>
    <row r="9" spans="1:44">
      <c r="A9" s="460" t="s">
        <v>57</v>
      </c>
      <c r="B9" s="382">
        <v>557.96340308892195</v>
      </c>
      <c r="C9" s="382">
        <v>433.71745404043253</v>
      </c>
      <c r="D9" s="368">
        <v>297.73293066466249</v>
      </c>
      <c r="E9" s="375">
        <v>275</v>
      </c>
      <c r="F9" s="375">
        <v>266</v>
      </c>
      <c r="G9" s="376">
        <v>258</v>
      </c>
      <c r="H9" s="376">
        <v>237</v>
      </c>
      <c r="I9" s="377">
        <v>244</v>
      </c>
      <c r="J9" s="378">
        <v>334</v>
      </c>
      <c r="K9" s="378">
        <v>325</v>
      </c>
      <c r="L9" s="378">
        <v>339</v>
      </c>
      <c r="M9" s="378">
        <v>357</v>
      </c>
      <c r="N9" s="378">
        <v>371</v>
      </c>
      <c r="O9" s="378">
        <v>377</v>
      </c>
      <c r="P9" s="378">
        <v>388</v>
      </c>
      <c r="Q9" s="379">
        <v>402.11523899999997</v>
      </c>
      <c r="R9" s="380">
        <v>349.69088899999997</v>
      </c>
      <c r="S9" s="381">
        <v>339.41168199999998</v>
      </c>
      <c r="T9" s="83">
        <v>379.91276000000005</v>
      </c>
      <c r="U9" s="97">
        <v>347.09259799999995</v>
      </c>
      <c r="V9" s="97">
        <v>311.74706900000001</v>
      </c>
      <c r="W9" s="97">
        <v>254.59114699999998</v>
      </c>
      <c r="X9" s="97">
        <v>179</v>
      </c>
      <c r="Y9" s="97">
        <v>220</v>
      </c>
      <c r="Z9" s="711">
        <v>117.46739599999999</v>
      </c>
      <c r="AA9" s="711">
        <v>123.367626</v>
      </c>
      <c r="AB9" s="846">
        <v>137.00387699999999</v>
      </c>
      <c r="AC9" s="846">
        <v>141.99437599999999</v>
      </c>
      <c r="AD9" s="846">
        <v>2032.961503</v>
      </c>
      <c r="AE9" s="846">
        <v>2208.2700730000001</v>
      </c>
      <c r="AF9" s="947">
        <v>2368</v>
      </c>
      <c r="AG9" s="947">
        <v>2503</v>
      </c>
      <c r="AH9" s="947">
        <v>2628</v>
      </c>
      <c r="AI9" s="357"/>
      <c r="AJ9" s="357"/>
      <c r="AK9" s="357"/>
      <c r="AL9" s="357"/>
      <c r="AM9" s="357"/>
      <c r="AN9" s="357"/>
      <c r="AO9" s="357"/>
      <c r="AP9" s="357"/>
      <c r="AQ9" s="357"/>
      <c r="AR9" s="357"/>
    </row>
    <row r="10" spans="1:44">
      <c r="A10" s="460" t="s">
        <v>58</v>
      </c>
      <c r="B10" s="383" t="s">
        <v>30</v>
      </c>
      <c r="C10" s="384">
        <v>0.15244901723741039</v>
      </c>
      <c r="D10" s="368">
        <v>272.57884282048974</v>
      </c>
      <c r="E10" s="375">
        <v>342</v>
      </c>
      <c r="F10" s="375">
        <v>340</v>
      </c>
      <c r="G10" s="376">
        <v>335</v>
      </c>
      <c r="H10" s="376">
        <v>338</v>
      </c>
      <c r="I10" s="377">
        <v>335</v>
      </c>
      <c r="J10" s="378">
        <v>332</v>
      </c>
      <c r="K10" s="378">
        <v>334</v>
      </c>
      <c r="L10" s="378">
        <v>332</v>
      </c>
      <c r="M10" s="378">
        <v>330</v>
      </c>
      <c r="N10" s="378">
        <v>332</v>
      </c>
      <c r="O10" s="378">
        <v>492</v>
      </c>
      <c r="P10" s="378">
        <v>491</v>
      </c>
      <c r="Q10" s="379">
        <v>446.02738799999997</v>
      </c>
      <c r="R10" s="380">
        <v>403.69884300000001</v>
      </c>
      <c r="S10" s="381">
        <v>382.208168</v>
      </c>
      <c r="T10" s="83">
        <v>192.09408200000001</v>
      </c>
      <c r="U10" s="97">
        <v>191.28689999999997</v>
      </c>
      <c r="V10" s="97">
        <v>190.45575700000001</v>
      </c>
      <c r="W10" s="97">
        <v>181.26507900000001</v>
      </c>
      <c r="X10" s="97">
        <v>165</v>
      </c>
      <c r="Y10" s="97">
        <v>149</v>
      </c>
      <c r="Z10" s="711">
        <v>133.12232</v>
      </c>
      <c r="AA10" s="711">
        <v>117.060542</v>
      </c>
      <c r="AB10" s="846">
        <v>118.24977800000001</v>
      </c>
      <c r="AC10" s="846">
        <v>117.057441</v>
      </c>
      <c r="AD10" s="846">
        <v>116.926503</v>
      </c>
      <c r="AE10" s="846">
        <v>116.79033699999999</v>
      </c>
      <c r="AF10" s="947">
        <v>115</v>
      </c>
      <c r="AG10" s="947">
        <v>114</v>
      </c>
      <c r="AH10" s="947">
        <v>112</v>
      </c>
      <c r="AI10" s="357"/>
      <c r="AJ10" s="357"/>
      <c r="AK10" s="357"/>
      <c r="AL10" s="357"/>
      <c r="AM10" s="357"/>
      <c r="AN10" s="357"/>
      <c r="AO10" s="357"/>
      <c r="AP10" s="357"/>
      <c r="AQ10" s="357"/>
      <c r="AR10" s="357"/>
    </row>
    <row r="11" spans="1:44" ht="16.5">
      <c r="A11" s="460" t="s">
        <v>272</v>
      </c>
      <c r="B11" s="368">
        <v>604.30790432909475</v>
      </c>
      <c r="C11" s="368">
        <v>3397.1739001184528</v>
      </c>
      <c r="D11" s="368">
        <v>2830.2160050125235</v>
      </c>
      <c r="E11" s="375">
        <v>2711</v>
      </c>
      <c r="F11" s="375">
        <v>2905</v>
      </c>
      <c r="G11" s="376">
        <v>2785</v>
      </c>
      <c r="H11" s="376">
        <v>4245</v>
      </c>
      <c r="I11" s="377">
        <v>5473</v>
      </c>
      <c r="J11" s="378">
        <v>7133</v>
      </c>
      <c r="K11" s="378">
        <v>9606</v>
      </c>
      <c r="L11" s="378">
        <v>10732</v>
      </c>
      <c r="M11" s="378">
        <v>1806</v>
      </c>
      <c r="N11" s="378">
        <v>1894</v>
      </c>
      <c r="O11" s="378">
        <v>1804</v>
      </c>
      <c r="P11" s="378">
        <v>1698</v>
      </c>
      <c r="Q11" s="379">
        <v>1389.834717</v>
      </c>
      <c r="R11" s="380">
        <v>1118.5564020000002</v>
      </c>
      <c r="S11" s="381">
        <v>1076.1504660000001</v>
      </c>
      <c r="T11" s="83">
        <v>640.83000800000002</v>
      </c>
      <c r="U11" s="97">
        <v>530.61974699999996</v>
      </c>
      <c r="V11" s="97">
        <v>549.35080700000003</v>
      </c>
      <c r="W11" s="97">
        <v>362.33926199999996</v>
      </c>
      <c r="X11" s="97">
        <v>259</v>
      </c>
      <c r="Y11" s="97">
        <v>230</v>
      </c>
      <c r="Z11" s="711">
        <v>100.64560700000001</v>
      </c>
      <c r="AA11" s="711">
        <v>57.593097999999998</v>
      </c>
      <c r="AB11" s="846">
        <v>216.21179599999999</v>
      </c>
      <c r="AC11" s="846">
        <v>239.89969300000001</v>
      </c>
      <c r="AD11" s="846">
        <v>1880.7115060000001</v>
      </c>
      <c r="AE11" s="846">
        <v>1994.6282180000001</v>
      </c>
      <c r="AF11" s="948">
        <v>2047</v>
      </c>
      <c r="AG11" s="948">
        <v>2196</v>
      </c>
      <c r="AH11" s="948">
        <v>2317</v>
      </c>
      <c r="AI11" s="357"/>
      <c r="AJ11" s="357"/>
      <c r="AK11" s="357"/>
      <c r="AL11" s="357"/>
      <c r="AM11" s="357"/>
      <c r="AN11" s="357"/>
      <c r="AO11" s="357"/>
      <c r="AP11" s="357"/>
      <c r="AQ11" s="357"/>
      <c r="AR11" s="357"/>
    </row>
    <row r="12" spans="1:44">
      <c r="A12" s="385" t="s">
        <v>63</v>
      </c>
      <c r="B12" s="386">
        <v>1170.5035543488368</v>
      </c>
      <c r="C12" s="386">
        <v>3831.0438031761228</v>
      </c>
      <c r="D12" s="386">
        <v>4406.3863942301095</v>
      </c>
      <c r="E12" s="387">
        <v>4380</v>
      </c>
      <c r="F12" s="387">
        <v>4595</v>
      </c>
      <c r="G12" s="388">
        <v>4464</v>
      </c>
      <c r="H12" s="387">
        <v>5939</v>
      </c>
      <c r="I12" s="388">
        <v>7196</v>
      </c>
      <c r="J12" s="389">
        <v>9843</v>
      </c>
      <c r="K12" s="389">
        <v>12355</v>
      </c>
      <c r="L12" s="389">
        <v>13513</v>
      </c>
      <c r="M12" s="389">
        <v>3634</v>
      </c>
      <c r="N12" s="389">
        <v>3761</v>
      </c>
      <c r="O12" s="389">
        <v>3862</v>
      </c>
      <c r="P12" s="389">
        <v>3783</v>
      </c>
      <c r="Q12" s="387">
        <v>3464.7458129999995</v>
      </c>
      <c r="R12" s="389">
        <f>SUM(R8:R11)</f>
        <v>3104.5032580000002</v>
      </c>
      <c r="S12" s="390">
        <f>SUM(S8:S11)</f>
        <v>3116.8798499999998</v>
      </c>
      <c r="T12" s="86">
        <v>2449.9492960000002</v>
      </c>
      <c r="U12" s="387">
        <v>2350.2481419999999</v>
      </c>
      <c r="V12" s="387">
        <v>2310.1625039999999</v>
      </c>
      <c r="W12" s="387">
        <v>2074.459664</v>
      </c>
      <c r="X12" s="387">
        <f>+SUM(X8:X11)</f>
        <v>2057</v>
      </c>
      <c r="Y12" s="387">
        <v>1773</v>
      </c>
      <c r="Z12" s="712">
        <v>2000.896596</v>
      </c>
      <c r="AA12" s="712">
        <v>2030.7264560000001</v>
      </c>
      <c r="AB12" s="847">
        <v>2326.4801779999998</v>
      </c>
      <c r="AC12" s="847">
        <v>2462.67497</v>
      </c>
      <c r="AD12" s="847">
        <v>4045.0209709999999</v>
      </c>
      <c r="AE12" s="847">
        <v>4338.2617659999996</v>
      </c>
      <c r="AF12" s="949">
        <f t="shared" ref="AF12" si="0">SUM(AF8:AF11)</f>
        <v>4545</v>
      </c>
      <c r="AG12" s="949">
        <v>4863</v>
      </c>
      <c r="AH12" s="949">
        <v>5110</v>
      </c>
      <c r="AI12" s="357"/>
      <c r="AJ12" s="357"/>
      <c r="AK12" s="357"/>
      <c r="AL12" s="357"/>
      <c r="AM12" s="357"/>
      <c r="AN12" s="357"/>
      <c r="AO12" s="357"/>
      <c r="AP12" s="357"/>
      <c r="AQ12" s="357"/>
      <c r="AR12" s="357"/>
    </row>
    <row r="13" spans="1:44" ht="17.25">
      <c r="A13" s="362" t="s">
        <v>273</v>
      </c>
      <c r="B13" s="391"/>
      <c r="C13" s="392"/>
      <c r="D13" s="392"/>
      <c r="E13" s="375"/>
      <c r="F13" s="375"/>
      <c r="G13" s="376"/>
      <c r="H13" s="376"/>
      <c r="I13" s="393"/>
      <c r="J13" s="394"/>
      <c r="K13" s="394"/>
      <c r="L13" s="394"/>
      <c r="M13" s="394"/>
      <c r="N13" s="395"/>
      <c r="O13" s="395"/>
      <c r="P13" s="395"/>
      <c r="Q13" s="396"/>
      <c r="S13" s="366"/>
      <c r="U13" s="97"/>
      <c r="V13" s="97"/>
      <c r="W13" s="97"/>
      <c r="X13" s="97"/>
      <c r="Y13" s="97"/>
      <c r="Z13" s="713"/>
      <c r="AA13" s="713"/>
      <c r="AB13" s="848"/>
      <c r="AC13" s="848"/>
      <c r="AD13" s="848"/>
      <c r="AE13" s="848"/>
      <c r="AF13" s="848"/>
      <c r="AG13" s="848"/>
      <c r="AH13" s="848"/>
      <c r="AI13" s="357"/>
      <c r="AJ13" s="357"/>
      <c r="AK13" s="357"/>
      <c r="AL13" s="357"/>
      <c r="AM13" s="357"/>
      <c r="AN13" s="357"/>
      <c r="AO13" s="357"/>
      <c r="AP13" s="357"/>
      <c r="AQ13" s="357"/>
      <c r="AR13" s="357"/>
    </row>
    <row r="14" spans="1:44">
      <c r="A14" s="460" t="s">
        <v>56</v>
      </c>
      <c r="B14" s="368">
        <v>544.09054252031763</v>
      </c>
      <c r="C14" s="374">
        <v>1637.9122411987371</v>
      </c>
      <c r="D14" s="368">
        <v>1016</v>
      </c>
      <c r="E14" s="375">
        <v>1067</v>
      </c>
      <c r="F14" s="375">
        <v>1105</v>
      </c>
      <c r="G14" s="376">
        <v>1300</v>
      </c>
      <c r="H14" s="376">
        <v>1323</v>
      </c>
      <c r="I14" s="377">
        <v>3212</v>
      </c>
      <c r="J14" s="378">
        <v>2247</v>
      </c>
      <c r="K14" s="378">
        <v>2334</v>
      </c>
      <c r="L14" s="378">
        <v>2356</v>
      </c>
      <c r="M14" s="378">
        <v>2728</v>
      </c>
      <c r="N14" s="378">
        <v>2774</v>
      </c>
      <c r="O14" s="378">
        <v>2918</v>
      </c>
      <c r="P14" s="378">
        <v>3013</v>
      </c>
      <c r="Q14" s="379">
        <v>3048.4644658700004</v>
      </c>
      <c r="R14" s="380">
        <v>3147.8160769999986</v>
      </c>
      <c r="S14" s="381">
        <v>3236.6831339999999</v>
      </c>
      <c r="T14" s="81">
        <v>3386.7141419999998</v>
      </c>
      <c r="U14" s="97">
        <v>3377.0970930000003</v>
      </c>
      <c r="V14" s="97">
        <v>3494.5071430000003</v>
      </c>
      <c r="W14" s="97">
        <v>3487.3953160000001</v>
      </c>
      <c r="X14" s="97">
        <v>3780</v>
      </c>
      <c r="Y14" s="97">
        <v>3938</v>
      </c>
      <c r="Z14" s="714">
        <v>3651.6731319999999</v>
      </c>
      <c r="AA14" s="714">
        <v>6673.4810630000002</v>
      </c>
      <c r="AB14" s="849">
        <v>10488.513779000001</v>
      </c>
      <c r="AC14" s="849">
        <v>14413</v>
      </c>
      <c r="AD14" s="849" t="s">
        <v>46</v>
      </c>
      <c r="AE14" s="849" t="s">
        <v>46</v>
      </c>
      <c r="AF14" s="849" t="s">
        <v>46</v>
      </c>
      <c r="AG14" s="849" t="s">
        <v>46</v>
      </c>
      <c r="AH14" s="849" t="s">
        <v>46</v>
      </c>
      <c r="AI14" s="357"/>
      <c r="AJ14" s="357"/>
      <c r="AK14" s="357"/>
      <c r="AL14" s="357"/>
      <c r="AM14" s="357"/>
      <c r="AN14" s="357"/>
      <c r="AO14" s="357"/>
      <c r="AP14" s="357"/>
      <c r="AQ14" s="357"/>
      <c r="AR14" s="357"/>
    </row>
    <row r="15" spans="1:44">
      <c r="A15" s="460" t="s">
        <v>64</v>
      </c>
      <c r="B15" s="368">
        <v>99.244310221554159</v>
      </c>
      <c r="C15" s="382">
        <v>273.64598594115165</v>
      </c>
      <c r="D15" s="368">
        <v>59</v>
      </c>
      <c r="E15" s="375">
        <v>53</v>
      </c>
      <c r="F15" s="375">
        <v>67</v>
      </c>
      <c r="G15" s="376">
        <v>45</v>
      </c>
      <c r="H15" s="376">
        <v>30</v>
      </c>
      <c r="I15" s="377">
        <v>29</v>
      </c>
      <c r="J15" s="378">
        <v>75</v>
      </c>
      <c r="K15" s="378">
        <v>147</v>
      </c>
      <c r="L15" s="378">
        <v>337</v>
      </c>
      <c r="M15" s="378">
        <v>561</v>
      </c>
      <c r="N15" s="378">
        <v>503</v>
      </c>
      <c r="O15" s="378">
        <v>563</v>
      </c>
      <c r="P15" s="378">
        <v>574</v>
      </c>
      <c r="Q15" s="379">
        <v>729.75061963999985</v>
      </c>
      <c r="R15" s="397">
        <v>672.25027699999964</v>
      </c>
      <c r="S15" s="398">
        <v>691.42210390000002</v>
      </c>
      <c r="T15" s="81">
        <v>878.13948299999993</v>
      </c>
      <c r="U15" s="97">
        <v>888.53973800000006</v>
      </c>
      <c r="V15" s="97">
        <v>875.59951100000001</v>
      </c>
      <c r="W15" s="97">
        <v>933.6774519999999</v>
      </c>
      <c r="X15" s="97">
        <v>1012</v>
      </c>
      <c r="Y15" s="97">
        <v>1513</v>
      </c>
      <c r="Z15" s="714">
        <v>1468.14861</v>
      </c>
      <c r="AA15" s="714">
        <v>1656.1928949999999</v>
      </c>
      <c r="AB15" s="849">
        <v>1638.6643079999999</v>
      </c>
      <c r="AC15" s="849">
        <v>1911</v>
      </c>
      <c r="AD15" s="849" t="s">
        <v>46</v>
      </c>
      <c r="AE15" s="849" t="s">
        <v>46</v>
      </c>
      <c r="AF15" s="849" t="s">
        <v>46</v>
      </c>
      <c r="AG15" s="849" t="s">
        <v>46</v>
      </c>
      <c r="AH15" s="849" t="s">
        <v>46</v>
      </c>
      <c r="AI15" s="357"/>
      <c r="AJ15" s="357"/>
      <c r="AK15" s="357"/>
      <c r="AL15" s="357"/>
      <c r="AM15" s="357"/>
      <c r="AN15" s="357"/>
      <c r="AO15" s="357"/>
      <c r="AP15" s="357"/>
      <c r="AQ15" s="357"/>
      <c r="AR15" s="357"/>
    </row>
    <row r="16" spans="1:44" ht="16.5">
      <c r="A16" s="460" t="s">
        <v>272</v>
      </c>
      <c r="B16" s="368">
        <v>1720.9969555931259</v>
      </c>
      <c r="C16" s="382">
        <v>808.13224037551242</v>
      </c>
      <c r="D16" s="368">
        <v>4769</v>
      </c>
      <c r="E16" s="375">
        <v>5096</v>
      </c>
      <c r="F16" s="375">
        <v>5643</v>
      </c>
      <c r="G16" s="376">
        <v>5872</v>
      </c>
      <c r="H16" s="376">
        <v>5920</v>
      </c>
      <c r="I16" s="399">
        <v>5923</v>
      </c>
      <c r="J16" s="378">
        <v>5681</v>
      </c>
      <c r="K16" s="378">
        <v>5341</v>
      </c>
      <c r="L16" s="378">
        <v>6238</v>
      </c>
      <c r="M16" s="378">
        <v>6659</v>
      </c>
      <c r="N16" s="378">
        <v>7257</v>
      </c>
      <c r="O16" s="378">
        <v>8877</v>
      </c>
      <c r="P16" s="378">
        <v>9159</v>
      </c>
      <c r="Q16" s="375">
        <v>11929.150059120002</v>
      </c>
      <c r="R16" s="380">
        <v>13641.385023999999</v>
      </c>
      <c r="S16" s="381">
        <v>11503.983119410001</v>
      </c>
      <c r="T16" s="375">
        <v>6337.3883860000005</v>
      </c>
      <c r="U16" s="97">
        <v>5667.3103389999997</v>
      </c>
      <c r="V16" s="97">
        <v>5585.7298179999989</v>
      </c>
      <c r="W16" s="97">
        <v>5433.523486</v>
      </c>
      <c r="X16" s="97">
        <v>5462</v>
      </c>
      <c r="Y16" s="97">
        <v>5674</v>
      </c>
      <c r="Z16" s="715">
        <v>6065.1323010000006</v>
      </c>
      <c r="AA16" s="715">
        <v>6265.5946039999999</v>
      </c>
      <c r="AB16" s="850">
        <v>6491.3111479500003</v>
      </c>
      <c r="AC16" s="850">
        <v>6146.2380949999988</v>
      </c>
      <c r="AD16" s="850" t="s">
        <v>46</v>
      </c>
      <c r="AE16" s="850" t="s">
        <v>46</v>
      </c>
      <c r="AF16" s="850" t="s">
        <v>46</v>
      </c>
      <c r="AG16" s="850" t="s">
        <v>46</v>
      </c>
      <c r="AH16" s="850" t="s">
        <v>46</v>
      </c>
      <c r="AI16" s="357"/>
      <c r="AJ16" s="357"/>
      <c r="AK16" s="357"/>
      <c r="AL16" s="357"/>
      <c r="AM16" s="357"/>
      <c r="AN16" s="357"/>
      <c r="AO16" s="357"/>
      <c r="AP16" s="357"/>
      <c r="AQ16" s="357"/>
      <c r="AR16" s="357"/>
    </row>
    <row r="17" spans="1:44">
      <c r="A17" s="385" t="s">
        <v>63</v>
      </c>
      <c r="B17" s="386">
        <v>2364.3318083349977</v>
      </c>
      <c r="C17" s="386">
        <v>2719.690467515401</v>
      </c>
      <c r="D17" s="386">
        <v>5844</v>
      </c>
      <c r="E17" s="387">
        <v>6215</v>
      </c>
      <c r="F17" s="387">
        <v>6815</v>
      </c>
      <c r="G17" s="387">
        <v>7218</v>
      </c>
      <c r="H17" s="387">
        <v>7272</v>
      </c>
      <c r="I17" s="388">
        <v>9164</v>
      </c>
      <c r="J17" s="389">
        <v>8003</v>
      </c>
      <c r="K17" s="389">
        <v>7822</v>
      </c>
      <c r="L17" s="389">
        <v>8932</v>
      </c>
      <c r="M17" s="389">
        <v>9948</v>
      </c>
      <c r="N17" s="389">
        <v>10534</v>
      </c>
      <c r="O17" s="389">
        <v>12358</v>
      </c>
      <c r="P17" s="389">
        <v>12746</v>
      </c>
      <c r="Q17" s="387">
        <v>15707.365144630003</v>
      </c>
      <c r="R17" s="389">
        <f>SUM(R14:R16)</f>
        <v>17461.451377999998</v>
      </c>
      <c r="S17" s="390">
        <f>SUM(S14:S16)</f>
        <v>15432.08835731</v>
      </c>
      <c r="T17" s="387">
        <v>10602.242011</v>
      </c>
      <c r="U17" s="387">
        <v>9932.9471699999995</v>
      </c>
      <c r="V17" s="387">
        <v>9955.836471999999</v>
      </c>
      <c r="W17" s="387">
        <v>9854.596254</v>
      </c>
      <c r="X17" s="387">
        <f>+SUM(X14:X16)</f>
        <v>10254</v>
      </c>
      <c r="Y17" s="387">
        <v>11125</v>
      </c>
      <c r="Z17" s="716">
        <v>11184.954043000002</v>
      </c>
      <c r="AA17" s="716">
        <v>14595.268561999999</v>
      </c>
      <c r="AB17" s="851">
        <v>18618.489234950001</v>
      </c>
      <c r="AC17" s="851">
        <v>22470.238095000001</v>
      </c>
      <c r="AD17" s="851" t="s">
        <v>46</v>
      </c>
      <c r="AE17" s="851" t="s">
        <v>46</v>
      </c>
      <c r="AF17" s="851" t="s">
        <v>46</v>
      </c>
      <c r="AG17" s="851" t="s">
        <v>46</v>
      </c>
      <c r="AH17" s="851" t="s">
        <v>46</v>
      </c>
      <c r="AI17" s="357"/>
      <c r="AJ17" s="357"/>
      <c r="AK17" s="357"/>
      <c r="AL17" s="357"/>
      <c r="AM17" s="357"/>
      <c r="AN17" s="357"/>
      <c r="AO17" s="357"/>
      <c r="AP17" s="357"/>
      <c r="AQ17" s="357"/>
      <c r="AR17" s="357"/>
    </row>
    <row r="18" spans="1:44">
      <c r="A18" s="362" t="s">
        <v>274</v>
      </c>
      <c r="B18" s="392"/>
      <c r="C18" s="392"/>
      <c r="D18" s="392"/>
      <c r="E18" s="375"/>
      <c r="F18" s="375"/>
      <c r="G18" s="376"/>
      <c r="H18" s="376"/>
      <c r="I18" s="377"/>
      <c r="J18" s="395"/>
      <c r="K18" s="395"/>
      <c r="L18" s="395"/>
      <c r="M18" s="395"/>
      <c r="N18" s="395"/>
      <c r="O18" s="395"/>
      <c r="P18" s="395"/>
      <c r="Q18" s="396"/>
      <c r="S18" s="366"/>
      <c r="U18" s="400"/>
      <c r="V18" s="400"/>
      <c r="W18" s="400"/>
      <c r="X18" s="400"/>
      <c r="Y18" s="400"/>
      <c r="Z18" s="713"/>
      <c r="AA18" s="713"/>
      <c r="AB18" s="848"/>
      <c r="AC18" s="848"/>
      <c r="AD18" s="848"/>
      <c r="AE18" s="848"/>
      <c r="AF18" s="848"/>
      <c r="AG18" s="848"/>
      <c r="AH18" s="848"/>
      <c r="AI18" s="357"/>
      <c r="AJ18" s="357"/>
      <c r="AK18" s="357"/>
      <c r="AL18" s="357"/>
      <c r="AM18" s="357"/>
      <c r="AN18" s="357"/>
      <c r="AO18" s="357"/>
      <c r="AP18" s="357"/>
      <c r="AQ18" s="357"/>
      <c r="AR18" s="357"/>
    </row>
    <row r="19" spans="1:44">
      <c r="A19" s="460" t="s">
        <v>56</v>
      </c>
      <c r="B19" s="368">
        <v>544.09054252031763</v>
      </c>
      <c r="C19" s="368">
        <v>1637.9122411987371</v>
      </c>
      <c r="D19" s="368">
        <v>2021.8586157324337</v>
      </c>
      <c r="E19" s="375">
        <v>2118</v>
      </c>
      <c r="F19" s="375">
        <v>2187</v>
      </c>
      <c r="G19" s="376">
        <v>2386</v>
      </c>
      <c r="H19" s="376">
        <v>2443</v>
      </c>
      <c r="I19" s="375">
        <v>4355</v>
      </c>
      <c r="J19" s="378">
        <v>4290</v>
      </c>
      <c r="K19" s="401">
        <v>4424</v>
      </c>
      <c r="L19" s="401">
        <v>4467</v>
      </c>
      <c r="M19" s="378">
        <v>3869</v>
      </c>
      <c r="N19" s="378">
        <v>3938</v>
      </c>
      <c r="O19" s="378">
        <v>4107</v>
      </c>
      <c r="P19" s="378">
        <v>4220</v>
      </c>
      <c r="Q19" s="379">
        <v>4275.2329348700005</v>
      </c>
      <c r="R19" s="380">
        <f>R8+R14</f>
        <v>4380.3732009999985</v>
      </c>
      <c r="S19" s="381">
        <f>S8+S14</f>
        <v>4555.792668</v>
      </c>
      <c r="T19" s="80">
        <v>4623.8265879999999</v>
      </c>
      <c r="U19" s="400">
        <v>4658.3459899999998</v>
      </c>
      <c r="V19" s="400">
        <v>4753.1160140000002</v>
      </c>
      <c r="W19" s="369">
        <v>4763.6594919999998</v>
      </c>
      <c r="X19" s="369">
        <v>5234</v>
      </c>
      <c r="Y19" s="369">
        <v>5112</v>
      </c>
      <c r="Z19" s="717">
        <v>5301.3344049999996</v>
      </c>
      <c r="AA19" s="717">
        <v>8406.1862529999999</v>
      </c>
      <c r="AB19" s="852">
        <v>12343.528506000001</v>
      </c>
      <c r="AC19" s="852">
        <v>16376.418706999999</v>
      </c>
      <c r="AD19" s="852">
        <v>14.421459</v>
      </c>
      <c r="AE19" s="852">
        <v>18.573138</v>
      </c>
      <c r="AF19" s="852">
        <v>15</v>
      </c>
      <c r="AG19" s="852">
        <v>50</v>
      </c>
      <c r="AH19" s="852">
        <v>53</v>
      </c>
      <c r="AI19" s="357"/>
      <c r="AJ19" s="357"/>
      <c r="AK19" s="357"/>
      <c r="AL19" s="357"/>
      <c r="AM19" s="357"/>
      <c r="AN19" s="357"/>
      <c r="AO19" s="357"/>
      <c r="AP19" s="357"/>
      <c r="AQ19" s="357"/>
      <c r="AR19" s="357"/>
    </row>
    <row r="20" spans="1:44">
      <c r="A20" s="460" t="s">
        <v>64</v>
      </c>
      <c r="B20" s="368">
        <v>657.20771331047615</v>
      </c>
      <c r="C20" s="368">
        <v>707.51588899882154</v>
      </c>
      <c r="D20" s="368">
        <v>629.31177348515223</v>
      </c>
      <c r="E20" s="375">
        <v>670</v>
      </c>
      <c r="F20" s="375">
        <v>674</v>
      </c>
      <c r="G20" s="376">
        <v>638</v>
      </c>
      <c r="H20" s="376">
        <v>605</v>
      </c>
      <c r="I20" s="375">
        <v>608</v>
      </c>
      <c r="J20" s="378">
        <v>741</v>
      </c>
      <c r="K20" s="401">
        <v>806</v>
      </c>
      <c r="L20" s="401">
        <v>1008</v>
      </c>
      <c r="M20" s="378">
        <v>1247</v>
      </c>
      <c r="N20" s="378">
        <v>1206</v>
      </c>
      <c r="O20" s="378">
        <v>1432</v>
      </c>
      <c r="P20" s="378">
        <v>1453</v>
      </c>
      <c r="Q20" s="379">
        <v>1577.8932466399997</v>
      </c>
      <c r="R20" s="380">
        <f>R9+R10+R15</f>
        <v>1425.6400089999997</v>
      </c>
      <c r="S20" s="381">
        <f>S9+S10+S15</f>
        <v>1413.0419539</v>
      </c>
      <c r="T20" s="80">
        <v>1450.1463249999999</v>
      </c>
      <c r="U20" s="400">
        <v>1426.919236</v>
      </c>
      <c r="V20" s="400">
        <v>1377.8023370000001</v>
      </c>
      <c r="W20" s="400">
        <v>1369.5336779999998</v>
      </c>
      <c r="X20" s="400">
        <v>1356</v>
      </c>
      <c r="Y20" s="400">
        <v>1882</v>
      </c>
      <c r="Z20" s="717">
        <v>1718.7383259999999</v>
      </c>
      <c r="AA20" s="717">
        <v>1896.6210629999998</v>
      </c>
      <c r="AB20" s="852">
        <v>1893.9179629999999</v>
      </c>
      <c r="AC20" s="852">
        <v>2170.2174719999998</v>
      </c>
      <c r="AD20" s="852">
        <v>2149.8880060000001</v>
      </c>
      <c r="AE20" s="852">
        <v>2325.06041</v>
      </c>
      <c r="AF20" s="852">
        <v>2483</v>
      </c>
      <c r="AG20" s="852">
        <v>2617</v>
      </c>
      <c r="AH20" s="852">
        <v>2740</v>
      </c>
      <c r="AI20" s="357"/>
      <c r="AJ20" s="357"/>
      <c r="AK20" s="357"/>
      <c r="AL20" s="357"/>
      <c r="AM20" s="357"/>
      <c r="AN20" s="357"/>
      <c r="AO20" s="357"/>
      <c r="AP20" s="357"/>
      <c r="AQ20" s="357"/>
      <c r="AR20" s="357"/>
    </row>
    <row r="21" spans="1:44" ht="16.5">
      <c r="A21" s="460" t="s">
        <v>272</v>
      </c>
      <c r="B21" s="368">
        <v>2325.3048599222207</v>
      </c>
      <c r="C21" s="368">
        <v>4205.3061404939654</v>
      </c>
      <c r="D21" s="368">
        <v>7599.216005012524</v>
      </c>
      <c r="E21" s="375">
        <v>7808</v>
      </c>
      <c r="F21" s="375">
        <v>8549</v>
      </c>
      <c r="G21" s="376">
        <v>8657</v>
      </c>
      <c r="H21" s="376">
        <v>10165</v>
      </c>
      <c r="I21" s="375">
        <v>11396</v>
      </c>
      <c r="J21" s="378">
        <v>12814</v>
      </c>
      <c r="K21" s="401">
        <v>14947</v>
      </c>
      <c r="L21" s="401">
        <v>16970</v>
      </c>
      <c r="M21" s="378">
        <v>8465</v>
      </c>
      <c r="N21" s="378">
        <v>9151</v>
      </c>
      <c r="O21" s="378">
        <v>10681</v>
      </c>
      <c r="P21" s="378">
        <v>10857</v>
      </c>
      <c r="Q21" s="379">
        <v>13318.984776120002</v>
      </c>
      <c r="R21" s="380">
        <f>R11+R16</f>
        <v>14759.941425999999</v>
      </c>
      <c r="S21" s="381">
        <f>S11+S16</f>
        <v>12580.13358541</v>
      </c>
      <c r="T21" s="400">
        <v>6978.2183940000004</v>
      </c>
      <c r="U21" s="97">
        <v>6197.9300859999994</v>
      </c>
      <c r="V21" s="97">
        <v>6135.0806249999987</v>
      </c>
      <c r="W21" s="400">
        <v>5795.8627479999996</v>
      </c>
      <c r="X21" s="400">
        <v>5720</v>
      </c>
      <c r="Y21" s="400">
        <v>5904</v>
      </c>
      <c r="Z21" s="715">
        <v>6165.7779080000009</v>
      </c>
      <c r="AA21" s="715">
        <v>6323.1877020000002</v>
      </c>
      <c r="AB21" s="850">
        <v>6707.5229739500001</v>
      </c>
      <c r="AC21" s="850">
        <v>6386.1377879999991</v>
      </c>
      <c r="AD21" s="850">
        <v>1880.7115060000001</v>
      </c>
      <c r="AE21" s="850">
        <v>1994.6282180000001</v>
      </c>
      <c r="AF21" s="850">
        <v>2047</v>
      </c>
      <c r="AG21" s="850">
        <v>2196</v>
      </c>
      <c r="AH21" s="850">
        <v>2317</v>
      </c>
      <c r="AI21" s="357"/>
      <c r="AJ21" s="357"/>
      <c r="AK21" s="357"/>
      <c r="AL21" s="357"/>
      <c r="AM21" s="357"/>
      <c r="AN21" s="357"/>
      <c r="AO21" s="357"/>
      <c r="AP21" s="357"/>
      <c r="AQ21" s="357"/>
      <c r="AR21" s="357"/>
    </row>
    <row r="22" spans="1:44">
      <c r="A22" s="385" t="s">
        <v>63</v>
      </c>
      <c r="B22" s="386">
        <v>3534.8353626838343</v>
      </c>
      <c r="C22" s="386">
        <v>6550.7342706915242</v>
      </c>
      <c r="D22" s="386">
        <v>10250.38639423011</v>
      </c>
      <c r="E22" s="387">
        <v>10595</v>
      </c>
      <c r="F22" s="387">
        <v>11410</v>
      </c>
      <c r="G22" s="387">
        <v>11681</v>
      </c>
      <c r="H22" s="387">
        <v>13211</v>
      </c>
      <c r="I22" s="387">
        <v>16359</v>
      </c>
      <c r="J22" s="389">
        <v>17846</v>
      </c>
      <c r="K22" s="389">
        <v>20177</v>
      </c>
      <c r="L22" s="389">
        <v>22445</v>
      </c>
      <c r="M22" s="389">
        <v>13582</v>
      </c>
      <c r="N22" s="389">
        <v>14295</v>
      </c>
      <c r="O22" s="389">
        <v>16220</v>
      </c>
      <c r="P22" s="389">
        <v>16530</v>
      </c>
      <c r="Q22" s="387">
        <v>19172.11095763</v>
      </c>
      <c r="R22" s="389">
        <f>SUM(R19:R21)</f>
        <v>20565.954635999999</v>
      </c>
      <c r="S22" s="390">
        <f>SUM(S19:S21)</f>
        <v>18548.968207309998</v>
      </c>
      <c r="T22" s="86">
        <v>13052.191307000001</v>
      </c>
      <c r="U22" s="389">
        <v>12283.195312</v>
      </c>
      <c r="V22" s="389">
        <v>12265.998975999999</v>
      </c>
      <c r="W22" s="389">
        <v>11929.055917999998</v>
      </c>
      <c r="X22" s="387">
        <f>+SUM(X19:X21)</f>
        <v>12310</v>
      </c>
      <c r="Y22" s="387">
        <v>12898</v>
      </c>
      <c r="Z22" s="712">
        <v>13185.850639</v>
      </c>
      <c r="AA22" s="712">
        <v>16625.995018000001</v>
      </c>
      <c r="AB22" s="847">
        <v>20944.969442950001</v>
      </c>
      <c r="AC22" s="847">
        <v>24932.773966999997</v>
      </c>
      <c r="AD22" s="847">
        <v>4045.0209710000004</v>
      </c>
      <c r="AE22" s="847">
        <v>4338.2617660000005</v>
      </c>
      <c r="AF22" s="847">
        <v>4545</v>
      </c>
      <c r="AG22" s="847">
        <v>4863</v>
      </c>
      <c r="AH22" s="847">
        <v>5110</v>
      </c>
      <c r="AI22" s="357"/>
      <c r="AJ22" s="357"/>
      <c r="AK22" s="357"/>
      <c r="AL22" s="357"/>
      <c r="AM22" s="357"/>
      <c r="AN22" s="357"/>
      <c r="AO22" s="357"/>
      <c r="AP22" s="357"/>
      <c r="AQ22" s="357"/>
      <c r="AR22" s="357"/>
    </row>
    <row r="23" spans="1:44" s="403" customFormat="1" ht="11.25">
      <c r="A23" s="402" t="s">
        <v>199</v>
      </c>
      <c r="C23" s="404"/>
      <c r="D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row>
    <row r="24" spans="1:44">
      <c r="A24" s="463" t="s">
        <v>244</v>
      </c>
      <c r="B24" s="468"/>
      <c r="C24" s="468"/>
      <c r="D24" s="468"/>
      <c r="E24" s="468"/>
      <c r="F24" s="524"/>
      <c r="G24" s="524"/>
      <c r="H24" s="524"/>
      <c r="I24" s="524"/>
      <c r="J24" s="524"/>
      <c r="K24" s="499"/>
      <c r="L24" s="499"/>
      <c r="M24" s="524"/>
      <c r="N24" s="524"/>
      <c r="O24" s="380"/>
      <c r="P24" s="380"/>
      <c r="Q24" s="380"/>
      <c r="X24" s="357"/>
      <c r="Y24" s="357"/>
      <c r="Z24" s="357"/>
      <c r="AA24" s="357"/>
      <c r="AB24" s="357"/>
      <c r="AC24" s="357"/>
      <c r="AD24" s="357"/>
      <c r="AE24" s="357"/>
      <c r="AF24" s="357"/>
      <c r="AG24" s="357"/>
      <c r="AH24" s="357"/>
      <c r="AI24" s="357"/>
      <c r="AJ24" s="357"/>
      <c r="AK24" s="357"/>
      <c r="AL24" s="357"/>
      <c r="AM24" s="357"/>
      <c r="AN24" s="357"/>
      <c r="AO24" s="357"/>
      <c r="AP24" s="357"/>
      <c r="AQ24" s="357"/>
      <c r="AR24" s="357"/>
    </row>
    <row r="25" spans="1:44">
      <c r="A25" s="468" t="s">
        <v>245</v>
      </c>
      <c r="B25" s="468"/>
      <c r="C25" s="468"/>
      <c r="D25" s="468"/>
      <c r="E25" s="468"/>
      <c r="F25" s="464"/>
      <c r="G25" s="525"/>
      <c r="H25" s="525"/>
      <c r="I25" s="525"/>
      <c r="J25" s="525"/>
      <c r="K25" s="525"/>
      <c r="L25" s="525"/>
      <c r="M25" s="526"/>
      <c r="N25" s="526"/>
      <c r="O25" s="380"/>
      <c r="P25" s="380"/>
      <c r="Q25" s="380"/>
      <c r="X25" s="357"/>
      <c r="Y25" s="357"/>
      <c r="Z25" s="357"/>
      <c r="AA25" s="357"/>
      <c r="AB25" s="357"/>
      <c r="AC25" s="357"/>
      <c r="AD25" s="357"/>
      <c r="AE25" s="357"/>
      <c r="AF25" s="357"/>
      <c r="AG25" s="357"/>
      <c r="AH25" s="357"/>
      <c r="AI25" s="357"/>
      <c r="AJ25" s="357"/>
      <c r="AK25" s="357"/>
      <c r="AL25" s="357"/>
      <c r="AM25" s="357"/>
      <c r="AN25" s="357"/>
      <c r="AO25" s="357"/>
      <c r="AP25" s="357"/>
      <c r="AQ25" s="357"/>
      <c r="AR25" s="357"/>
    </row>
    <row r="26" spans="1:44">
      <c r="A26" s="461" t="s">
        <v>254</v>
      </c>
      <c r="B26" s="468"/>
      <c r="C26" s="468"/>
      <c r="D26" s="468"/>
      <c r="E26" s="468"/>
      <c r="F26" s="527"/>
      <c r="G26" s="527"/>
      <c r="H26" s="527"/>
      <c r="I26" s="527"/>
      <c r="J26" s="527"/>
      <c r="K26" s="528"/>
      <c r="L26" s="528"/>
      <c r="M26" s="524"/>
      <c r="N26" s="524"/>
      <c r="O26" s="462"/>
      <c r="P26" s="380"/>
      <c r="Q26" s="380"/>
      <c r="X26" s="357"/>
      <c r="Y26" s="357"/>
      <c r="Z26" s="357"/>
      <c r="AA26" s="357"/>
      <c r="AB26" s="357"/>
      <c r="AC26" s="357"/>
      <c r="AD26" s="357"/>
      <c r="AE26" s="357"/>
      <c r="AF26" s="357"/>
      <c r="AG26" s="357"/>
      <c r="AH26" s="357"/>
      <c r="AI26" s="357"/>
      <c r="AJ26" s="357"/>
      <c r="AK26" s="357"/>
      <c r="AL26" s="357"/>
      <c r="AM26" s="357"/>
      <c r="AN26" s="357"/>
      <c r="AO26" s="357"/>
      <c r="AP26" s="357"/>
      <c r="AQ26" s="357"/>
      <c r="AR26" s="357"/>
    </row>
    <row r="27" spans="1:44" ht="12.95" customHeight="1">
      <c r="A27" s="530" t="s">
        <v>275</v>
      </c>
      <c r="B27" s="530"/>
      <c r="C27" s="530"/>
      <c r="D27" s="530"/>
      <c r="E27" s="530"/>
      <c r="F27" s="530"/>
      <c r="G27" s="530"/>
      <c r="H27" s="530"/>
      <c r="I27" s="530"/>
      <c r="J27" s="530"/>
      <c r="K27" s="530"/>
      <c r="L27" s="530"/>
      <c r="M27" s="530"/>
      <c r="N27" s="530"/>
      <c r="O27" s="465"/>
      <c r="P27" s="262"/>
      <c r="Q27" s="262"/>
      <c r="R27" s="262"/>
      <c r="S27" s="262"/>
      <c r="T27" s="262"/>
      <c r="U27" s="262"/>
      <c r="X27" s="357"/>
      <c r="Y27" s="357"/>
      <c r="Z27" s="357"/>
      <c r="AA27" s="357"/>
      <c r="AB27" s="357"/>
      <c r="AC27" s="357"/>
      <c r="AD27" s="357"/>
      <c r="AE27" s="357"/>
      <c r="AF27" s="357"/>
      <c r="AG27" s="357"/>
      <c r="AH27" s="357"/>
      <c r="AI27" s="357"/>
      <c r="AJ27" s="357"/>
      <c r="AK27" s="357"/>
      <c r="AL27" s="357"/>
      <c r="AM27" s="357"/>
      <c r="AN27" s="357"/>
      <c r="AO27" s="357"/>
      <c r="AP27" s="357"/>
      <c r="AQ27" s="357"/>
      <c r="AR27" s="357"/>
    </row>
    <row r="28" spans="1:44">
      <c r="A28" s="463" t="s">
        <v>276</v>
      </c>
      <c r="B28" s="468"/>
      <c r="C28" s="468"/>
      <c r="D28" s="468"/>
      <c r="E28" s="468"/>
      <c r="F28" s="468"/>
      <c r="G28" s="468"/>
      <c r="H28" s="468"/>
      <c r="I28" s="468"/>
      <c r="J28" s="468"/>
      <c r="K28" s="468"/>
      <c r="L28" s="468"/>
      <c r="M28" s="524"/>
      <c r="N28" s="524"/>
      <c r="O28" s="467"/>
      <c r="P28" s="405"/>
      <c r="Q28" s="405"/>
      <c r="R28" s="405"/>
      <c r="S28" s="405"/>
      <c r="T28" s="405"/>
      <c r="X28" s="357"/>
      <c r="Y28" s="357"/>
      <c r="Z28" s="357"/>
      <c r="AA28" s="357"/>
      <c r="AB28" s="357"/>
      <c r="AC28" s="357"/>
      <c r="AD28" s="357"/>
      <c r="AE28" s="357"/>
      <c r="AF28" s="357"/>
      <c r="AG28" s="357"/>
      <c r="AH28" s="357"/>
      <c r="AI28" s="357"/>
      <c r="AJ28" s="357"/>
      <c r="AK28" s="357"/>
      <c r="AL28" s="357"/>
      <c r="AM28" s="357"/>
      <c r="AN28" s="357"/>
      <c r="AO28" s="357"/>
      <c r="AP28" s="357"/>
      <c r="AQ28" s="357"/>
      <c r="AR28" s="357"/>
    </row>
    <row r="29" spans="1:44">
      <c r="A29" s="466" t="s">
        <v>277</v>
      </c>
      <c r="B29" s="529"/>
      <c r="C29" s="529"/>
      <c r="D29" s="529"/>
      <c r="E29" s="527"/>
      <c r="F29" s="527"/>
      <c r="G29" s="527"/>
      <c r="H29" s="527"/>
      <c r="I29" s="527"/>
      <c r="J29" s="527"/>
      <c r="K29" s="528"/>
      <c r="L29" s="528"/>
      <c r="M29" s="524"/>
      <c r="N29" s="524"/>
    </row>
    <row r="30" spans="1:44">
      <c r="B30" s="407"/>
      <c r="C30" s="368"/>
      <c r="D30" s="368"/>
      <c r="E30" s="368"/>
      <c r="G30" s="408"/>
    </row>
    <row r="31" spans="1:44">
      <c r="B31" s="409"/>
      <c r="C31" s="368"/>
      <c r="D31" s="368"/>
      <c r="E31" s="368"/>
      <c r="G31" s="410"/>
    </row>
    <row r="32" spans="1:44">
      <c r="B32" s="411"/>
      <c r="C32" s="368"/>
      <c r="D32" s="368"/>
      <c r="E32" s="368"/>
      <c r="G32" s="380"/>
    </row>
    <row r="33" spans="2:7">
      <c r="B33" s="411"/>
      <c r="C33" s="374"/>
      <c r="D33" s="368"/>
      <c r="E33" s="368"/>
      <c r="G33" s="380"/>
    </row>
    <row r="34" spans="2:7">
      <c r="B34" s="412"/>
      <c r="C34" s="382"/>
      <c r="D34" s="368"/>
      <c r="E34" s="368"/>
      <c r="G34" s="408"/>
    </row>
    <row r="35" spans="2:7">
      <c r="B35" s="411"/>
      <c r="C35" s="382"/>
      <c r="D35" s="368"/>
      <c r="E35" s="368"/>
      <c r="G35" s="380"/>
    </row>
    <row r="36" spans="2:7">
      <c r="B36" s="411"/>
      <c r="C36" s="368"/>
      <c r="E36" s="368"/>
      <c r="G36" s="380"/>
    </row>
    <row r="37" spans="2:7">
      <c r="B37" s="411"/>
      <c r="C37" s="368"/>
      <c r="E37" s="368"/>
      <c r="G37" s="406"/>
    </row>
    <row r="38" spans="2:7">
      <c r="B38" s="411"/>
      <c r="C38" s="406"/>
      <c r="E38" s="374"/>
      <c r="G38" s="368"/>
    </row>
    <row r="39" spans="2:7">
      <c r="B39" s="411"/>
      <c r="C39" s="368"/>
      <c r="E39" s="368"/>
      <c r="G39" s="368"/>
    </row>
    <row r="40" spans="2:7">
      <c r="B40" s="411"/>
      <c r="C40" s="368"/>
      <c r="E40" s="368"/>
      <c r="G40" s="368"/>
    </row>
    <row r="41" spans="2:7">
      <c r="B41" s="368"/>
      <c r="C41" s="368"/>
      <c r="E41" s="368"/>
      <c r="G41" s="368"/>
    </row>
    <row r="42" spans="2:7">
      <c r="B42" s="368"/>
      <c r="C42" s="368"/>
      <c r="E42" s="368"/>
    </row>
    <row r="43" spans="2:7">
      <c r="B43" s="368"/>
    </row>
    <row r="44" spans="2:7">
      <c r="B44" s="368"/>
    </row>
  </sheetData>
  <pageMargins left="0.78740157499999996" right="0.78740157499999996" top="0.984251969" bottom="0.984251969" header="0.4921259845" footer="0.4921259845"/>
  <pageSetup paperSize="8" scale="8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tabColor theme="6" tint="-0.499984740745262"/>
    <pageSetUpPr fitToPage="1"/>
  </sheetPr>
  <dimension ref="A1:AF33"/>
  <sheetViews>
    <sheetView zoomScale="145" zoomScaleNormal="145" workbookViewId="0">
      <pane xSplit="1" ySplit="4" topLeftCell="V11" activePane="bottomRight" state="frozen"/>
      <selection pane="topRight" activeCell="B1" sqref="B1"/>
      <selection pane="bottomLeft" activeCell="A6" sqref="A6"/>
      <selection pane="bottomRight" activeCell="AF17" sqref="AF17"/>
    </sheetView>
  </sheetViews>
  <sheetFormatPr baseColWidth="10" defaultColWidth="11.42578125" defaultRowHeight="12.75"/>
  <cols>
    <col min="1" max="1" width="57.5703125" style="69" customWidth="1"/>
    <col min="2" max="17" width="7.85546875" style="69" customWidth="1"/>
    <col min="18" max="18" width="7.85546875" style="474" customWidth="1"/>
    <col min="19" max="20" width="7.85546875" style="69" customWidth="1"/>
    <col min="21" max="21" width="8.140625" style="69" customWidth="1"/>
    <col min="22" max="22" width="8.28515625" style="69" customWidth="1"/>
    <col min="23" max="23" width="8.7109375" style="69" customWidth="1"/>
    <col min="24" max="27" width="8.5703125" style="69" customWidth="1"/>
    <col min="28" max="16384" width="11.42578125" style="69"/>
  </cols>
  <sheetData>
    <row r="1" spans="1:31" ht="18">
      <c r="A1" s="73" t="s">
        <v>99</v>
      </c>
    </row>
    <row r="2" spans="1:31" ht="18">
      <c r="A2" s="73"/>
    </row>
    <row r="3" spans="1:31" ht="18">
      <c r="A3" s="73"/>
    </row>
    <row r="4" spans="1:31" ht="15.75">
      <c r="A4" s="72" t="s">
        <v>158</v>
      </c>
    </row>
    <row r="5" spans="1:31">
      <c r="A5" s="474"/>
      <c r="B5" s="474"/>
      <c r="C5" s="474"/>
      <c r="D5" s="474"/>
      <c r="E5" s="474"/>
      <c r="F5" s="474"/>
      <c r="G5" s="474"/>
      <c r="H5" s="474"/>
      <c r="I5" s="474"/>
      <c r="J5" s="474"/>
      <c r="K5" s="474"/>
      <c r="L5" s="474"/>
      <c r="M5" s="474"/>
      <c r="N5" s="474"/>
    </row>
    <row r="6" spans="1:31">
      <c r="A6" s="478" t="s">
        <v>255</v>
      </c>
      <c r="B6" s="476"/>
      <c r="C6" s="476"/>
      <c r="D6" s="476"/>
      <c r="E6" s="476"/>
      <c r="F6" s="476"/>
      <c r="G6" s="476"/>
      <c r="H6" s="476"/>
      <c r="I6" s="476"/>
      <c r="J6" s="476"/>
      <c r="K6" s="476"/>
      <c r="L6" s="476"/>
      <c r="M6" s="476"/>
      <c r="N6" s="477"/>
    </row>
    <row r="7" spans="1:31" ht="45" customHeight="1">
      <c r="A7" s="469"/>
      <c r="B7" s="639">
        <v>1998</v>
      </c>
      <c r="C7" s="640">
        <v>1999</v>
      </c>
      <c r="D7" s="640">
        <v>2000</v>
      </c>
      <c r="E7" s="640">
        <v>2001</v>
      </c>
      <c r="F7" s="640">
        <v>2002</v>
      </c>
      <c r="G7" s="640">
        <v>2003</v>
      </c>
      <c r="H7" s="640">
        <v>2004</v>
      </c>
      <c r="I7" s="640">
        <v>2005</v>
      </c>
      <c r="J7" s="640">
        <v>2006</v>
      </c>
      <c r="K7" s="640">
        <v>2007</v>
      </c>
      <c r="L7" s="640">
        <v>2008</v>
      </c>
      <c r="M7" s="640">
        <v>2009</v>
      </c>
      <c r="N7" s="640">
        <v>2010</v>
      </c>
      <c r="O7" s="640">
        <v>2011</v>
      </c>
      <c r="P7" s="640">
        <v>2012</v>
      </c>
      <c r="Q7" s="640">
        <v>2013</v>
      </c>
      <c r="R7" s="640">
        <v>2014</v>
      </c>
      <c r="S7" s="640">
        <v>2015</v>
      </c>
      <c r="T7" s="640">
        <v>2016</v>
      </c>
      <c r="U7" s="640">
        <v>2017</v>
      </c>
      <c r="V7" s="640">
        <v>2018</v>
      </c>
      <c r="W7" s="640">
        <v>2019</v>
      </c>
      <c r="X7" s="640">
        <v>2020</v>
      </c>
      <c r="Y7" s="640" t="s">
        <v>548</v>
      </c>
      <c r="Z7" s="640" t="s">
        <v>549</v>
      </c>
      <c r="AA7" s="640" t="s">
        <v>550</v>
      </c>
      <c r="AB7" s="640" t="s">
        <v>551</v>
      </c>
      <c r="AC7" s="640" t="s">
        <v>636</v>
      </c>
      <c r="AD7" s="640" t="s">
        <v>637</v>
      </c>
      <c r="AE7" s="640" t="s">
        <v>638</v>
      </c>
    </row>
    <row r="8" spans="1:31">
      <c r="A8" s="470" t="s">
        <v>164</v>
      </c>
      <c r="B8" s="641">
        <v>1265.8</v>
      </c>
      <c r="C8" s="642">
        <v>1288.7</v>
      </c>
      <c r="D8" s="642">
        <v>1328.5</v>
      </c>
      <c r="E8" s="642">
        <v>1362.4</v>
      </c>
      <c r="F8" s="642">
        <v>1417.1</v>
      </c>
      <c r="G8" s="642">
        <v>1473.8</v>
      </c>
      <c r="H8" s="642">
        <v>1524.7</v>
      </c>
      <c r="I8" s="642">
        <v>1563.5</v>
      </c>
      <c r="J8" s="642">
        <v>1611.7</v>
      </c>
      <c r="K8" s="642">
        <v>1703.8</v>
      </c>
      <c r="L8" s="642">
        <v>1769.8</v>
      </c>
      <c r="M8" s="642">
        <v>1806.5</v>
      </c>
      <c r="N8" s="642">
        <v>1811</v>
      </c>
      <c r="O8" s="642">
        <v>1830.7</v>
      </c>
      <c r="P8" s="642">
        <v>1862.4</v>
      </c>
      <c r="Q8" s="642">
        <v>1878.7449999999999</v>
      </c>
      <c r="R8" s="642">
        <v>1894.654</v>
      </c>
      <c r="S8" s="642">
        <v>1889.308</v>
      </c>
      <c r="T8" s="642">
        <v>1885.82</v>
      </c>
      <c r="U8" s="642">
        <v>1903.2370000000001</v>
      </c>
      <c r="V8" s="642">
        <v>1918.9390000000001</v>
      </c>
      <c r="W8" s="919">
        <v>1935.989</v>
      </c>
      <c r="X8" s="919">
        <v>1931.8430000000001</v>
      </c>
      <c r="Y8" s="919">
        <v>1942.5029999999999</v>
      </c>
      <c r="Z8" s="919">
        <v>1948.5510000000002</v>
      </c>
      <c r="AA8" s="919">
        <v>1953.6869999999997</v>
      </c>
      <c r="AB8" s="919">
        <v>1991.2679999999998</v>
      </c>
      <c r="AC8" s="919">
        <v>2010.3209999999997</v>
      </c>
      <c r="AD8" s="919">
        <v>2053.8000000000002</v>
      </c>
      <c r="AE8" s="919">
        <v>2059.9</v>
      </c>
    </row>
    <row r="9" spans="1:31">
      <c r="A9" s="471" t="s">
        <v>348</v>
      </c>
      <c r="B9" s="641">
        <v>160.69999999999999</v>
      </c>
      <c r="C9" s="642">
        <v>163.9</v>
      </c>
      <c r="D9" s="642">
        <v>167.3</v>
      </c>
      <c r="E9" s="642">
        <v>171.9</v>
      </c>
      <c r="F9" s="642">
        <v>178.8</v>
      </c>
      <c r="G9" s="642">
        <v>185.1</v>
      </c>
      <c r="H9" s="642">
        <v>189.7</v>
      </c>
      <c r="I9" s="642">
        <v>193.8</v>
      </c>
      <c r="J9" s="642">
        <v>206</v>
      </c>
      <c r="K9" s="642">
        <v>238.5</v>
      </c>
      <c r="L9" s="642">
        <v>277.202</v>
      </c>
      <c r="M9" s="642">
        <v>288.98099999999999</v>
      </c>
      <c r="N9" s="642">
        <v>290.536</v>
      </c>
      <c r="O9" s="642">
        <v>292.5</v>
      </c>
      <c r="P9" s="642">
        <v>294.54300000000001</v>
      </c>
      <c r="Q9" s="642">
        <v>295.33600000000001</v>
      </c>
      <c r="R9" s="642">
        <v>295.33699999999999</v>
      </c>
      <c r="S9" s="642">
        <v>291.512</v>
      </c>
      <c r="T9" s="642">
        <v>284.32400000000001</v>
      </c>
      <c r="U9" s="642">
        <v>283.05</v>
      </c>
      <c r="V9" s="642">
        <v>280.11</v>
      </c>
      <c r="W9" s="729">
        <v>276.37599999999998</v>
      </c>
      <c r="X9" s="729">
        <v>275.93900000000002</v>
      </c>
      <c r="Y9" s="729">
        <v>277.60599999999999</v>
      </c>
      <c r="Z9" s="729">
        <v>279.91300000000001</v>
      </c>
      <c r="AA9" s="729">
        <v>280.79599999999999</v>
      </c>
      <c r="AB9" s="729">
        <v>282.32299999999998</v>
      </c>
      <c r="AC9" s="729">
        <v>287.52800000000002</v>
      </c>
      <c r="AD9" s="729">
        <v>288.2</v>
      </c>
      <c r="AE9" s="729">
        <v>288.10000000000002</v>
      </c>
    </row>
    <row r="10" spans="1:31">
      <c r="A10" s="727" t="s">
        <v>342</v>
      </c>
      <c r="B10" s="728"/>
      <c r="C10" s="729"/>
      <c r="D10" s="729"/>
      <c r="E10" s="729"/>
      <c r="F10" s="729"/>
      <c r="G10" s="729"/>
      <c r="H10" s="729"/>
      <c r="I10" s="729"/>
      <c r="J10" s="729"/>
      <c r="K10" s="729" t="s">
        <v>46</v>
      </c>
      <c r="L10" s="729">
        <v>64.09</v>
      </c>
      <c r="M10" s="729">
        <v>65.265000000000001</v>
      </c>
      <c r="N10" s="729">
        <v>65.674000000000007</v>
      </c>
      <c r="O10" s="729">
        <v>65.959999999999994</v>
      </c>
      <c r="P10" s="729">
        <v>65.813000000000002</v>
      </c>
      <c r="Q10" s="729">
        <v>66.751000000000005</v>
      </c>
      <c r="R10" s="729">
        <v>67.481999999999999</v>
      </c>
      <c r="S10" s="729">
        <v>67.025999999999996</v>
      </c>
      <c r="T10" s="729">
        <v>66.838999999999999</v>
      </c>
      <c r="U10" s="729">
        <v>68.363</v>
      </c>
      <c r="V10" s="729">
        <v>68.591999999999999</v>
      </c>
      <c r="W10" s="726">
        <v>70.426999999999992</v>
      </c>
      <c r="X10" s="726">
        <v>69.718999999999994</v>
      </c>
      <c r="Y10" s="726">
        <v>70.037000000000006</v>
      </c>
      <c r="Z10" s="726">
        <v>70.073000000000008</v>
      </c>
      <c r="AA10" s="726">
        <v>70.81</v>
      </c>
      <c r="AB10" s="726">
        <v>71.00200000000001</v>
      </c>
      <c r="AC10" s="726">
        <v>71.763000000000005</v>
      </c>
      <c r="AD10" s="726">
        <v>72.5</v>
      </c>
      <c r="AE10" s="726">
        <v>72.599999999999994</v>
      </c>
    </row>
    <row r="11" spans="1:31">
      <c r="A11" s="471" t="s">
        <v>392</v>
      </c>
      <c r="B11" s="641">
        <v>9.5</v>
      </c>
      <c r="C11" s="642">
        <v>10.199999999999999</v>
      </c>
      <c r="D11" s="642">
        <v>10.5</v>
      </c>
      <c r="E11" s="642">
        <v>11.2</v>
      </c>
      <c r="F11" s="642">
        <v>12.2</v>
      </c>
      <c r="G11" s="642">
        <v>13.1</v>
      </c>
      <c r="H11" s="642">
        <v>13.9</v>
      </c>
      <c r="I11" s="642">
        <v>15</v>
      </c>
      <c r="J11" s="642">
        <v>22.1</v>
      </c>
      <c r="K11" s="642">
        <v>53.4</v>
      </c>
      <c r="L11" s="642">
        <v>75.3</v>
      </c>
      <c r="M11" s="642">
        <v>78.7</v>
      </c>
      <c r="N11" s="642">
        <v>79.7</v>
      </c>
      <c r="O11" s="642">
        <v>80</v>
      </c>
      <c r="P11" s="642">
        <v>81.7</v>
      </c>
      <c r="Q11" s="642">
        <v>81.188000000000002</v>
      </c>
      <c r="R11" s="642">
        <v>81.475999999999999</v>
      </c>
      <c r="S11" s="642">
        <v>81.885000000000005</v>
      </c>
      <c r="T11" s="642">
        <v>86.33</v>
      </c>
      <c r="U11" s="642">
        <v>88.334000000000003</v>
      </c>
      <c r="V11" s="642">
        <v>94.575000000000003</v>
      </c>
      <c r="W11" s="729">
        <v>94.923000000000002</v>
      </c>
      <c r="X11" s="729">
        <v>96.921999999999997</v>
      </c>
      <c r="Y11" s="729">
        <v>97.117000000000004</v>
      </c>
      <c r="Z11" s="729">
        <v>97.263000000000005</v>
      </c>
      <c r="AA11" s="729">
        <v>97.063000000000002</v>
      </c>
      <c r="AB11" s="729">
        <v>97.498999999999995</v>
      </c>
      <c r="AC11" s="729">
        <v>98.980999999999995</v>
      </c>
      <c r="AD11" s="729">
        <v>99.9</v>
      </c>
      <c r="AE11" s="729">
        <v>99.1</v>
      </c>
    </row>
    <row r="12" spans="1:31">
      <c r="A12" s="471" t="s">
        <v>165</v>
      </c>
      <c r="B12" s="641">
        <v>1050.9000000000001</v>
      </c>
      <c r="C12" s="642">
        <v>1063.3</v>
      </c>
      <c r="D12" s="642">
        <v>1087.8</v>
      </c>
      <c r="E12" s="642">
        <v>1109.0999999999999</v>
      </c>
      <c r="F12" s="642">
        <v>1152.2</v>
      </c>
      <c r="G12" s="642">
        <v>1197.5999999999999</v>
      </c>
      <c r="H12" s="642">
        <v>1240.4000000000001</v>
      </c>
      <c r="I12" s="642">
        <v>1273.5999999999999</v>
      </c>
      <c r="J12" s="642">
        <v>1302.7</v>
      </c>
      <c r="K12" s="642">
        <v>1333.5</v>
      </c>
      <c r="L12" s="642">
        <v>1344.6</v>
      </c>
      <c r="M12" s="642">
        <v>1367.8</v>
      </c>
      <c r="N12" s="642">
        <v>1368.7</v>
      </c>
      <c r="O12" s="642">
        <v>1386.6</v>
      </c>
      <c r="P12" s="642">
        <v>1413.9</v>
      </c>
      <c r="Q12" s="642">
        <v>1427.4670000000001</v>
      </c>
      <c r="R12" s="642">
        <v>1442.2239999999999</v>
      </c>
      <c r="S12" s="642">
        <v>1440.704</v>
      </c>
      <c r="T12" s="642">
        <v>1439.9069999999999</v>
      </c>
      <c r="U12" s="642">
        <v>1454.9369999999999</v>
      </c>
      <c r="V12" s="642">
        <v>1467.0449999999998</v>
      </c>
      <c r="W12" s="642">
        <v>1485.1079999999999</v>
      </c>
      <c r="X12" s="642">
        <v>1479.4290000000001</v>
      </c>
      <c r="Y12" s="642">
        <v>1487.4680000000001</v>
      </c>
      <c r="Z12" s="642">
        <v>1491.0050000000001</v>
      </c>
      <c r="AA12" s="642">
        <v>1494.1109999999999</v>
      </c>
      <c r="AB12" s="642">
        <v>1530.1130000000001</v>
      </c>
      <c r="AC12" s="642">
        <v>1540.5929999999998</v>
      </c>
      <c r="AD12" s="642">
        <v>1564.6</v>
      </c>
      <c r="AE12" s="642">
        <v>1564.3</v>
      </c>
    </row>
    <row r="13" spans="1:31">
      <c r="A13" s="724" t="s">
        <v>346</v>
      </c>
      <c r="B13" s="643">
        <v>956</v>
      </c>
      <c r="C13" s="644">
        <v>965.1</v>
      </c>
      <c r="D13" s="644">
        <v>987.7</v>
      </c>
      <c r="E13" s="644">
        <v>1001.5</v>
      </c>
      <c r="F13" s="644">
        <v>1027.2</v>
      </c>
      <c r="G13" s="644">
        <v>1050.5999999999999</v>
      </c>
      <c r="H13" s="644">
        <v>1076.0999999999999</v>
      </c>
      <c r="I13" s="644">
        <v>1095.2</v>
      </c>
      <c r="J13" s="644">
        <v>1111.8</v>
      </c>
      <c r="K13" s="644">
        <v>1131</v>
      </c>
      <c r="L13" s="644">
        <v>1132.5999999999999</v>
      </c>
      <c r="M13" s="644">
        <v>1141.7</v>
      </c>
      <c r="N13" s="644">
        <v>1134.5</v>
      </c>
      <c r="O13" s="644">
        <v>1141.2</v>
      </c>
      <c r="P13" s="644">
        <v>1155.8</v>
      </c>
      <c r="Q13" s="644">
        <v>1160.6020000000001</v>
      </c>
      <c r="R13" s="644">
        <v>1168.1110000000001</v>
      </c>
      <c r="S13" s="644">
        <v>1152.68</v>
      </c>
      <c r="T13" s="644">
        <v>1140.1369999999999</v>
      </c>
      <c r="U13" s="644">
        <v>1137.4090000000001</v>
      </c>
      <c r="V13" s="840">
        <v>1136.1609999999998</v>
      </c>
      <c r="W13" s="841">
        <v>1142.7539999999999</v>
      </c>
      <c r="X13" s="841">
        <v>1120.8720000000001</v>
      </c>
      <c r="Y13" s="841">
        <v>1117.586</v>
      </c>
      <c r="Z13" s="841">
        <v>1121.7760000000001</v>
      </c>
      <c r="AA13" s="841">
        <v>1116.153</v>
      </c>
      <c r="AB13" s="841">
        <v>1145.489</v>
      </c>
      <c r="AC13" s="841">
        <v>1145.954</v>
      </c>
      <c r="AD13" s="841">
        <v>1153.2</v>
      </c>
      <c r="AE13" s="841">
        <v>1159.7</v>
      </c>
    </row>
    <row r="14" spans="1:31">
      <c r="A14" s="724" t="s">
        <v>347</v>
      </c>
      <c r="B14" s="643">
        <v>50</v>
      </c>
      <c r="C14" s="644">
        <v>50.6</v>
      </c>
      <c r="D14" s="644">
        <v>52.6</v>
      </c>
      <c r="E14" s="644">
        <v>59.4</v>
      </c>
      <c r="F14" s="644">
        <v>74</v>
      </c>
      <c r="G14" s="644">
        <v>93.5</v>
      </c>
      <c r="H14" s="644">
        <v>109.8</v>
      </c>
      <c r="I14" s="644">
        <v>120.8</v>
      </c>
      <c r="J14" s="644">
        <v>130.69999999999999</v>
      </c>
      <c r="K14" s="644">
        <v>140.9</v>
      </c>
      <c r="L14" s="644">
        <v>149</v>
      </c>
      <c r="M14" s="644">
        <v>161.30000000000001</v>
      </c>
      <c r="N14" s="644">
        <v>170.6</v>
      </c>
      <c r="O14" s="644">
        <v>180.2</v>
      </c>
      <c r="P14" s="644">
        <v>191</v>
      </c>
      <c r="Q14" s="644">
        <v>200.261</v>
      </c>
      <c r="R14" s="644">
        <v>208.357</v>
      </c>
      <c r="S14" s="644">
        <v>221.65700000000001</v>
      </c>
      <c r="T14" s="644">
        <v>233.17500000000001</v>
      </c>
      <c r="U14" s="644">
        <v>249.18</v>
      </c>
      <c r="V14" s="840">
        <v>260.49599999999998</v>
      </c>
      <c r="W14" s="840">
        <v>270.815</v>
      </c>
      <c r="X14" s="840">
        <v>272.30500000000001</v>
      </c>
      <c r="Y14" s="840">
        <v>282.21600000000001</v>
      </c>
      <c r="Z14" s="840">
        <v>282.48099999999999</v>
      </c>
      <c r="AA14" s="840">
        <v>289.59700000000004</v>
      </c>
      <c r="AB14" s="840">
        <v>295.084</v>
      </c>
      <c r="AC14" s="840">
        <v>298.39999999999998</v>
      </c>
      <c r="AD14" s="840">
        <v>305.89999999999998</v>
      </c>
      <c r="AE14" s="840">
        <v>312</v>
      </c>
    </row>
    <row r="15" spans="1:31">
      <c r="A15" s="472" t="s">
        <v>166</v>
      </c>
      <c r="B15" s="645">
        <v>24.5</v>
      </c>
      <c r="C15" s="646">
        <v>23</v>
      </c>
      <c r="D15" s="646">
        <v>21.5</v>
      </c>
      <c r="E15" s="646">
        <v>23.3</v>
      </c>
      <c r="F15" s="646">
        <v>26.8</v>
      </c>
      <c r="G15" s="646">
        <v>28.9</v>
      </c>
      <c r="H15" s="646">
        <v>29.6</v>
      </c>
      <c r="I15" s="646">
        <v>30.3</v>
      </c>
      <c r="J15" s="646">
        <v>30.5</v>
      </c>
      <c r="K15" s="646">
        <v>31.1</v>
      </c>
      <c r="L15" s="646">
        <v>34.1</v>
      </c>
      <c r="M15" s="646">
        <v>39.5</v>
      </c>
      <c r="N15" s="646">
        <v>40.4</v>
      </c>
      <c r="O15" s="646">
        <v>41.2</v>
      </c>
      <c r="P15" s="646">
        <v>42.7</v>
      </c>
      <c r="Q15" s="646">
        <v>43.338999999999999</v>
      </c>
      <c r="R15" s="646">
        <v>43.027000000000001</v>
      </c>
      <c r="S15" s="646">
        <v>53.203000000000003</v>
      </c>
      <c r="T15" s="646">
        <v>70.91</v>
      </c>
      <c r="U15" s="646">
        <v>83.165000000000006</v>
      </c>
      <c r="V15" s="646">
        <v>88.248000000000005</v>
      </c>
      <c r="W15" s="646">
        <v>93.965999999999994</v>
      </c>
      <c r="X15" s="646">
        <v>94.096999999999994</v>
      </c>
      <c r="Y15" s="646">
        <v>96.328999999999994</v>
      </c>
      <c r="Z15" s="646">
        <v>96.421999999999997</v>
      </c>
      <c r="AA15" s="646">
        <v>97.856999999999999</v>
      </c>
      <c r="AB15" s="646">
        <v>99.087000000000003</v>
      </c>
      <c r="AC15" s="646">
        <v>99.3</v>
      </c>
      <c r="AD15" s="646">
        <v>103</v>
      </c>
      <c r="AE15" s="646">
        <v>104.027</v>
      </c>
    </row>
    <row r="16" spans="1:31">
      <c r="A16" s="473" t="s">
        <v>154</v>
      </c>
      <c r="B16" s="645">
        <v>10.4</v>
      </c>
      <c r="C16" s="646">
        <v>10.6</v>
      </c>
      <c r="D16" s="646">
        <v>12.5</v>
      </c>
      <c r="E16" s="646">
        <v>14.5</v>
      </c>
      <c r="F16" s="646">
        <v>19.8</v>
      </c>
      <c r="G16" s="646">
        <v>30.4</v>
      </c>
      <c r="H16" s="646">
        <v>39.5</v>
      </c>
      <c r="I16" s="646">
        <v>44.9</v>
      </c>
      <c r="J16" s="646">
        <v>49.2</v>
      </c>
      <c r="K16" s="646">
        <v>54.8</v>
      </c>
      <c r="L16" s="646">
        <v>56.8</v>
      </c>
      <c r="M16" s="646">
        <v>59.2</v>
      </c>
      <c r="N16" s="646">
        <v>65</v>
      </c>
      <c r="O16" s="646">
        <v>69</v>
      </c>
      <c r="P16" s="646">
        <v>74.599999999999994</v>
      </c>
      <c r="Q16" s="646">
        <v>80.765000000000001</v>
      </c>
      <c r="R16" s="646">
        <v>85.828000000000003</v>
      </c>
      <c r="S16" s="646">
        <v>85.489000000000004</v>
      </c>
      <c r="T16" s="646">
        <v>78.674000000000007</v>
      </c>
      <c r="U16" s="646">
        <v>89.891000000000005</v>
      </c>
      <c r="V16" s="646">
        <v>92.983999999999995</v>
      </c>
      <c r="W16" s="646">
        <v>94.540999999999997</v>
      </c>
      <c r="X16" s="646">
        <v>94.331999999999994</v>
      </c>
      <c r="Y16" s="646">
        <v>98.718000000000004</v>
      </c>
      <c r="Z16" s="646">
        <v>99.667000000000002</v>
      </c>
      <c r="AA16" s="646">
        <v>101.867</v>
      </c>
      <c r="AB16" s="646">
        <v>104.518</v>
      </c>
      <c r="AC16" s="646">
        <v>106.4</v>
      </c>
      <c r="AD16" s="646">
        <v>197.5</v>
      </c>
      <c r="AE16" s="646">
        <v>111.23399999999999</v>
      </c>
    </row>
    <row r="17" spans="1:32">
      <c r="A17" s="473" t="s">
        <v>155</v>
      </c>
      <c r="B17" s="645">
        <v>15.1</v>
      </c>
      <c r="C17" s="646">
        <v>17</v>
      </c>
      <c r="D17" s="646">
        <v>18.600000000000001</v>
      </c>
      <c r="E17" s="646">
        <v>21.7</v>
      </c>
      <c r="F17" s="646">
        <v>27.4</v>
      </c>
      <c r="G17" s="646">
        <v>34.200000000000003</v>
      </c>
      <c r="H17" s="646">
        <v>40.700000000000003</v>
      </c>
      <c r="I17" s="646">
        <v>45.6</v>
      </c>
      <c r="J17" s="646">
        <v>51</v>
      </c>
      <c r="K17" s="646">
        <v>55</v>
      </c>
      <c r="L17" s="646">
        <v>58.1</v>
      </c>
      <c r="M17" s="646">
        <v>62.7</v>
      </c>
      <c r="N17" s="646">
        <v>65.3</v>
      </c>
      <c r="O17" s="646">
        <v>69.900000000000006</v>
      </c>
      <c r="P17" s="646">
        <v>73.7</v>
      </c>
      <c r="Q17" s="646">
        <v>76.156999999999996</v>
      </c>
      <c r="R17" s="646">
        <v>79.501999999999995</v>
      </c>
      <c r="S17" s="646">
        <v>82.965000000000003</v>
      </c>
      <c r="T17" s="646">
        <v>83.590999999999994</v>
      </c>
      <c r="U17" s="646">
        <v>76.123999999999995</v>
      </c>
      <c r="V17" s="646">
        <v>79.263999999999996</v>
      </c>
      <c r="W17" s="646">
        <v>82.308000000000007</v>
      </c>
      <c r="X17" s="646">
        <v>83.876000000000005</v>
      </c>
      <c r="Y17" s="646">
        <v>87.168999999999997</v>
      </c>
      <c r="Z17" s="646">
        <v>86.391999999999996</v>
      </c>
      <c r="AA17" s="646">
        <v>89.873000000000005</v>
      </c>
      <c r="AB17" s="646">
        <v>91.478999999999999</v>
      </c>
      <c r="AC17" s="646">
        <v>92.8</v>
      </c>
      <c r="AD17" s="646">
        <v>95.1</v>
      </c>
      <c r="AE17" s="646">
        <v>96.6</v>
      </c>
      <c r="AF17" s="935"/>
    </row>
    <row r="18" spans="1:32" ht="15" customHeight="1">
      <c r="A18" s="721" t="s">
        <v>343</v>
      </c>
      <c r="B18" s="647"/>
      <c r="C18" s="647"/>
      <c r="D18" s="647"/>
      <c r="E18" s="647"/>
      <c r="F18" s="647"/>
      <c r="G18" s="647"/>
      <c r="H18" s="647"/>
      <c r="I18" s="647"/>
      <c r="J18" s="647"/>
      <c r="K18" s="723" t="s">
        <v>46</v>
      </c>
      <c r="L18" s="723">
        <v>62.781999999999996</v>
      </c>
      <c r="M18" s="723">
        <v>64.650999999999996</v>
      </c>
      <c r="N18" s="723">
        <v>63.343000000000004</v>
      </c>
      <c r="O18" s="723">
        <v>65.042000000000002</v>
      </c>
      <c r="P18" s="723">
        <v>66.825999999999993</v>
      </c>
      <c r="Q18" s="723">
        <v>66.361999999999995</v>
      </c>
      <c r="R18" s="723">
        <v>65.756</v>
      </c>
      <c r="S18" s="723">
        <v>66.367000000000004</v>
      </c>
      <c r="T18" s="723">
        <v>66.599000000000004</v>
      </c>
      <c r="U18" s="723">
        <v>68.347999999999999</v>
      </c>
      <c r="V18" s="723">
        <v>70.387999999999991</v>
      </c>
      <c r="W18" s="723">
        <v>71.539000000000001</v>
      </c>
      <c r="X18" s="723">
        <v>86.251999999999995</v>
      </c>
      <c r="Y18" s="723">
        <v>87.665999999999997</v>
      </c>
      <c r="Z18" s="723">
        <v>86.74799999999999</v>
      </c>
      <c r="AA18" s="723">
        <v>88.36099999999999</v>
      </c>
      <c r="AB18" s="723">
        <v>89.539999999999992</v>
      </c>
      <c r="AC18" s="723">
        <v>90.962999999999994</v>
      </c>
      <c r="AD18" s="723">
        <v>91.4</v>
      </c>
      <c r="AE18" s="723">
        <v>92.7</v>
      </c>
    </row>
    <row r="19" spans="1:32" ht="14.25">
      <c r="A19" s="722" t="s">
        <v>344</v>
      </c>
      <c r="B19" s="725"/>
      <c r="C19" s="725"/>
      <c r="D19" s="725"/>
      <c r="E19" s="725"/>
      <c r="F19" s="725"/>
      <c r="G19" s="725"/>
      <c r="H19" s="725"/>
      <c r="I19" s="725"/>
      <c r="J19" s="725"/>
      <c r="K19" s="726" t="s">
        <v>46</v>
      </c>
      <c r="L19" s="726">
        <v>8.9529999999999994</v>
      </c>
      <c r="M19" s="726">
        <v>5.9329999999999998</v>
      </c>
      <c r="N19" s="726">
        <v>6.625</v>
      </c>
      <c r="O19" s="726">
        <v>5.8230000000000004</v>
      </c>
      <c r="P19" s="726">
        <v>6.6879999999999997</v>
      </c>
      <c r="Q19" s="726">
        <v>8.2330000000000005</v>
      </c>
      <c r="R19" s="726">
        <v>8.3629999999999995</v>
      </c>
      <c r="S19" s="726">
        <v>8.1809999999999992</v>
      </c>
      <c r="T19" s="726">
        <v>8.4220000000000006</v>
      </c>
      <c r="U19" s="726">
        <v>8.5530000000000008</v>
      </c>
      <c r="V19" s="726">
        <v>8.6170000000000009</v>
      </c>
      <c r="W19" s="729">
        <v>9.1549999999999994</v>
      </c>
      <c r="X19" s="924">
        <v>9.8339999999999996</v>
      </c>
      <c r="Y19" s="923">
        <v>10.275</v>
      </c>
      <c r="Z19" s="923">
        <v>10.297000000000001</v>
      </c>
      <c r="AA19" s="923">
        <v>10.907</v>
      </c>
      <c r="AB19" s="923">
        <v>10.331</v>
      </c>
      <c r="AC19" s="923">
        <v>11.456</v>
      </c>
      <c r="AD19" s="923">
        <v>12.6</v>
      </c>
      <c r="AE19" s="923">
        <v>13.7</v>
      </c>
    </row>
    <row r="20" spans="1:32">
      <c r="A20" s="730" t="s">
        <v>345</v>
      </c>
      <c r="B20" s="646"/>
      <c r="C20" s="646"/>
      <c r="D20" s="646"/>
      <c r="E20" s="646"/>
      <c r="F20" s="646"/>
      <c r="G20" s="646"/>
      <c r="H20" s="646"/>
      <c r="I20" s="646"/>
      <c r="J20" s="646"/>
      <c r="K20" s="646"/>
      <c r="L20" s="646"/>
      <c r="M20" s="646"/>
      <c r="N20" s="646"/>
      <c r="O20" s="646"/>
      <c r="P20" s="646"/>
      <c r="Q20" s="646"/>
      <c r="R20" s="646"/>
      <c r="S20" s="646"/>
      <c r="T20" s="646"/>
      <c r="U20" s="718"/>
      <c r="V20" s="822"/>
      <c r="W20" s="921"/>
      <c r="X20" s="920"/>
    </row>
    <row r="21" spans="1:32">
      <c r="A21" s="475" t="s">
        <v>156</v>
      </c>
      <c r="B21" s="475"/>
      <c r="C21" s="475"/>
      <c r="D21" s="475"/>
      <c r="E21" s="475"/>
      <c r="F21" s="475"/>
      <c r="G21" s="475"/>
      <c r="H21" s="475"/>
      <c r="I21" s="475"/>
      <c r="J21" s="475"/>
      <c r="K21" s="475"/>
      <c r="L21" s="475"/>
      <c r="M21" s="475"/>
      <c r="N21" s="475"/>
      <c r="O21" s="474"/>
      <c r="P21" s="474"/>
      <c r="Q21" s="474"/>
      <c r="U21" s="842"/>
      <c r="V21" s="842"/>
      <c r="W21" s="842"/>
    </row>
    <row r="22" spans="1:32">
      <c r="A22" s="475" t="s">
        <v>167</v>
      </c>
      <c r="B22" s="475"/>
      <c r="C22" s="475"/>
      <c r="D22" s="475"/>
      <c r="E22" s="475"/>
      <c r="F22" s="475"/>
      <c r="G22" s="475"/>
      <c r="H22" s="475"/>
      <c r="I22" s="475"/>
      <c r="J22" s="475"/>
      <c r="K22" s="475"/>
      <c r="L22" s="475"/>
      <c r="M22" s="475"/>
      <c r="N22" s="475"/>
      <c r="O22" s="474"/>
      <c r="P22" s="474"/>
      <c r="Q22" s="474"/>
      <c r="U22" s="822"/>
      <c r="V22" s="822"/>
      <c r="W22" s="822"/>
    </row>
    <row r="23" spans="1:32">
      <c r="A23" s="474"/>
      <c r="B23" s="474"/>
      <c r="C23" s="474"/>
      <c r="D23" s="474"/>
      <c r="E23" s="474"/>
      <c r="F23" s="474"/>
      <c r="G23" s="474"/>
      <c r="H23" s="474"/>
      <c r="I23" s="474"/>
      <c r="J23" s="474"/>
      <c r="K23" s="474"/>
      <c r="L23" s="474"/>
      <c r="M23" s="474"/>
      <c r="N23" s="474"/>
      <c r="O23" s="474"/>
      <c r="P23" s="474"/>
      <c r="Q23" s="474"/>
      <c r="U23" s="822"/>
      <c r="V23" s="822"/>
      <c r="W23" s="822"/>
    </row>
    <row r="24" spans="1:32">
      <c r="A24" s="822" t="s">
        <v>404</v>
      </c>
      <c r="P24" s="258">
        <v>50.429000000000002</v>
      </c>
      <c r="Q24" s="258">
        <v>72.608999999999995</v>
      </c>
      <c r="R24" s="937">
        <v>86.801000000000002</v>
      </c>
      <c r="S24" s="258">
        <v>94.933999999999997</v>
      </c>
      <c r="T24" s="258">
        <v>91.372</v>
      </c>
      <c r="U24" s="843">
        <v>67.757999999999996</v>
      </c>
      <c r="V24" s="843">
        <v>38.595999999999997</v>
      </c>
      <c r="W24" s="844">
        <v>32.520000000000003</v>
      </c>
      <c r="X24" s="69">
        <v>28.5</v>
      </c>
      <c r="Y24" s="922">
        <v>34.719000000000001</v>
      </c>
      <c r="Z24" s="922">
        <v>33.124000000000002</v>
      </c>
      <c r="AA24" s="922">
        <v>24.385000000000002</v>
      </c>
      <c r="AB24" s="922">
        <v>24.6</v>
      </c>
      <c r="AC24" s="922">
        <v>23.6</v>
      </c>
      <c r="AD24" s="922">
        <v>23.7</v>
      </c>
      <c r="AE24" s="922">
        <v>21.2</v>
      </c>
    </row>
    <row r="25" spans="1:32">
      <c r="B25" s="258"/>
      <c r="C25" s="258"/>
      <c r="D25" s="258"/>
      <c r="E25" s="258"/>
      <c r="F25" s="258"/>
      <c r="G25" s="258"/>
      <c r="H25" s="258"/>
      <c r="I25" s="258"/>
      <c r="J25" s="258"/>
      <c r="K25" s="258"/>
      <c r="L25" s="258"/>
      <c r="M25" s="258"/>
      <c r="N25" s="258"/>
      <c r="O25" s="258"/>
      <c r="X25" s="936"/>
    </row>
    <row r="26" spans="1:32">
      <c r="J26" s="720"/>
      <c r="K26" s="720"/>
      <c r="V26" s="935"/>
      <c r="W26" s="936"/>
      <c r="X26" s="936"/>
      <c r="Y26" s="936"/>
      <c r="Z26" s="936"/>
      <c r="AA26" s="936"/>
    </row>
    <row r="27" spans="1:32">
      <c r="W27" s="935"/>
      <c r="X27" s="935"/>
    </row>
    <row r="28" spans="1:32">
      <c r="W28" s="935"/>
      <c r="X28" s="935"/>
    </row>
    <row r="29" spans="1:32">
      <c r="W29" s="922"/>
      <c r="X29" s="922"/>
    </row>
    <row r="30" spans="1:32">
      <c r="W30" s="935"/>
      <c r="X30" s="935"/>
    </row>
    <row r="31" spans="1:32">
      <c r="W31" s="935"/>
      <c r="X31" s="935"/>
    </row>
    <row r="32" spans="1:32">
      <c r="W32" s="935"/>
      <c r="X32" s="935"/>
    </row>
    <row r="33" spans="23:24">
      <c r="W33" s="935"/>
      <c r="X33" s="935"/>
    </row>
  </sheetData>
  <phoneticPr fontId="15" type="noConversion"/>
  <pageMargins left="0.78740157499999996" right="0.78740157499999996" top="0.984251969" bottom="0.984251969" header="0.4921259845" footer="0.4921259845"/>
  <pageSetup paperSize="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tabColor theme="6" tint="-0.499984740745262"/>
    <pageSetUpPr fitToPage="1"/>
  </sheetPr>
  <dimension ref="A1:AE25"/>
  <sheetViews>
    <sheetView zoomScale="130" zoomScaleNormal="130" zoomScaleSheetLayoutView="100" workbookViewId="0">
      <pane xSplit="1" topLeftCell="Y1" activePane="topRight" state="frozen"/>
      <selection pane="topRight" activeCell="AE6" sqref="AE6"/>
    </sheetView>
  </sheetViews>
  <sheetFormatPr baseColWidth="10" defaultRowHeight="12.75"/>
  <cols>
    <col min="1" max="1" width="39.28515625" customWidth="1"/>
    <col min="2" max="21" width="6.7109375" customWidth="1"/>
    <col min="22" max="22" width="6.5703125" customWidth="1"/>
    <col min="23" max="23" width="6.42578125" customWidth="1"/>
    <col min="24" max="24" width="6.7109375" customWidth="1"/>
    <col min="25" max="25" width="6.42578125" customWidth="1"/>
    <col min="26" max="30" width="6.7109375" customWidth="1"/>
    <col min="31" max="31" width="8.28515625" customWidth="1"/>
  </cols>
  <sheetData>
    <row r="1" spans="1:31" ht="18">
      <c r="A1" s="26" t="s">
        <v>98</v>
      </c>
    </row>
    <row r="3" spans="1:31" s="14" customFormat="1" ht="15.75">
      <c r="A3" s="25" t="s">
        <v>50</v>
      </c>
      <c r="B3" s="15"/>
      <c r="I3" s="15"/>
    </row>
    <row r="4" spans="1:31" s="14" customFormat="1">
      <c r="A4" s="16" t="s">
        <v>208</v>
      </c>
      <c r="B4" s="15"/>
      <c r="I4" s="15"/>
      <c r="Q4" s="698" t="s">
        <v>333</v>
      </c>
      <c r="R4" s="697" t="s">
        <v>334</v>
      </c>
    </row>
    <row r="5" spans="1:31" s="54" customFormat="1" ht="11.25">
      <c r="A5" s="51"/>
      <c r="B5" s="52">
        <v>1996</v>
      </c>
      <c r="C5" s="52">
        <v>1997</v>
      </c>
      <c r="D5" s="52">
        <v>1998</v>
      </c>
      <c r="E5" s="52">
        <v>1999</v>
      </c>
      <c r="F5" s="52">
        <v>2000</v>
      </c>
      <c r="G5" s="52">
        <v>2001</v>
      </c>
      <c r="H5" s="52">
        <v>2002</v>
      </c>
      <c r="I5" s="52">
        <v>2003</v>
      </c>
      <c r="J5" s="52">
        <v>2004</v>
      </c>
      <c r="K5" s="52">
        <v>2005</v>
      </c>
      <c r="L5" s="52">
        <v>2006</v>
      </c>
      <c r="M5" s="52">
        <v>2007</v>
      </c>
      <c r="N5" s="53">
        <v>2008</v>
      </c>
      <c r="O5" s="53">
        <v>2009</v>
      </c>
      <c r="P5" s="53">
        <v>2010</v>
      </c>
      <c r="Q5" s="694">
        <v>2011</v>
      </c>
      <c r="R5" s="53">
        <v>2012</v>
      </c>
      <c r="S5" s="53">
        <v>2013</v>
      </c>
      <c r="T5" s="53">
        <v>2014</v>
      </c>
      <c r="U5" s="53">
        <v>2015</v>
      </c>
      <c r="V5" s="53">
        <v>2016</v>
      </c>
      <c r="W5" s="53">
        <v>2017</v>
      </c>
      <c r="X5" s="53">
        <v>2018</v>
      </c>
      <c r="Y5" s="53">
        <v>2019</v>
      </c>
      <c r="Z5" s="53">
        <v>2020</v>
      </c>
      <c r="AA5" s="53">
        <v>2021</v>
      </c>
      <c r="AB5" s="53">
        <v>2022</v>
      </c>
      <c r="AC5" s="53">
        <v>2023</v>
      </c>
      <c r="AD5" s="53">
        <v>2024</v>
      </c>
      <c r="AE5" s="53">
        <v>2025</v>
      </c>
    </row>
    <row r="6" spans="1:31" s="54" customFormat="1" ht="11.25">
      <c r="A6" s="54" t="s">
        <v>51</v>
      </c>
      <c r="B6" s="55">
        <f>'10.4 ancien Com'!B13</f>
        <v>20.489147916707957</v>
      </c>
      <c r="C6" s="55">
        <f>'10.4 ancien Com'!C13</f>
        <v>21.403842020132419</v>
      </c>
      <c r="D6" s="55">
        <f>'10.4 ancien Com'!D13</f>
        <v>22.271006881343784</v>
      </c>
      <c r="E6" s="55">
        <f>'10.4 ancien Com'!E13</f>
        <v>22.518000000000001</v>
      </c>
      <c r="F6" s="55">
        <f>'10.4 ancien Com'!F13</f>
        <v>23.327000000000002</v>
      </c>
      <c r="G6" s="55">
        <f>'10.4 ancien Com'!G13</f>
        <v>24.22</v>
      </c>
      <c r="H6" s="55">
        <f>'10.4 ancien Com'!H13</f>
        <v>25.396999999999998</v>
      </c>
      <c r="I6" s="55">
        <f>'10.4 ancien Com'!I13</f>
        <v>25.998999999999999</v>
      </c>
      <c r="J6" s="55">
        <f>'10.4 ancien Com'!J13</f>
        <v>26.852</v>
      </c>
      <c r="K6" s="55">
        <f>'10.4 ancien Com'!K13</f>
        <v>27.898</v>
      </c>
      <c r="L6" s="55">
        <f>'10.4 ancien Com'!L13</f>
        <v>28.995796392799999</v>
      </c>
      <c r="M6" s="55">
        <f>'10.4 ancien Com'!M13</f>
        <v>30.382000000000001</v>
      </c>
      <c r="N6" s="55">
        <f>'10.4 ancien Com'!N13</f>
        <v>31.247340000001149</v>
      </c>
      <c r="O6" s="55">
        <f>'10.4 ancien Com'!O13</f>
        <v>31.945780000000898</v>
      </c>
      <c r="P6" s="55">
        <f>'10.4 ancien Com'!P13</f>
        <v>32.605210000000717</v>
      </c>
      <c r="Q6" s="695">
        <f>'10.4 ancien Com'!Q13</f>
        <v>33.200630000000658</v>
      </c>
      <c r="R6" s="55">
        <f>'10.4 Com'!C8</f>
        <v>34.119825407</v>
      </c>
      <c r="S6" s="55">
        <f>'10.4 Com'!D8</f>
        <v>35.014060763000003</v>
      </c>
      <c r="T6" s="55">
        <f>'10.4 Com'!E8</f>
        <v>36.428662633000002</v>
      </c>
      <c r="U6" s="55">
        <f>'10.4 Com'!F8</f>
        <v>36.935497363000003</v>
      </c>
      <c r="V6" s="55">
        <f>'10.4 Com'!G8</f>
        <v>36.925884887999999</v>
      </c>
      <c r="W6" s="55">
        <f>'10.4 Com'!H8</f>
        <v>37.614579722000002</v>
      </c>
      <c r="X6" s="55">
        <f>'10.4 Com'!I8</f>
        <v>37.632820182000003</v>
      </c>
      <c r="Y6" s="55">
        <f>'10.4 Com'!J8</f>
        <v>38.214038848000001</v>
      </c>
      <c r="Z6" s="55">
        <f>'10.4 Com'!K8</f>
        <v>38.413565052000003</v>
      </c>
      <c r="AA6" s="55">
        <f>'10.4 Com'!L8</f>
        <v>39.386216593</v>
      </c>
      <c r="AB6" s="55">
        <f>'10.4 Com'!M8</f>
        <v>41.314256571000001</v>
      </c>
      <c r="AC6" s="55">
        <f>'10.4 Com'!N8</f>
        <v>42.810907276999998</v>
      </c>
      <c r="AD6" s="55">
        <f>'10.4 Com'!O8</f>
        <v>44.666789332</v>
      </c>
      <c r="AE6" s="55">
        <f>'10.4 Com'!P8</f>
        <v>45.648978304000003</v>
      </c>
    </row>
    <row r="7" spans="1:31" s="54" customFormat="1" ht="11.25">
      <c r="A7" s="54" t="s">
        <v>52</v>
      </c>
      <c r="B7" s="55">
        <f>'10.5 ancien GFP'!B14</f>
        <v>1.2195921378992831</v>
      </c>
      <c r="C7" s="55">
        <f>'10.5 ancien GFP'!C14</f>
        <v>1.3720411551366933</v>
      </c>
      <c r="D7" s="55">
        <f>'10.5 ancien GFP'!D14</f>
        <v>1.5011573101590501</v>
      </c>
      <c r="E7" s="55">
        <f>'10.5 ancien GFP'!E14</f>
        <v>1.5573938274917412</v>
      </c>
      <c r="F7" s="55">
        <f>'10.5 ancien GFP'!F14</f>
        <v>1.5940301397805039</v>
      </c>
      <c r="G7" s="55">
        <f>'10.5 ancien GFP'!G14</f>
        <v>1.8535955938248103</v>
      </c>
      <c r="H7" s="55">
        <f>'10.5 ancien GFP'!H14</f>
        <v>2.2923622650000004</v>
      </c>
      <c r="I7" s="55">
        <f>'10.5 ancien GFP'!I14</f>
        <v>2.815251108</v>
      </c>
      <c r="J7" s="55">
        <f>'10.5 ancien GFP'!J14</f>
        <v>3.0670000000000002</v>
      </c>
      <c r="K7" s="55">
        <f>'10.5 ancien GFP'!K14</f>
        <v>3.4969999999999999</v>
      </c>
      <c r="L7" s="55">
        <f>'10.5 ancien GFP'!L14</f>
        <v>3.8545199999999999</v>
      </c>
      <c r="M7" s="55">
        <f>'10.5 ancien GFP'!M14</f>
        <v>4.1980000000000004</v>
      </c>
      <c r="N7" s="55">
        <f>'10.5 ancien GFP'!N14</f>
        <v>4.5141500000000123</v>
      </c>
      <c r="O7" s="55">
        <f>'10.5 ancien GFP'!O14</f>
        <v>5.0038500000000141</v>
      </c>
      <c r="P7" s="55">
        <f>'10.5 ancien GFP'!P14</f>
        <v>5.3886000000000074</v>
      </c>
      <c r="Q7" s="695">
        <f>'10.5 ancien GFP'!Q14</f>
        <v>5.7681100000000125</v>
      </c>
      <c r="R7" s="55">
        <f>'10.5 GFP'!C8</f>
        <v>6.2686546200000004</v>
      </c>
      <c r="S7" s="55">
        <f>'10.5 GFP'!D8</f>
        <v>6.7244730979999998</v>
      </c>
      <c r="T7" s="55">
        <f>'10.5 GFP'!E8</f>
        <v>7.2130181220000003</v>
      </c>
      <c r="U7" s="55">
        <f>'10.5 GFP'!F8</f>
        <v>7.7542872349999996</v>
      </c>
      <c r="V7" s="55">
        <f>'10.5 GFP'!G8</f>
        <v>8.2828400690000006</v>
      </c>
      <c r="W7" s="55">
        <f>'10.5 GFP'!H8</f>
        <v>9.0363473649999992</v>
      </c>
      <c r="X7" s="55">
        <f>'10.5 GFP'!I8</f>
        <v>9.4460058010000001</v>
      </c>
      <c r="Y7" s="55">
        <f>'10.5 GFP'!J8</f>
        <v>9.8177156320000005</v>
      </c>
      <c r="Z7" s="55">
        <f>'10.5 GFP'!K8</f>
        <v>10.040735976000001</v>
      </c>
      <c r="AA7" s="55">
        <f>'10.5 GFP'!L8</f>
        <v>10.459450776000001</v>
      </c>
      <c r="AB7" s="55">
        <f>'10.5 GFP'!M8</f>
        <v>11.165420485</v>
      </c>
      <c r="AC7" s="55">
        <f>'10.5 GFP'!N8</f>
        <v>11.872332002</v>
      </c>
      <c r="AD7" s="55">
        <f>'10.5 GFP'!O8</f>
        <v>12.576481964999999</v>
      </c>
      <c r="AE7" s="55">
        <f>'10.5 GFP'!P8</f>
        <v>13.051469285</v>
      </c>
    </row>
    <row r="8" spans="1:31" s="54" customFormat="1" ht="11.25">
      <c r="A8" s="54" t="s">
        <v>53</v>
      </c>
      <c r="B8" s="55">
        <f>'10.7 ancien Dept'!B13</f>
        <v>3.3996130843942516</v>
      </c>
      <c r="C8" s="55">
        <f>'10.7 ancien Dept'!C13</f>
        <v>3.5368171999079205</v>
      </c>
      <c r="D8" s="55">
        <f>'10.7 ancien Dept'!D13</f>
        <v>3.7317490319411175</v>
      </c>
      <c r="E8" s="55">
        <f>'10.7 ancien Dept'!E13</f>
        <v>3.9833069604989344</v>
      </c>
      <c r="F8" s="55">
        <f>'10.7 ancien Dept'!F13</f>
        <v>4.1829999999999998</v>
      </c>
      <c r="G8" s="55">
        <f>'10.7 ancien Dept'!G13</f>
        <v>4.4740000000000002</v>
      </c>
      <c r="H8" s="55">
        <f>'10.7 ancien Dept'!H13</f>
        <v>4.8220000000000001</v>
      </c>
      <c r="I8" s="55">
        <f>'10.7 ancien Dept'!I13</f>
        <v>5.2069999999999999</v>
      </c>
      <c r="J8" s="55">
        <f>'10.7 ancien Dept'!J13</f>
        <v>6.1312899999999999</v>
      </c>
      <c r="K8" s="55">
        <f>'10.7 ancien Dept'!K13</f>
        <v>6.5552799999999998</v>
      </c>
      <c r="L8" s="55">
        <f>'10.7 ancien Dept'!L13</f>
        <v>7.0707200000000006</v>
      </c>
      <c r="M8" s="55">
        <f>'10.7 ancien Dept'!M13</f>
        <v>8.3327800000000014</v>
      </c>
      <c r="N8" s="55">
        <f>'10.7 ancien Dept'!N13</f>
        <v>9.9277300000000004</v>
      </c>
      <c r="O8" s="55">
        <f>'10.7 ancien Dept'!O13</f>
        <v>10.668799999999999</v>
      </c>
      <c r="P8" s="55">
        <f>'10.7 ancien Dept'!P13</f>
        <v>10.95993</v>
      </c>
      <c r="Q8" s="695">
        <f>'10.7 ancien Dept'!Q13</f>
        <v>11.167339999999999</v>
      </c>
      <c r="R8" s="55">
        <f>'10.7 Dept'!C8</f>
        <v>11.537769137</v>
      </c>
      <c r="S8" s="55">
        <f>'10.7 Dept'!D8</f>
        <v>11.825795089</v>
      </c>
      <c r="T8" s="55">
        <f>'10.7 Dept'!E8</f>
        <v>12.148125701</v>
      </c>
      <c r="U8" s="55">
        <f>'10.7 Dept'!F8</f>
        <v>12.156726539999999</v>
      </c>
      <c r="V8" s="55">
        <f>'10.7 Dept'!G8</f>
        <v>11.906303575999999</v>
      </c>
      <c r="W8" s="55">
        <f>'10.7 Dept'!H8</f>
        <v>12.072915049000001</v>
      </c>
      <c r="X8" s="55">
        <f>'10.7 Dept'!I8</f>
        <v>11.919630851999999</v>
      </c>
      <c r="Y8" s="55">
        <f>'10.7 Dept'!J8</f>
        <v>11.848654696000001</v>
      </c>
      <c r="Z8" s="55">
        <f>'10.7 Dept'!K8</f>
        <v>12.035252694</v>
      </c>
      <c r="AA8" s="55">
        <f>'10.7 Dept'!L8</f>
        <v>12.336</v>
      </c>
      <c r="AB8" s="55">
        <f>'10.7 Dept'!M8</f>
        <v>12.95611038</v>
      </c>
      <c r="AC8" s="55">
        <f>'10.7 Dept'!N8</f>
        <v>13.869412773000001</v>
      </c>
      <c r="AD8" s="55">
        <f>'10.7 Dept'!O8</f>
        <v>14.326265161</v>
      </c>
      <c r="AE8" s="55">
        <f>'10.7 Dept'!P8</f>
        <v>14.464296812000001</v>
      </c>
    </row>
    <row r="9" spans="1:31" s="54" customFormat="1" ht="11.25">
      <c r="A9" s="697" t="s">
        <v>371</v>
      </c>
      <c r="B9" s="55">
        <f>'10.8 ancien Reg'!B13</f>
        <v>0.28965313275107973</v>
      </c>
      <c r="C9" s="55">
        <f>'10.8 ancien Reg'!C13</f>
        <v>0.32014293619856182</v>
      </c>
      <c r="D9" s="55">
        <f>'10.8 ancien Reg'!D13</f>
        <v>0.33820099999999997</v>
      </c>
      <c r="E9" s="55">
        <f>'10.8 ancien Reg'!E13</f>
        <v>0.36835600000000002</v>
      </c>
      <c r="F9" s="55">
        <f>'10.8 ancien Reg'!F13</f>
        <v>0.39797500000000002</v>
      </c>
      <c r="G9" s="55">
        <f>'10.8 ancien Reg'!G13</f>
        <v>0.42887799999999998</v>
      </c>
      <c r="H9" s="55">
        <f>'10.8 ancien Reg'!H13</f>
        <v>0.47188200000000002</v>
      </c>
      <c r="I9" s="55">
        <f>'10.8 ancien Reg'!I13</f>
        <v>0.52200000000000002</v>
      </c>
      <c r="J9" s="55">
        <f>'10.8 ancien Reg'!J13</f>
        <v>0.57099999999999995</v>
      </c>
      <c r="K9" s="55">
        <f>'10.8 ancien Reg'!K13</f>
        <v>0.61899999999999999</v>
      </c>
      <c r="L9" s="55">
        <f>'10.8 ancien Reg'!L13</f>
        <v>0.78304999999999991</v>
      </c>
      <c r="M9" s="55">
        <f>'10.8 ancien Reg'!M13</f>
        <v>1.59581</v>
      </c>
      <c r="N9" s="55">
        <f>'10.8 ancien Reg'!N13</f>
        <v>2.34606</v>
      </c>
      <c r="O9" s="55">
        <f>'10.8 ancien Reg'!O13</f>
        <v>2.67883</v>
      </c>
      <c r="P9" s="55">
        <f>'10.8 ancien Reg'!P13</f>
        <v>2.7824899999999997</v>
      </c>
      <c r="Q9" s="695">
        <f>'10.8 ancien Reg'!Q13</f>
        <v>2.8616799999999998</v>
      </c>
      <c r="R9" s="55">
        <f>'10.8 reg'!C8</f>
        <v>2.9699141309999999</v>
      </c>
      <c r="S9" s="55">
        <f>'10.8 reg'!D8</f>
        <v>3.064059737</v>
      </c>
      <c r="T9" s="55">
        <f>'10.8 reg'!E8</f>
        <v>3.18570149</v>
      </c>
      <c r="U9" s="55">
        <f>'10.8 reg'!F8</f>
        <v>3.2723590009999999</v>
      </c>
      <c r="V9" s="55">
        <f>'10.8 reg'!G8</f>
        <v>3.5623850629999998</v>
      </c>
      <c r="W9" s="55">
        <f>'10.8 reg'!H8</f>
        <v>3.685993796</v>
      </c>
      <c r="X9" s="55">
        <f>'10.8 reg'!I8</f>
        <v>3.953895535</v>
      </c>
      <c r="Y9" s="55">
        <f>'10.8 reg'!J8</f>
        <v>4.0465452380000002</v>
      </c>
      <c r="Z9" s="55">
        <f>'10.8 reg'!K8</f>
        <v>4.1221661330000003</v>
      </c>
      <c r="AA9" s="55">
        <f>'10.8 reg'!L8</f>
        <v>4.2764984569999998</v>
      </c>
      <c r="AB9" s="55">
        <f>'10.8 reg'!M8</f>
        <v>4.4280494910000003</v>
      </c>
      <c r="AC9" s="55">
        <f>'10.8 reg'!N8</f>
        <v>4.6419950329999997</v>
      </c>
      <c r="AD9" s="55">
        <f>'10.8 reg'!O8</f>
        <v>4.8112571229999999</v>
      </c>
      <c r="AE9" s="55">
        <f>'10.8 reg'!P8</f>
        <v>4.9138066140000003</v>
      </c>
    </row>
    <row r="10" spans="1:31" s="54" customFormat="1" ht="22.5">
      <c r="A10" s="56" t="s">
        <v>145</v>
      </c>
      <c r="B10" s="57">
        <f>SUM(B6:B9)</f>
        <v>25.398006271752571</v>
      </c>
      <c r="C10" s="57">
        <f t="shared" ref="C10:Q10" si="0">SUM(C6:C9)</f>
        <v>26.632843311375591</v>
      </c>
      <c r="D10" s="57">
        <f t="shared" si="0"/>
        <v>27.842114223443954</v>
      </c>
      <c r="E10" s="57">
        <f t="shared" si="0"/>
        <v>28.427056787990672</v>
      </c>
      <c r="F10" s="57">
        <f t="shared" si="0"/>
        <v>29.502005139780504</v>
      </c>
      <c r="G10" s="57">
        <f t="shared" si="0"/>
        <v>30.97647359382481</v>
      </c>
      <c r="H10" s="57">
        <f t="shared" si="0"/>
        <v>32.983244265000003</v>
      </c>
      <c r="I10" s="57">
        <f t="shared" si="0"/>
        <v>34.543251108</v>
      </c>
      <c r="J10" s="57">
        <f t="shared" si="0"/>
        <v>36.621290000000002</v>
      </c>
      <c r="K10" s="57">
        <f t="shared" si="0"/>
        <v>38.569279999999999</v>
      </c>
      <c r="L10" s="57">
        <f t="shared" si="0"/>
        <v>40.704086392800001</v>
      </c>
      <c r="M10" s="57">
        <f t="shared" si="0"/>
        <v>44.508589999999998</v>
      </c>
      <c r="N10" s="57">
        <f t="shared" si="0"/>
        <v>48.035280000001158</v>
      </c>
      <c r="O10" s="57">
        <f t="shared" si="0"/>
        <v>50.297260000000904</v>
      </c>
      <c r="P10" s="57">
        <f t="shared" si="0"/>
        <v>51.736230000000724</v>
      </c>
      <c r="Q10" s="696">
        <f t="shared" si="0"/>
        <v>52.997760000000675</v>
      </c>
      <c r="R10" s="57">
        <f>SUM(R6:R9)</f>
        <v>54.896163295000001</v>
      </c>
      <c r="S10" s="57">
        <f t="shared" ref="S10:V10" si="1">SUM(S6:S9)</f>
        <v>56.628388687000005</v>
      </c>
      <c r="T10" s="57">
        <f t="shared" si="1"/>
        <v>58.975507946</v>
      </c>
      <c r="U10" s="57">
        <f t="shared" si="1"/>
        <v>60.118870139000002</v>
      </c>
      <c r="V10" s="57">
        <f t="shared" si="1"/>
        <v>60.677413596000001</v>
      </c>
      <c r="W10" s="57">
        <f t="shared" ref="W10:X10" si="2">SUM(W6:W9)</f>
        <v>62.409835932</v>
      </c>
      <c r="X10" s="57">
        <f t="shared" si="2"/>
        <v>62.95235237</v>
      </c>
      <c r="Y10" s="57">
        <f t="shared" ref="Y10:Z10" si="3">SUM(Y6:Y9)</f>
        <v>63.926954414000001</v>
      </c>
      <c r="Z10" s="57">
        <f t="shared" si="3"/>
        <v>64.611719855000004</v>
      </c>
      <c r="AA10" s="57">
        <f t="shared" ref="AA10:AB10" si="4">SUM(AA6:AA9)</f>
        <v>66.458165825999998</v>
      </c>
      <c r="AB10" s="57">
        <f t="shared" si="4"/>
        <v>69.863836926999994</v>
      </c>
      <c r="AC10" s="57">
        <f t="shared" ref="AC10:AD10" si="5">SUM(AC6:AC9)</f>
        <v>73.194647085</v>
      </c>
      <c r="AD10" s="57">
        <f t="shared" si="5"/>
        <v>76.380793581000006</v>
      </c>
      <c r="AE10" s="57">
        <f t="shared" ref="AE10" si="6">SUM(AE6:AE9)</f>
        <v>78.078551015000002</v>
      </c>
    </row>
    <row r="11" spans="1:31" s="309" customFormat="1" ht="11.25">
      <c r="A11" s="837" t="s">
        <v>480</v>
      </c>
      <c r="B11" s="313"/>
      <c r="I11" s="308"/>
    </row>
    <row r="12" spans="1:31" s="309" customFormat="1" ht="11.25">
      <c r="A12" s="314"/>
      <c r="B12" s="308"/>
      <c r="I12" s="308"/>
    </row>
    <row r="13" spans="1:31" s="286" customFormat="1" ht="11.25"/>
    <row r="20" spans="16:24" ht="15">
      <c r="P20" s="415"/>
      <c r="Q20" s="76"/>
      <c r="X20" s="96"/>
    </row>
    <row r="21" spans="16:24" ht="15">
      <c r="P21" s="415"/>
      <c r="Q21" s="76"/>
    </row>
    <row r="22" spans="16:24" ht="15">
      <c r="P22" s="415"/>
      <c r="Q22" s="76"/>
    </row>
    <row r="23" spans="16:24" ht="15">
      <c r="P23" s="415"/>
      <c r="Q23" s="76"/>
    </row>
    <row r="24" spans="16:24" ht="15">
      <c r="P24" s="415"/>
      <c r="Q24" s="76"/>
    </row>
    <row r="25" spans="16:24" ht="15">
      <c r="P25" s="415"/>
      <c r="Q25" s="76"/>
    </row>
  </sheetData>
  <phoneticPr fontId="15" type="noConversion"/>
  <pageMargins left="0.78740157499999996" right="0.78740157499999996" top="0.984251969" bottom="0.984251969" header="0.4921259845" footer="0.4921259845"/>
  <pageSetup paperSize="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IS303"/>
  <sheetViews>
    <sheetView topLeftCell="B1" workbookViewId="0">
      <pane xSplit="1" ySplit="5" topLeftCell="AU6" activePane="bottomRight" state="frozen"/>
      <selection activeCell="B1" sqref="B1"/>
      <selection pane="topRight" activeCell="C1" sqref="C1"/>
      <selection pane="bottomLeft" activeCell="B6" sqref="B6"/>
      <selection pane="bottomRight" activeCell="AX68" sqref="AX68"/>
    </sheetView>
  </sheetViews>
  <sheetFormatPr baseColWidth="10" defaultRowHeight="12.75"/>
  <cols>
    <col min="1" max="1" width="10.7109375" customWidth="1"/>
    <col min="2" max="2" width="85.7109375" customWidth="1"/>
    <col min="254" max="254" width="10.7109375" customWidth="1"/>
    <col min="255" max="255" width="85.7109375" customWidth="1"/>
    <col min="510" max="510" width="10.7109375" customWidth="1"/>
    <col min="511" max="511" width="85.7109375" customWidth="1"/>
    <col min="766" max="766" width="10.7109375" customWidth="1"/>
    <col min="767" max="767" width="85.7109375" customWidth="1"/>
    <col min="1022" max="1022" width="10.7109375" customWidth="1"/>
    <col min="1023" max="1023" width="85.7109375" customWidth="1"/>
    <col min="1278" max="1278" width="10.7109375" customWidth="1"/>
    <col min="1279" max="1279" width="85.7109375" customWidth="1"/>
    <col min="1534" max="1534" width="10.7109375" customWidth="1"/>
    <col min="1535" max="1535" width="85.7109375" customWidth="1"/>
    <col min="1790" max="1790" width="10.7109375" customWidth="1"/>
    <col min="1791" max="1791" width="85.7109375" customWidth="1"/>
    <col min="2046" max="2046" width="10.7109375" customWidth="1"/>
    <col min="2047" max="2047" width="85.7109375" customWidth="1"/>
    <col min="2302" max="2302" width="10.7109375" customWidth="1"/>
    <col min="2303" max="2303" width="85.7109375" customWidth="1"/>
    <col min="2558" max="2558" width="10.7109375" customWidth="1"/>
    <col min="2559" max="2559" width="85.7109375" customWidth="1"/>
    <col min="2814" max="2814" width="10.7109375" customWidth="1"/>
    <col min="2815" max="2815" width="85.7109375" customWidth="1"/>
    <col min="3070" max="3070" width="10.7109375" customWidth="1"/>
    <col min="3071" max="3071" width="85.7109375" customWidth="1"/>
    <col min="3326" max="3326" width="10.7109375" customWidth="1"/>
    <col min="3327" max="3327" width="85.7109375" customWidth="1"/>
    <col min="3582" max="3582" width="10.7109375" customWidth="1"/>
    <col min="3583" max="3583" width="85.7109375" customWidth="1"/>
    <col min="3838" max="3838" width="10.7109375" customWidth="1"/>
    <col min="3839" max="3839" width="85.7109375" customWidth="1"/>
    <col min="4094" max="4094" width="10.7109375" customWidth="1"/>
    <col min="4095" max="4095" width="85.7109375" customWidth="1"/>
    <col min="4350" max="4350" width="10.7109375" customWidth="1"/>
    <col min="4351" max="4351" width="85.7109375" customWidth="1"/>
    <col min="4606" max="4606" width="10.7109375" customWidth="1"/>
    <col min="4607" max="4607" width="85.7109375" customWidth="1"/>
    <col min="4862" max="4862" width="10.7109375" customWidth="1"/>
    <col min="4863" max="4863" width="85.7109375" customWidth="1"/>
    <col min="5118" max="5118" width="10.7109375" customWidth="1"/>
    <col min="5119" max="5119" width="85.7109375" customWidth="1"/>
    <col min="5374" max="5374" width="10.7109375" customWidth="1"/>
    <col min="5375" max="5375" width="85.7109375" customWidth="1"/>
    <col min="5630" max="5630" width="10.7109375" customWidth="1"/>
    <col min="5631" max="5631" width="85.7109375" customWidth="1"/>
    <col min="5886" max="5886" width="10.7109375" customWidth="1"/>
    <col min="5887" max="5887" width="85.7109375" customWidth="1"/>
    <col min="6142" max="6142" width="10.7109375" customWidth="1"/>
    <col min="6143" max="6143" width="85.7109375" customWidth="1"/>
    <col min="6398" max="6398" width="10.7109375" customWidth="1"/>
    <col min="6399" max="6399" width="85.7109375" customWidth="1"/>
    <col min="6654" max="6654" width="10.7109375" customWidth="1"/>
    <col min="6655" max="6655" width="85.7109375" customWidth="1"/>
    <col min="6910" max="6910" width="10.7109375" customWidth="1"/>
    <col min="6911" max="6911" width="85.7109375" customWidth="1"/>
    <col min="7166" max="7166" width="10.7109375" customWidth="1"/>
    <col min="7167" max="7167" width="85.7109375" customWidth="1"/>
    <col min="7422" max="7422" width="10.7109375" customWidth="1"/>
    <col min="7423" max="7423" width="85.7109375" customWidth="1"/>
    <col min="7678" max="7678" width="10.7109375" customWidth="1"/>
    <col min="7679" max="7679" width="85.7109375" customWidth="1"/>
    <col min="7934" max="7934" width="10.7109375" customWidth="1"/>
    <col min="7935" max="7935" width="85.7109375" customWidth="1"/>
    <col min="8190" max="8190" width="10.7109375" customWidth="1"/>
    <col min="8191" max="8191" width="85.7109375" customWidth="1"/>
    <col min="8446" max="8446" width="10.7109375" customWidth="1"/>
    <col min="8447" max="8447" width="85.7109375" customWidth="1"/>
    <col min="8702" max="8702" width="10.7109375" customWidth="1"/>
    <col min="8703" max="8703" width="85.7109375" customWidth="1"/>
    <col min="8958" max="8958" width="10.7109375" customWidth="1"/>
    <col min="8959" max="8959" width="85.7109375" customWidth="1"/>
    <col min="9214" max="9214" width="10.7109375" customWidth="1"/>
    <col min="9215" max="9215" width="85.7109375" customWidth="1"/>
    <col min="9470" max="9470" width="10.7109375" customWidth="1"/>
    <col min="9471" max="9471" width="85.7109375" customWidth="1"/>
    <col min="9726" max="9726" width="10.7109375" customWidth="1"/>
    <col min="9727" max="9727" width="85.7109375" customWidth="1"/>
    <col min="9982" max="9982" width="10.7109375" customWidth="1"/>
    <col min="9983" max="9983" width="85.7109375" customWidth="1"/>
    <col min="10238" max="10238" width="10.7109375" customWidth="1"/>
    <col min="10239" max="10239" width="85.7109375" customWidth="1"/>
    <col min="10494" max="10494" width="10.7109375" customWidth="1"/>
    <col min="10495" max="10495" width="85.7109375" customWidth="1"/>
    <col min="10750" max="10750" width="10.7109375" customWidth="1"/>
    <col min="10751" max="10751" width="85.7109375" customWidth="1"/>
    <col min="11006" max="11006" width="10.7109375" customWidth="1"/>
    <col min="11007" max="11007" width="85.7109375" customWidth="1"/>
    <col min="11262" max="11262" width="10.7109375" customWidth="1"/>
    <col min="11263" max="11263" width="85.7109375" customWidth="1"/>
    <col min="11518" max="11518" width="10.7109375" customWidth="1"/>
    <col min="11519" max="11519" width="85.7109375" customWidth="1"/>
    <col min="11774" max="11774" width="10.7109375" customWidth="1"/>
    <col min="11775" max="11775" width="85.7109375" customWidth="1"/>
    <col min="12030" max="12030" width="10.7109375" customWidth="1"/>
    <col min="12031" max="12031" width="85.7109375" customWidth="1"/>
    <col min="12286" max="12286" width="10.7109375" customWidth="1"/>
    <col min="12287" max="12287" width="85.7109375" customWidth="1"/>
    <col min="12542" max="12542" width="10.7109375" customWidth="1"/>
    <col min="12543" max="12543" width="85.7109375" customWidth="1"/>
    <col min="12798" max="12798" width="10.7109375" customWidth="1"/>
    <col min="12799" max="12799" width="85.7109375" customWidth="1"/>
    <col min="13054" max="13054" width="10.7109375" customWidth="1"/>
    <col min="13055" max="13055" width="85.7109375" customWidth="1"/>
    <col min="13310" max="13310" width="10.7109375" customWidth="1"/>
    <col min="13311" max="13311" width="85.7109375" customWidth="1"/>
    <col min="13566" max="13566" width="10.7109375" customWidth="1"/>
    <col min="13567" max="13567" width="85.7109375" customWidth="1"/>
    <col min="13822" max="13822" width="10.7109375" customWidth="1"/>
    <col min="13823" max="13823" width="85.7109375" customWidth="1"/>
    <col min="14078" max="14078" width="10.7109375" customWidth="1"/>
    <col min="14079" max="14079" width="85.7109375" customWidth="1"/>
    <col min="14334" max="14334" width="10.7109375" customWidth="1"/>
    <col min="14335" max="14335" width="85.7109375" customWidth="1"/>
    <col min="14590" max="14590" width="10.7109375" customWidth="1"/>
    <col min="14591" max="14591" width="85.7109375" customWidth="1"/>
    <col min="14846" max="14846" width="10.7109375" customWidth="1"/>
    <col min="14847" max="14847" width="85.7109375" customWidth="1"/>
    <col min="15102" max="15102" width="10.7109375" customWidth="1"/>
    <col min="15103" max="15103" width="85.7109375" customWidth="1"/>
    <col min="15358" max="15358" width="10.7109375" customWidth="1"/>
    <col min="15359" max="15359" width="85.7109375" customWidth="1"/>
    <col min="15614" max="15614" width="10.7109375" customWidth="1"/>
    <col min="15615" max="15615" width="85.7109375" customWidth="1"/>
    <col min="15870" max="15870" width="10.7109375" customWidth="1"/>
    <col min="15871" max="15871" width="85.7109375" customWidth="1"/>
    <col min="16126" max="16126" width="10.7109375" customWidth="1"/>
    <col min="16127" max="16127" width="85.7109375" customWidth="1"/>
  </cols>
  <sheetData>
    <row r="1" spans="1:253" ht="18">
      <c r="A1" s="838"/>
      <c r="B1" s="73" t="s">
        <v>45</v>
      </c>
    </row>
    <row r="2" spans="1:253">
      <c r="B2" s="822"/>
    </row>
    <row r="3" spans="1:253" ht="15.75">
      <c r="B3" s="72" t="s">
        <v>37</v>
      </c>
    </row>
    <row r="4" spans="1:253">
      <c r="B4" s="71" t="s">
        <v>208</v>
      </c>
    </row>
    <row r="5" spans="1:253" ht="15">
      <c r="C5" s="838">
        <v>1978</v>
      </c>
      <c r="D5" s="838">
        <v>1979</v>
      </c>
      <c r="E5" s="838">
        <v>1980</v>
      </c>
      <c r="F5" s="838">
        <v>1981</v>
      </c>
      <c r="G5" s="838">
        <v>1982</v>
      </c>
      <c r="H5" s="838">
        <v>1983</v>
      </c>
      <c r="I5" s="838">
        <v>1984</v>
      </c>
      <c r="J5" s="838">
        <v>1985</v>
      </c>
      <c r="K5" s="838">
        <v>1986</v>
      </c>
      <c r="L5" s="838">
        <v>1987</v>
      </c>
      <c r="M5" s="838">
        <v>1988</v>
      </c>
      <c r="N5" s="838">
        <v>1989</v>
      </c>
      <c r="O5" s="838">
        <v>1990</v>
      </c>
      <c r="P5" s="838">
        <v>1991</v>
      </c>
      <c r="Q5" s="838">
        <v>1992</v>
      </c>
      <c r="R5" s="838">
        <v>1993</v>
      </c>
      <c r="S5" s="838">
        <v>1994</v>
      </c>
      <c r="T5" s="838">
        <v>1995</v>
      </c>
      <c r="U5" s="838">
        <v>1996</v>
      </c>
      <c r="V5" s="838">
        <v>1997</v>
      </c>
      <c r="W5" s="838">
        <v>1998</v>
      </c>
      <c r="X5" s="838">
        <v>1999</v>
      </c>
      <c r="Y5" s="838">
        <v>2000</v>
      </c>
      <c r="Z5" s="838">
        <v>2001</v>
      </c>
      <c r="AA5" s="838">
        <v>2002</v>
      </c>
      <c r="AB5" s="838">
        <v>2003</v>
      </c>
      <c r="AC5" s="838">
        <v>2004</v>
      </c>
      <c r="AD5" s="838">
        <v>2005</v>
      </c>
      <c r="AE5" s="838">
        <v>2006</v>
      </c>
      <c r="AF5" s="838">
        <v>2007</v>
      </c>
      <c r="AG5" s="838">
        <v>2008</v>
      </c>
      <c r="AH5" s="838">
        <v>2009</v>
      </c>
      <c r="AI5" s="838">
        <v>2010</v>
      </c>
      <c r="AJ5" s="838">
        <v>2011</v>
      </c>
      <c r="AK5" s="838">
        <v>2012</v>
      </c>
      <c r="AL5" s="838">
        <v>2013</v>
      </c>
      <c r="AM5" s="838">
        <v>2014</v>
      </c>
      <c r="AN5" s="838">
        <v>2015</v>
      </c>
      <c r="AO5" s="838">
        <v>2016</v>
      </c>
      <c r="AP5" s="838">
        <v>2017</v>
      </c>
      <c r="AQ5" s="838">
        <v>2018</v>
      </c>
      <c r="AR5" s="838">
        <v>2019</v>
      </c>
      <c r="AS5" s="838">
        <v>2020</v>
      </c>
      <c r="AT5" s="838">
        <v>2021</v>
      </c>
      <c r="AU5" s="838">
        <v>2022</v>
      </c>
      <c r="AV5" s="950">
        <v>2023</v>
      </c>
      <c r="AW5" s="950">
        <v>2024</v>
      </c>
      <c r="AX5" s="838">
        <v>2025</v>
      </c>
      <c r="AY5" s="838"/>
      <c r="AZ5" s="838"/>
      <c r="BA5" s="838"/>
      <c r="BB5" s="838"/>
      <c r="BC5" s="838"/>
      <c r="BD5" s="838"/>
      <c r="BE5" s="838"/>
      <c r="BF5" s="838"/>
      <c r="BG5" s="838"/>
      <c r="BH5" s="838"/>
      <c r="BI5" s="838"/>
      <c r="BJ5" s="838"/>
      <c r="BK5" s="838"/>
      <c r="BL5" s="838"/>
      <c r="BM5" s="838"/>
      <c r="BN5" s="838"/>
      <c r="BO5" s="838"/>
      <c r="BP5" s="838"/>
      <c r="BQ5" s="838"/>
      <c r="BR5" s="838"/>
      <c r="BS5" s="838"/>
      <c r="BT5" s="838"/>
      <c r="BU5" s="838"/>
      <c r="BV5" s="838"/>
      <c r="BW5" s="838"/>
    </row>
    <row r="6" spans="1:253" s="839" customFormat="1">
      <c r="A6"/>
      <c r="B6" s="78" t="s">
        <v>438</v>
      </c>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row>
    <row r="7" spans="1:253" s="839" customFormat="1">
      <c r="A7"/>
      <c r="B7" s="78" t="s">
        <v>38</v>
      </c>
      <c r="C7" s="58">
        <v>10.6745</v>
      </c>
      <c r="D7" s="58">
        <v>12.470700000000001</v>
      </c>
      <c r="E7" s="58">
        <v>14.659800000000001</v>
      </c>
      <c r="F7" s="58">
        <v>17.3949</v>
      </c>
      <c r="G7" s="58">
        <v>20.2271</v>
      </c>
      <c r="H7" s="58">
        <v>23.241900000000001</v>
      </c>
      <c r="I7" s="58">
        <v>25.952999999999999</v>
      </c>
      <c r="J7" s="58">
        <v>28.892800000000001</v>
      </c>
      <c r="K7" s="58">
        <v>34.079000000000001</v>
      </c>
      <c r="L7" s="58">
        <v>35.448599999999999</v>
      </c>
      <c r="M7" s="58">
        <v>37.793999999999997</v>
      </c>
      <c r="N7" s="58">
        <v>38.463500000000003</v>
      </c>
      <c r="O7" s="58">
        <v>40.836300000000001</v>
      </c>
      <c r="P7" s="58">
        <v>43.238300000000002</v>
      </c>
      <c r="Q7" s="58">
        <v>46.255800000000001</v>
      </c>
      <c r="R7" s="58">
        <v>47.462499999999999</v>
      </c>
      <c r="S7" s="58">
        <v>50.251100000000001</v>
      </c>
      <c r="T7" s="58">
        <v>54.191200000000002</v>
      </c>
      <c r="U7" s="58">
        <v>57.903599999999997</v>
      </c>
      <c r="V7" s="58">
        <v>60.526600000000002</v>
      </c>
      <c r="W7" s="58">
        <v>62.491</v>
      </c>
      <c r="X7" s="58">
        <v>65.873400000000004</v>
      </c>
      <c r="Y7" s="58">
        <v>70.979399999999998</v>
      </c>
      <c r="Z7" s="58">
        <v>70.882000000000005</v>
      </c>
      <c r="AA7" s="58">
        <v>76.4054</v>
      </c>
      <c r="AB7" s="58">
        <v>80.687899999999999</v>
      </c>
      <c r="AC7" s="58">
        <v>84.271799999999999</v>
      </c>
      <c r="AD7" s="58">
        <v>88.101900000000001</v>
      </c>
      <c r="AE7" s="58">
        <v>92.996300000000005</v>
      </c>
      <c r="AF7" s="58">
        <v>97.703599999999994</v>
      </c>
      <c r="AG7" s="58">
        <v>103.2944</v>
      </c>
      <c r="AH7" s="58">
        <v>108.9088</v>
      </c>
      <c r="AI7" s="58">
        <v>113.22239999999999</v>
      </c>
      <c r="AJ7" s="58">
        <v>115.6455</v>
      </c>
      <c r="AK7" s="58">
        <v>119.3212</v>
      </c>
      <c r="AL7" s="58">
        <v>122.8477</v>
      </c>
      <c r="AM7" s="58">
        <v>125.7998</v>
      </c>
      <c r="AN7" s="58">
        <v>126.5778</v>
      </c>
      <c r="AO7" s="58">
        <v>127.2766</v>
      </c>
      <c r="AP7" s="58">
        <v>130.48949999999999</v>
      </c>
      <c r="AQ7" s="58">
        <v>131.16679999999999</v>
      </c>
      <c r="AR7" s="58">
        <v>133.61250000000001</v>
      </c>
      <c r="AS7" s="58">
        <v>132.89240000000001</v>
      </c>
      <c r="AT7" s="58">
        <v>138.1224</v>
      </c>
      <c r="AU7" s="256">
        <v>147.56940000000003</v>
      </c>
      <c r="AV7" s="58">
        <v>154.15400000000002</v>
      </c>
      <c r="AW7" s="58">
        <v>159.24469999999999</v>
      </c>
      <c r="AX7" s="963">
        <v>160.9</v>
      </c>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row>
    <row r="8" spans="1:253" s="839" customFormat="1">
      <c r="A8"/>
      <c r="B8" s="78" t="s">
        <v>439</v>
      </c>
      <c r="C8" s="58">
        <v>4.2885999999999997</v>
      </c>
      <c r="D8" s="58">
        <v>5.0404</v>
      </c>
      <c r="E8" s="58">
        <v>6.0613000000000001</v>
      </c>
      <c r="F8" s="58">
        <v>7.2028999999999996</v>
      </c>
      <c r="G8" s="58">
        <v>8.0676000000000005</v>
      </c>
      <c r="H8" s="58">
        <v>9.2152999999999992</v>
      </c>
      <c r="I8" s="58">
        <v>10.261799999999999</v>
      </c>
      <c r="J8" s="58">
        <v>11.7836</v>
      </c>
      <c r="K8" s="58">
        <v>14.004899999999999</v>
      </c>
      <c r="L8" s="58">
        <v>14.5131</v>
      </c>
      <c r="M8" s="58">
        <v>15.586600000000001</v>
      </c>
      <c r="N8" s="58">
        <v>15.2066</v>
      </c>
      <c r="O8" s="58">
        <v>16.007400000000001</v>
      </c>
      <c r="P8" s="58">
        <v>16.690899999999999</v>
      </c>
      <c r="Q8" s="58">
        <v>17.858599999999999</v>
      </c>
      <c r="R8" s="58">
        <v>18.247499999999999</v>
      </c>
      <c r="S8" s="58">
        <v>19.7714</v>
      </c>
      <c r="T8" s="58">
        <v>21.6631</v>
      </c>
      <c r="U8" s="58">
        <v>23.766100000000002</v>
      </c>
      <c r="V8" s="58">
        <v>25.5426</v>
      </c>
      <c r="W8" s="58">
        <v>25.928599999999999</v>
      </c>
      <c r="X8" s="58">
        <v>26.552900000000001</v>
      </c>
      <c r="Y8" s="58">
        <v>29.442799999999998</v>
      </c>
      <c r="Z8" s="58">
        <v>27.728999999999999</v>
      </c>
      <c r="AA8" s="58">
        <v>30.802499999999998</v>
      </c>
      <c r="AB8" s="58">
        <v>32.263599999999997</v>
      </c>
      <c r="AC8" s="58">
        <v>34.091700000000003</v>
      </c>
      <c r="AD8" s="58">
        <v>35.197499999999998</v>
      </c>
      <c r="AE8" s="58">
        <v>37.477499999999999</v>
      </c>
      <c r="AF8" s="58">
        <v>37.913800000000002</v>
      </c>
      <c r="AG8" s="58">
        <v>39.1233</v>
      </c>
      <c r="AH8" s="58">
        <v>41.704700000000003</v>
      </c>
      <c r="AI8" s="58">
        <v>44.581699999999998</v>
      </c>
      <c r="AJ8" s="58">
        <v>44.975299999999997</v>
      </c>
      <c r="AK8" s="58">
        <v>46.771700000000003</v>
      </c>
      <c r="AL8" s="58">
        <v>47.822499999999998</v>
      </c>
      <c r="AM8" s="58">
        <v>48.236600000000003</v>
      </c>
      <c r="AN8" s="58">
        <v>47.744799999999998</v>
      </c>
      <c r="AO8" s="58">
        <v>47.9223</v>
      </c>
      <c r="AP8" s="58">
        <v>49.242100000000001</v>
      </c>
      <c r="AQ8" s="58">
        <v>50.142899999999997</v>
      </c>
      <c r="AR8" s="58">
        <v>50.988500000000002</v>
      </c>
      <c r="AS8" s="953">
        <v>48.915399999999998</v>
      </c>
      <c r="AT8" s="953">
        <v>51.7254</v>
      </c>
      <c r="AU8" s="953">
        <v>56.488399999999999</v>
      </c>
      <c r="AV8" s="953">
        <v>59.186999999999998</v>
      </c>
      <c r="AW8" s="953">
        <v>61.116100000000003</v>
      </c>
      <c r="AX8" s="964">
        <v>61.1</v>
      </c>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row>
    <row r="9" spans="1:253" s="839" customFormat="1">
      <c r="A9"/>
      <c r="B9" s="78" t="s">
        <v>124</v>
      </c>
      <c r="C9" s="58">
        <v>6.3365</v>
      </c>
      <c r="D9" s="58">
        <v>7.3780999999999999</v>
      </c>
      <c r="E9" s="58">
        <v>8.5340000000000007</v>
      </c>
      <c r="F9" s="58">
        <v>10.114599999999999</v>
      </c>
      <c r="G9" s="58">
        <v>12.0669</v>
      </c>
      <c r="H9" s="58">
        <v>13.914400000000001</v>
      </c>
      <c r="I9" s="58">
        <v>15.5678</v>
      </c>
      <c r="J9" s="58">
        <v>16.968499999999999</v>
      </c>
      <c r="K9" s="58">
        <v>19.907</v>
      </c>
      <c r="L9" s="58">
        <v>20.7532</v>
      </c>
      <c r="M9" s="58">
        <v>21.9983</v>
      </c>
      <c r="N9" s="58">
        <v>22.991</v>
      </c>
      <c r="O9" s="58">
        <v>24.552199999999999</v>
      </c>
      <c r="P9" s="58">
        <v>26.2027</v>
      </c>
      <c r="Q9" s="58">
        <v>28.009699999999999</v>
      </c>
      <c r="R9" s="58">
        <v>28.8215</v>
      </c>
      <c r="S9" s="58">
        <v>30.065300000000001</v>
      </c>
      <c r="T9" s="58">
        <v>31.968399999999999</v>
      </c>
      <c r="U9" s="58">
        <v>33.436199999999999</v>
      </c>
      <c r="V9" s="58">
        <v>34.2057</v>
      </c>
      <c r="W9" s="58">
        <v>35.870699999999999</v>
      </c>
      <c r="X9" s="58">
        <v>38.560299999999998</v>
      </c>
      <c r="Y9" s="58">
        <v>40.821800000000003</v>
      </c>
      <c r="Z9" s="58">
        <v>42.426499999999997</v>
      </c>
      <c r="AA9" s="58">
        <v>44.874600000000001</v>
      </c>
      <c r="AB9" s="58">
        <v>47.362099999999998</v>
      </c>
      <c r="AC9" s="58">
        <v>49.0456</v>
      </c>
      <c r="AD9" s="58">
        <v>51.754300000000001</v>
      </c>
      <c r="AE9" s="58">
        <v>54.296599999999998</v>
      </c>
      <c r="AF9" s="58">
        <v>58.448599999999999</v>
      </c>
      <c r="AG9" s="58">
        <v>62.679200000000002</v>
      </c>
      <c r="AH9" s="58">
        <v>65.598799999999997</v>
      </c>
      <c r="AI9" s="58">
        <v>66.953100000000006</v>
      </c>
      <c r="AJ9" s="58">
        <v>68.899299999999997</v>
      </c>
      <c r="AK9" s="58">
        <v>70.706599999999995</v>
      </c>
      <c r="AL9" s="58">
        <v>73.058400000000006</v>
      </c>
      <c r="AM9" s="58">
        <v>75.498599999999996</v>
      </c>
      <c r="AN9" s="58">
        <v>76.694699999999997</v>
      </c>
      <c r="AO9" s="58">
        <v>77.166399999999996</v>
      </c>
      <c r="AP9" s="58">
        <v>79.001599999999996</v>
      </c>
      <c r="AQ9" s="58">
        <v>78.734999999999999</v>
      </c>
      <c r="AR9" s="58">
        <v>80.281000000000006</v>
      </c>
      <c r="AS9" s="953">
        <v>81.597999999999999</v>
      </c>
      <c r="AT9" s="953">
        <v>83.962000000000003</v>
      </c>
      <c r="AU9" s="953">
        <v>88.415999999999997</v>
      </c>
      <c r="AV9" s="953">
        <v>92.212000000000003</v>
      </c>
      <c r="AW9" s="953">
        <v>95.244600000000005</v>
      </c>
      <c r="AX9" s="964">
        <v>97</v>
      </c>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row>
    <row r="10" spans="1:253" s="839" customFormat="1">
      <c r="A10"/>
      <c r="B10" s="78" t="s">
        <v>175</v>
      </c>
      <c r="C10" s="58">
        <v>4.8399999999999999E-2</v>
      </c>
      <c r="D10" s="58">
        <v>5.1200000000000002E-2</v>
      </c>
      <c r="E10" s="58">
        <v>6.3500000000000001E-2</v>
      </c>
      <c r="F10" s="58">
        <v>7.5499999999999998E-2</v>
      </c>
      <c r="G10" s="58">
        <v>9.0700000000000003E-2</v>
      </c>
      <c r="H10" s="58">
        <v>0.1103</v>
      </c>
      <c r="I10" s="58">
        <v>0.1215</v>
      </c>
      <c r="J10" s="58">
        <v>0.13780000000000001</v>
      </c>
      <c r="K10" s="58">
        <v>0.16420000000000001</v>
      </c>
      <c r="L10" s="58">
        <v>0.1794</v>
      </c>
      <c r="M10" s="58">
        <v>0.20619999999999999</v>
      </c>
      <c r="N10" s="58">
        <v>0.26300000000000001</v>
      </c>
      <c r="O10" s="58">
        <v>0.27279999999999999</v>
      </c>
      <c r="P10" s="58">
        <v>0.34079999999999999</v>
      </c>
      <c r="Q10" s="58">
        <v>0.3836</v>
      </c>
      <c r="R10" s="58">
        <v>0.3831</v>
      </c>
      <c r="S10" s="58">
        <v>0.40949999999999998</v>
      </c>
      <c r="T10" s="58">
        <v>0.55559999999999998</v>
      </c>
      <c r="U10" s="58">
        <v>0.70030000000000003</v>
      </c>
      <c r="V10" s="58">
        <v>0.72150000000000003</v>
      </c>
      <c r="W10" s="58">
        <v>0.63060000000000005</v>
      </c>
      <c r="X10" s="58">
        <v>0.71440000000000003</v>
      </c>
      <c r="Y10" s="58">
        <v>0.63629999999999998</v>
      </c>
      <c r="Z10" s="58">
        <v>0.60260000000000002</v>
      </c>
      <c r="AA10" s="58">
        <v>0.64839999999999998</v>
      </c>
      <c r="AB10" s="58">
        <v>0.96919999999999995</v>
      </c>
      <c r="AC10" s="58">
        <v>1.0399</v>
      </c>
      <c r="AD10" s="58">
        <v>1.04</v>
      </c>
      <c r="AE10" s="58">
        <v>1.1032999999999999</v>
      </c>
      <c r="AF10" s="58">
        <v>1.2074</v>
      </c>
      <c r="AG10" s="58">
        <v>1.3461000000000001</v>
      </c>
      <c r="AH10" s="58">
        <v>1.4697</v>
      </c>
      <c r="AI10" s="58">
        <v>1.5492999999999999</v>
      </c>
      <c r="AJ10" s="58">
        <v>1.6165</v>
      </c>
      <c r="AK10" s="58">
        <v>1.6814</v>
      </c>
      <c r="AL10" s="58">
        <v>1.7813000000000001</v>
      </c>
      <c r="AM10" s="58">
        <v>1.9204000000000001</v>
      </c>
      <c r="AN10" s="58">
        <v>1.9818</v>
      </c>
      <c r="AO10" s="58">
        <v>2.0257999999999998</v>
      </c>
      <c r="AP10" s="58">
        <v>2.0733000000000001</v>
      </c>
      <c r="AQ10" s="58">
        <v>2.0983000000000001</v>
      </c>
      <c r="AR10" s="58">
        <v>2.141</v>
      </c>
      <c r="AS10" s="953">
        <v>2.1720000000000002</v>
      </c>
      <c r="AT10" s="953">
        <v>2.2309999999999999</v>
      </c>
      <c r="AU10" s="953">
        <v>2.419</v>
      </c>
      <c r="AV10" s="953">
        <v>2.556</v>
      </c>
      <c r="AW10" s="953">
        <v>2.774</v>
      </c>
      <c r="AX10" s="953">
        <v>2.774</v>
      </c>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row>
    <row r="11" spans="1:253" s="839" customFormat="1">
      <c r="A11"/>
      <c r="B11" s="78" t="s">
        <v>176</v>
      </c>
      <c r="C11" s="58">
        <v>0</v>
      </c>
      <c r="D11" s="58">
        <v>0</v>
      </c>
      <c r="E11" s="58">
        <v>0</v>
      </c>
      <c r="F11" s="58">
        <v>0</v>
      </c>
      <c r="G11" s="58">
        <v>0</v>
      </c>
      <c r="H11" s="58">
        <v>0</v>
      </c>
      <c r="I11" s="58">
        <v>0</v>
      </c>
      <c r="J11" s="58">
        <v>0</v>
      </c>
      <c r="K11" s="58">
        <v>0</v>
      </c>
      <c r="L11" s="58">
        <v>0</v>
      </c>
      <c r="M11" s="58">
        <v>0</v>
      </c>
      <c r="N11" s="58">
        <v>0</v>
      </c>
      <c r="O11" s="58">
        <v>0</v>
      </c>
      <c r="P11" s="58">
        <v>0</v>
      </c>
      <c r="Q11" s="58">
        <v>0</v>
      </c>
      <c r="R11" s="58">
        <v>0</v>
      </c>
      <c r="S11" s="58">
        <v>0</v>
      </c>
      <c r="T11" s="58">
        <v>0</v>
      </c>
      <c r="U11" s="58">
        <v>0</v>
      </c>
      <c r="V11" s="58">
        <v>5.2400000000000002E-2</v>
      </c>
      <c r="W11" s="58">
        <v>5.5800000000000002E-2</v>
      </c>
      <c r="X11" s="58">
        <v>4.1599999999999998E-2</v>
      </c>
      <c r="Y11" s="58">
        <v>5.9200000000000003E-2</v>
      </c>
      <c r="Z11" s="58">
        <v>7.6899999999999996E-2</v>
      </c>
      <c r="AA11" s="58">
        <v>7.51E-2</v>
      </c>
      <c r="AB11" s="58">
        <v>8.9399999999999993E-2</v>
      </c>
      <c r="AC11" s="58">
        <v>8.7300000000000003E-2</v>
      </c>
      <c r="AD11" s="58">
        <v>9.5500000000000002E-2</v>
      </c>
      <c r="AE11" s="58">
        <v>0.1019</v>
      </c>
      <c r="AF11" s="58">
        <v>0.1051</v>
      </c>
      <c r="AG11" s="58">
        <v>0.1196</v>
      </c>
      <c r="AH11" s="58">
        <v>0.1225</v>
      </c>
      <c r="AI11" s="58">
        <v>0.1241</v>
      </c>
      <c r="AJ11" s="58">
        <v>0.13200000000000001</v>
      </c>
      <c r="AK11" s="58">
        <v>0.1421</v>
      </c>
      <c r="AL11" s="58">
        <v>0.1326</v>
      </c>
      <c r="AM11" s="58">
        <v>0.13420000000000001</v>
      </c>
      <c r="AN11" s="58">
        <v>0.13700000000000001</v>
      </c>
      <c r="AO11" s="58">
        <v>0.14130000000000001</v>
      </c>
      <c r="AP11" s="58">
        <v>0.14940000000000001</v>
      </c>
      <c r="AQ11" s="58">
        <v>0.1651</v>
      </c>
      <c r="AR11" s="58">
        <v>0.17899999999999999</v>
      </c>
      <c r="AS11" s="58">
        <v>0.186</v>
      </c>
      <c r="AT11" s="58">
        <v>0.182</v>
      </c>
      <c r="AU11" s="256">
        <v>0.215</v>
      </c>
      <c r="AV11" s="58">
        <v>0.16300000000000001</v>
      </c>
      <c r="AW11" s="58">
        <v>7.6999999999999999E-2</v>
      </c>
      <c r="AX11" s="58">
        <v>7.6999999999999999E-2</v>
      </c>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row>
    <row r="12" spans="1:253" s="839" customFormat="1">
      <c r="A12"/>
      <c r="B12" s="78" t="s">
        <v>177</v>
      </c>
      <c r="C12" s="58">
        <v>1E-3</v>
      </c>
      <c r="D12" s="58">
        <v>1E-3</v>
      </c>
      <c r="E12" s="58">
        <v>1E-3</v>
      </c>
      <c r="F12" s="58">
        <v>1.9E-3</v>
      </c>
      <c r="G12" s="58">
        <v>1.9E-3</v>
      </c>
      <c r="H12" s="58">
        <v>1.9E-3</v>
      </c>
      <c r="I12" s="58">
        <v>1.9E-3</v>
      </c>
      <c r="J12" s="58">
        <v>2.8999999999999998E-3</v>
      </c>
      <c r="K12" s="58">
        <v>2.8999999999999998E-3</v>
      </c>
      <c r="L12" s="58">
        <v>2.8999999999999998E-3</v>
      </c>
      <c r="M12" s="58">
        <v>2.8999999999999998E-3</v>
      </c>
      <c r="N12" s="58">
        <v>2.8999999999999998E-3</v>
      </c>
      <c r="O12" s="58">
        <v>3.8999999999999998E-3</v>
      </c>
      <c r="P12" s="58">
        <v>3.8999999999999998E-3</v>
      </c>
      <c r="Q12" s="58">
        <v>3.8999999999999998E-3</v>
      </c>
      <c r="R12" s="58">
        <v>1.04E-2</v>
      </c>
      <c r="S12" s="58">
        <v>4.8999999999999998E-3</v>
      </c>
      <c r="T12" s="58">
        <v>4.1000000000000003E-3</v>
      </c>
      <c r="U12" s="58">
        <v>1E-3</v>
      </c>
      <c r="V12" s="58">
        <v>4.4000000000000003E-3</v>
      </c>
      <c r="W12" s="58">
        <v>5.3E-3</v>
      </c>
      <c r="X12" s="58">
        <v>4.1999999999999997E-3</v>
      </c>
      <c r="Y12" s="58">
        <v>1.9300000000000001E-2</v>
      </c>
      <c r="Z12" s="58">
        <v>4.7E-2</v>
      </c>
      <c r="AA12" s="58">
        <v>4.7999999999999996E-3</v>
      </c>
      <c r="AB12" s="58">
        <v>3.5999999999999999E-3</v>
      </c>
      <c r="AC12" s="58">
        <v>7.3000000000000001E-3</v>
      </c>
      <c r="AD12" s="58">
        <v>1.46E-2</v>
      </c>
      <c r="AE12" s="58">
        <v>1.7000000000000001E-2</v>
      </c>
      <c r="AF12" s="58">
        <v>2.87E-2</v>
      </c>
      <c r="AG12" s="58">
        <v>2.6200000000000001E-2</v>
      </c>
      <c r="AH12" s="58">
        <v>1.3100000000000001E-2</v>
      </c>
      <c r="AI12" s="58">
        <v>1.4200000000000001E-2</v>
      </c>
      <c r="AJ12" s="58">
        <v>2.24E-2</v>
      </c>
      <c r="AK12" s="58">
        <v>1.9400000000000001E-2</v>
      </c>
      <c r="AL12" s="58">
        <v>5.2900000000000003E-2</v>
      </c>
      <c r="AM12" s="58">
        <v>0.01</v>
      </c>
      <c r="AN12" s="58">
        <v>1.95E-2</v>
      </c>
      <c r="AO12" s="58">
        <v>2.0799999999999999E-2</v>
      </c>
      <c r="AP12" s="58">
        <v>2.3099999999999999E-2</v>
      </c>
      <c r="AQ12" s="58">
        <v>2.5499999999999998E-2</v>
      </c>
      <c r="AR12" s="58">
        <v>2.3E-2</v>
      </c>
      <c r="AS12" s="58">
        <v>2.1000000000000001E-2</v>
      </c>
      <c r="AT12" s="58">
        <v>2.1999999999999999E-2</v>
      </c>
      <c r="AU12" s="256">
        <v>3.1E-2</v>
      </c>
      <c r="AV12" s="58">
        <v>3.5999999999999997E-2</v>
      </c>
      <c r="AW12" s="58">
        <v>3.3000000000000002E-2</v>
      </c>
      <c r="AX12" s="58">
        <v>3.3000000000000002E-2</v>
      </c>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row>
    <row r="13" spans="1:253" s="839" customFormat="1">
      <c r="A13"/>
      <c r="B13" s="78" t="s">
        <v>112</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256"/>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row>
    <row r="14" spans="1:253" s="839" customFormat="1">
      <c r="A14"/>
      <c r="B14" s="78" t="s">
        <v>125</v>
      </c>
      <c r="C14" s="58">
        <v>1.5015000000000001</v>
      </c>
      <c r="D14" s="58">
        <v>1.8070999999999999</v>
      </c>
      <c r="E14" s="58">
        <v>2.0863</v>
      </c>
      <c r="F14" s="58">
        <v>2.5966999999999998</v>
      </c>
      <c r="G14" s="58">
        <v>3.0848</v>
      </c>
      <c r="H14" s="58">
        <v>3.8081999999999998</v>
      </c>
      <c r="I14" s="58">
        <v>4.5644</v>
      </c>
      <c r="J14" s="58">
        <v>5.2971000000000004</v>
      </c>
      <c r="K14" s="58">
        <v>5.7308000000000003</v>
      </c>
      <c r="L14" s="58">
        <v>5.9478</v>
      </c>
      <c r="M14" s="58">
        <v>6.1045999999999996</v>
      </c>
      <c r="N14" s="58">
        <v>6.3855000000000004</v>
      </c>
      <c r="O14" s="58">
        <v>6.6433999999999997</v>
      </c>
      <c r="P14" s="58">
        <v>7.1675000000000004</v>
      </c>
      <c r="Q14" s="58">
        <v>6.8323999999999998</v>
      </c>
      <c r="R14" s="58">
        <v>7.5441000000000003</v>
      </c>
      <c r="S14" s="58">
        <v>7.2392000000000003</v>
      </c>
      <c r="T14" s="58">
        <v>6.0453000000000001</v>
      </c>
      <c r="U14" s="58">
        <v>6.3517999999999999</v>
      </c>
      <c r="V14" s="58">
        <v>5.7378999999999998</v>
      </c>
      <c r="W14" s="58">
        <v>5.1646999999999998</v>
      </c>
      <c r="X14" s="58">
        <v>3.9689999999999999</v>
      </c>
      <c r="Y14" s="58">
        <v>3.9727000000000001</v>
      </c>
      <c r="Z14" s="58">
        <v>4.8734999999999999</v>
      </c>
      <c r="AA14" s="58">
        <v>4.4105999999999996</v>
      </c>
      <c r="AB14" s="58">
        <v>3.8820000000000001</v>
      </c>
      <c r="AC14" s="58">
        <v>3.7437999999999998</v>
      </c>
      <c r="AD14" s="58">
        <v>3.4302999999999999</v>
      </c>
      <c r="AE14" s="58">
        <v>4.1585000000000001</v>
      </c>
      <c r="AF14" s="58">
        <v>5.2047999999999996</v>
      </c>
      <c r="AG14" s="58">
        <v>6.3021000000000003</v>
      </c>
      <c r="AH14" s="58">
        <v>4.3737000000000004</v>
      </c>
      <c r="AI14" s="58">
        <v>3.2441</v>
      </c>
      <c r="AJ14" s="58">
        <v>3.7040000000000002</v>
      </c>
      <c r="AK14" s="58">
        <v>3.6821000000000002</v>
      </c>
      <c r="AL14" s="58">
        <v>3.4466999999999999</v>
      </c>
      <c r="AM14" s="58">
        <v>2.9836</v>
      </c>
      <c r="AN14" s="58">
        <v>2.5756999999999999</v>
      </c>
      <c r="AO14" s="58">
        <v>2.4041000000000001</v>
      </c>
      <c r="AP14" s="58">
        <v>1.9985999999999999</v>
      </c>
      <c r="AQ14" s="58">
        <v>1.9731000000000001</v>
      </c>
      <c r="AR14" s="58">
        <v>2.0508999999999999</v>
      </c>
      <c r="AS14" s="58">
        <v>1.8078000000000001</v>
      </c>
      <c r="AT14" s="58">
        <v>1.7706999999999999</v>
      </c>
      <c r="AU14" s="256">
        <v>2.4479000000000002</v>
      </c>
      <c r="AV14" s="58">
        <v>6.9398999999999997</v>
      </c>
      <c r="AW14" s="58">
        <v>7.6439000000000004</v>
      </c>
      <c r="AX14" s="58">
        <v>6.7</v>
      </c>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row>
    <row r="15" spans="1:253" s="839" customFormat="1">
      <c r="A15"/>
      <c r="B15" s="78" t="s">
        <v>440</v>
      </c>
      <c r="C15" s="58">
        <v>1.6997</v>
      </c>
      <c r="D15" s="58">
        <v>2.0289000000000001</v>
      </c>
      <c r="E15" s="58">
        <v>2.3096999999999999</v>
      </c>
      <c r="F15" s="58">
        <v>2.8266</v>
      </c>
      <c r="G15" s="58">
        <v>3.3559999999999999</v>
      </c>
      <c r="H15" s="58">
        <v>4.1622000000000003</v>
      </c>
      <c r="I15" s="58">
        <v>4.9703999999999997</v>
      </c>
      <c r="J15" s="58">
        <v>5.7793999999999999</v>
      </c>
      <c r="K15" s="58">
        <v>6.3017000000000003</v>
      </c>
      <c r="L15" s="58">
        <v>6.5734000000000004</v>
      </c>
      <c r="M15" s="58">
        <v>6.7449000000000003</v>
      </c>
      <c r="N15" s="58">
        <v>7.0255999999999998</v>
      </c>
      <c r="O15" s="58">
        <v>7.3030999999999997</v>
      </c>
      <c r="P15" s="58">
        <v>7.9142999999999999</v>
      </c>
      <c r="Q15" s="58">
        <v>7.6600999999999999</v>
      </c>
      <c r="R15" s="58">
        <v>8.5399999999999991</v>
      </c>
      <c r="S15" s="58">
        <v>8.4326000000000008</v>
      </c>
      <c r="T15" s="58">
        <v>7.3933999999999997</v>
      </c>
      <c r="U15" s="58">
        <v>7.7732999999999999</v>
      </c>
      <c r="V15" s="58">
        <v>6.8052999999999999</v>
      </c>
      <c r="W15" s="58">
        <v>6.1704999999999997</v>
      </c>
      <c r="X15" s="58">
        <v>5.7489999999999997</v>
      </c>
      <c r="Y15" s="58">
        <v>5.5468999999999999</v>
      </c>
      <c r="Z15" s="58">
        <v>5.5643000000000002</v>
      </c>
      <c r="AA15" s="58">
        <v>5.1364000000000001</v>
      </c>
      <c r="AB15" s="58">
        <v>4.6142000000000003</v>
      </c>
      <c r="AC15" s="58">
        <v>4.3741000000000003</v>
      </c>
      <c r="AD15" s="58">
        <v>4.2628000000000004</v>
      </c>
      <c r="AE15" s="58">
        <v>4.8015999999999996</v>
      </c>
      <c r="AF15" s="58">
        <v>5.3010999999999999</v>
      </c>
      <c r="AG15" s="58">
        <v>5.8818000000000001</v>
      </c>
      <c r="AH15" s="58">
        <v>5.3551000000000002</v>
      </c>
      <c r="AI15" s="58">
        <v>5.0046999999999997</v>
      </c>
      <c r="AJ15" s="58">
        <v>5.2050999999999998</v>
      </c>
      <c r="AK15" s="58">
        <v>5.3710000000000004</v>
      </c>
      <c r="AL15" s="58">
        <v>5.5487000000000002</v>
      </c>
      <c r="AM15" s="58">
        <v>5.6093000000000002</v>
      </c>
      <c r="AN15" s="58">
        <v>5.2762000000000002</v>
      </c>
      <c r="AO15" s="58">
        <v>5.1814999999999998</v>
      </c>
      <c r="AP15" s="58">
        <v>4.8551000000000002</v>
      </c>
      <c r="AQ15" s="58">
        <v>4.5343999999999998</v>
      </c>
      <c r="AR15" s="58">
        <v>4.3940000000000001</v>
      </c>
      <c r="AS15" s="58">
        <v>4.226</v>
      </c>
      <c r="AT15" s="58">
        <v>4.0739000000000001</v>
      </c>
      <c r="AU15" s="256">
        <v>3.9769000000000001</v>
      </c>
      <c r="AV15" s="58">
        <v>5.2999000000000001</v>
      </c>
      <c r="AW15" s="58">
        <v>6.0538999999999996</v>
      </c>
      <c r="AX15" s="58">
        <v>5.2</v>
      </c>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c r="IS15" s="58"/>
    </row>
    <row r="16" spans="1:253" s="839" customFormat="1">
      <c r="A16"/>
      <c r="B16" s="78" t="s">
        <v>112</v>
      </c>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256"/>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c r="IS16" s="58"/>
    </row>
    <row r="17" spans="1:253" s="839" customFormat="1">
      <c r="A17"/>
      <c r="B17" s="78" t="s">
        <v>39</v>
      </c>
      <c r="C17" s="58">
        <v>8.3267000000000007</v>
      </c>
      <c r="D17" s="58">
        <v>9.4265000000000008</v>
      </c>
      <c r="E17" s="58">
        <v>10.3566</v>
      </c>
      <c r="F17" s="58">
        <v>11.6113</v>
      </c>
      <c r="G17" s="58">
        <v>13.873699999999999</v>
      </c>
      <c r="H17" s="58">
        <v>16.095700000000001</v>
      </c>
      <c r="I17" s="58">
        <v>14.042199999999999</v>
      </c>
      <c r="J17" s="58">
        <v>14.973800000000001</v>
      </c>
      <c r="K17" s="58">
        <v>15.069000000000001</v>
      </c>
      <c r="L17" s="58">
        <v>16.048300000000001</v>
      </c>
      <c r="M17" s="58">
        <v>16.560700000000001</v>
      </c>
      <c r="N17" s="58">
        <v>19.770700000000001</v>
      </c>
      <c r="O17" s="58">
        <v>22.244499999999999</v>
      </c>
      <c r="P17" s="58">
        <v>24.421099999999999</v>
      </c>
      <c r="Q17" s="58">
        <v>26.4468</v>
      </c>
      <c r="R17" s="58">
        <v>27.758800000000001</v>
      </c>
      <c r="S17" s="58">
        <v>29.919499999999999</v>
      </c>
      <c r="T17" s="58">
        <v>31.371200000000002</v>
      </c>
      <c r="U17" s="58">
        <v>33.189399999999999</v>
      </c>
      <c r="V17" s="58">
        <v>31.166799999999999</v>
      </c>
      <c r="W17" s="58">
        <v>31.935600000000001</v>
      </c>
      <c r="X17" s="58">
        <v>32.070799999999998</v>
      </c>
      <c r="Y17" s="58">
        <v>32.273499999999999</v>
      </c>
      <c r="Z17" s="58">
        <v>34.680799999999998</v>
      </c>
      <c r="AA17" s="58">
        <v>39.503399999999999</v>
      </c>
      <c r="AB17" s="58">
        <v>42.918500000000002</v>
      </c>
      <c r="AC17" s="58">
        <v>50.365499999999997</v>
      </c>
      <c r="AD17" s="58">
        <v>52.249699999999997</v>
      </c>
      <c r="AE17" s="58">
        <v>55.090600000000002</v>
      </c>
      <c r="AF17" s="58">
        <v>59.811700000000002</v>
      </c>
      <c r="AG17" s="58">
        <v>61.970599999999997</v>
      </c>
      <c r="AH17" s="58">
        <v>65.657399999999996</v>
      </c>
      <c r="AI17" s="58">
        <v>65.904399999999995</v>
      </c>
      <c r="AJ17" s="58">
        <v>66.380799999999994</v>
      </c>
      <c r="AK17" s="58">
        <v>67.918199999999999</v>
      </c>
      <c r="AL17" s="58">
        <v>70.3</v>
      </c>
      <c r="AM17" s="58">
        <v>72.5197</v>
      </c>
      <c r="AN17" s="58">
        <v>72.966399999999993</v>
      </c>
      <c r="AO17" s="58">
        <v>73.267300000000006</v>
      </c>
      <c r="AP17" s="58">
        <v>73.462999999999994</v>
      </c>
      <c r="AQ17" s="58">
        <v>74.368200000000002</v>
      </c>
      <c r="AR17" s="58">
        <v>76.885800000000003</v>
      </c>
      <c r="AS17" s="58">
        <v>80.935299999999998</v>
      </c>
      <c r="AT17" s="58">
        <v>84.856800000000007</v>
      </c>
      <c r="AU17" s="256">
        <v>85.678799999999995</v>
      </c>
      <c r="AV17" s="58">
        <v>89.213799999999992</v>
      </c>
      <c r="AW17" s="58">
        <v>92.084000000000003</v>
      </c>
      <c r="AX17" s="58">
        <v>94.5</v>
      </c>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c r="IS17" s="58"/>
    </row>
    <row r="18" spans="1:253" s="839" customFormat="1">
      <c r="A18"/>
      <c r="B18" s="78" t="s">
        <v>178</v>
      </c>
      <c r="C18" s="58">
        <v>1.2743</v>
      </c>
      <c r="D18" s="58">
        <v>1.4083000000000001</v>
      </c>
      <c r="E18" s="58">
        <v>1.5651999999999999</v>
      </c>
      <c r="F18" s="58">
        <v>1.8027</v>
      </c>
      <c r="G18" s="58">
        <v>2.0625</v>
      </c>
      <c r="H18" s="58">
        <v>2.2938000000000001</v>
      </c>
      <c r="I18" s="58">
        <v>2.1478000000000002</v>
      </c>
      <c r="J18" s="58">
        <v>2.1454</v>
      </c>
      <c r="K18" s="58">
        <v>2.2212999999999998</v>
      </c>
      <c r="L18" s="58">
        <v>2.2797000000000001</v>
      </c>
      <c r="M18" s="58">
        <v>2.403</v>
      </c>
      <c r="N18" s="58">
        <v>2.4323000000000001</v>
      </c>
      <c r="O18" s="58">
        <v>2.6278999999999999</v>
      </c>
      <c r="P18" s="58">
        <v>2.7164000000000001</v>
      </c>
      <c r="Q18" s="58">
        <v>2.8814000000000002</v>
      </c>
      <c r="R18" s="58">
        <v>3.0619000000000001</v>
      </c>
      <c r="S18" s="58">
        <v>3.2770999999999999</v>
      </c>
      <c r="T18" s="58">
        <v>3.4620000000000002</v>
      </c>
      <c r="U18" s="58">
        <v>3.4506999999999999</v>
      </c>
      <c r="V18" s="58">
        <v>3.3210000000000002</v>
      </c>
      <c r="W18" s="58">
        <v>3.1368999999999998</v>
      </c>
      <c r="X18" s="58">
        <v>2.8424999999999998</v>
      </c>
      <c r="Y18" s="58">
        <v>2.7782</v>
      </c>
      <c r="Z18" s="58">
        <v>2.5844</v>
      </c>
      <c r="AA18" s="58">
        <v>2.7206000000000001</v>
      </c>
      <c r="AB18" s="58">
        <v>2.8456999999999999</v>
      </c>
      <c r="AC18" s="58">
        <v>7.9276</v>
      </c>
      <c r="AD18" s="58">
        <v>8.6936</v>
      </c>
      <c r="AE18" s="58">
        <v>8.9741999999999997</v>
      </c>
      <c r="AF18" s="58">
        <v>9.6011000000000006</v>
      </c>
      <c r="AG18" s="58">
        <v>9.6288999999999998</v>
      </c>
      <c r="AH18" s="58">
        <v>10.492699999999999</v>
      </c>
      <c r="AI18" s="58">
        <v>11.4659</v>
      </c>
      <c r="AJ18" s="58">
        <v>11.9649</v>
      </c>
      <c r="AK18" s="58">
        <v>12.2471</v>
      </c>
      <c r="AL18" s="58">
        <v>13.2864</v>
      </c>
      <c r="AM18" s="58">
        <v>14.001200000000001</v>
      </c>
      <c r="AN18" s="58">
        <v>14.711499999999999</v>
      </c>
      <c r="AO18" s="58">
        <v>15.0528</v>
      </c>
      <c r="AP18" s="58">
        <v>15.2234</v>
      </c>
      <c r="AQ18" s="58">
        <v>15.338699999999999</v>
      </c>
      <c r="AR18" s="58">
        <v>15.542</v>
      </c>
      <c r="AS18" s="58">
        <v>17.802</v>
      </c>
      <c r="AT18" s="58">
        <v>16.614100000000001</v>
      </c>
      <c r="AU18" s="256">
        <v>15.782</v>
      </c>
      <c r="AV18" s="58">
        <v>16.380199999999999</v>
      </c>
      <c r="AW18" s="58">
        <v>16.722000000000001</v>
      </c>
      <c r="AX18" s="58">
        <v>16.399999999999999</v>
      </c>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row>
    <row r="19" spans="1:253" s="839" customFormat="1">
      <c r="A19"/>
      <c r="B19" s="78" t="s">
        <v>179</v>
      </c>
      <c r="C19" s="58">
        <v>1.5282</v>
      </c>
      <c r="D19" s="58">
        <v>1.7050000000000001</v>
      </c>
      <c r="E19" s="58">
        <v>1.7791999999999999</v>
      </c>
      <c r="F19" s="58">
        <v>1.8968</v>
      </c>
      <c r="G19" s="58">
        <v>2.1564000000000001</v>
      </c>
      <c r="H19" s="58">
        <v>2.6787000000000001</v>
      </c>
      <c r="I19" s="58">
        <v>2.0674999999999999</v>
      </c>
      <c r="J19" s="58">
        <v>1.5797000000000001</v>
      </c>
      <c r="K19" s="58">
        <v>1.8976999999999999</v>
      </c>
      <c r="L19" s="58">
        <v>2.117</v>
      </c>
      <c r="M19" s="58">
        <v>1.7282</v>
      </c>
      <c r="N19" s="58">
        <v>2.2111999999999998</v>
      </c>
      <c r="O19" s="58">
        <v>3.0247000000000002</v>
      </c>
      <c r="P19" s="58">
        <v>3.4790999999999999</v>
      </c>
      <c r="Q19" s="58">
        <v>3.8923999999999999</v>
      </c>
      <c r="R19" s="58">
        <v>4.1166999999999998</v>
      </c>
      <c r="S19" s="58">
        <v>4.4930000000000003</v>
      </c>
      <c r="T19" s="58">
        <v>4.3276000000000003</v>
      </c>
      <c r="U19" s="58">
        <v>5.0113000000000003</v>
      </c>
      <c r="V19" s="58">
        <v>5.5168999999999997</v>
      </c>
      <c r="W19" s="58">
        <v>5.6048</v>
      </c>
      <c r="X19" s="58">
        <v>6.8098999999999998</v>
      </c>
      <c r="Y19" s="58">
        <v>5.5143000000000004</v>
      </c>
      <c r="Z19" s="58">
        <v>5.4942000000000002</v>
      </c>
      <c r="AA19" s="58">
        <v>6.6013000000000002</v>
      </c>
      <c r="AB19" s="58">
        <v>8.1325000000000003</v>
      </c>
      <c r="AC19" s="58">
        <v>8.4210999999999991</v>
      </c>
      <c r="AD19" s="58">
        <v>8.0435999999999996</v>
      </c>
      <c r="AE19" s="58">
        <v>8.9771999999999998</v>
      </c>
      <c r="AF19" s="58">
        <v>9.6321999999999992</v>
      </c>
      <c r="AG19" s="58">
        <v>10.218</v>
      </c>
      <c r="AH19" s="58">
        <v>10.785500000000001</v>
      </c>
      <c r="AI19" s="58">
        <v>10.9283</v>
      </c>
      <c r="AJ19" s="58">
        <v>11.261699999999999</v>
      </c>
      <c r="AK19" s="58">
        <v>11.7906</v>
      </c>
      <c r="AL19" s="58">
        <v>11.7563</v>
      </c>
      <c r="AM19" s="58">
        <v>12.1525</v>
      </c>
      <c r="AN19" s="58">
        <v>12.0078</v>
      </c>
      <c r="AO19" s="58">
        <v>12.2316</v>
      </c>
      <c r="AP19" s="58">
        <v>12.543100000000001</v>
      </c>
      <c r="AQ19" s="58">
        <v>12.6767</v>
      </c>
      <c r="AR19" s="58">
        <v>12.898999999999999</v>
      </c>
      <c r="AS19" s="58">
        <v>10.992000000000001</v>
      </c>
      <c r="AT19" s="58">
        <v>12.8329</v>
      </c>
      <c r="AU19" s="256">
        <v>13.382999999999999</v>
      </c>
      <c r="AV19" s="58">
        <v>13.873799999999999</v>
      </c>
      <c r="AW19" s="58">
        <v>14.356999999999999</v>
      </c>
      <c r="AX19" s="58">
        <v>14.9</v>
      </c>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c r="IS19" s="58"/>
    </row>
    <row r="20" spans="1:253" s="839" customFormat="1">
      <c r="A20"/>
      <c r="B20" s="78" t="s">
        <v>180</v>
      </c>
      <c r="C20" s="58">
        <v>1.2150000000000001</v>
      </c>
      <c r="D20" s="58">
        <v>1.5528999999999999</v>
      </c>
      <c r="E20" s="58">
        <v>1.7439</v>
      </c>
      <c r="F20" s="58">
        <v>2.0303</v>
      </c>
      <c r="G20" s="58">
        <v>2.4449999999999998</v>
      </c>
      <c r="H20" s="58">
        <v>2.7616000000000001</v>
      </c>
      <c r="I20" s="58">
        <v>2.8332999999999999</v>
      </c>
      <c r="J20" s="58">
        <v>3.0781000000000001</v>
      </c>
      <c r="K20" s="58">
        <v>3.1989999999999998</v>
      </c>
      <c r="L20" s="58">
        <v>3.4020999999999999</v>
      </c>
      <c r="M20" s="58">
        <v>3.3439000000000001</v>
      </c>
      <c r="N20" s="58">
        <v>3.4358</v>
      </c>
      <c r="O20" s="58">
        <v>3.6682000000000001</v>
      </c>
      <c r="P20" s="58">
        <v>4.0065</v>
      </c>
      <c r="Q20" s="58">
        <v>3.4234</v>
      </c>
      <c r="R20" s="58">
        <v>3.7330999999999999</v>
      </c>
      <c r="S20" s="58">
        <v>3.9430999999999998</v>
      </c>
      <c r="T20" s="58">
        <v>5.1234999999999999</v>
      </c>
      <c r="U20" s="58">
        <v>5.2853000000000003</v>
      </c>
      <c r="V20" s="58">
        <v>6.0082000000000004</v>
      </c>
      <c r="W20" s="58">
        <v>6.3179999999999996</v>
      </c>
      <c r="X20" s="58">
        <v>6.1595000000000004</v>
      </c>
      <c r="Y20" s="58">
        <v>7.6596000000000002</v>
      </c>
      <c r="Z20" s="58">
        <v>8.8986000000000001</v>
      </c>
      <c r="AA20" s="58">
        <v>10.424099999999999</v>
      </c>
      <c r="AB20" s="58">
        <v>11.2676</v>
      </c>
      <c r="AC20" s="58">
        <v>12.448600000000001</v>
      </c>
      <c r="AD20" s="58">
        <v>12.760899999999999</v>
      </c>
      <c r="AE20" s="58">
        <v>13.4077</v>
      </c>
      <c r="AF20" s="58">
        <v>14.6889</v>
      </c>
      <c r="AG20" s="58">
        <v>15.5023</v>
      </c>
      <c r="AH20" s="58">
        <v>15.2523</v>
      </c>
      <c r="AI20" s="58">
        <v>14.722899999999999</v>
      </c>
      <c r="AJ20" s="58">
        <v>15.008699999999999</v>
      </c>
      <c r="AK20" s="58">
        <v>15.2271</v>
      </c>
      <c r="AL20" s="58">
        <v>15.4183</v>
      </c>
      <c r="AM20" s="58">
        <v>15.353300000000001</v>
      </c>
      <c r="AN20" s="58">
        <v>15.635999999999999</v>
      </c>
      <c r="AO20" s="58">
        <v>15.317500000000001</v>
      </c>
      <c r="AP20" s="58">
        <v>14.899699999999999</v>
      </c>
      <c r="AQ20" s="58">
        <v>14.9771</v>
      </c>
      <c r="AR20" s="58">
        <v>15.205</v>
      </c>
      <c r="AS20" s="58">
        <v>15.798999999999999</v>
      </c>
      <c r="AT20" s="58">
        <v>16.071000000000002</v>
      </c>
      <c r="AU20" s="256">
        <v>15.831</v>
      </c>
      <c r="AV20" s="953">
        <v>16.003</v>
      </c>
      <c r="AW20" s="953">
        <v>16.529</v>
      </c>
      <c r="AX20" s="58">
        <v>17.2</v>
      </c>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c r="IS20" s="58"/>
    </row>
    <row r="21" spans="1:253" s="839" customFormat="1">
      <c r="A21"/>
      <c r="B21" s="78" t="s">
        <v>181</v>
      </c>
      <c r="C21" s="58">
        <v>2.2608999999999999</v>
      </c>
      <c r="D21" s="58">
        <v>2.4277000000000002</v>
      </c>
      <c r="E21" s="58">
        <v>2.8534000000000002</v>
      </c>
      <c r="F21" s="58">
        <v>2.9781</v>
      </c>
      <c r="G21" s="58">
        <v>3.5564</v>
      </c>
      <c r="H21" s="58">
        <v>4.1195000000000004</v>
      </c>
      <c r="I21" s="58">
        <v>2.4283999999999999</v>
      </c>
      <c r="J21" s="58">
        <v>2.6484000000000001</v>
      </c>
      <c r="K21" s="58">
        <v>2.1871</v>
      </c>
      <c r="L21" s="58">
        <v>2.2321</v>
      </c>
      <c r="M21" s="58">
        <v>2.2132999999999998</v>
      </c>
      <c r="N21" s="58">
        <v>3.3624999999999998</v>
      </c>
      <c r="O21" s="58">
        <v>2.8967999999999998</v>
      </c>
      <c r="P21" s="58">
        <v>2.6878000000000002</v>
      </c>
      <c r="Q21" s="58">
        <v>3.0392000000000001</v>
      </c>
      <c r="R21" s="58">
        <v>2.9807999999999999</v>
      </c>
      <c r="S21" s="58">
        <v>3.3921000000000001</v>
      </c>
      <c r="T21" s="58">
        <v>3.4868999999999999</v>
      </c>
      <c r="U21" s="58">
        <v>3.5520999999999998</v>
      </c>
      <c r="V21" s="58">
        <v>3.9055</v>
      </c>
      <c r="W21" s="58">
        <v>4.2786999999999997</v>
      </c>
      <c r="X21" s="58">
        <v>3.9020999999999999</v>
      </c>
      <c r="Y21" s="58">
        <v>3.5491000000000001</v>
      </c>
      <c r="Z21" s="58">
        <v>3.5367000000000002</v>
      </c>
      <c r="AA21" s="58">
        <v>3.6236000000000002</v>
      </c>
      <c r="AB21" s="58">
        <v>3.7193999999999998</v>
      </c>
      <c r="AC21" s="58">
        <v>3.8</v>
      </c>
      <c r="AD21" s="58">
        <v>4.4644000000000004</v>
      </c>
      <c r="AE21" s="58">
        <v>4.8091999999999997</v>
      </c>
      <c r="AF21" s="58">
        <v>5.6223999999999998</v>
      </c>
      <c r="AG21" s="58">
        <v>5.9648000000000003</v>
      </c>
      <c r="AH21" s="58">
        <v>6.4936999999999996</v>
      </c>
      <c r="AI21" s="58">
        <v>5.1801000000000004</v>
      </c>
      <c r="AJ21" s="58">
        <v>3.5335000000000001</v>
      </c>
      <c r="AK21" s="58">
        <v>3.6581000000000001</v>
      </c>
      <c r="AL21" s="58">
        <v>3.7559</v>
      </c>
      <c r="AM21" s="58">
        <v>3.9188999999999998</v>
      </c>
      <c r="AN21" s="58">
        <v>3.6877</v>
      </c>
      <c r="AO21" s="58">
        <v>3.7766000000000002</v>
      </c>
      <c r="AP21" s="58">
        <v>3.7791999999999999</v>
      </c>
      <c r="AQ21" s="58">
        <v>4.0673000000000004</v>
      </c>
      <c r="AR21" s="58">
        <v>4.1559999999999997</v>
      </c>
      <c r="AS21" s="58">
        <v>4.7060000000000004</v>
      </c>
      <c r="AT21" s="58">
        <v>6.0780000000000003</v>
      </c>
      <c r="AU21" s="256">
        <v>6.39</v>
      </c>
      <c r="AV21" s="58">
        <v>6.383</v>
      </c>
      <c r="AW21" s="58">
        <v>5.7610000000000001</v>
      </c>
      <c r="AX21" s="58">
        <v>5.9</v>
      </c>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c r="IS21" s="58"/>
    </row>
    <row r="22" spans="1:253" s="839" customFormat="1">
      <c r="A22"/>
      <c r="B22" s="78" t="s">
        <v>182</v>
      </c>
      <c r="C22" s="58">
        <v>1.1252</v>
      </c>
      <c r="D22" s="58">
        <v>1.3218000000000001</v>
      </c>
      <c r="E22" s="58">
        <v>1.4807999999999999</v>
      </c>
      <c r="F22" s="58">
        <v>1.8169999999999999</v>
      </c>
      <c r="G22" s="58">
        <v>2.2366000000000001</v>
      </c>
      <c r="H22" s="58">
        <v>2.5781000000000001</v>
      </c>
      <c r="I22" s="58">
        <v>2.6619000000000002</v>
      </c>
      <c r="J22" s="58">
        <v>3.0017</v>
      </c>
      <c r="K22" s="58">
        <v>3.1998000000000002</v>
      </c>
      <c r="L22" s="58">
        <v>3.3706</v>
      </c>
      <c r="M22" s="58">
        <v>4.0353000000000003</v>
      </c>
      <c r="N22" s="58">
        <v>4.4721000000000002</v>
      </c>
      <c r="O22" s="58">
        <v>5.3041999999999998</v>
      </c>
      <c r="P22" s="58">
        <v>5.9496000000000002</v>
      </c>
      <c r="Q22" s="58">
        <v>6.5197000000000003</v>
      </c>
      <c r="R22" s="58">
        <v>7.4242999999999997</v>
      </c>
      <c r="S22" s="58">
        <v>7.8402000000000003</v>
      </c>
      <c r="T22" s="58">
        <v>8.3815000000000008</v>
      </c>
      <c r="U22" s="58">
        <v>8.5062999999999995</v>
      </c>
      <c r="V22" s="58">
        <v>7.9096000000000002</v>
      </c>
      <c r="W22" s="58">
        <v>8.4196000000000009</v>
      </c>
      <c r="X22" s="58">
        <v>8.6455000000000002</v>
      </c>
      <c r="Y22" s="58">
        <v>9.3495000000000008</v>
      </c>
      <c r="Z22" s="58">
        <v>10.501099999999999</v>
      </c>
      <c r="AA22" s="58">
        <v>11.3096</v>
      </c>
      <c r="AB22" s="58">
        <v>11.942299999999999</v>
      </c>
      <c r="AC22" s="58">
        <v>12.0039</v>
      </c>
      <c r="AD22" s="58">
        <v>13.029199999999999</v>
      </c>
      <c r="AE22" s="58">
        <v>13.6668</v>
      </c>
      <c r="AF22" s="58">
        <v>13.9077</v>
      </c>
      <c r="AG22" s="58">
        <v>13.938800000000001</v>
      </c>
      <c r="AH22" s="58">
        <v>15.0854</v>
      </c>
      <c r="AI22" s="58">
        <v>16.0517</v>
      </c>
      <c r="AJ22" s="58">
        <v>16.9087</v>
      </c>
      <c r="AK22" s="58">
        <v>17.264399999999998</v>
      </c>
      <c r="AL22" s="58">
        <v>17.818200000000001</v>
      </c>
      <c r="AM22" s="58">
        <v>17.874600000000001</v>
      </c>
      <c r="AN22" s="58">
        <v>18.174600000000002</v>
      </c>
      <c r="AO22" s="58">
        <v>18.492100000000001</v>
      </c>
      <c r="AP22" s="58">
        <v>18.7883</v>
      </c>
      <c r="AQ22" s="58">
        <v>18.7225</v>
      </c>
      <c r="AR22" s="58">
        <v>19.256799999999998</v>
      </c>
      <c r="AS22" s="58">
        <v>19.941299999999998</v>
      </c>
      <c r="AT22" s="58">
        <v>20.053799999999999</v>
      </c>
      <c r="AU22" s="256">
        <v>21.220800000000001</v>
      </c>
      <c r="AV22" s="58">
        <v>22.405799999999999</v>
      </c>
      <c r="AW22" s="58">
        <v>23.212</v>
      </c>
      <c r="AX22" s="58">
        <v>24.2</v>
      </c>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c r="IS22" s="58"/>
    </row>
    <row r="23" spans="1:253" s="839" customFormat="1">
      <c r="A23"/>
      <c r="B23" s="78" t="s">
        <v>183</v>
      </c>
      <c r="C23" s="58">
        <v>0.92310000000000003</v>
      </c>
      <c r="D23" s="58">
        <v>1.0107999999999999</v>
      </c>
      <c r="E23" s="58">
        <v>0.93410000000000004</v>
      </c>
      <c r="F23" s="58">
        <v>1.0864</v>
      </c>
      <c r="G23" s="58">
        <v>1.4168000000000001</v>
      </c>
      <c r="H23" s="58">
        <v>1.6639999999999999</v>
      </c>
      <c r="I23" s="58">
        <v>1.9033</v>
      </c>
      <c r="J23" s="58">
        <v>2.5205000000000002</v>
      </c>
      <c r="K23" s="58">
        <v>2.3641000000000001</v>
      </c>
      <c r="L23" s="58">
        <v>2.6467999999999998</v>
      </c>
      <c r="M23" s="58">
        <v>2.8370000000000002</v>
      </c>
      <c r="N23" s="58">
        <v>3.8567999999999998</v>
      </c>
      <c r="O23" s="58">
        <v>4.7226999999999997</v>
      </c>
      <c r="P23" s="58">
        <v>5.5816999999999997</v>
      </c>
      <c r="Q23" s="58">
        <v>6.6906999999999996</v>
      </c>
      <c r="R23" s="58">
        <v>6.4420000000000002</v>
      </c>
      <c r="S23" s="58">
        <v>6.9740000000000002</v>
      </c>
      <c r="T23" s="58">
        <v>6.5896999999999997</v>
      </c>
      <c r="U23" s="58">
        <v>7.3837000000000002</v>
      </c>
      <c r="V23" s="58">
        <v>4.5056000000000003</v>
      </c>
      <c r="W23" s="58">
        <v>4.1776</v>
      </c>
      <c r="X23" s="58">
        <v>3.7113</v>
      </c>
      <c r="Y23" s="58">
        <v>3.4228000000000001</v>
      </c>
      <c r="Z23" s="58">
        <v>3.6657999999999999</v>
      </c>
      <c r="AA23" s="58">
        <v>4.8242000000000003</v>
      </c>
      <c r="AB23" s="58">
        <v>5.0110000000000001</v>
      </c>
      <c r="AC23" s="58">
        <v>5.7643000000000004</v>
      </c>
      <c r="AD23" s="58">
        <v>5.258</v>
      </c>
      <c r="AE23" s="58">
        <v>5.2554999999999996</v>
      </c>
      <c r="AF23" s="58">
        <v>6.3593999999999999</v>
      </c>
      <c r="AG23" s="58">
        <v>6.7178000000000004</v>
      </c>
      <c r="AH23" s="58">
        <v>7.5477999999999996</v>
      </c>
      <c r="AI23" s="58">
        <v>7.5555000000000003</v>
      </c>
      <c r="AJ23" s="58">
        <v>7.7032999999999996</v>
      </c>
      <c r="AK23" s="58">
        <v>7.7309000000000001</v>
      </c>
      <c r="AL23" s="58">
        <v>8.2649000000000008</v>
      </c>
      <c r="AM23" s="58">
        <v>9.2192000000000007</v>
      </c>
      <c r="AN23" s="58">
        <v>8.7487999999999992</v>
      </c>
      <c r="AO23" s="58">
        <v>8.3966999999999992</v>
      </c>
      <c r="AP23" s="58">
        <v>8.2293000000000003</v>
      </c>
      <c r="AQ23" s="58">
        <v>8.5859000000000005</v>
      </c>
      <c r="AR23" s="58">
        <v>9.827</v>
      </c>
      <c r="AS23" s="58">
        <v>11.695</v>
      </c>
      <c r="AT23" s="58">
        <v>13.207000000000001</v>
      </c>
      <c r="AU23" s="256">
        <v>13.071999999999999</v>
      </c>
      <c r="AV23" s="58">
        <v>14.167999999999999</v>
      </c>
      <c r="AW23" s="58">
        <v>15.503</v>
      </c>
      <c r="AX23" s="58">
        <v>15.7</v>
      </c>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c r="IS23" s="58"/>
    </row>
    <row r="24" spans="1:253" s="839" customFormat="1">
      <c r="A24"/>
      <c r="B24" s="78" t="s">
        <v>112</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256"/>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c r="IS24" s="58"/>
    </row>
    <row r="25" spans="1:253" s="839" customFormat="1">
      <c r="A25"/>
      <c r="B25" s="78" t="s">
        <v>441</v>
      </c>
      <c r="C25" s="58">
        <v>7.5157999999999996</v>
      </c>
      <c r="D25" s="58">
        <v>8.5592000000000006</v>
      </c>
      <c r="E25" s="58">
        <v>10.1485</v>
      </c>
      <c r="F25" s="58">
        <v>11.7143</v>
      </c>
      <c r="G25" s="58">
        <v>13.8255</v>
      </c>
      <c r="H25" s="58">
        <v>14.3787</v>
      </c>
      <c r="I25" s="58">
        <v>14.9931</v>
      </c>
      <c r="J25" s="58">
        <v>16.6891</v>
      </c>
      <c r="K25" s="58">
        <v>17.834199999999999</v>
      </c>
      <c r="L25" s="58">
        <v>18.906099999999999</v>
      </c>
      <c r="M25" s="58">
        <v>22.335799999999999</v>
      </c>
      <c r="N25" s="58">
        <v>24.6508</v>
      </c>
      <c r="O25" s="58">
        <v>25.922699999999999</v>
      </c>
      <c r="P25" s="58">
        <v>28.677399999999999</v>
      </c>
      <c r="Q25" s="58">
        <v>29.477499999999999</v>
      </c>
      <c r="R25" s="58">
        <v>27.878599999999999</v>
      </c>
      <c r="S25" s="58">
        <v>28.667899999999999</v>
      </c>
      <c r="T25" s="58">
        <v>28.0169</v>
      </c>
      <c r="U25" s="58">
        <v>27.433599999999998</v>
      </c>
      <c r="V25" s="58">
        <v>26.738800000000001</v>
      </c>
      <c r="W25" s="58">
        <v>27.596</v>
      </c>
      <c r="X25" s="58">
        <v>30.595300000000002</v>
      </c>
      <c r="Y25" s="58">
        <v>34.6785</v>
      </c>
      <c r="Z25" s="58">
        <v>34.846299999999999</v>
      </c>
      <c r="AA25" s="58">
        <v>34.415999999999997</v>
      </c>
      <c r="AB25" s="58">
        <v>36.130699999999997</v>
      </c>
      <c r="AC25" s="58">
        <v>39.620399999999997</v>
      </c>
      <c r="AD25" s="58">
        <v>42.855800000000002</v>
      </c>
      <c r="AE25" s="58">
        <v>45.256300000000003</v>
      </c>
      <c r="AF25" s="58">
        <v>49.174300000000002</v>
      </c>
      <c r="AG25" s="58">
        <v>50.174100000000003</v>
      </c>
      <c r="AH25" s="58">
        <v>50.247999999999998</v>
      </c>
      <c r="AI25" s="58">
        <v>46.750300000000003</v>
      </c>
      <c r="AJ25" s="58">
        <v>48.2712</v>
      </c>
      <c r="AK25" s="58">
        <v>50.631100000000004</v>
      </c>
      <c r="AL25" s="58">
        <v>52.982999999999997</v>
      </c>
      <c r="AM25" s="58">
        <v>48.565100000000001</v>
      </c>
      <c r="AN25" s="58">
        <v>44.041200000000003</v>
      </c>
      <c r="AO25" s="58">
        <v>42.347700000000003</v>
      </c>
      <c r="AP25" s="58">
        <v>44.819699999999997</v>
      </c>
      <c r="AQ25" s="58">
        <v>48.522599999999997</v>
      </c>
      <c r="AR25" s="58">
        <v>56.140799999999999</v>
      </c>
      <c r="AS25" s="58">
        <v>50.662300000000002</v>
      </c>
      <c r="AT25" s="58">
        <v>54.700800000000001</v>
      </c>
      <c r="AU25" s="256">
        <v>59.2637</v>
      </c>
      <c r="AV25" s="953">
        <v>65.424900000000008</v>
      </c>
      <c r="AW25" s="953">
        <v>70.774000000000001</v>
      </c>
      <c r="AX25" s="58">
        <v>73.3</v>
      </c>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c r="IS25" s="58"/>
    </row>
    <row r="26" spans="1:253" s="839" customFormat="1">
      <c r="A26"/>
      <c r="B26" s="78" t="s">
        <v>184</v>
      </c>
      <c r="C26" s="58">
        <v>7.0585000000000004</v>
      </c>
      <c r="D26" s="58">
        <v>8.1380999999999997</v>
      </c>
      <c r="E26" s="58">
        <v>9.6856000000000009</v>
      </c>
      <c r="F26" s="58">
        <v>11.273099999999999</v>
      </c>
      <c r="G26" s="58">
        <v>13.3772</v>
      </c>
      <c r="H26" s="58">
        <v>13.9533</v>
      </c>
      <c r="I26" s="58">
        <v>14.5436</v>
      </c>
      <c r="J26" s="58">
        <v>16.331399999999999</v>
      </c>
      <c r="K26" s="58">
        <v>17.509899999999998</v>
      </c>
      <c r="L26" s="58">
        <v>18.700500000000002</v>
      </c>
      <c r="M26" s="58">
        <v>22.109100000000002</v>
      </c>
      <c r="N26" s="58">
        <v>24.226500000000001</v>
      </c>
      <c r="O26" s="58">
        <v>25.4239</v>
      </c>
      <c r="P26" s="58">
        <v>28.042300000000001</v>
      </c>
      <c r="Q26" s="58">
        <v>28.850300000000001</v>
      </c>
      <c r="R26" s="58">
        <v>27.417899999999999</v>
      </c>
      <c r="S26" s="58">
        <v>28.147099999999998</v>
      </c>
      <c r="T26" s="58">
        <v>27.374500000000001</v>
      </c>
      <c r="U26" s="58">
        <v>26.676300000000001</v>
      </c>
      <c r="V26" s="58">
        <v>25.1312</v>
      </c>
      <c r="W26" s="58">
        <v>25.957799999999999</v>
      </c>
      <c r="X26" s="58">
        <v>29.1068</v>
      </c>
      <c r="Y26" s="58">
        <v>32.81</v>
      </c>
      <c r="Z26" s="58">
        <v>33.147599999999997</v>
      </c>
      <c r="AA26" s="58">
        <v>32.453800000000001</v>
      </c>
      <c r="AB26" s="58">
        <v>34.214300000000001</v>
      </c>
      <c r="AC26" s="58">
        <v>37.4011</v>
      </c>
      <c r="AD26" s="58">
        <v>40.640900000000002</v>
      </c>
      <c r="AE26" s="58">
        <v>43.1357</v>
      </c>
      <c r="AF26" s="58">
        <v>46.658799999999999</v>
      </c>
      <c r="AG26" s="58">
        <v>47.636099999999999</v>
      </c>
      <c r="AH26" s="58">
        <v>46.995600000000003</v>
      </c>
      <c r="AI26" s="58">
        <v>44.1188</v>
      </c>
      <c r="AJ26" s="58">
        <v>45.179200000000002</v>
      </c>
      <c r="AK26" s="58">
        <v>47.665700000000001</v>
      </c>
      <c r="AL26" s="58">
        <v>50.0732</v>
      </c>
      <c r="AM26" s="58">
        <v>45.969299999999997</v>
      </c>
      <c r="AN26" s="58">
        <v>41.6038</v>
      </c>
      <c r="AO26" s="58">
        <v>40.221299999999999</v>
      </c>
      <c r="AP26" s="58">
        <v>42.582900000000002</v>
      </c>
      <c r="AQ26" s="58">
        <v>46.170200000000001</v>
      </c>
      <c r="AR26" s="58">
        <v>53.381999999999998</v>
      </c>
      <c r="AS26" s="58">
        <v>48.484000000000002</v>
      </c>
      <c r="AT26" s="58">
        <v>52.600299999999997</v>
      </c>
      <c r="AU26" s="256">
        <v>56.744100000000003</v>
      </c>
      <c r="AV26" s="58">
        <v>63.032400000000003</v>
      </c>
      <c r="AW26" s="58">
        <v>67.944400000000002</v>
      </c>
      <c r="AX26" s="58">
        <v>70.7</v>
      </c>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c r="IS26" s="58"/>
    </row>
    <row r="27" spans="1:253" s="839" customFormat="1">
      <c r="A27"/>
      <c r="B27" s="78" t="s">
        <v>442</v>
      </c>
      <c r="C27" s="58">
        <v>0.45729999999999998</v>
      </c>
      <c r="D27" s="58">
        <v>0.42109999999999997</v>
      </c>
      <c r="E27" s="58">
        <v>0.46289999999999998</v>
      </c>
      <c r="F27" s="58">
        <v>0.44119999999999998</v>
      </c>
      <c r="G27" s="58">
        <v>0.44829999999999998</v>
      </c>
      <c r="H27" s="58">
        <v>0.4254</v>
      </c>
      <c r="I27" s="58">
        <v>0.44950000000000001</v>
      </c>
      <c r="J27" s="58">
        <v>0.35770000000000002</v>
      </c>
      <c r="K27" s="58">
        <v>0.32429999999999998</v>
      </c>
      <c r="L27" s="58">
        <v>0.2056</v>
      </c>
      <c r="M27" s="58">
        <v>0.22670000000000001</v>
      </c>
      <c r="N27" s="58">
        <v>0.42430000000000001</v>
      </c>
      <c r="O27" s="58">
        <v>0.49880000000000002</v>
      </c>
      <c r="P27" s="58">
        <v>0.6351</v>
      </c>
      <c r="Q27" s="58">
        <v>0.62719999999999998</v>
      </c>
      <c r="R27" s="58">
        <v>0.4607</v>
      </c>
      <c r="S27" s="58">
        <v>0.52080000000000004</v>
      </c>
      <c r="T27" s="58">
        <v>0.64239999999999997</v>
      </c>
      <c r="U27" s="58">
        <v>0.75729999999999997</v>
      </c>
      <c r="V27" s="58">
        <v>1.6075999999999999</v>
      </c>
      <c r="W27" s="58">
        <v>1.6382000000000001</v>
      </c>
      <c r="X27" s="58">
        <v>1.4884999999999999</v>
      </c>
      <c r="Y27" s="58">
        <v>1.8685</v>
      </c>
      <c r="Z27" s="58">
        <v>1.6987000000000001</v>
      </c>
      <c r="AA27" s="58">
        <v>1.9621999999999999</v>
      </c>
      <c r="AB27" s="58">
        <v>1.9164000000000001</v>
      </c>
      <c r="AC27" s="58">
        <v>2.2193000000000001</v>
      </c>
      <c r="AD27" s="58">
        <v>2.2149000000000001</v>
      </c>
      <c r="AE27" s="58">
        <v>2.1206</v>
      </c>
      <c r="AF27" s="58">
        <v>2.5154999999999998</v>
      </c>
      <c r="AG27" s="58">
        <v>2.5379999999999998</v>
      </c>
      <c r="AH27" s="58">
        <v>3.2524000000000002</v>
      </c>
      <c r="AI27" s="58">
        <v>2.6315</v>
      </c>
      <c r="AJ27" s="58">
        <v>3.0920000000000001</v>
      </c>
      <c r="AK27" s="58">
        <v>2.9653999999999998</v>
      </c>
      <c r="AL27" s="58">
        <v>2.9098000000000002</v>
      </c>
      <c r="AM27" s="58">
        <v>2.5958000000000001</v>
      </c>
      <c r="AN27" s="58">
        <v>2.4373999999999998</v>
      </c>
      <c r="AO27" s="58">
        <v>2.1263999999999998</v>
      </c>
      <c r="AP27" s="58">
        <v>2.2368000000000001</v>
      </c>
      <c r="AQ27" s="58">
        <v>2.3523999999999998</v>
      </c>
      <c r="AR27" s="58">
        <v>2.7587999999999999</v>
      </c>
      <c r="AS27" s="58">
        <v>2.1783000000000001</v>
      </c>
      <c r="AT27" s="58">
        <v>2.1004999999999998</v>
      </c>
      <c r="AU27" s="256">
        <v>2.5196000000000001</v>
      </c>
      <c r="AV27" s="58">
        <v>2.3925000000000001</v>
      </c>
      <c r="AW27" s="58">
        <v>2.8296000000000001</v>
      </c>
      <c r="AX27" s="58">
        <v>2.6</v>
      </c>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c r="IS27" s="58"/>
    </row>
    <row r="28" spans="1:253" s="839" customFormat="1">
      <c r="A28"/>
      <c r="B28" s="78" t="s">
        <v>112</v>
      </c>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256"/>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c r="IS28" s="58"/>
    </row>
    <row r="29" spans="1:253" s="839" customFormat="1">
      <c r="A29"/>
      <c r="B29" s="78" t="s">
        <v>110</v>
      </c>
      <c r="C29" s="58">
        <v>28.0185</v>
      </c>
      <c r="D29" s="58">
        <v>32.263500000000001</v>
      </c>
      <c r="E29" s="58">
        <v>37.251199999999997</v>
      </c>
      <c r="F29" s="58">
        <v>43.3172</v>
      </c>
      <c r="G29" s="58">
        <v>51.011099999999999</v>
      </c>
      <c r="H29" s="58">
        <v>57.524500000000003</v>
      </c>
      <c r="I29" s="58">
        <v>59.552700000000002</v>
      </c>
      <c r="J29" s="58">
        <v>65.852800000000002</v>
      </c>
      <c r="K29" s="58">
        <v>72.712999999999994</v>
      </c>
      <c r="L29" s="58">
        <v>76.350800000000007</v>
      </c>
      <c r="M29" s="58">
        <v>82.795100000000005</v>
      </c>
      <c r="N29" s="58">
        <v>89.270499999999998</v>
      </c>
      <c r="O29" s="58">
        <v>95.646900000000002</v>
      </c>
      <c r="P29" s="58">
        <v>103.5043</v>
      </c>
      <c r="Q29" s="58">
        <v>109.0125</v>
      </c>
      <c r="R29" s="58">
        <v>110.64400000000001</v>
      </c>
      <c r="S29" s="58">
        <v>116.07769999999999</v>
      </c>
      <c r="T29" s="58">
        <v>119.6246</v>
      </c>
      <c r="U29" s="58">
        <v>124.8784</v>
      </c>
      <c r="V29" s="58">
        <v>124.17010000000001</v>
      </c>
      <c r="W29" s="58">
        <v>127.18729999999999</v>
      </c>
      <c r="X29" s="58">
        <v>132.5085</v>
      </c>
      <c r="Y29" s="58">
        <v>141.9041</v>
      </c>
      <c r="Z29" s="58">
        <v>145.2826</v>
      </c>
      <c r="AA29" s="58">
        <v>154.7354</v>
      </c>
      <c r="AB29" s="58">
        <v>163.6191</v>
      </c>
      <c r="AC29" s="58">
        <v>178.00149999999999</v>
      </c>
      <c r="AD29" s="58">
        <v>186.6377</v>
      </c>
      <c r="AE29" s="58">
        <v>197.5017</v>
      </c>
      <c r="AF29" s="58">
        <v>211.89439999999999</v>
      </c>
      <c r="AG29" s="58">
        <v>221.74119999999999</v>
      </c>
      <c r="AH29" s="58">
        <v>229.18790000000001</v>
      </c>
      <c r="AI29" s="58">
        <v>229.12119999999999</v>
      </c>
      <c r="AJ29" s="58">
        <v>234.00149999999999</v>
      </c>
      <c r="AK29" s="58">
        <v>241.55260000000001</v>
      </c>
      <c r="AL29" s="58">
        <v>249.57740000000001</v>
      </c>
      <c r="AM29" s="58">
        <v>249.8682</v>
      </c>
      <c r="AN29" s="58">
        <v>246.1611</v>
      </c>
      <c r="AO29" s="58">
        <v>245.29570000000001</v>
      </c>
      <c r="AP29" s="58">
        <v>250.77080000000001</v>
      </c>
      <c r="AQ29" s="58">
        <v>256.03070000000002</v>
      </c>
      <c r="AR29" s="58">
        <v>268.69</v>
      </c>
      <c r="AS29" s="939">
        <v>266.2978</v>
      </c>
      <c r="AT29" s="939">
        <v>279.45069999999998</v>
      </c>
      <c r="AU29" s="940">
        <v>294.95980000000003</v>
      </c>
      <c r="AV29" s="58">
        <v>315.73260000000005</v>
      </c>
      <c r="AW29" s="58">
        <v>329.7466</v>
      </c>
      <c r="AX29" s="58">
        <v>335.5</v>
      </c>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c r="IS29" s="58"/>
    </row>
    <row r="30" spans="1:253" s="839" customFormat="1">
      <c r="A30"/>
      <c r="B30" s="78" t="s">
        <v>443</v>
      </c>
      <c r="C30" s="58">
        <v>0.1452</v>
      </c>
      <c r="D30" s="58">
        <v>0.14979999999999999</v>
      </c>
      <c r="E30" s="58">
        <v>0.1694</v>
      </c>
      <c r="F30" s="58">
        <v>0.1983</v>
      </c>
      <c r="G30" s="58">
        <v>0.21579999999999999</v>
      </c>
      <c r="H30" s="58">
        <v>0.22059999999999999</v>
      </c>
      <c r="I30" s="58">
        <v>0.2243</v>
      </c>
      <c r="J30" s="58">
        <v>0.22539999999999999</v>
      </c>
      <c r="K30" s="58">
        <v>0.25890000000000002</v>
      </c>
      <c r="L30" s="58">
        <v>0.26250000000000001</v>
      </c>
      <c r="M30" s="58">
        <v>0.27550000000000002</v>
      </c>
      <c r="N30" s="58">
        <v>0.26179999999999998</v>
      </c>
      <c r="O30" s="58">
        <v>0.28370000000000001</v>
      </c>
      <c r="P30" s="58">
        <v>0.30220000000000002</v>
      </c>
      <c r="Q30" s="58">
        <v>0.32179999999999997</v>
      </c>
      <c r="R30" s="58">
        <v>0.33229999999999998</v>
      </c>
      <c r="S30" s="58">
        <v>0.42359999999999998</v>
      </c>
      <c r="T30" s="58">
        <v>0.36020000000000002</v>
      </c>
      <c r="U30" s="58">
        <v>0.3911</v>
      </c>
      <c r="V30" s="58">
        <v>0.41749999999999998</v>
      </c>
      <c r="W30" s="58">
        <v>0.39689999999999998</v>
      </c>
      <c r="X30" s="58">
        <v>0.40739999999999998</v>
      </c>
      <c r="Y30" s="58">
        <v>0.43619999999999998</v>
      </c>
      <c r="Z30" s="58">
        <v>0.44900000000000001</v>
      </c>
      <c r="AA30" s="58">
        <v>0.50209999999999999</v>
      </c>
      <c r="AB30" s="58">
        <v>0.53469999999999995</v>
      </c>
      <c r="AC30" s="58">
        <v>0.57410000000000005</v>
      </c>
      <c r="AD30" s="58">
        <v>0.58560000000000001</v>
      </c>
      <c r="AE30" s="58">
        <v>0.5796</v>
      </c>
      <c r="AF30" s="58">
        <v>0.60589999999999999</v>
      </c>
      <c r="AG30" s="58">
        <v>0.64680000000000004</v>
      </c>
      <c r="AH30" s="58">
        <v>0.68869999999999998</v>
      </c>
      <c r="AI30" s="58">
        <v>0.70340000000000003</v>
      </c>
      <c r="AJ30" s="58">
        <v>0.71209999999999996</v>
      </c>
      <c r="AK30" s="58">
        <v>0.73750000000000004</v>
      </c>
      <c r="AL30" s="58">
        <v>0.75790000000000002</v>
      </c>
      <c r="AM30" s="58">
        <v>0.77839999999999998</v>
      </c>
      <c r="AN30" s="58">
        <v>0.80559999999999998</v>
      </c>
      <c r="AO30" s="58">
        <v>0.8115</v>
      </c>
      <c r="AP30" s="58">
        <v>0.82030000000000003</v>
      </c>
      <c r="AQ30" s="58">
        <v>0.83389999999999997</v>
      </c>
      <c r="AR30" s="58">
        <v>0.83</v>
      </c>
      <c r="AS30" s="58">
        <v>0.83099999999999996</v>
      </c>
      <c r="AT30" s="58">
        <v>0.84799999999999998</v>
      </c>
      <c r="AU30" s="256">
        <v>0.873</v>
      </c>
      <c r="AV30" s="58">
        <v>0.89100000000000001</v>
      </c>
      <c r="AW30" s="58">
        <v>0.90500000000000003</v>
      </c>
      <c r="AX30" s="58">
        <v>0.7</v>
      </c>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c r="IS30" s="58"/>
    </row>
    <row r="31" spans="1:253" s="839" customFormat="1">
      <c r="A31"/>
      <c r="B31" s="78" t="s">
        <v>444</v>
      </c>
      <c r="C31" s="58">
        <v>2.2800000000000001E-2</v>
      </c>
      <c r="D31" s="58">
        <v>2.7199999999999998E-2</v>
      </c>
      <c r="E31" s="58">
        <v>3.8699999999999998E-2</v>
      </c>
      <c r="F31" s="58">
        <v>4.5499999999999999E-2</v>
      </c>
      <c r="G31" s="58">
        <v>6.0299999999999999E-2</v>
      </c>
      <c r="H31" s="58">
        <v>6.9699999999999998E-2</v>
      </c>
      <c r="I31" s="58">
        <v>8.0299999999999996E-2</v>
      </c>
      <c r="J31" s="58">
        <v>8.4400000000000003E-2</v>
      </c>
      <c r="K31" s="58">
        <v>0.1011</v>
      </c>
      <c r="L31" s="58">
        <v>9.7900000000000001E-2</v>
      </c>
      <c r="M31" s="58">
        <v>0.1081</v>
      </c>
      <c r="N31" s="58">
        <v>0.11119999999999999</v>
      </c>
      <c r="O31" s="58">
        <v>0.1206</v>
      </c>
      <c r="P31" s="58">
        <v>0.13589999999999999</v>
      </c>
      <c r="Q31" s="58">
        <v>0.14430000000000001</v>
      </c>
      <c r="R31" s="58">
        <v>0.128</v>
      </c>
      <c r="S31" s="58">
        <v>0.13170000000000001</v>
      </c>
      <c r="T31" s="58">
        <v>0.1399</v>
      </c>
      <c r="U31" s="58">
        <v>0.15390000000000001</v>
      </c>
      <c r="V31" s="58">
        <v>0.19570000000000001</v>
      </c>
      <c r="W31" s="58">
        <v>0.24360000000000001</v>
      </c>
      <c r="X31" s="58">
        <v>0.45639999999999997</v>
      </c>
      <c r="Y31" s="58">
        <v>0.49830000000000002</v>
      </c>
      <c r="Z31" s="58">
        <v>0.57079999999999997</v>
      </c>
      <c r="AA31" s="58">
        <v>0.55359999999999998</v>
      </c>
      <c r="AB31" s="58">
        <v>0.53459999999999996</v>
      </c>
      <c r="AC31" s="58">
        <v>0.57369999999999999</v>
      </c>
      <c r="AD31" s="58">
        <v>0.62649999999999995</v>
      </c>
      <c r="AE31" s="58">
        <v>0.66639999999999999</v>
      </c>
      <c r="AF31" s="58">
        <v>0.72040000000000004</v>
      </c>
      <c r="AG31" s="58">
        <v>0.77890000000000004</v>
      </c>
      <c r="AH31" s="58">
        <v>0.75629999999999997</v>
      </c>
      <c r="AI31" s="58">
        <v>0.72189999999999999</v>
      </c>
      <c r="AJ31" s="58">
        <v>0.75380000000000003</v>
      </c>
      <c r="AK31" s="58">
        <v>0.72629999999999995</v>
      </c>
      <c r="AL31" s="58">
        <v>0.75460000000000005</v>
      </c>
      <c r="AM31" s="58">
        <v>0.78120000000000001</v>
      </c>
      <c r="AN31" s="58">
        <v>0.82069999999999999</v>
      </c>
      <c r="AO31" s="58">
        <v>0.84499999999999997</v>
      </c>
      <c r="AP31" s="58">
        <v>0.88280000000000003</v>
      </c>
      <c r="AQ31" s="58">
        <v>0.99060000000000004</v>
      </c>
      <c r="AR31" s="58">
        <v>1.016</v>
      </c>
      <c r="AS31" s="58">
        <v>0.99099999999999999</v>
      </c>
      <c r="AT31" s="58">
        <v>1.044</v>
      </c>
      <c r="AU31" s="256">
        <v>1.196</v>
      </c>
      <c r="AV31" s="58">
        <v>1.407</v>
      </c>
      <c r="AW31" s="58">
        <v>1.575</v>
      </c>
      <c r="AX31" s="58">
        <v>1.575</v>
      </c>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c r="IS31" s="58"/>
    </row>
    <row r="32" spans="1:253" s="839" customFormat="1">
      <c r="A32"/>
      <c r="B32" s="78" t="s">
        <v>445</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0</v>
      </c>
      <c r="V32" s="58">
        <v>0</v>
      </c>
      <c r="W32" s="58">
        <v>0</v>
      </c>
      <c r="X32" s="58">
        <v>0</v>
      </c>
      <c r="Y32" s="58">
        <v>0</v>
      </c>
      <c r="Z32" s="58">
        <v>0</v>
      </c>
      <c r="AA32" s="58">
        <v>0</v>
      </c>
      <c r="AB32" s="58">
        <v>0</v>
      </c>
      <c r="AC32" s="58">
        <v>0</v>
      </c>
      <c r="AD32" s="58">
        <v>0</v>
      </c>
      <c r="AE32" s="58">
        <v>0</v>
      </c>
      <c r="AF32" s="58">
        <v>0</v>
      </c>
      <c r="AG32" s="58">
        <v>0</v>
      </c>
      <c r="AH32" s="58">
        <v>0</v>
      </c>
      <c r="AI32" s="58">
        <v>0</v>
      </c>
      <c r="AJ32" s="58">
        <v>0</v>
      </c>
      <c r="AK32" s="58">
        <v>0</v>
      </c>
      <c r="AL32" s="58">
        <v>0</v>
      </c>
      <c r="AM32" s="58">
        <v>0</v>
      </c>
      <c r="AN32" s="58">
        <v>0</v>
      </c>
      <c r="AO32" s="58">
        <v>0</v>
      </c>
      <c r="AP32" s="58">
        <v>0</v>
      </c>
      <c r="AQ32" s="58">
        <v>0</v>
      </c>
      <c r="AR32" s="58">
        <v>0</v>
      </c>
      <c r="AS32" s="58">
        <v>0</v>
      </c>
      <c r="AT32" s="58">
        <v>0</v>
      </c>
      <c r="AU32" s="256">
        <v>0</v>
      </c>
      <c r="AV32" s="58">
        <v>0</v>
      </c>
      <c r="AW32" s="58">
        <v>0</v>
      </c>
      <c r="AX32" s="58">
        <v>0</v>
      </c>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c r="IS32" s="58"/>
    </row>
    <row r="33" spans="1:253" s="839" customFormat="1">
      <c r="A33"/>
      <c r="B33" s="78" t="s">
        <v>446</v>
      </c>
      <c r="C33" s="58">
        <v>27.8505</v>
      </c>
      <c r="D33" s="58">
        <v>32.086500000000001</v>
      </c>
      <c r="E33" s="58">
        <v>37.043100000000003</v>
      </c>
      <c r="F33" s="58">
        <v>43.073399999999999</v>
      </c>
      <c r="G33" s="58">
        <v>50.734999999999999</v>
      </c>
      <c r="H33" s="58">
        <v>57.234200000000001</v>
      </c>
      <c r="I33" s="58">
        <v>59.248100000000001</v>
      </c>
      <c r="J33" s="58">
        <v>65.543000000000006</v>
      </c>
      <c r="K33" s="58">
        <v>72.352999999999994</v>
      </c>
      <c r="L33" s="58">
        <v>75.990399999999994</v>
      </c>
      <c r="M33" s="58">
        <v>82.411500000000004</v>
      </c>
      <c r="N33" s="58">
        <v>88.897499999999994</v>
      </c>
      <c r="O33" s="58">
        <v>95.242599999999996</v>
      </c>
      <c r="P33" s="58">
        <v>103.06619999999999</v>
      </c>
      <c r="Q33" s="58">
        <v>108.54640000000001</v>
      </c>
      <c r="R33" s="58">
        <v>110.1837</v>
      </c>
      <c r="S33" s="58">
        <v>115.5224</v>
      </c>
      <c r="T33" s="58">
        <v>119.1245</v>
      </c>
      <c r="U33" s="58">
        <v>124.3334</v>
      </c>
      <c r="V33" s="58">
        <v>123.5569</v>
      </c>
      <c r="W33" s="58">
        <v>126.5468</v>
      </c>
      <c r="X33" s="58">
        <v>131.6447</v>
      </c>
      <c r="Y33" s="58">
        <v>140.96960000000001</v>
      </c>
      <c r="Z33" s="58">
        <v>144.2628</v>
      </c>
      <c r="AA33" s="58">
        <v>153.6797</v>
      </c>
      <c r="AB33" s="58">
        <v>162.5498</v>
      </c>
      <c r="AC33" s="58">
        <v>176.8537</v>
      </c>
      <c r="AD33" s="58">
        <v>185.4256</v>
      </c>
      <c r="AE33" s="58">
        <v>196.25569999999999</v>
      </c>
      <c r="AF33" s="58">
        <v>210.56809999999999</v>
      </c>
      <c r="AG33" s="58">
        <v>220.31549999999999</v>
      </c>
      <c r="AH33" s="58">
        <v>227.74289999999999</v>
      </c>
      <c r="AI33" s="58">
        <v>227.69589999999999</v>
      </c>
      <c r="AJ33" s="58">
        <v>232.53559999999999</v>
      </c>
      <c r="AK33" s="58">
        <v>240.08879999999999</v>
      </c>
      <c r="AL33" s="58">
        <v>248.06489999999999</v>
      </c>
      <c r="AM33" s="58">
        <v>248.30860000000001</v>
      </c>
      <c r="AN33" s="58">
        <v>244.53479999999999</v>
      </c>
      <c r="AO33" s="58">
        <v>243.63919999999999</v>
      </c>
      <c r="AP33" s="58">
        <v>249.0677</v>
      </c>
      <c r="AQ33" s="58">
        <v>254.2062</v>
      </c>
      <c r="AR33" s="58">
        <v>266.84399999999999</v>
      </c>
      <c r="AS33" s="58">
        <v>264.47579999999999</v>
      </c>
      <c r="AT33" s="58">
        <v>277.55869999999999</v>
      </c>
      <c r="AU33" s="256">
        <v>292.89080000000001</v>
      </c>
      <c r="AV33" s="58">
        <v>313.43460000000005</v>
      </c>
      <c r="AW33" s="58">
        <v>327.26660000000004</v>
      </c>
      <c r="AX33" s="58">
        <v>333.2</v>
      </c>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c r="IS33" s="58"/>
    </row>
    <row r="34" spans="1:253" s="839" customFormat="1">
      <c r="A34"/>
      <c r="B34" s="78" t="s">
        <v>112</v>
      </c>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256"/>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c r="IS34" s="58"/>
    </row>
    <row r="35" spans="1:253" s="839" customFormat="1">
      <c r="A35"/>
      <c r="B35" s="78" t="s">
        <v>447</v>
      </c>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256"/>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row>
    <row r="36" spans="1:253" s="839" customFormat="1">
      <c r="A36"/>
      <c r="B36" s="78" t="s">
        <v>40</v>
      </c>
      <c r="C36" s="58">
        <v>2.3799000000000001</v>
      </c>
      <c r="D36" s="58">
        <v>2.8077999999999999</v>
      </c>
      <c r="E36" s="58">
        <v>3.2683</v>
      </c>
      <c r="F36" s="58">
        <v>3.7265999999999999</v>
      </c>
      <c r="G36" s="58">
        <v>4.3578000000000001</v>
      </c>
      <c r="H36" s="58">
        <v>4.9862000000000002</v>
      </c>
      <c r="I36" s="58">
        <v>5.5835999999999997</v>
      </c>
      <c r="J36" s="58">
        <v>6.101</v>
      </c>
      <c r="K36" s="58">
        <v>8.8425999999999991</v>
      </c>
      <c r="L36" s="58">
        <v>9.2774999999999999</v>
      </c>
      <c r="M36" s="58">
        <v>10.069599999999999</v>
      </c>
      <c r="N36" s="58">
        <v>10.205299999999999</v>
      </c>
      <c r="O36" s="58">
        <v>10.686299999999999</v>
      </c>
      <c r="P36" s="58">
        <v>11.3451</v>
      </c>
      <c r="Q36" s="58">
        <v>12.1165</v>
      </c>
      <c r="R36" s="58">
        <v>13.3726</v>
      </c>
      <c r="S36" s="58">
        <v>14.006399999999999</v>
      </c>
      <c r="T36" s="58">
        <v>15.2857</v>
      </c>
      <c r="U36" s="58">
        <v>17.427800000000001</v>
      </c>
      <c r="V36" s="58">
        <v>18.519100000000002</v>
      </c>
      <c r="W36" s="58">
        <v>19.515000000000001</v>
      </c>
      <c r="X36" s="58">
        <v>20.282299999999999</v>
      </c>
      <c r="Y36" s="58">
        <v>22.6754</v>
      </c>
      <c r="Z36" s="58">
        <v>22.515999999999998</v>
      </c>
      <c r="AA36" s="58">
        <v>23.6524</v>
      </c>
      <c r="AB36" s="58">
        <v>24.354900000000001</v>
      </c>
      <c r="AC36" s="58">
        <v>25.7273</v>
      </c>
      <c r="AD36" s="58">
        <v>26.484000000000002</v>
      </c>
      <c r="AE36" s="58">
        <v>28.5624</v>
      </c>
      <c r="AF36" s="58">
        <v>30.226600000000001</v>
      </c>
      <c r="AG36" s="58">
        <v>30.968499999999999</v>
      </c>
      <c r="AH36" s="58">
        <v>32.054499999999997</v>
      </c>
      <c r="AI36" s="58">
        <v>33.4771</v>
      </c>
      <c r="AJ36" s="58">
        <v>34.640999999999998</v>
      </c>
      <c r="AK36" s="58">
        <v>35.423000000000002</v>
      </c>
      <c r="AL36" s="58">
        <v>36.301900000000003</v>
      </c>
      <c r="AM36" s="58">
        <v>37.090899999999998</v>
      </c>
      <c r="AN36" s="58">
        <v>37.393799999999999</v>
      </c>
      <c r="AO36" s="58">
        <v>37.732799999999997</v>
      </c>
      <c r="AP36" s="58">
        <v>38.769500000000001</v>
      </c>
      <c r="AQ36" s="58">
        <v>39.282800000000002</v>
      </c>
      <c r="AR36" s="58">
        <v>39.8568</v>
      </c>
      <c r="AS36" s="58">
        <v>36.631300000000003</v>
      </c>
      <c r="AT36" s="58">
        <v>40.072600000000001</v>
      </c>
      <c r="AU36" s="256">
        <v>43.821599999999997</v>
      </c>
      <c r="AV36" s="58">
        <v>46.518500000000003</v>
      </c>
      <c r="AW36" s="58">
        <v>49.041200000000003</v>
      </c>
      <c r="AX36" s="58">
        <v>50.4</v>
      </c>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row>
    <row r="37" spans="1:253" s="839" customFormat="1">
      <c r="A37"/>
      <c r="B37" s="78" t="s">
        <v>185</v>
      </c>
      <c r="C37" s="58">
        <v>2.3571</v>
      </c>
      <c r="D37" s="58">
        <v>2.7806000000000002</v>
      </c>
      <c r="E37" s="58">
        <v>3.2296</v>
      </c>
      <c r="F37" s="58">
        <v>3.6810999999999998</v>
      </c>
      <c r="G37" s="58">
        <v>4.2975000000000003</v>
      </c>
      <c r="H37" s="58">
        <v>4.9165000000000001</v>
      </c>
      <c r="I37" s="58">
        <v>5.5033000000000003</v>
      </c>
      <c r="J37" s="58">
        <v>6.0037000000000003</v>
      </c>
      <c r="K37" s="58">
        <v>8.1616</v>
      </c>
      <c r="L37" s="58">
        <v>8.5450999999999997</v>
      </c>
      <c r="M37" s="58">
        <v>9.2539999999999996</v>
      </c>
      <c r="N37" s="58">
        <v>9.3317999999999994</v>
      </c>
      <c r="O37" s="58">
        <v>9.7828999999999997</v>
      </c>
      <c r="P37" s="58">
        <v>10.357100000000001</v>
      </c>
      <c r="Q37" s="58">
        <v>11.0603</v>
      </c>
      <c r="R37" s="58">
        <v>11.4213</v>
      </c>
      <c r="S37" s="58">
        <v>11.994199999999999</v>
      </c>
      <c r="T37" s="58">
        <v>13.0709</v>
      </c>
      <c r="U37" s="58">
        <v>15.2707</v>
      </c>
      <c r="V37" s="58">
        <v>16.508800000000001</v>
      </c>
      <c r="W37" s="58">
        <v>17.2698</v>
      </c>
      <c r="X37" s="58">
        <v>18.215699999999998</v>
      </c>
      <c r="Y37" s="58">
        <v>19.057300000000001</v>
      </c>
      <c r="Z37" s="58">
        <v>18.795400000000001</v>
      </c>
      <c r="AA37" s="58">
        <v>19.776299999999999</v>
      </c>
      <c r="AB37" s="58">
        <v>20.8492</v>
      </c>
      <c r="AC37" s="58">
        <v>22.511700000000001</v>
      </c>
      <c r="AD37" s="58">
        <v>23.512699999999999</v>
      </c>
      <c r="AE37" s="58">
        <v>24.783000000000001</v>
      </c>
      <c r="AF37" s="58">
        <v>25.938700000000001</v>
      </c>
      <c r="AG37" s="58">
        <v>26.742100000000001</v>
      </c>
      <c r="AH37" s="58">
        <v>27.8215</v>
      </c>
      <c r="AI37" s="58">
        <v>28.933800000000002</v>
      </c>
      <c r="AJ37" s="58">
        <v>30.141300000000001</v>
      </c>
      <c r="AK37" s="58">
        <v>30.897099999999998</v>
      </c>
      <c r="AL37" s="58">
        <v>31.706099999999999</v>
      </c>
      <c r="AM37" s="58">
        <v>32.3386</v>
      </c>
      <c r="AN37" s="58">
        <v>32.442700000000002</v>
      </c>
      <c r="AO37" s="58">
        <v>32.566099999999999</v>
      </c>
      <c r="AP37" s="58">
        <v>33.575099999999999</v>
      </c>
      <c r="AQ37" s="58">
        <v>34.146999999999998</v>
      </c>
      <c r="AR37" s="58">
        <v>34.791800000000002</v>
      </c>
      <c r="AS37" s="939">
        <v>32.939300000000003</v>
      </c>
      <c r="AT37" s="939">
        <v>35.791600000000003</v>
      </c>
      <c r="AU37" s="940">
        <v>38.5916</v>
      </c>
      <c r="AV37" s="58">
        <v>40.834499999999998</v>
      </c>
      <c r="AW37" s="58">
        <v>42.958199999999998</v>
      </c>
      <c r="AX37" s="58">
        <v>44.4</v>
      </c>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c r="GA37" s="58"/>
      <c r="GB37" s="58"/>
      <c r="GC37" s="58"/>
      <c r="GD37" s="58"/>
      <c r="GE37" s="58"/>
      <c r="GF37" s="58"/>
      <c r="GG37" s="58"/>
      <c r="GH37" s="58"/>
      <c r="GI37" s="58"/>
      <c r="GJ37" s="58"/>
      <c r="GK37" s="58"/>
      <c r="GL37" s="58"/>
      <c r="GM37" s="58"/>
      <c r="GN37" s="58"/>
      <c r="GO37" s="58"/>
      <c r="GP37" s="58"/>
      <c r="GQ37" s="58"/>
      <c r="GR37" s="58"/>
      <c r="GS37" s="58"/>
      <c r="GT37" s="58"/>
      <c r="GU37" s="58"/>
      <c r="GV37" s="58"/>
      <c r="GW37" s="58"/>
      <c r="GX37" s="58"/>
      <c r="GY37" s="58"/>
      <c r="GZ37" s="58"/>
      <c r="HA37" s="58"/>
      <c r="HB37" s="58"/>
      <c r="HC37" s="58"/>
      <c r="HD37" s="58"/>
      <c r="HE37" s="58"/>
      <c r="HF37" s="58"/>
      <c r="HG37" s="58"/>
      <c r="HH37" s="58"/>
      <c r="HI37" s="58"/>
      <c r="HJ37" s="58"/>
      <c r="HK37" s="58"/>
      <c r="HL37" s="58"/>
      <c r="HM37" s="58"/>
      <c r="HN37" s="58"/>
      <c r="HO37" s="58"/>
      <c r="HP37" s="58"/>
      <c r="HQ37" s="58"/>
      <c r="HR37" s="58"/>
      <c r="HS37" s="58"/>
      <c r="HT37" s="58"/>
      <c r="HU37" s="58"/>
      <c r="HV37" s="58"/>
      <c r="HW37" s="58"/>
      <c r="HX37" s="58"/>
      <c r="HY37" s="58"/>
      <c r="HZ37" s="58"/>
      <c r="IA37" s="58"/>
      <c r="IB37" s="58"/>
      <c r="IC37" s="58"/>
      <c r="ID37" s="58"/>
      <c r="IE37" s="58"/>
      <c r="IF37" s="58"/>
      <c r="IG37" s="58"/>
      <c r="IH37" s="58"/>
      <c r="II37" s="58"/>
      <c r="IJ37" s="58"/>
      <c r="IK37" s="58"/>
      <c r="IL37" s="58"/>
      <c r="IM37" s="58"/>
      <c r="IN37" s="58"/>
      <c r="IO37" s="58"/>
      <c r="IP37" s="58"/>
      <c r="IQ37" s="58"/>
      <c r="IR37" s="58"/>
      <c r="IS37" s="58"/>
    </row>
    <row r="38" spans="1:253" s="839" customFormat="1">
      <c r="A38"/>
      <c r="B38" s="78" t="s">
        <v>186</v>
      </c>
      <c r="C38" s="58">
        <v>2.2800000000000001E-2</v>
      </c>
      <c r="D38" s="58">
        <v>2.7199999999999998E-2</v>
      </c>
      <c r="E38" s="58">
        <v>3.8699999999999998E-2</v>
      </c>
      <c r="F38" s="58">
        <v>4.5499999999999999E-2</v>
      </c>
      <c r="G38" s="58">
        <v>6.0299999999999999E-2</v>
      </c>
      <c r="H38" s="58">
        <v>6.9699999999999998E-2</v>
      </c>
      <c r="I38" s="58">
        <v>8.0299999999999996E-2</v>
      </c>
      <c r="J38" s="58">
        <v>8.4400000000000003E-2</v>
      </c>
      <c r="K38" s="58">
        <v>0.1011</v>
      </c>
      <c r="L38" s="58">
        <v>9.7900000000000001E-2</v>
      </c>
      <c r="M38" s="58">
        <v>0.1081</v>
      </c>
      <c r="N38" s="58">
        <v>0.11119999999999999</v>
      </c>
      <c r="O38" s="58">
        <v>0.1206</v>
      </c>
      <c r="P38" s="58">
        <v>0.13589999999999999</v>
      </c>
      <c r="Q38" s="58">
        <v>0.14430000000000001</v>
      </c>
      <c r="R38" s="58">
        <v>0.128</v>
      </c>
      <c r="S38" s="58">
        <v>0.13170000000000001</v>
      </c>
      <c r="T38" s="58">
        <v>0.1399</v>
      </c>
      <c r="U38" s="58">
        <v>0.15390000000000001</v>
      </c>
      <c r="V38" s="58">
        <v>0.19570000000000001</v>
      </c>
      <c r="W38" s="58">
        <v>0.24360000000000001</v>
      </c>
      <c r="X38" s="58">
        <v>0.45639999999999997</v>
      </c>
      <c r="Y38" s="58">
        <v>0.49830000000000002</v>
      </c>
      <c r="Z38" s="58">
        <v>0.57079999999999997</v>
      </c>
      <c r="AA38" s="58">
        <v>0.55359999999999998</v>
      </c>
      <c r="AB38" s="58">
        <v>0.53459999999999996</v>
      </c>
      <c r="AC38" s="58">
        <v>0.57369999999999999</v>
      </c>
      <c r="AD38" s="58">
        <v>0.62649999999999995</v>
      </c>
      <c r="AE38" s="58">
        <v>0.66639999999999999</v>
      </c>
      <c r="AF38" s="58">
        <v>0.72040000000000004</v>
      </c>
      <c r="AG38" s="58">
        <v>0.77890000000000004</v>
      </c>
      <c r="AH38" s="58">
        <v>0.75629999999999997</v>
      </c>
      <c r="AI38" s="58">
        <v>0.72189999999999999</v>
      </c>
      <c r="AJ38" s="58">
        <v>0.75380000000000003</v>
      </c>
      <c r="AK38" s="58">
        <v>0.72629999999999995</v>
      </c>
      <c r="AL38" s="58">
        <v>0.75460000000000005</v>
      </c>
      <c r="AM38" s="58">
        <v>0.78120000000000001</v>
      </c>
      <c r="AN38" s="58">
        <v>0.82069999999999999</v>
      </c>
      <c r="AO38" s="58">
        <v>0.84499999999999997</v>
      </c>
      <c r="AP38" s="58">
        <v>0.88280000000000003</v>
      </c>
      <c r="AQ38" s="58">
        <v>0.99060000000000004</v>
      </c>
      <c r="AR38" s="58">
        <v>1.016</v>
      </c>
      <c r="AS38" s="58">
        <v>0.99099999999999999</v>
      </c>
      <c r="AT38" s="58">
        <v>1.044</v>
      </c>
      <c r="AU38" s="256">
        <v>1.196</v>
      </c>
      <c r="AV38" s="58">
        <v>1.407</v>
      </c>
      <c r="AW38" s="58">
        <v>1.575</v>
      </c>
      <c r="AX38" s="58">
        <v>1.6</v>
      </c>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c r="IS38" s="58"/>
    </row>
    <row r="39" spans="1:253" s="839" customFormat="1">
      <c r="A39"/>
      <c r="B39" s="78" t="s">
        <v>187</v>
      </c>
      <c r="C39" s="58">
        <v>0</v>
      </c>
      <c r="D39" s="58">
        <v>0</v>
      </c>
      <c r="E39" s="58">
        <v>0</v>
      </c>
      <c r="F39" s="58">
        <v>0</v>
      </c>
      <c r="G39" s="58">
        <v>0</v>
      </c>
      <c r="H39" s="58">
        <v>0</v>
      </c>
      <c r="I39" s="58">
        <v>0</v>
      </c>
      <c r="J39" s="58">
        <v>1.29E-2</v>
      </c>
      <c r="K39" s="58">
        <v>0.57989999999999997</v>
      </c>
      <c r="L39" s="58">
        <v>0.63449999999999995</v>
      </c>
      <c r="M39" s="58">
        <v>0.70750000000000002</v>
      </c>
      <c r="N39" s="58">
        <v>0.76229999999999998</v>
      </c>
      <c r="O39" s="58">
        <v>0.78280000000000005</v>
      </c>
      <c r="P39" s="58">
        <v>0.85209999999999997</v>
      </c>
      <c r="Q39" s="58">
        <v>0.91190000000000004</v>
      </c>
      <c r="R39" s="58">
        <v>0.9264</v>
      </c>
      <c r="S39" s="58">
        <v>0.96840000000000004</v>
      </c>
      <c r="T39" s="58">
        <v>1.0076000000000001</v>
      </c>
      <c r="U39" s="58">
        <v>0.98809999999999998</v>
      </c>
      <c r="V39" s="58">
        <v>1.0908</v>
      </c>
      <c r="W39" s="58">
        <v>1.1778</v>
      </c>
      <c r="X39" s="58">
        <v>0.5524</v>
      </c>
      <c r="Y39" s="58">
        <v>1.2814000000000001</v>
      </c>
      <c r="Z39" s="58">
        <v>1.3449</v>
      </c>
      <c r="AA39" s="58">
        <v>1.4661</v>
      </c>
      <c r="AB39" s="58">
        <v>1.4903999999999999</v>
      </c>
      <c r="AC39" s="58">
        <v>1.6067</v>
      </c>
      <c r="AD39" s="58">
        <v>1.6575</v>
      </c>
      <c r="AE39" s="58">
        <v>2.1278000000000001</v>
      </c>
      <c r="AF39" s="58">
        <v>2.2761999999999998</v>
      </c>
      <c r="AG39" s="58">
        <v>2.3818999999999999</v>
      </c>
      <c r="AH39" s="58">
        <v>2.5007000000000001</v>
      </c>
      <c r="AI39" s="58">
        <v>2.5834000000000001</v>
      </c>
      <c r="AJ39" s="58">
        <v>2.7079</v>
      </c>
      <c r="AK39" s="58">
        <v>2.8256000000000001</v>
      </c>
      <c r="AL39" s="58">
        <v>2.9321999999999999</v>
      </c>
      <c r="AM39" s="58">
        <v>3.0041000000000002</v>
      </c>
      <c r="AN39" s="58">
        <v>3.1514000000000002</v>
      </c>
      <c r="AO39" s="58">
        <v>3.2267000000000001</v>
      </c>
      <c r="AP39" s="58">
        <v>3.2915999999999999</v>
      </c>
      <c r="AQ39" s="58">
        <v>3.3512</v>
      </c>
      <c r="AR39" s="58">
        <v>3.415</v>
      </c>
      <c r="AS39" s="58">
        <v>2.282</v>
      </c>
      <c r="AT39" s="58">
        <v>2.8109999999999999</v>
      </c>
      <c r="AU39" s="256">
        <v>3.4180000000000001</v>
      </c>
      <c r="AV39" s="58">
        <v>3.74</v>
      </c>
      <c r="AW39" s="58">
        <v>4.0019999999999998</v>
      </c>
      <c r="AX39" s="58">
        <v>3.9</v>
      </c>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c r="IS39" s="58"/>
    </row>
    <row r="40" spans="1:253" s="839" customFormat="1">
      <c r="A40"/>
      <c r="B40" s="78" t="s">
        <v>188</v>
      </c>
      <c r="C40" s="58">
        <v>0</v>
      </c>
      <c r="D40" s="58">
        <v>0</v>
      </c>
      <c r="E40" s="58">
        <v>0</v>
      </c>
      <c r="F40" s="58">
        <v>0</v>
      </c>
      <c r="G40" s="58">
        <v>0</v>
      </c>
      <c r="H40" s="58">
        <v>0</v>
      </c>
      <c r="I40" s="58">
        <v>0</v>
      </c>
      <c r="J40" s="58">
        <v>0</v>
      </c>
      <c r="K40" s="58">
        <v>0</v>
      </c>
      <c r="L40" s="58">
        <v>0</v>
      </c>
      <c r="M40" s="58">
        <v>0</v>
      </c>
      <c r="N40" s="58">
        <v>0</v>
      </c>
      <c r="O40" s="58">
        <v>0</v>
      </c>
      <c r="P40" s="58">
        <v>0</v>
      </c>
      <c r="Q40" s="58">
        <v>0</v>
      </c>
      <c r="R40" s="58">
        <v>0.89690000000000003</v>
      </c>
      <c r="S40" s="58">
        <v>0.91210000000000002</v>
      </c>
      <c r="T40" s="58">
        <v>1.0672999999999999</v>
      </c>
      <c r="U40" s="58">
        <v>1.0150999999999999</v>
      </c>
      <c r="V40" s="58">
        <v>0.7238</v>
      </c>
      <c r="W40" s="58">
        <v>0.82379999999999998</v>
      </c>
      <c r="X40" s="58">
        <v>1.0578000000000001</v>
      </c>
      <c r="Y40" s="58">
        <v>1.8384</v>
      </c>
      <c r="Z40" s="58">
        <v>1.8048999999999999</v>
      </c>
      <c r="AA40" s="58">
        <v>1.8564000000000001</v>
      </c>
      <c r="AB40" s="58">
        <v>1.4806999999999999</v>
      </c>
      <c r="AC40" s="58">
        <v>1.0351999999999999</v>
      </c>
      <c r="AD40" s="58">
        <v>0.68730000000000002</v>
      </c>
      <c r="AE40" s="58">
        <v>0.98519999999999996</v>
      </c>
      <c r="AF40" s="58">
        <v>1.2912999999999999</v>
      </c>
      <c r="AG40" s="58">
        <v>1.0656000000000001</v>
      </c>
      <c r="AH40" s="58">
        <v>0.97599999999999998</v>
      </c>
      <c r="AI40" s="58">
        <v>1.238</v>
      </c>
      <c r="AJ40" s="58">
        <v>1.038</v>
      </c>
      <c r="AK40" s="58">
        <v>0.97399999999999998</v>
      </c>
      <c r="AL40" s="58">
        <v>0.90900000000000003</v>
      </c>
      <c r="AM40" s="58">
        <v>0.96699999999999997</v>
      </c>
      <c r="AN40" s="58">
        <v>0.97899999999999998</v>
      </c>
      <c r="AO40" s="58">
        <v>1.095</v>
      </c>
      <c r="AP40" s="58">
        <v>1.02</v>
      </c>
      <c r="AQ40" s="58">
        <v>0.79400000000000004</v>
      </c>
      <c r="AR40" s="58">
        <v>0.63400000000000001</v>
      </c>
      <c r="AS40" s="58">
        <v>0.41899999999999998</v>
      </c>
      <c r="AT40" s="58">
        <v>0.42599999999999999</v>
      </c>
      <c r="AU40" s="256">
        <v>0.61599999999999999</v>
      </c>
      <c r="AV40" s="58">
        <v>0.53700000000000003</v>
      </c>
      <c r="AW40" s="58">
        <v>0.50600000000000001</v>
      </c>
      <c r="AX40" s="58">
        <v>0.5</v>
      </c>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c r="IP40" s="58"/>
      <c r="IQ40" s="58"/>
      <c r="IR40" s="58"/>
      <c r="IS40" s="58"/>
    </row>
    <row r="41" spans="1:253" s="839" customFormat="1">
      <c r="A41"/>
      <c r="B41" s="78" t="s">
        <v>112</v>
      </c>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940"/>
      <c r="AT41" s="940"/>
      <c r="AU41" s="940"/>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c r="IS41" s="58"/>
    </row>
    <row r="42" spans="1:253" s="839" customFormat="1">
      <c r="A42"/>
      <c r="B42" s="78" t="s">
        <v>41</v>
      </c>
      <c r="C42" s="58">
        <v>0.48980000000000001</v>
      </c>
      <c r="D42" s="58">
        <v>0.5464</v>
      </c>
      <c r="E42" s="58">
        <v>0.61639999999999995</v>
      </c>
      <c r="F42" s="58">
        <v>0.77170000000000005</v>
      </c>
      <c r="G42" s="58">
        <v>0.9163</v>
      </c>
      <c r="H42" s="58">
        <v>1.0606</v>
      </c>
      <c r="I42" s="58">
        <v>1.1547000000000001</v>
      </c>
      <c r="J42" s="58">
        <v>1.2311000000000001</v>
      </c>
      <c r="K42" s="58">
        <v>1.3207</v>
      </c>
      <c r="L42" s="58">
        <v>1.3703000000000001</v>
      </c>
      <c r="M42" s="58">
        <v>1.4716</v>
      </c>
      <c r="N42" s="58">
        <v>1.591</v>
      </c>
      <c r="O42" s="58">
        <v>1.8172999999999999</v>
      </c>
      <c r="P42" s="58">
        <v>1.9028</v>
      </c>
      <c r="Q42" s="58">
        <v>1.9638</v>
      </c>
      <c r="R42" s="58">
        <v>1.9447000000000001</v>
      </c>
      <c r="S42" s="58">
        <v>1.9533</v>
      </c>
      <c r="T42" s="58">
        <v>1.7968</v>
      </c>
      <c r="U42" s="58">
        <v>2.0682999999999998</v>
      </c>
      <c r="V42" s="58">
        <v>1.7221</v>
      </c>
      <c r="W42" s="58">
        <v>1.8740000000000001</v>
      </c>
      <c r="X42" s="58">
        <v>1.9109</v>
      </c>
      <c r="Y42" s="58">
        <v>2.0531999999999999</v>
      </c>
      <c r="Z42" s="58">
        <v>2.0247999999999999</v>
      </c>
      <c r="AA42" s="58">
        <v>1.9069</v>
      </c>
      <c r="AB42" s="58">
        <v>2.125</v>
      </c>
      <c r="AC42" s="58">
        <v>2.1002999999999998</v>
      </c>
      <c r="AD42" s="58">
        <v>2.2279</v>
      </c>
      <c r="AE42" s="58">
        <v>2.5085999999999999</v>
      </c>
      <c r="AF42" s="58">
        <v>2.5042</v>
      </c>
      <c r="AG42" s="58">
        <v>2.6673</v>
      </c>
      <c r="AH42" s="58">
        <v>2.7479</v>
      </c>
      <c r="AI42" s="58">
        <v>2.6421000000000001</v>
      </c>
      <c r="AJ42" s="58">
        <v>2.7568000000000001</v>
      </c>
      <c r="AK42" s="58">
        <v>2.7703000000000002</v>
      </c>
      <c r="AL42" s="58">
        <v>2.5836000000000001</v>
      </c>
      <c r="AM42" s="58">
        <v>2.5952999999999999</v>
      </c>
      <c r="AN42" s="58">
        <v>2.6972</v>
      </c>
      <c r="AO42" s="58">
        <v>2.8111999999999999</v>
      </c>
      <c r="AP42" s="58">
        <v>2.9184000000000001</v>
      </c>
      <c r="AQ42" s="58">
        <v>3.0213000000000001</v>
      </c>
      <c r="AR42" s="58">
        <v>3.2084000000000001</v>
      </c>
      <c r="AS42" s="58">
        <v>2.7162000000000002</v>
      </c>
      <c r="AT42" s="58">
        <v>3.1753999999999998</v>
      </c>
      <c r="AU42" s="256">
        <v>3.7250000000000001</v>
      </c>
      <c r="AV42" s="58">
        <v>4.1801000000000004</v>
      </c>
      <c r="AW42" s="58">
        <v>4.4113999999999995</v>
      </c>
      <c r="AX42" s="58">
        <v>4.5999999999999996</v>
      </c>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c r="IS42" s="58"/>
    </row>
    <row r="43" spans="1:253" s="839" customFormat="1">
      <c r="A43"/>
      <c r="B43" s="78" t="s">
        <v>125</v>
      </c>
      <c r="C43" s="58">
        <v>0.15670000000000001</v>
      </c>
      <c r="D43" s="58">
        <v>0.1802</v>
      </c>
      <c r="E43" s="58">
        <v>0.20219999999999999</v>
      </c>
      <c r="F43" s="58">
        <v>0.26729999999999998</v>
      </c>
      <c r="G43" s="58">
        <v>0.31759999999999999</v>
      </c>
      <c r="H43" s="58">
        <v>0.376</v>
      </c>
      <c r="I43" s="58">
        <v>0.41909999999999997</v>
      </c>
      <c r="J43" s="58">
        <v>0.44319999999999998</v>
      </c>
      <c r="K43" s="58">
        <v>0.4788</v>
      </c>
      <c r="L43" s="58">
        <v>0.50790000000000002</v>
      </c>
      <c r="M43" s="58">
        <v>0.51870000000000005</v>
      </c>
      <c r="N43" s="58">
        <v>0.59309999999999996</v>
      </c>
      <c r="O43" s="58">
        <v>0.65259999999999996</v>
      </c>
      <c r="P43" s="58">
        <v>0.71609999999999996</v>
      </c>
      <c r="Q43" s="58">
        <v>0.77149999999999996</v>
      </c>
      <c r="R43" s="58">
        <v>0.74039999999999995</v>
      </c>
      <c r="S43" s="58">
        <v>0.6431</v>
      </c>
      <c r="T43" s="58">
        <v>0.63980000000000004</v>
      </c>
      <c r="U43" s="58">
        <v>0.83550000000000002</v>
      </c>
      <c r="V43" s="58">
        <v>0.40029999999999999</v>
      </c>
      <c r="W43" s="58">
        <v>0.42730000000000001</v>
      </c>
      <c r="X43" s="58">
        <v>0.34889999999999999</v>
      </c>
      <c r="Y43" s="58">
        <v>0.35599999999999998</v>
      </c>
      <c r="Z43" s="58">
        <v>0.33900000000000002</v>
      </c>
      <c r="AA43" s="58">
        <v>0.31190000000000001</v>
      </c>
      <c r="AB43" s="58">
        <v>0.28720000000000001</v>
      </c>
      <c r="AC43" s="58">
        <v>0.21959999999999999</v>
      </c>
      <c r="AD43" s="58">
        <v>0.26150000000000001</v>
      </c>
      <c r="AE43" s="58">
        <v>0.36969999999999997</v>
      </c>
      <c r="AF43" s="58">
        <v>0.41670000000000001</v>
      </c>
      <c r="AG43" s="58">
        <v>0.47760000000000002</v>
      </c>
      <c r="AH43" s="58">
        <v>0.48670000000000002</v>
      </c>
      <c r="AI43" s="58">
        <v>0.39019999999999999</v>
      </c>
      <c r="AJ43" s="58">
        <v>0.39529999999999998</v>
      </c>
      <c r="AK43" s="58">
        <v>0.4022</v>
      </c>
      <c r="AL43" s="58">
        <v>0.14499999999999999</v>
      </c>
      <c r="AM43" s="58">
        <v>0.1195</v>
      </c>
      <c r="AN43" s="58">
        <v>0.1045</v>
      </c>
      <c r="AO43" s="58">
        <v>8.5500000000000007E-2</v>
      </c>
      <c r="AP43" s="58">
        <v>0.1065</v>
      </c>
      <c r="AQ43" s="58">
        <v>0.03</v>
      </c>
      <c r="AR43" s="58">
        <v>8.43E-2</v>
      </c>
      <c r="AS43" s="58">
        <v>3.32E-2</v>
      </c>
      <c r="AT43" s="58">
        <v>5.2499999999999998E-2</v>
      </c>
      <c r="AU43" s="256">
        <v>8.8999999999999996E-2</v>
      </c>
      <c r="AV43" s="58">
        <v>0.27200000000000002</v>
      </c>
      <c r="AW43" s="58">
        <v>0.31900000000000001</v>
      </c>
      <c r="AX43" s="58">
        <v>0.3</v>
      </c>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c r="IS43" s="58"/>
    </row>
    <row r="44" spans="1:253" s="839" customFormat="1">
      <c r="A44"/>
      <c r="B44" s="78" t="s">
        <v>440</v>
      </c>
      <c r="C44" s="58">
        <v>0.15670000000000001</v>
      </c>
      <c r="D44" s="58">
        <v>0.1802</v>
      </c>
      <c r="E44" s="58">
        <v>0.20219999999999999</v>
      </c>
      <c r="F44" s="58">
        <v>0.26729999999999998</v>
      </c>
      <c r="G44" s="58">
        <v>0.31759999999999999</v>
      </c>
      <c r="H44" s="58">
        <v>0.376</v>
      </c>
      <c r="I44" s="58">
        <v>0.41909999999999997</v>
      </c>
      <c r="J44" s="58">
        <v>0.44319999999999998</v>
      </c>
      <c r="K44" s="58">
        <v>0.4788</v>
      </c>
      <c r="L44" s="58">
        <v>0.50790000000000002</v>
      </c>
      <c r="M44" s="58">
        <v>0.51870000000000005</v>
      </c>
      <c r="N44" s="58">
        <v>0.59309999999999996</v>
      </c>
      <c r="O44" s="58">
        <v>0.65259999999999996</v>
      </c>
      <c r="P44" s="58">
        <v>0.71609999999999996</v>
      </c>
      <c r="Q44" s="58">
        <v>0.77149999999999996</v>
      </c>
      <c r="R44" s="58">
        <v>0.74039999999999995</v>
      </c>
      <c r="S44" s="58">
        <v>0.6431</v>
      </c>
      <c r="T44" s="58">
        <v>0.63980000000000004</v>
      </c>
      <c r="U44" s="58">
        <v>0.83550000000000002</v>
      </c>
      <c r="V44" s="58">
        <v>0.40029999999999999</v>
      </c>
      <c r="W44" s="58">
        <v>0.42730000000000001</v>
      </c>
      <c r="X44" s="58">
        <v>0.34889999999999999</v>
      </c>
      <c r="Y44" s="58">
        <v>0.35599999999999998</v>
      </c>
      <c r="Z44" s="58">
        <v>0.33900000000000002</v>
      </c>
      <c r="AA44" s="58">
        <v>0.31190000000000001</v>
      </c>
      <c r="AB44" s="58">
        <v>0.28720000000000001</v>
      </c>
      <c r="AC44" s="58">
        <v>0.21959999999999999</v>
      </c>
      <c r="AD44" s="58">
        <v>0.26150000000000001</v>
      </c>
      <c r="AE44" s="58">
        <v>0.36969999999999997</v>
      </c>
      <c r="AF44" s="58">
        <v>0.41670000000000001</v>
      </c>
      <c r="AG44" s="58">
        <v>0.47760000000000002</v>
      </c>
      <c r="AH44" s="58">
        <v>0.46899999999999997</v>
      </c>
      <c r="AI44" s="58">
        <v>0.375</v>
      </c>
      <c r="AJ44" s="58">
        <v>0.375</v>
      </c>
      <c r="AK44" s="58">
        <v>0.35899999999999999</v>
      </c>
      <c r="AL44" s="58">
        <v>0.112</v>
      </c>
      <c r="AM44" s="58">
        <v>8.8999999999999996E-2</v>
      </c>
      <c r="AN44" s="58">
        <v>7.3999999999999996E-2</v>
      </c>
      <c r="AO44" s="58">
        <v>5.5E-2</v>
      </c>
      <c r="AP44" s="58">
        <v>7.5999999999999998E-2</v>
      </c>
      <c r="AQ44" s="58">
        <v>2E-3</v>
      </c>
      <c r="AR44" s="58">
        <v>5.1999999999999998E-2</v>
      </c>
      <c r="AS44" s="58">
        <v>1.2E-2</v>
      </c>
      <c r="AT44" s="58">
        <v>3.5799999999999998E-2</v>
      </c>
      <c r="AU44" s="256">
        <v>5.8000000000000003E-2</v>
      </c>
      <c r="AV44" s="58">
        <v>0.14299999999999999</v>
      </c>
      <c r="AW44" s="58">
        <v>0.218</v>
      </c>
      <c r="AX44" s="58">
        <v>0.1</v>
      </c>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c r="GA44" s="58"/>
      <c r="GB44" s="58"/>
      <c r="GC44" s="58"/>
      <c r="GD44" s="58"/>
      <c r="GE44" s="58"/>
      <c r="GF44" s="58"/>
      <c r="GG44" s="58"/>
      <c r="GH44" s="58"/>
      <c r="GI44" s="58"/>
      <c r="GJ44" s="58"/>
      <c r="GK44" s="58"/>
      <c r="GL44" s="58"/>
      <c r="GM44" s="58"/>
      <c r="GN44" s="58"/>
      <c r="GO44" s="58"/>
      <c r="GP44" s="58"/>
      <c r="GQ44" s="58"/>
      <c r="GR44" s="58"/>
      <c r="GS44" s="58"/>
      <c r="GT44" s="58"/>
      <c r="GU44" s="58"/>
      <c r="GV44" s="58"/>
      <c r="GW44" s="58"/>
      <c r="GX44" s="58"/>
      <c r="GY44" s="58"/>
      <c r="GZ44" s="58"/>
      <c r="HA44" s="58"/>
      <c r="HB44" s="58"/>
      <c r="HC44" s="58"/>
      <c r="HD44" s="58"/>
      <c r="HE44" s="58"/>
      <c r="HF44" s="58"/>
      <c r="HG44" s="58"/>
      <c r="HH44" s="58"/>
      <c r="HI44" s="58"/>
      <c r="HJ44" s="58"/>
      <c r="HK44" s="58"/>
      <c r="HL44" s="58"/>
      <c r="HM44" s="58"/>
      <c r="HN44" s="58"/>
      <c r="HO44" s="58"/>
      <c r="HP44" s="58"/>
      <c r="HQ44" s="58"/>
      <c r="HR44" s="58"/>
      <c r="HS44" s="58"/>
      <c r="HT44" s="58"/>
      <c r="HU44" s="58"/>
      <c r="HV44" s="58"/>
      <c r="HW44" s="58"/>
      <c r="HX44" s="58"/>
      <c r="HY44" s="58"/>
      <c r="HZ44" s="58"/>
      <c r="IA44" s="58"/>
      <c r="IB44" s="58"/>
      <c r="IC44" s="58"/>
      <c r="ID44" s="58"/>
      <c r="IE44" s="58"/>
      <c r="IF44" s="58"/>
      <c r="IG44" s="58"/>
      <c r="IH44" s="58"/>
      <c r="II44" s="58"/>
      <c r="IJ44" s="58"/>
      <c r="IK44" s="58"/>
      <c r="IL44" s="58"/>
      <c r="IM44" s="58"/>
      <c r="IN44" s="58"/>
      <c r="IO44" s="58"/>
      <c r="IP44" s="58"/>
      <c r="IQ44" s="58"/>
      <c r="IR44" s="58"/>
      <c r="IS44" s="58"/>
    </row>
    <row r="45" spans="1:253" s="839" customFormat="1">
      <c r="A45"/>
      <c r="B45" s="78" t="s">
        <v>176</v>
      </c>
      <c r="C45" s="58">
        <v>0.33310000000000001</v>
      </c>
      <c r="D45" s="58">
        <v>0.36620000000000003</v>
      </c>
      <c r="E45" s="58">
        <v>0.41420000000000001</v>
      </c>
      <c r="F45" s="58">
        <v>0.50439999999999996</v>
      </c>
      <c r="G45" s="58">
        <v>0.59870000000000001</v>
      </c>
      <c r="H45" s="58">
        <v>0.68459999999999999</v>
      </c>
      <c r="I45" s="58">
        <v>0.73560000000000003</v>
      </c>
      <c r="J45" s="58">
        <v>0.78790000000000004</v>
      </c>
      <c r="K45" s="58">
        <v>0.84189999999999998</v>
      </c>
      <c r="L45" s="58">
        <v>0.86240000000000006</v>
      </c>
      <c r="M45" s="58">
        <v>0.95289999999999997</v>
      </c>
      <c r="N45" s="58">
        <v>0.99790000000000001</v>
      </c>
      <c r="O45" s="58">
        <v>1.1647000000000001</v>
      </c>
      <c r="P45" s="58">
        <v>1.1867000000000001</v>
      </c>
      <c r="Q45" s="58">
        <v>1.1922999999999999</v>
      </c>
      <c r="R45" s="58">
        <v>1.2042999999999999</v>
      </c>
      <c r="S45" s="58">
        <v>1.3102</v>
      </c>
      <c r="T45" s="58">
        <v>1.157</v>
      </c>
      <c r="U45" s="58">
        <v>1.2327999999999999</v>
      </c>
      <c r="V45" s="58">
        <v>1.3218000000000001</v>
      </c>
      <c r="W45" s="58">
        <v>1.4467000000000001</v>
      </c>
      <c r="X45" s="58">
        <v>1.5620000000000001</v>
      </c>
      <c r="Y45" s="58">
        <v>1.6972</v>
      </c>
      <c r="Z45" s="58">
        <v>1.6858</v>
      </c>
      <c r="AA45" s="58">
        <v>1.595</v>
      </c>
      <c r="AB45" s="58">
        <v>1.8378000000000001</v>
      </c>
      <c r="AC45" s="58">
        <v>1.8807</v>
      </c>
      <c r="AD45" s="58">
        <v>1.9663999999999999</v>
      </c>
      <c r="AE45" s="58">
        <v>2.1389</v>
      </c>
      <c r="AF45" s="58">
        <v>2.0874999999999999</v>
      </c>
      <c r="AG45" s="58">
        <v>2.1897000000000002</v>
      </c>
      <c r="AH45" s="58">
        <v>2.2612000000000001</v>
      </c>
      <c r="AI45" s="58">
        <v>2.2519</v>
      </c>
      <c r="AJ45" s="58">
        <v>2.3614999999999999</v>
      </c>
      <c r="AK45" s="58">
        <v>2.3681000000000001</v>
      </c>
      <c r="AL45" s="58">
        <v>2.4386000000000001</v>
      </c>
      <c r="AM45" s="58">
        <v>2.4758</v>
      </c>
      <c r="AN45" s="58">
        <v>2.5926999999999998</v>
      </c>
      <c r="AO45" s="58">
        <v>2.7256999999999998</v>
      </c>
      <c r="AP45" s="58">
        <v>2.8119000000000001</v>
      </c>
      <c r="AQ45" s="58">
        <v>2.9912999999999998</v>
      </c>
      <c r="AR45" s="58">
        <v>3.1240999999999999</v>
      </c>
      <c r="AS45" s="58">
        <v>2.6829999999999998</v>
      </c>
      <c r="AT45" s="58">
        <v>3.1229</v>
      </c>
      <c r="AU45" s="256">
        <v>3.6360000000000001</v>
      </c>
      <c r="AV45" s="58">
        <v>3.9081000000000001</v>
      </c>
      <c r="AW45" s="58">
        <v>4.0923999999999996</v>
      </c>
      <c r="AX45" s="58">
        <v>4.2</v>
      </c>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c r="IS45" s="58"/>
    </row>
    <row r="46" spans="1:253" s="839" customFormat="1">
      <c r="A46"/>
      <c r="B46" s="78" t="s">
        <v>112</v>
      </c>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256"/>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c r="IS46" s="58"/>
    </row>
    <row r="47" spans="1:253" s="839" customFormat="1">
      <c r="A47"/>
      <c r="B47" s="78" t="s">
        <v>42</v>
      </c>
      <c r="C47" s="58">
        <v>27.310600000000001</v>
      </c>
      <c r="D47" s="58">
        <v>28.809200000000001</v>
      </c>
      <c r="E47" s="58">
        <v>30.8</v>
      </c>
      <c r="F47" s="58">
        <v>33.118000000000002</v>
      </c>
      <c r="G47" s="58">
        <v>35.797800000000002</v>
      </c>
      <c r="H47" s="58">
        <v>39.214799999999997</v>
      </c>
      <c r="I47" s="58">
        <v>44.333599999999997</v>
      </c>
      <c r="J47" s="58">
        <v>46.421999999999997</v>
      </c>
      <c r="K47" s="58">
        <v>48.879800000000003</v>
      </c>
      <c r="L47" s="58">
        <v>50.037100000000002</v>
      </c>
      <c r="M47" s="58">
        <v>52.7286</v>
      </c>
      <c r="N47" s="58">
        <v>55.7789</v>
      </c>
      <c r="O47" s="58">
        <v>59.483899999999998</v>
      </c>
      <c r="P47" s="58">
        <v>61.943300000000001</v>
      </c>
      <c r="Q47" s="58">
        <v>63.8812</v>
      </c>
      <c r="R47" s="58">
        <v>66.215800000000002</v>
      </c>
      <c r="S47" s="58">
        <v>69.264600000000002</v>
      </c>
      <c r="T47" s="58">
        <v>71.642600000000002</v>
      </c>
      <c r="U47" s="58">
        <v>75.440399999999997</v>
      </c>
      <c r="V47" s="58">
        <v>76.786600000000007</v>
      </c>
      <c r="W47" s="58">
        <v>79.313299999999998</v>
      </c>
      <c r="X47" s="58">
        <v>80.620800000000003</v>
      </c>
      <c r="Y47" s="58">
        <v>79.065100000000001</v>
      </c>
      <c r="Z47" s="58">
        <v>79.419499999999999</v>
      </c>
      <c r="AA47" s="58">
        <v>81.380499999999998</v>
      </c>
      <c r="AB47" s="58">
        <v>84.374399999999994</v>
      </c>
      <c r="AC47" s="58">
        <v>92.928200000000004</v>
      </c>
      <c r="AD47" s="58">
        <v>99.883499999999998</v>
      </c>
      <c r="AE47" s="58">
        <v>104.6575</v>
      </c>
      <c r="AF47" s="58">
        <v>111.5604</v>
      </c>
      <c r="AG47" s="58">
        <v>114.352</v>
      </c>
      <c r="AH47" s="58">
        <v>117.5457</v>
      </c>
      <c r="AI47" s="58">
        <v>89.916399999999996</v>
      </c>
      <c r="AJ47" s="58">
        <v>119.2321</v>
      </c>
      <c r="AK47" s="58">
        <v>123.3685</v>
      </c>
      <c r="AL47" s="58">
        <v>126.04989999999999</v>
      </c>
      <c r="AM47" s="58">
        <v>128.02440000000001</v>
      </c>
      <c r="AN47" s="58">
        <v>133.87459999999999</v>
      </c>
      <c r="AO47" s="58">
        <v>138.24449999999999</v>
      </c>
      <c r="AP47" s="58">
        <v>143.85329999999999</v>
      </c>
      <c r="AQ47" s="58">
        <v>151.30279999999999</v>
      </c>
      <c r="AR47" s="58">
        <v>156.23699999999999</v>
      </c>
      <c r="AS47" s="58">
        <v>153.994</v>
      </c>
      <c r="AT47" s="58">
        <v>166.2</v>
      </c>
      <c r="AU47" s="256">
        <v>174.357</v>
      </c>
      <c r="AV47" s="58">
        <v>179.32900000000001</v>
      </c>
      <c r="AW47" s="58">
        <v>184.935</v>
      </c>
      <c r="AX47" s="58">
        <v>191.1</v>
      </c>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c r="GA47" s="58"/>
      <c r="GB47" s="58"/>
      <c r="GC47" s="58"/>
      <c r="GD47" s="58"/>
      <c r="GE47" s="58"/>
      <c r="GF47" s="58"/>
      <c r="GG47" s="58"/>
      <c r="GH47" s="58"/>
      <c r="GI47" s="58"/>
      <c r="GJ47" s="58"/>
      <c r="GK47" s="58"/>
      <c r="GL47" s="58"/>
      <c r="GM47" s="58"/>
      <c r="GN47" s="58"/>
      <c r="GO47" s="58"/>
      <c r="GP47" s="58"/>
      <c r="GQ47" s="58"/>
      <c r="GR47" s="58"/>
      <c r="GS47" s="58"/>
      <c r="GT47" s="58"/>
      <c r="GU47" s="58"/>
      <c r="GV47" s="58"/>
      <c r="GW47" s="58"/>
      <c r="GX47" s="58"/>
      <c r="GY47" s="58"/>
      <c r="GZ47" s="58"/>
      <c r="HA47" s="58"/>
      <c r="HB47" s="58"/>
      <c r="HC47" s="58"/>
      <c r="HD47" s="58"/>
      <c r="HE47" s="58"/>
      <c r="HF47" s="58"/>
      <c r="HG47" s="58"/>
      <c r="HH47" s="58"/>
      <c r="HI47" s="58"/>
      <c r="HJ47" s="58"/>
      <c r="HK47" s="58"/>
      <c r="HL47" s="58"/>
      <c r="HM47" s="58"/>
      <c r="HN47" s="58"/>
      <c r="HO47" s="58"/>
      <c r="HP47" s="58"/>
      <c r="HQ47" s="58"/>
      <c r="HR47" s="58"/>
      <c r="HS47" s="58"/>
      <c r="HT47" s="58"/>
      <c r="HU47" s="58"/>
      <c r="HV47" s="58"/>
      <c r="HW47" s="58"/>
      <c r="HX47" s="58"/>
      <c r="HY47" s="58"/>
      <c r="HZ47" s="58"/>
      <c r="IA47" s="58"/>
      <c r="IB47" s="58"/>
      <c r="IC47" s="58"/>
      <c r="ID47" s="58"/>
      <c r="IE47" s="58"/>
      <c r="IF47" s="58"/>
      <c r="IG47" s="58"/>
      <c r="IH47" s="58"/>
      <c r="II47" s="58"/>
      <c r="IJ47" s="58"/>
      <c r="IK47" s="58"/>
      <c r="IL47" s="58"/>
      <c r="IM47" s="58"/>
      <c r="IN47" s="58"/>
      <c r="IO47" s="58"/>
      <c r="IP47" s="58"/>
      <c r="IQ47" s="58"/>
      <c r="IR47" s="58"/>
      <c r="IS47" s="58"/>
    </row>
    <row r="48" spans="1:253" s="839" customFormat="1">
      <c r="A48"/>
      <c r="B48" s="78" t="s">
        <v>189</v>
      </c>
      <c r="C48" s="58">
        <v>8.2675000000000001</v>
      </c>
      <c r="D48" s="58">
        <v>9.5001999999999995</v>
      </c>
      <c r="E48" s="58">
        <v>11.0618</v>
      </c>
      <c r="F48" s="58">
        <v>13.0449</v>
      </c>
      <c r="G48" s="58">
        <v>15.197100000000001</v>
      </c>
      <c r="H48" s="58">
        <v>17.6919</v>
      </c>
      <c r="I48" s="58">
        <v>21.764299999999999</v>
      </c>
      <c r="J48" s="58">
        <v>23.049399999999999</v>
      </c>
      <c r="K48" s="58">
        <v>25.0412</v>
      </c>
      <c r="L48" s="58">
        <v>26.222200000000001</v>
      </c>
      <c r="M48" s="58">
        <v>28.871400000000001</v>
      </c>
      <c r="N48" s="58">
        <v>30.923200000000001</v>
      </c>
      <c r="O48" s="58">
        <v>34.590200000000003</v>
      </c>
      <c r="P48" s="58">
        <v>36.380299999999998</v>
      </c>
      <c r="Q48" s="58">
        <v>37.985100000000003</v>
      </c>
      <c r="R48" s="58">
        <v>39.536799999999999</v>
      </c>
      <c r="S48" s="58">
        <v>41.902700000000003</v>
      </c>
      <c r="T48" s="58">
        <v>44.027000000000001</v>
      </c>
      <c r="U48" s="58">
        <v>46.982799999999997</v>
      </c>
      <c r="V48" s="58">
        <v>48.1235</v>
      </c>
      <c r="W48" s="58">
        <v>50.488999999999997</v>
      </c>
      <c r="X48" s="58">
        <v>51.418100000000003</v>
      </c>
      <c r="Y48" s="58">
        <v>52.731400000000001</v>
      </c>
      <c r="Z48" s="58">
        <v>52.819899999999997</v>
      </c>
      <c r="AA48" s="58">
        <v>54.127499999999998</v>
      </c>
      <c r="AB48" s="58">
        <v>56.459699999999998</v>
      </c>
      <c r="AC48" s="58">
        <v>64.417400000000001</v>
      </c>
      <c r="AD48" s="58">
        <v>70.6267</v>
      </c>
      <c r="AE48" s="58">
        <v>74.664599999999993</v>
      </c>
      <c r="AF48" s="58">
        <v>80.9696</v>
      </c>
      <c r="AG48" s="58">
        <v>83.125799999999998</v>
      </c>
      <c r="AH48" s="58">
        <v>84.99</v>
      </c>
      <c r="AI48" s="58">
        <v>67.766000000000005</v>
      </c>
      <c r="AJ48" s="58">
        <v>93.46</v>
      </c>
      <c r="AK48" s="58">
        <v>97.671999999999997</v>
      </c>
      <c r="AL48" s="58">
        <v>98.742999999999995</v>
      </c>
      <c r="AM48" s="58">
        <v>101.985</v>
      </c>
      <c r="AN48" s="58">
        <v>105.925</v>
      </c>
      <c r="AO48" s="58">
        <v>110.864</v>
      </c>
      <c r="AP48" s="58">
        <v>115.154</v>
      </c>
      <c r="AQ48" s="58">
        <v>122.7379</v>
      </c>
      <c r="AR48" s="58">
        <v>127.06</v>
      </c>
      <c r="AS48" s="58">
        <v>122.977</v>
      </c>
      <c r="AT48" s="58">
        <v>152.887</v>
      </c>
      <c r="AU48" s="256">
        <v>163.298</v>
      </c>
      <c r="AV48" s="58">
        <v>165.13</v>
      </c>
      <c r="AW48" s="58">
        <v>170.584</v>
      </c>
      <c r="AX48" s="58">
        <v>177.3</v>
      </c>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c r="IS48" s="58"/>
    </row>
    <row r="49" spans="1:253" s="839" customFormat="1">
      <c r="A49"/>
      <c r="B49" s="78" t="s">
        <v>177</v>
      </c>
      <c r="C49" s="58">
        <v>1.8284</v>
      </c>
      <c r="D49" s="58">
        <v>2.0897000000000001</v>
      </c>
      <c r="E49" s="58">
        <v>2.4992999999999999</v>
      </c>
      <c r="F49" s="58">
        <v>2.8052999999999999</v>
      </c>
      <c r="G49" s="58">
        <v>3.3153999999999999</v>
      </c>
      <c r="H49" s="58">
        <v>4.2328000000000001</v>
      </c>
      <c r="I49" s="58">
        <v>5.2755000000000001</v>
      </c>
      <c r="J49" s="58">
        <v>6.0777000000000001</v>
      </c>
      <c r="K49" s="58">
        <v>6.5102000000000002</v>
      </c>
      <c r="L49" s="58">
        <v>6.4828999999999999</v>
      </c>
      <c r="M49" s="58">
        <v>6.5122</v>
      </c>
      <c r="N49" s="58">
        <v>7.5244</v>
      </c>
      <c r="O49" s="58">
        <v>7.5404999999999998</v>
      </c>
      <c r="P49" s="58">
        <v>8.1913</v>
      </c>
      <c r="Q49" s="58">
        <v>8.5047999999999995</v>
      </c>
      <c r="R49" s="58">
        <v>9.2772000000000006</v>
      </c>
      <c r="S49" s="58">
        <v>9.8688000000000002</v>
      </c>
      <c r="T49" s="58">
        <v>10.1859</v>
      </c>
      <c r="U49" s="58">
        <v>10.997</v>
      </c>
      <c r="V49" s="58">
        <v>11.1761</v>
      </c>
      <c r="W49" s="58">
        <v>11.357900000000001</v>
      </c>
      <c r="X49" s="58">
        <v>11.7258</v>
      </c>
      <c r="Y49" s="58">
        <v>8.8279999999999994</v>
      </c>
      <c r="Z49" s="58">
        <v>9.0810999999999993</v>
      </c>
      <c r="AA49" s="58">
        <v>9.6814</v>
      </c>
      <c r="AB49" s="58">
        <v>10.310499999999999</v>
      </c>
      <c r="AC49" s="58">
        <v>10.8672</v>
      </c>
      <c r="AD49" s="58">
        <v>11.601699999999999</v>
      </c>
      <c r="AE49" s="58">
        <v>12.3438</v>
      </c>
      <c r="AF49" s="58">
        <v>12.9154</v>
      </c>
      <c r="AG49" s="58">
        <v>13.5099</v>
      </c>
      <c r="AH49" s="58">
        <v>14.798</v>
      </c>
      <c r="AI49" s="58">
        <v>15.672000000000001</v>
      </c>
      <c r="AJ49" s="58">
        <v>16.291</v>
      </c>
      <c r="AK49" s="58">
        <v>17.190000000000001</v>
      </c>
      <c r="AL49" s="58">
        <v>17.928000000000001</v>
      </c>
      <c r="AM49" s="58">
        <v>18.202999999999999</v>
      </c>
      <c r="AN49" s="58">
        <v>18.86</v>
      </c>
      <c r="AO49" s="58">
        <v>19.242000000000001</v>
      </c>
      <c r="AP49" s="58">
        <v>19.75</v>
      </c>
      <c r="AQ49" s="58">
        <v>17.314</v>
      </c>
      <c r="AR49" s="58">
        <v>14.417</v>
      </c>
      <c r="AS49" s="58">
        <v>10.975</v>
      </c>
      <c r="AT49" s="58">
        <v>2.907</v>
      </c>
      <c r="AU49" s="256">
        <v>3.363</v>
      </c>
      <c r="AV49" s="58">
        <v>3.2109999999999999</v>
      </c>
      <c r="AW49" s="58">
        <v>3.7959999999999998</v>
      </c>
      <c r="AX49" s="58">
        <v>3.4</v>
      </c>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c r="IS49" s="58"/>
    </row>
    <row r="50" spans="1:253" s="839" customFormat="1">
      <c r="A50"/>
      <c r="B50" s="78" t="s">
        <v>448</v>
      </c>
      <c r="C50" s="58">
        <v>0</v>
      </c>
      <c r="D50" s="58">
        <v>0</v>
      </c>
      <c r="E50" s="58">
        <v>0</v>
      </c>
      <c r="F50" s="58">
        <v>0</v>
      </c>
      <c r="G50" s="58">
        <v>0</v>
      </c>
      <c r="H50" s="58">
        <v>0</v>
      </c>
      <c r="I50" s="58">
        <v>0</v>
      </c>
      <c r="J50" s="58">
        <v>0</v>
      </c>
      <c r="K50" s="58">
        <v>0</v>
      </c>
      <c r="L50" s="58">
        <v>0</v>
      </c>
      <c r="M50" s="58">
        <v>0</v>
      </c>
      <c r="N50" s="58">
        <v>0</v>
      </c>
      <c r="O50" s="58">
        <v>0</v>
      </c>
      <c r="P50" s="58">
        <v>0</v>
      </c>
      <c r="Q50" s="58">
        <v>0</v>
      </c>
      <c r="R50" s="58">
        <v>0</v>
      </c>
      <c r="S50" s="58">
        <v>0</v>
      </c>
      <c r="T50" s="58">
        <v>0</v>
      </c>
      <c r="U50" s="58">
        <v>0</v>
      </c>
      <c r="V50" s="58">
        <v>0</v>
      </c>
      <c r="W50" s="58">
        <v>0</v>
      </c>
      <c r="X50" s="58">
        <v>0</v>
      </c>
      <c r="Y50" s="58">
        <v>0</v>
      </c>
      <c r="Z50" s="58">
        <v>0</v>
      </c>
      <c r="AA50" s="58">
        <v>0</v>
      </c>
      <c r="AB50" s="58">
        <v>0</v>
      </c>
      <c r="AC50" s="58">
        <v>0</v>
      </c>
      <c r="AD50" s="58">
        <v>0</v>
      </c>
      <c r="AE50" s="58">
        <v>0</v>
      </c>
      <c r="AF50" s="58">
        <v>0</v>
      </c>
      <c r="AG50" s="58">
        <v>0</v>
      </c>
      <c r="AH50" s="58">
        <v>0</v>
      </c>
      <c r="AI50" s="58">
        <v>0</v>
      </c>
      <c r="AJ50" s="58">
        <v>0</v>
      </c>
      <c r="AK50" s="58">
        <v>0</v>
      </c>
      <c r="AL50" s="58">
        <v>0</v>
      </c>
      <c r="AM50" s="58">
        <v>0</v>
      </c>
      <c r="AN50" s="58">
        <v>0</v>
      </c>
      <c r="AO50" s="58">
        <v>0</v>
      </c>
      <c r="AP50" s="58">
        <v>0</v>
      </c>
      <c r="AQ50" s="58">
        <v>0</v>
      </c>
      <c r="AR50" s="58">
        <v>0</v>
      </c>
      <c r="AS50" s="939">
        <v>0</v>
      </c>
      <c r="AT50" s="939">
        <v>0</v>
      </c>
      <c r="AU50" s="940">
        <v>0</v>
      </c>
      <c r="AV50" s="58">
        <v>0</v>
      </c>
      <c r="AW50" s="58">
        <v>0</v>
      </c>
      <c r="AX50" s="58">
        <v>0</v>
      </c>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row>
    <row r="51" spans="1:253" s="839" customFormat="1">
      <c r="A51"/>
      <c r="B51" s="78" t="s">
        <v>127</v>
      </c>
      <c r="C51" s="58">
        <v>17.069500000000001</v>
      </c>
      <c r="D51" s="58">
        <v>17.069500000000001</v>
      </c>
      <c r="E51" s="58">
        <v>17.069500000000001</v>
      </c>
      <c r="F51" s="58">
        <v>17.069500000000001</v>
      </c>
      <c r="G51" s="58">
        <v>17.069500000000001</v>
      </c>
      <c r="H51" s="58">
        <v>17.069500000000001</v>
      </c>
      <c r="I51" s="58">
        <v>17.069500000000001</v>
      </c>
      <c r="J51" s="58">
        <v>17.069500000000001</v>
      </c>
      <c r="K51" s="58">
        <v>17.069500000000001</v>
      </c>
      <c r="L51" s="58">
        <v>17.069500000000001</v>
      </c>
      <c r="M51" s="58">
        <v>17.069500000000001</v>
      </c>
      <c r="N51" s="58">
        <v>17.069500000000001</v>
      </c>
      <c r="O51" s="58">
        <v>17.069500000000001</v>
      </c>
      <c r="P51" s="58">
        <v>17.069500000000001</v>
      </c>
      <c r="Q51" s="58">
        <v>17.069500000000001</v>
      </c>
      <c r="R51" s="58">
        <v>17.069500000000001</v>
      </c>
      <c r="S51" s="58">
        <v>17.069500000000001</v>
      </c>
      <c r="T51" s="58">
        <v>17.069500000000001</v>
      </c>
      <c r="U51" s="58">
        <v>17.069500000000001</v>
      </c>
      <c r="V51" s="58">
        <v>17.069500000000001</v>
      </c>
      <c r="W51" s="58">
        <v>17.069500000000001</v>
      </c>
      <c r="X51" s="58">
        <v>17.069500000000001</v>
      </c>
      <c r="Y51" s="58">
        <v>17.069500000000001</v>
      </c>
      <c r="Z51" s="58">
        <v>17.069500000000001</v>
      </c>
      <c r="AA51" s="58">
        <v>17.069500000000001</v>
      </c>
      <c r="AB51" s="58">
        <v>17.069500000000001</v>
      </c>
      <c r="AC51" s="58">
        <v>17.069500000000001</v>
      </c>
      <c r="AD51" s="58">
        <v>17.069500000000001</v>
      </c>
      <c r="AE51" s="58">
        <v>17.069500000000001</v>
      </c>
      <c r="AF51" s="58">
        <v>17.069500000000001</v>
      </c>
      <c r="AG51" s="58">
        <v>17.069500000000001</v>
      </c>
      <c r="AH51" s="58">
        <v>17.068999999999999</v>
      </c>
      <c r="AI51" s="58">
        <v>5.7750000000000004</v>
      </c>
      <c r="AJ51" s="58">
        <v>8.7690000000000001</v>
      </c>
      <c r="AK51" s="58">
        <v>7.7690000000000001</v>
      </c>
      <c r="AL51" s="58">
        <v>8.6210000000000004</v>
      </c>
      <c r="AM51" s="58">
        <v>7.0579999999999998</v>
      </c>
      <c r="AN51" s="58">
        <v>8.2840000000000007</v>
      </c>
      <c r="AO51" s="58">
        <v>7.327</v>
      </c>
      <c r="AP51" s="58">
        <v>8.1289999999999996</v>
      </c>
      <c r="AQ51" s="58">
        <v>10.417</v>
      </c>
      <c r="AR51" s="58">
        <v>13.93</v>
      </c>
      <c r="AS51" s="58">
        <v>19.210999999999999</v>
      </c>
      <c r="AT51" s="58">
        <v>9.5579999999999998</v>
      </c>
      <c r="AU51" s="256">
        <v>6.8230000000000004</v>
      </c>
      <c r="AV51" s="58">
        <v>10.097</v>
      </c>
      <c r="AW51" s="58">
        <v>9.65</v>
      </c>
      <c r="AX51" s="58">
        <v>9.5</v>
      </c>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row>
    <row r="52" spans="1:253" s="839" customFormat="1">
      <c r="A52"/>
      <c r="B52" s="78" t="s">
        <v>190</v>
      </c>
      <c r="C52" s="58">
        <v>0.1452</v>
      </c>
      <c r="D52" s="58">
        <v>0.14979999999999999</v>
      </c>
      <c r="E52" s="58">
        <v>0.1694</v>
      </c>
      <c r="F52" s="58">
        <v>0.1983</v>
      </c>
      <c r="G52" s="58">
        <v>0.21579999999999999</v>
      </c>
      <c r="H52" s="58">
        <v>0.22059999999999999</v>
      </c>
      <c r="I52" s="58">
        <v>0.2243</v>
      </c>
      <c r="J52" s="58">
        <v>0.22539999999999999</v>
      </c>
      <c r="K52" s="58">
        <v>0.25890000000000002</v>
      </c>
      <c r="L52" s="58">
        <v>0.26250000000000001</v>
      </c>
      <c r="M52" s="58">
        <v>0.27550000000000002</v>
      </c>
      <c r="N52" s="58">
        <v>0.26179999999999998</v>
      </c>
      <c r="O52" s="58">
        <v>0.28370000000000001</v>
      </c>
      <c r="P52" s="58">
        <v>0.30220000000000002</v>
      </c>
      <c r="Q52" s="58">
        <v>0.32179999999999997</v>
      </c>
      <c r="R52" s="58">
        <v>0.33229999999999998</v>
      </c>
      <c r="S52" s="58">
        <v>0.42359999999999998</v>
      </c>
      <c r="T52" s="58">
        <v>0.36020000000000002</v>
      </c>
      <c r="U52" s="58">
        <v>0.3911</v>
      </c>
      <c r="V52" s="58">
        <v>0.41749999999999998</v>
      </c>
      <c r="W52" s="58">
        <v>0.39689999999999998</v>
      </c>
      <c r="X52" s="58">
        <v>0.40739999999999998</v>
      </c>
      <c r="Y52" s="58">
        <v>0.43619999999999998</v>
      </c>
      <c r="Z52" s="58">
        <v>0.44900000000000001</v>
      </c>
      <c r="AA52" s="58">
        <v>0.50209999999999999</v>
      </c>
      <c r="AB52" s="58">
        <v>0.53469999999999995</v>
      </c>
      <c r="AC52" s="58">
        <v>0.57410000000000005</v>
      </c>
      <c r="AD52" s="58">
        <v>0.58560000000000001</v>
      </c>
      <c r="AE52" s="58">
        <v>0.5796</v>
      </c>
      <c r="AF52" s="58">
        <v>0.60589999999999999</v>
      </c>
      <c r="AG52" s="58">
        <v>0.64680000000000004</v>
      </c>
      <c r="AH52" s="58">
        <v>0.68869999999999998</v>
      </c>
      <c r="AI52" s="58">
        <v>0.70340000000000003</v>
      </c>
      <c r="AJ52" s="58">
        <v>0.71209999999999996</v>
      </c>
      <c r="AK52" s="58">
        <v>0.73750000000000004</v>
      </c>
      <c r="AL52" s="58">
        <v>0.75790000000000002</v>
      </c>
      <c r="AM52" s="58">
        <v>0.77839999999999998</v>
      </c>
      <c r="AN52" s="58">
        <v>0.80559999999999998</v>
      </c>
      <c r="AO52" s="58">
        <v>0.8115</v>
      </c>
      <c r="AP52" s="58">
        <v>0.82030000000000003</v>
      </c>
      <c r="AQ52" s="58">
        <v>0.83389999999999997</v>
      </c>
      <c r="AR52" s="58">
        <v>0.83</v>
      </c>
      <c r="AS52" s="58">
        <v>0.83099999999999996</v>
      </c>
      <c r="AT52" s="58">
        <v>0.84799999999999998</v>
      </c>
      <c r="AU52" s="256">
        <v>0.873</v>
      </c>
      <c r="AV52" s="58">
        <v>0.89100000000000001</v>
      </c>
      <c r="AW52" s="58">
        <v>0.90500000000000003</v>
      </c>
      <c r="AX52" s="58">
        <v>0.9</v>
      </c>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row>
    <row r="53" spans="1:253" s="839" customFormat="1">
      <c r="A53"/>
      <c r="B53" s="78" t="s">
        <v>191</v>
      </c>
      <c r="C53" s="58">
        <v>0</v>
      </c>
      <c r="D53" s="58">
        <v>0</v>
      </c>
      <c r="E53" s="58">
        <v>0</v>
      </c>
      <c r="F53" s="58">
        <v>0</v>
      </c>
      <c r="G53" s="58">
        <v>0</v>
      </c>
      <c r="H53" s="58">
        <v>0</v>
      </c>
      <c r="I53" s="58">
        <v>0</v>
      </c>
      <c r="J53" s="58">
        <v>0</v>
      </c>
      <c r="K53" s="58">
        <v>0</v>
      </c>
      <c r="L53" s="58">
        <v>0</v>
      </c>
      <c r="M53" s="58">
        <v>0</v>
      </c>
      <c r="N53" s="58">
        <v>0</v>
      </c>
      <c r="O53" s="58">
        <v>0</v>
      </c>
      <c r="P53" s="58">
        <v>0</v>
      </c>
      <c r="Q53" s="58">
        <v>0</v>
      </c>
      <c r="R53" s="58">
        <v>0</v>
      </c>
      <c r="S53" s="58">
        <v>0</v>
      </c>
      <c r="T53" s="58">
        <v>0</v>
      </c>
      <c r="U53" s="58">
        <v>0</v>
      </c>
      <c r="V53" s="58">
        <v>0</v>
      </c>
      <c r="W53" s="58">
        <v>0</v>
      </c>
      <c r="X53" s="58">
        <v>0</v>
      </c>
      <c r="Y53" s="58">
        <v>0</v>
      </c>
      <c r="Z53" s="58">
        <v>0</v>
      </c>
      <c r="AA53" s="58">
        <v>0</v>
      </c>
      <c r="AB53" s="58">
        <v>0</v>
      </c>
      <c r="AC53" s="58">
        <v>0</v>
      </c>
      <c r="AD53" s="58">
        <v>0</v>
      </c>
      <c r="AE53" s="58">
        <v>0</v>
      </c>
      <c r="AF53" s="58">
        <v>0</v>
      </c>
      <c r="AG53" s="58">
        <v>0</v>
      </c>
      <c r="AH53" s="58">
        <v>0</v>
      </c>
      <c r="AI53" s="58">
        <v>0</v>
      </c>
      <c r="AJ53" s="58">
        <v>0</v>
      </c>
      <c r="AK53" s="58">
        <v>0</v>
      </c>
      <c r="AL53" s="58">
        <v>0</v>
      </c>
      <c r="AM53" s="58">
        <v>0</v>
      </c>
      <c r="AN53" s="58">
        <v>0</v>
      </c>
      <c r="AO53" s="58">
        <v>0</v>
      </c>
      <c r="AP53" s="58">
        <v>0</v>
      </c>
      <c r="AQ53" s="58">
        <v>0</v>
      </c>
      <c r="AR53" s="58">
        <v>0</v>
      </c>
      <c r="AS53" s="58">
        <v>0</v>
      </c>
      <c r="AT53" s="58">
        <v>0</v>
      </c>
      <c r="AU53" s="256">
        <v>0</v>
      </c>
      <c r="AV53" s="58">
        <v>0</v>
      </c>
      <c r="AW53" s="58">
        <v>0</v>
      </c>
      <c r="AX53" s="58">
        <v>0</v>
      </c>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c r="FP53" s="58"/>
      <c r="FQ53" s="58"/>
      <c r="FR53" s="58"/>
      <c r="FS53" s="58"/>
      <c r="FT53" s="58"/>
      <c r="FU53" s="58"/>
      <c r="FV53" s="58"/>
      <c r="FW53" s="58"/>
      <c r="FX53" s="58"/>
      <c r="FY53" s="58"/>
      <c r="FZ53" s="58"/>
      <c r="GA53" s="58"/>
      <c r="GB53" s="58"/>
      <c r="GC53" s="58"/>
      <c r="GD53" s="58"/>
      <c r="GE53" s="58"/>
      <c r="GF53" s="58"/>
      <c r="GG53" s="58"/>
      <c r="GH53" s="58"/>
      <c r="GI53" s="58"/>
      <c r="GJ53" s="58"/>
      <c r="GK53" s="58"/>
      <c r="GL53" s="58"/>
      <c r="GM53" s="58"/>
      <c r="GN53" s="58"/>
      <c r="GO53" s="58"/>
      <c r="GP53" s="58"/>
      <c r="GQ53" s="58"/>
      <c r="GR53" s="58"/>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58"/>
      <c r="HR53" s="58"/>
      <c r="HS53" s="58"/>
      <c r="HT53" s="58"/>
      <c r="HU53" s="58"/>
      <c r="HV53" s="58"/>
      <c r="HW53" s="58"/>
      <c r="HX53" s="58"/>
      <c r="HY53" s="58"/>
      <c r="HZ53" s="58"/>
      <c r="IA53" s="58"/>
      <c r="IB53" s="58"/>
      <c r="IC53" s="58"/>
      <c r="ID53" s="58"/>
      <c r="IE53" s="58"/>
      <c r="IF53" s="58"/>
      <c r="IG53" s="58"/>
      <c r="IH53" s="58"/>
      <c r="II53" s="58"/>
      <c r="IJ53" s="58"/>
      <c r="IK53" s="58"/>
      <c r="IL53" s="58"/>
      <c r="IM53" s="58"/>
      <c r="IN53" s="58"/>
      <c r="IO53" s="58"/>
      <c r="IP53" s="58"/>
      <c r="IQ53" s="58"/>
      <c r="IR53" s="58"/>
      <c r="IS53" s="58"/>
    </row>
    <row r="54" spans="1:253" s="839" customFormat="1">
      <c r="A54"/>
      <c r="B54" s="78" t="s">
        <v>112</v>
      </c>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256"/>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c r="IO54" s="58"/>
      <c r="IP54" s="58"/>
      <c r="IQ54" s="58"/>
      <c r="IR54" s="58"/>
      <c r="IS54" s="58"/>
    </row>
    <row r="55" spans="1:253" s="839" customFormat="1">
      <c r="A55"/>
      <c r="B55" s="78" t="s">
        <v>43</v>
      </c>
      <c r="C55" s="58">
        <v>-6.5982000000000003</v>
      </c>
      <c r="D55" s="58">
        <v>-4.7849000000000004</v>
      </c>
      <c r="E55" s="58">
        <v>-2.415</v>
      </c>
      <c r="F55" s="58">
        <v>-0.65059999999999996</v>
      </c>
      <c r="G55" s="58">
        <v>2.1269</v>
      </c>
      <c r="H55" s="58">
        <v>4.6016000000000004</v>
      </c>
      <c r="I55" s="58">
        <v>3.1890000000000001</v>
      </c>
      <c r="J55" s="58">
        <v>6.2983000000000002</v>
      </c>
      <c r="K55" s="58">
        <v>8.3579000000000008</v>
      </c>
      <c r="L55" s="58">
        <v>11.0619</v>
      </c>
      <c r="M55" s="58">
        <v>13.008599999999999</v>
      </c>
      <c r="N55" s="58">
        <v>15.5898</v>
      </c>
      <c r="O55" s="58">
        <v>18.392600000000002</v>
      </c>
      <c r="P55" s="58">
        <v>20.287800000000001</v>
      </c>
      <c r="Q55" s="58">
        <v>23.241700000000002</v>
      </c>
      <c r="R55" s="58">
        <v>25.1113</v>
      </c>
      <c r="S55" s="58">
        <v>26.4572</v>
      </c>
      <c r="T55" s="58">
        <v>27.004999999999999</v>
      </c>
      <c r="U55" s="58">
        <v>28.941800000000001</v>
      </c>
      <c r="V55" s="58">
        <v>28.528099999999998</v>
      </c>
      <c r="W55" s="58">
        <v>29.031099999999999</v>
      </c>
      <c r="X55" s="58">
        <v>32.458599999999997</v>
      </c>
      <c r="Y55" s="58">
        <v>39.175699999999999</v>
      </c>
      <c r="Z55" s="58">
        <v>42.1252</v>
      </c>
      <c r="AA55" s="58">
        <v>49.118899999999996</v>
      </c>
      <c r="AB55" s="58">
        <v>52.9773</v>
      </c>
      <c r="AC55" s="58">
        <v>54.275700000000001</v>
      </c>
      <c r="AD55" s="58">
        <v>54.4574</v>
      </c>
      <c r="AE55" s="58">
        <v>57.690399999999997</v>
      </c>
      <c r="AF55" s="58">
        <v>59.328499999999998</v>
      </c>
      <c r="AG55" s="58">
        <v>63.622599999999998</v>
      </c>
      <c r="AH55" s="58">
        <v>70.380499999999998</v>
      </c>
      <c r="AI55" s="58">
        <v>100.9479</v>
      </c>
      <c r="AJ55" s="58">
        <v>75.890199999999993</v>
      </c>
      <c r="AK55" s="58">
        <v>75.290599999999998</v>
      </c>
      <c r="AL55" s="58">
        <v>76.361000000000004</v>
      </c>
      <c r="AM55" s="58">
        <v>76.4756</v>
      </c>
      <c r="AN55" s="58">
        <v>71.759500000000003</v>
      </c>
      <c r="AO55" s="58">
        <v>68.765199999999993</v>
      </c>
      <c r="AP55" s="58">
        <v>66.639600000000002</v>
      </c>
      <c r="AQ55" s="58">
        <v>64.199799999999996</v>
      </c>
      <c r="AR55" s="58">
        <v>66.843999999999994</v>
      </c>
      <c r="AS55" s="58">
        <v>69.097999999999999</v>
      </c>
      <c r="AT55" s="58">
        <v>69.111000000000004</v>
      </c>
      <c r="AU55" s="256">
        <v>71.906999999999996</v>
      </c>
      <c r="AV55" s="58">
        <v>76.215999999999994</v>
      </c>
      <c r="AW55" s="58">
        <v>74.634</v>
      </c>
      <c r="AX55" s="58">
        <v>73.8</v>
      </c>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c r="IO55" s="58"/>
      <c r="IP55" s="58"/>
      <c r="IQ55" s="58"/>
      <c r="IR55" s="58"/>
      <c r="IS55" s="58"/>
    </row>
    <row r="56" spans="1:253" s="839" customFormat="1">
      <c r="A56"/>
      <c r="B56" s="78" t="s">
        <v>128</v>
      </c>
      <c r="C56" s="58">
        <v>-9.077</v>
      </c>
      <c r="D56" s="58">
        <v>-7.7653999999999996</v>
      </c>
      <c r="E56" s="58">
        <v>-5.9794</v>
      </c>
      <c r="F56" s="58">
        <v>-4.7100999999999997</v>
      </c>
      <c r="G56" s="58">
        <v>-2.2122999999999999</v>
      </c>
      <c r="H56" s="58">
        <v>-8.5599999999999996E-2</v>
      </c>
      <c r="I56" s="58">
        <v>-2.3826000000000001</v>
      </c>
      <c r="J56" s="58">
        <v>-0.60960000000000003</v>
      </c>
      <c r="K56" s="58">
        <v>1.5476000000000001</v>
      </c>
      <c r="L56" s="58">
        <v>3.7404999999999999</v>
      </c>
      <c r="M56" s="58">
        <v>5.1585999999999999</v>
      </c>
      <c r="N56" s="58">
        <v>7.2141000000000002</v>
      </c>
      <c r="O56" s="58">
        <v>9.2919999999999998</v>
      </c>
      <c r="P56" s="58">
        <v>10.91</v>
      </c>
      <c r="Q56" s="58">
        <v>12.525700000000001</v>
      </c>
      <c r="R56" s="58">
        <v>13.743499999999999</v>
      </c>
      <c r="S56" s="58">
        <v>15.086</v>
      </c>
      <c r="T56" s="58">
        <v>15.356999999999999</v>
      </c>
      <c r="U56" s="58">
        <v>17.8401</v>
      </c>
      <c r="V56" s="58">
        <v>19.863600000000002</v>
      </c>
      <c r="W56" s="58">
        <v>20.105699999999999</v>
      </c>
      <c r="X56" s="58">
        <v>23.6448</v>
      </c>
      <c r="Y56" s="58">
        <v>29.580100000000002</v>
      </c>
      <c r="Z56" s="58">
        <v>32.311599999999999</v>
      </c>
      <c r="AA56" s="58">
        <v>38.615099999999998</v>
      </c>
      <c r="AB56" s="58">
        <v>41.508600000000001</v>
      </c>
      <c r="AC56" s="58">
        <v>43.6783</v>
      </c>
      <c r="AD56" s="58">
        <v>43.944099999999999</v>
      </c>
      <c r="AE56" s="58">
        <v>47.029600000000002</v>
      </c>
      <c r="AF56" s="58">
        <v>47.551400000000001</v>
      </c>
      <c r="AG56" s="58">
        <v>50.007599999999996</v>
      </c>
      <c r="AH56" s="58">
        <v>52.837800000000001</v>
      </c>
      <c r="AI56" s="58">
        <v>87.224800000000002</v>
      </c>
      <c r="AJ56" s="58">
        <v>61.685899999999997</v>
      </c>
      <c r="AK56" s="58">
        <v>61.267899999999997</v>
      </c>
      <c r="AL56" s="58">
        <v>61.686799999999998</v>
      </c>
      <c r="AM56" s="58">
        <v>60.967100000000002</v>
      </c>
      <c r="AN56" s="58">
        <v>56.969799999999999</v>
      </c>
      <c r="AO56" s="58">
        <v>54.645200000000003</v>
      </c>
      <c r="AP56" s="58">
        <v>53.249899999999997</v>
      </c>
      <c r="AQ56" s="58">
        <v>49.355600000000003</v>
      </c>
      <c r="AR56" s="58">
        <v>50.780999999999999</v>
      </c>
      <c r="AS56" s="58">
        <v>51.783999999999999</v>
      </c>
      <c r="AT56" s="58">
        <v>50.74</v>
      </c>
      <c r="AU56" s="256">
        <v>52.002000000000002</v>
      </c>
      <c r="AV56" s="58">
        <v>53.47</v>
      </c>
      <c r="AW56" s="58">
        <v>50.698</v>
      </c>
      <c r="AX56" s="58">
        <v>50.2</v>
      </c>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c r="IS56" s="58"/>
    </row>
    <row r="57" spans="1:253" s="839" customFormat="1">
      <c r="A57"/>
      <c r="B57" s="78" t="s">
        <v>126</v>
      </c>
      <c r="C57" s="58">
        <v>0.4456</v>
      </c>
      <c r="D57" s="58">
        <v>0.47489999999999999</v>
      </c>
      <c r="E57" s="58">
        <v>0.51319999999999999</v>
      </c>
      <c r="F57" s="58">
        <v>0.64329999999999998</v>
      </c>
      <c r="G57" s="58">
        <v>0.76390000000000002</v>
      </c>
      <c r="H57" s="58">
        <v>0.88919999999999999</v>
      </c>
      <c r="I57" s="58">
        <v>0.96</v>
      </c>
      <c r="J57" s="58">
        <v>1.0185999999999999</v>
      </c>
      <c r="K57" s="58">
        <v>1.1111</v>
      </c>
      <c r="L57" s="58">
        <v>1.1399999999999999</v>
      </c>
      <c r="M57" s="58">
        <v>1.2462</v>
      </c>
      <c r="N57" s="58">
        <v>1.1541999999999999</v>
      </c>
      <c r="O57" s="58">
        <v>1.4373</v>
      </c>
      <c r="P57" s="58">
        <v>1.6056999999999999</v>
      </c>
      <c r="Q57" s="58">
        <v>2.2900999999999998</v>
      </c>
      <c r="R57" s="58">
        <v>1.8778999999999999</v>
      </c>
      <c r="S57" s="58">
        <v>1.9698</v>
      </c>
      <c r="T57" s="58">
        <v>1.9266000000000001</v>
      </c>
      <c r="U57" s="58">
        <v>2.073</v>
      </c>
      <c r="V57" s="58">
        <v>2.0727000000000002</v>
      </c>
      <c r="W57" s="58">
        <v>1.8991</v>
      </c>
      <c r="X57" s="58">
        <v>1.9730000000000001</v>
      </c>
      <c r="Y57" s="58">
        <v>1.9432</v>
      </c>
      <c r="Z57" s="58">
        <v>1.8479000000000001</v>
      </c>
      <c r="AA57" s="58">
        <v>2.2448999999999999</v>
      </c>
      <c r="AB57" s="58">
        <v>2.7267000000000001</v>
      </c>
      <c r="AC57" s="58">
        <v>2.4847999999999999</v>
      </c>
      <c r="AD57" s="58">
        <v>2.4186999999999999</v>
      </c>
      <c r="AE57" s="58">
        <v>2.3132000000000001</v>
      </c>
      <c r="AF57" s="58">
        <v>2.7063999999999999</v>
      </c>
      <c r="AG57" s="58">
        <v>2.4178999999999999</v>
      </c>
      <c r="AH57" s="58">
        <v>2.3475000000000001</v>
      </c>
      <c r="AI57" s="58">
        <v>2.6252</v>
      </c>
      <c r="AJ57" s="58">
        <v>3.0333000000000001</v>
      </c>
      <c r="AK57" s="58">
        <v>3.3963000000000001</v>
      </c>
      <c r="AL57" s="58">
        <v>3.5983000000000001</v>
      </c>
      <c r="AM57" s="58">
        <v>3.5760999999999998</v>
      </c>
      <c r="AN57" s="58">
        <v>3.8546</v>
      </c>
      <c r="AO57" s="58">
        <v>4.3089000000000004</v>
      </c>
      <c r="AP57" s="58">
        <v>3.3786</v>
      </c>
      <c r="AQ57" s="58">
        <v>4.0742000000000003</v>
      </c>
      <c r="AR57" s="58">
        <v>3.4660000000000002</v>
      </c>
      <c r="AS57" s="58">
        <v>3.9529999999999998</v>
      </c>
      <c r="AT57" s="58">
        <v>3.907</v>
      </c>
      <c r="AU57" s="256">
        <v>4.3479999999999999</v>
      </c>
      <c r="AV57" s="58">
        <v>4.3760000000000003</v>
      </c>
      <c r="AW57" s="58">
        <v>4.9950000000000001</v>
      </c>
      <c r="AX57" s="58">
        <v>5</v>
      </c>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c r="IO57" s="58"/>
      <c r="IP57" s="58"/>
      <c r="IQ57" s="58"/>
      <c r="IR57" s="58"/>
      <c r="IS57" s="58"/>
    </row>
    <row r="58" spans="1:253" s="839" customFormat="1">
      <c r="A58"/>
      <c r="B58" s="78" t="s">
        <v>192</v>
      </c>
      <c r="C58" s="58">
        <v>2.0331999999999999</v>
      </c>
      <c r="D58" s="58">
        <v>2.5055999999999998</v>
      </c>
      <c r="E58" s="58">
        <v>3.0512000000000001</v>
      </c>
      <c r="F58" s="58">
        <v>3.4161999999999999</v>
      </c>
      <c r="G58" s="58">
        <v>3.5752999999999999</v>
      </c>
      <c r="H58" s="58">
        <v>3.798</v>
      </c>
      <c r="I58" s="58">
        <v>4.6116000000000001</v>
      </c>
      <c r="J58" s="58">
        <v>5.8893000000000004</v>
      </c>
      <c r="K58" s="58">
        <v>5.6992000000000003</v>
      </c>
      <c r="L58" s="58">
        <v>6.1814</v>
      </c>
      <c r="M58" s="58">
        <v>6.6037999999999997</v>
      </c>
      <c r="N58" s="58">
        <v>7.2214999999999998</v>
      </c>
      <c r="O58" s="58">
        <v>7.6632999999999996</v>
      </c>
      <c r="P58" s="58">
        <v>7.7721</v>
      </c>
      <c r="Q58" s="58">
        <v>8.4259000000000004</v>
      </c>
      <c r="R58" s="58">
        <v>9.4899000000000004</v>
      </c>
      <c r="S58" s="58">
        <v>9.4014000000000006</v>
      </c>
      <c r="T58" s="58">
        <v>9.7213999999999992</v>
      </c>
      <c r="U58" s="58">
        <v>9.0287000000000006</v>
      </c>
      <c r="V58" s="58">
        <v>6.5918000000000001</v>
      </c>
      <c r="W58" s="58">
        <v>7.0263</v>
      </c>
      <c r="X58" s="58">
        <v>6.8407999999999998</v>
      </c>
      <c r="Y58" s="58">
        <v>7.6524000000000001</v>
      </c>
      <c r="Z58" s="58">
        <v>7.9657</v>
      </c>
      <c r="AA58" s="58">
        <v>8.2589000000000006</v>
      </c>
      <c r="AB58" s="58">
        <v>8.7420000000000009</v>
      </c>
      <c r="AC58" s="58">
        <v>8.1126000000000005</v>
      </c>
      <c r="AD58" s="58">
        <v>8.0945999999999998</v>
      </c>
      <c r="AE58" s="58">
        <v>8.3475999999999999</v>
      </c>
      <c r="AF58" s="58">
        <v>9.0707000000000004</v>
      </c>
      <c r="AG58" s="58">
        <v>11.197100000000001</v>
      </c>
      <c r="AH58" s="58">
        <v>15.1952</v>
      </c>
      <c r="AI58" s="58">
        <v>11.097899999999999</v>
      </c>
      <c r="AJ58" s="58">
        <v>11.170999999999999</v>
      </c>
      <c r="AK58" s="58">
        <v>10.6264</v>
      </c>
      <c r="AL58" s="58">
        <v>11.075900000000001</v>
      </c>
      <c r="AM58" s="58">
        <v>11.932399999999999</v>
      </c>
      <c r="AN58" s="58">
        <v>10.9351</v>
      </c>
      <c r="AO58" s="58">
        <v>9.8110999999999997</v>
      </c>
      <c r="AP58" s="58">
        <v>10.011100000000001</v>
      </c>
      <c r="AQ58" s="58">
        <v>10.77</v>
      </c>
      <c r="AR58" s="58">
        <v>12.597</v>
      </c>
      <c r="AS58" s="58">
        <v>13.361000000000001</v>
      </c>
      <c r="AT58" s="58">
        <v>14.464</v>
      </c>
      <c r="AU58" s="256">
        <v>15.557</v>
      </c>
      <c r="AV58" s="58">
        <v>18.37</v>
      </c>
      <c r="AW58" s="58">
        <v>18.940999999999999</v>
      </c>
      <c r="AX58" s="58">
        <v>18.5</v>
      </c>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c r="IO58" s="58"/>
      <c r="IP58" s="58"/>
      <c r="IQ58" s="58"/>
      <c r="IR58" s="58"/>
      <c r="IS58" s="58"/>
    </row>
    <row r="59" spans="1:253" s="839" customFormat="1">
      <c r="A59"/>
      <c r="B59" s="78" t="s">
        <v>112</v>
      </c>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256"/>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c r="IO59" s="58"/>
      <c r="IP59" s="58"/>
      <c r="IQ59" s="58"/>
      <c r="IR59" s="58"/>
      <c r="IS59" s="58"/>
    </row>
    <row r="60" spans="1:253" s="839" customFormat="1">
      <c r="A60"/>
      <c r="B60" s="78" t="s">
        <v>449</v>
      </c>
      <c r="C60" s="58">
        <v>23.582100000000001</v>
      </c>
      <c r="D60" s="58">
        <v>27.378499999999999</v>
      </c>
      <c r="E60" s="58">
        <v>32.2697</v>
      </c>
      <c r="F60" s="58">
        <v>36.965699999999998</v>
      </c>
      <c r="G60" s="58">
        <v>43.198799999999999</v>
      </c>
      <c r="H60" s="58">
        <v>49.863199999999999</v>
      </c>
      <c r="I60" s="58">
        <v>54.260899999999999</v>
      </c>
      <c r="J60" s="58">
        <v>60.052399999999999</v>
      </c>
      <c r="K60" s="58">
        <v>67.400999999999996</v>
      </c>
      <c r="L60" s="58">
        <v>71.746799999999993</v>
      </c>
      <c r="M60" s="58">
        <v>77.278400000000005</v>
      </c>
      <c r="N60" s="58">
        <v>83.165000000000006</v>
      </c>
      <c r="O60" s="58">
        <v>90.380099999999999</v>
      </c>
      <c r="P60" s="58">
        <v>95.478999999999999</v>
      </c>
      <c r="Q60" s="58">
        <v>101.2032</v>
      </c>
      <c r="R60" s="58">
        <v>106.6444</v>
      </c>
      <c r="S60" s="58">
        <v>111.6815</v>
      </c>
      <c r="T60" s="58">
        <v>115.73009999999999</v>
      </c>
      <c r="U60" s="58">
        <v>123.8783</v>
      </c>
      <c r="V60" s="58">
        <v>125.55589999999999</v>
      </c>
      <c r="W60" s="58">
        <v>129.73339999999999</v>
      </c>
      <c r="X60" s="58">
        <v>135.27260000000001</v>
      </c>
      <c r="Y60" s="58">
        <v>142.96940000000001</v>
      </c>
      <c r="Z60" s="58">
        <v>146.0855</v>
      </c>
      <c r="AA60" s="58">
        <v>156.05869999999999</v>
      </c>
      <c r="AB60" s="58">
        <v>163.83160000000001</v>
      </c>
      <c r="AC60" s="58">
        <v>175.03149999999999</v>
      </c>
      <c r="AD60" s="58">
        <v>183.05279999999999</v>
      </c>
      <c r="AE60" s="58">
        <v>193.41890000000001</v>
      </c>
      <c r="AF60" s="58">
        <v>203.61969999999999</v>
      </c>
      <c r="AG60" s="58">
        <v>211.6104</v>
      </c>
      <c r="AH60" s="58">
        <v>222.7286</v>
      </c>
      <c r="AI60" s="58">
        <v>226.98349999999999</v>
      </c>
      <c r="AJ60" s="58">
        <v>232.52010000000001</v>
      </c>
      <c r="AK60" s="58">
        <v>236.85239999999999</v>
      </c>
      <c r="AL60" s="58">
        <v>241.29640000000001</v>
      </c>
      <c r="AM60" s="58">
        <v>244.18620000000001</v>
      </c>
      <c r="AN60" s="58">
        <v>245.7251</v>
      </c>
      <c r="AO60" s="58">
        <v>247.55369999999999</v>
      </c>
      <c r="AP60" s="58">
        <v>252.1808</v>
      </c>
      <c r="AQ60" s="58">
        <v>257.80669999999998</v>
      </c>
      <c r="AR60" s="58">
        <v>266.14620000000002</v>
      </c>
      <c r="AS60" s="58">
        <v>262.43950000000001</v>
      </c>
      <c r="AT60" s="939">
        <v>278.55900000000003</v>
      </c>
      <c r="AU60" s="940">
        <v>293.81059999999997</v>
      </c>
      <c r="AV60" s="58">
        <v>306.24360000000001</v>
      </c>
      <c r="AW60" s="58">
        <v>313.02160000000003</v>
      </c>
      <c r="AX60" s="58">
        <v>319.89999999999998</v>
      </c>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c r="IO60" s="58"/>
      <c r="IP60" s="58"/>
      <c r="IQ60" s="58"/>
      <c r="IR60" s="58"/>
      <c r="IS60" s="58"/>
    </row>
    <row r="61" spans="1:253" s="839" customFormat="1">
      <c r="A61"/>
      <c r="B61" s="78" t="s">
        <v>450</v>
      </c>
      <c r="C61" s="58">
        <v>0.1452</v>
      </c>
      <c r="D61" s="58">
        <v>0.14979999999999999</v>
      </c>
      <c r="E61" s="58">
        <v>0.1694</v>
      </c>
      <c r="F61" s="58">
        <v>0.1983</v>
      </c>
      <c r="G61" s="58">
        <v>0.21579999999999999</v>
      </c>
      <c r="H61" s="58">
        <v>0.22059999999999999</v>
      </c>
      <c r="I61" s="58">
        <v>0.2243</v>
      </c>
      <c r="J61" s="58">
        <v>0.22539999999999999</v>
      </c>
      <c r="K61" s="58">
        <v>0.25890000000000002</v>
      </c>
      <c r="L61" s="58">
        <v>0.26250000000000001</v>
      </c>
      <c r="M61" s="58">
        <v>0.27550000000000002</v>
      </c>
      <c r="N61" s="58">
        <v>0.26179999999999998</v>
      </c>
      <c r="O61" s="58">
        <v>0.28370000000000001</v>
      </c>
      <c r="P61" s="58">
        <v>0.30220000000000002</v>
      </c>
      <c r="Q61" s="58">
        <v>0.32179999999999997</v>
      </c>
      <c r="R61" s="58">
        <v>0.33229999999999998</v>
      </c>
      <c r="S61" s="58">
        <v>0.42359999999999998</v>
      </c>
      <c r="T61" s="58">
        <v>0.36020000000000002</v>
      </c>
      <c r="U61" s="58">
        <v>0.3911</v>
      </c>
      <c r="V61" s="58">
        <v>0.41749999999999998</v>
      </c>
      <c r="W61" s="58">
        <v>0.39689999999999998</v>
      </c>
      <c r="X61" s="58">
        <v>0.40739999999999998</v>
      </c>
      <c r="Y61" s="58">
        <v>0.43619999999999998</v>
      </c>
      <c r="Z61" s="58">
        <v>0.44900000000000001</v>
      </c>
      <c r="AA61" s="58">
        <v>0.50209999999999999</v>
      </c>
      <c r="AB61" s="58">
        <v>0.53469999999999995</v>
      </c>
      <c r="AC61" s="58">
        <v>0.57410000000000005</v>
      </c>
      <c r="AD61" s="58">
        <v>0.58560000000000001</v>
      </c>
      <c r="AE61" s="58">
        <v>0.5796</v>
      </c>
      <c r="AF61" s="58">
        <v>0.60589999999999999</v>
      </c>
      <c r="AG61" s="58">
        <v>0.64680000000000004</v>
      </c>
      <c r="AH61" s="58">
        <v>0.68869999999999998</v>
      </c>
      <c r="AI61" s="58">
        <v>0.70340000000000003</v>
      </c>
      <c r="AJ61" s="58">
        <v>0.71209999999999996</v>
      </c>
      <c r="AK61" s="58">
        <v>0.73750000000000004</v>
      </c>
      <c r="AL61" s="58">
        <v>0.75790000000000002</v>
      </c>
      <c r="AM61" s="58">
        <v>0.77839999999999998</v>
      </c>
      <c r="AN61" s="58">
        <v>0.80559999999999998</v>
      </c>
      <c r="AO61" s="58">
        <v>0.8115</v>
      </c>
      <c r="AP61" s="58">
        <v>0.82030000000000003</v>
      </c>
      <c r="AQ61" s="58">
        <v>0.83389999999999997</v>
      </c>
      <c r="AR61" s="58">
        <v>0.83</v>
      </c>
      <c r="AS61" s="58">
        <v>0.83099999999999996</v>
      </c>
      <c r="AT61" s="58">
        <v>0.84799999999999998</v>
      </c>
      <c r="AU61" s="256">
        <v>0.873</v>
      </c>
      <c r="AV61" s="58">
        <v>0.89100000000000001</v>
      </c>
      <c r="AW61" s="58">
        <v>0.90500000000000003</v>
      </c>
      <c r="AX61" s="58">
        <v>0.7</v>
      </c>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c r="IS61" s="58"/>
    </row>
    <row r="62" spans="1:253" s="839" customFormat="1">
      <c r="A62"/>
      <c r="B62" s="78" t="s">
        <v>451</v>
      </c>
      <c r="C62" s="58">
        <v>2.2800000000000001E-2</v>
      </c>
      <c r="D62" s="58">
        <v>2.7199999999999998E-2</v>
      </c>
      <c r="E62" s="58">
        <v>3.8699999999999998E-2</v>
      </c>
      <c r="F62" s="58">
        <v>4.5499999999999999E-2</v>
      </c>
      <c r="G62" s="58">
        <v>6.0299999999999999E-2</v>
      </c>
      <c r="H62" s="58">
        <v>6.9699999999999998E-2</v>
      </c>
      <c r="I62" s="58">
        <v>8.0299999999999996E-2</v>
      </c>
      <c r="J62" s="58">
        <v>8.4400000000000003E-2</v>
      </c>
      <c r="K62" s="58">
        <v>0.1011</v>
      </c>
      <c r="L62" s="58">
        <v>9.7900000000000001E-2</v>
      </c>
      <c r="M62" s="58">
        <v>0.1081</v>
      </c>
      <c r="N62" s="58">
        <v>0.11119999999999999</v>
      </c>
      <c r="O62" s="58">
        <v>0.1206</v>
      </c>
      <c r="P62" s="58">
        <v>0.13589999999999999</v>
      </c>
      <c r="Q62" s="58">
        <v>0.14430000000000001</v>
      </c>
      <c r="R62" s="58">
        <v>0.128</v>
      </c>
      <c r="S62" s="58">
        <v>0.13170000000000001</v>
      </c>
      <c r="T62" s="58">
        <v>0.1399</v>
      </c>
      <c r="U62" s="58">
        <v>0.15390000000000001</v>
      </c>
      <c r="V62" s="58">
        <v>0.19570000000000001</v>
      </c>
      <c r="W62" s="58">
        <v>0.24360000000000001</v>
      </c>
      <c r="X62" s="58">
        <v>0.45639999999999997</v>
      </c>
      <c r="Y62" s="58">
        <v>0.49830000000000002</v>
      </c>
      <c r="Z62" s="58">
        <v>0.57079999999999997</v>
      </c>
      <c r="AA62" s="58">
        <v>0.55359999999999998</v>
      </c>
      <c r="AB62" s="58">
        <v>0.53459999999999996</v>
      </c>
      <c r="AC62" s="58">
        <v>0.57369999999999999</v>
      </c>
      <c r="AD62" s="58">
        <v>0.62649999999999995</v>
      </c>
      <c r="AE62" s="58">
        <v>0.66639999999999999</v>
      </c>
      <c r="AF62" s="58">
        <v>0.72040000000000004</v>
      </c>
      <c r="AG62" s="58">
        <v>0.77890000000000004</v>
      </c>
      <c r="AH62" s="58">
        <v>0.75629999999999997</v>
      </c>
      <c r="AI62" s="58">
        <v>0.72189999999999999</v>
      </c>
      <c r="AJ62" s="58">
        <v>0.75380000000000003</v>
      </c>
      <c r="AK62" s="58">
        <v>0.72629999999999995</v>
      </c>
      <c r="AL62" s="58">
        <v>0.75460000000000005</v>
      </c>
      <c r="AM62" s="58">
        <v>0.78120000000000001</v>
      </c>
      <c r="AN62" s="58">
        <v>0.82069999999999999</v>
      </c>
      <c r="AO62" s="58">
        <v>0.84499999999999997</v>
      </c>
      <c r="AP62" s="58">
        <v>0.88280000000000003</v>
      </c>
      <c r="AQ62" s="58">
        <v>0.99060000000000004</v>
      </c>
      <c r="AR62" s="58">
        <v>1.016</v>
      </c>
      <c r="AS62" s="58">
        <v>0.99099999999999999</v>
      </c>
      <c r="AT62" s="58">
        <v>1.044</v>
      </c>
      <c r="AU62" s="256">
        <v>1.196</v>
      </c>
      <c r="AV62" s="58">
        <v>1.407</v>
      </c>
      <c r="AW62" s="58">
        <v>1.575</v>
      </c>
      <c r="AX62" s="58">
        <v>1.6</v>
      </c>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c r="IO62" s="58"/>
      <c r="IP62" s="58"/>
      <c r="IQ62" s="58"/>
      <c r="IR62" s="58"/>
      <c r="IS62" s="58"/>
    </row>
    <row r="63" spans="1:253" s="839" customFormat="1">
      <c r="A63"/>
      <c r="B63" s="78" t="s">
        <v>452</v>
      </c>
      <c r="C63" s="58">
        <v>0</v>
      </c>
      <c r="D63" s="58">
        <v>0</v>
      </c>
      <c r="E63" s="58">
        <v>0</v>
      </c>
      <c r="F63" s="58">
        <v>0</v>
      </c>
      <c r="G63" s="58">
        <v>0</v>
      </c>
      <c r="H63" s="58">
        <v>0</v>
      </c>
      <c r="I63" s="58">
        <v>0</v>
      </c>
      <c r="J63" s="58">
        <v>0</v>
      </c>
      <c r="K63" s="58">
        <v>0</v>
      </c>
      <c r="L63" s="58">
        <v>0</v>
      </c>
      <c r="M63" s="58">
        <v>0</v>
      </c>
      <c r="N63" s="58">
        <v>0</v>
      </c>
      <c r="O63" s="58">
        <v>0</v>
      </c>
      <c r="P63" s="58">
        <v>0</v>
      </c>
      <c r="Q63" s="58">
        <v>0</v>
      </c>
      <c r="R63" s="58">
        <v>0</v>
      </c>
      <c r="S63" s="58">
        <v>0</v>
      </c>
      <c r="T63" s="58">
        <v>0</v>
      </c>
      <c r="U63" s="58">
        <v>0</v>
      </c>
      <c r="V63" s="58">
        <v>0</v>
      </c>
      <c r="W63" s="58">
        <v>0</v>
      </c>
      <c r="X63" s="58">
        <v>0</v>
      </c>
      <c r="Y63" s="58">
        <v>0</v>
      </c>
      <c r="Z63" s="58">
        <v>0</v>
      </c>
      <c r="AA63" s="58">
        <v>0</v>
      </c>
      <c r="AB63" s="58">
        <v>0</v>
      </c>
      <c r="AC63" s="58">
        <v>0</v>
      </c>
      <c r="AD63" s="58">
        <v>0</v>
      </c>
      <c r="AE63" s="58">
        <v>0</v>
      </c>
      <c r="AF63" s="58">
        <v>0</v>
      </c>
      <c r="AG63" s="58">
        <v>0</v>
      </c>
      <c r="AH63" s="58">
        <v>0</v>
      </c>
      <c r="AI63" s="58">
        <v>0</v>
      </c>
      <c r="AJ63" s="58">
        <v>0</v>
      </c>
      <c r="AK63" s="58">
        <v>0</v>
      </c>
      <c r="AL63" s="58">
        <v>0</v>
      </c>
      <c r="AM63" s="58">
        <v>0</v>
      </c>
      <c r="AN63" s="58">
        <v>0</v>
      </c>
      <c r="AO63" s="58">
        <v>0</v>
      </c>
      <c r="AP63" s="58">
        <v>0</v>
      </c>
      <c r="AQ63" s="58">
        <v>0</v>
      </c>
      <c r="AR63" s="58">
        <v>0</v>
      </c>
      <c r="AS63" s="58">
        <v>0</v>
      </c>
      <c r="AT63" s="58">
        <v>0</v>
      </c>
      <c r="AU63" s="256">
        <v>0</v>
      </c>
      <c r="AV63" s="58">
        <v>0</v>
      </c>
      <c r="AW63" s="58">
        <v>0</v>
      </c>
      <c r="AX63" s="58">
        <v>0</v>
      </c>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c r="IO63" s="58"/>
      <c r="IP63" s="58"/>
      <c r="IQ63" s="58"/>
      <c r="IR63" s="58"/>
      <c r="IS63" s="58"/>
    </row>
    <row r="64" spans="1:253" s="839" customFormat="1">
      <c r="A64"/>
      <c r="B64" s="78" t="s">
        <v>453</v>
      </c>
      <c r="C64" s="58">
        <v>23.414100000000001</v>
      </c>
      <c r="D64" s="58">
        <v>27.201499999999999</v>
      </c>
      <c r="E64" s="58">
        <v>32.061599999999999</v>
      </c>
      <c r="F64" s="58">
        <v>36.721899999999998</v>
      </c>
      <c r="G64" s="58">
        <v>42.922699999999999</v>
      </c>
      <c r="H64" s="58">
        <v>49.572899999999997</v>
      </c>
      <c r="I64" s="58">
        <v>53.956299999999999</v>
      </c>
      <c r="J64" s="58">
        <v>59.742600000000003</v>
      </c>
      <c r="K64" s="58">
        <v>67.040999999999997</v>
      </c>
      <c r="L64" s="58">
        <v>71.386399999999995</v>
      </c>
      <c r="M64" s="58">
        <v>76.894800000000004</v>
      </c>
      <c r="N64" s="58">
        <v>82.792000000000002</v>
      </c>
      <c r="O64" s="58">
        <v>89.975800000000007</v>
      </c>
      <c r="P64" s="58">
        <v>95.040899999999993</v>
      </c>
      <c r="Q64" s="58">
        <v>100.7371</v>
      </c>
      <c r="R64" s="58">
        <v>106.1841</v>
      </c>
      <c r="S64" s="58">
        <v>111.1262</v>
      </c>
      <c r="T64" s="58">
        <v>115.23</v>
      </c>
      <c r="U64" s="58">
        <v>123.33329999999999</v>
      </c>
      <c r="V64" s="58">
        <v>124.9427</v>
      </c>
      <c r="W64" s="58">
        <v>129.09289999999999</v>
      </c>
      <c r="X64" s="58">
        <v>134.40880000000001</v>
      </c>
      <c r="Y64" s="58">
        <v>142.03489999999999</v>
      </c>
      <c r="Z64" s="58">
        <v>145.06569999999999</v>
      </c>
      <c r="AA64" s="58">
        <v>155.00299999999999</v>
      </c>
      <c r="AB64" s="58">
        <v>162.76230000000001</v>
      </c>
      <c r="AC64" s="58">
        <v>173.8837</v>
      </c>
      <c r="AD64" s="58">
        <v>181.8407</v>
      </c>
      <c r="AE64" s="58">
        <v>192.1729</v>
      </c>
      <c r="AF64" s="58">
        <v>202.29339999999999</v>
      </c>
      <c r="AG64" s="58">
        <v>210.18469999999999</v>
      </c>
      <c r="AH64" s="58">
        <v>221.28360000000001</v>
      </c>
      <c r="AI64" s="58">
        <v>225.5582</v>
      </c>
      <c r="AJ64" s="58">
        <v>231.05420000000001</v>
      </c>
      <c r="AK64" s="58">
        <v>235.3886</v>
      </c>
      <c r="AL64" s="58">
        <v>239.78389999999999</v>
      </c>
      <c r="AM64" s="58">
        <v>242.6266</v>
      </c>
      <c r="AN64" s="58">
        <v>244.09880000000001</v>
      </c>
      <c r="AO64" s="58">
        <v>245.8972</v>
      </c>
      <c r="AP64" s="58">
        <v>250.4777</v>
      </c>
      <c r="AQ64" s="58">
        <v>255.98220000000001</v>
      </c>
      <c r="AR64" s="58">
        <v>264.30020000000002</v>
      </c>
      <c r="AS64" s="58">
        <v>260.61750000000001</v>
      </c>
      <c r="AT64" s="58">
        <v>276.66699999999997</v>
      </c>
      <c r="AU64" s="256">
        <v>291.74159999999995</v>
      </c>
      <c r="AV64" s="58">
        <v>303.94560000000001</v>
      </c>
      <c r="AW64" s="58">
        <v>310.54160000000007</v>
      </c>
      <c r="AX64" s="58">
        <v>317.60000000000002</v>
      </c>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c r="IO64" s="58"/>
      <c r="IP64" s="58"/>
      <c r="IQ64" s="58"/>
      <c r="IR64" s="58"/>
      <c r="IS64" s="58"/>
    </row>
    <row r="65" spans="1:253" s="839" customFormat="1">
      <c r="A65"/>
      <c r="B65" s="78" t="s">
        <v>112</v>
      </c>
      <c r="C65" s="58"/>
      <c r="D65" s="58"/>
      <c r="E65" s="58"/>
      <c r="F65" s="58"/>
      <c r="G65" s="58"/>
      <c r="H65" s="58"/>
      <c r="I65" s="58"/>
      <c r="J65" s="58"/>
      <c r="K65" s="58"/>
      <c r="L65" s="58"/>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256"/>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c r="IO65" s="58"/>
      <c r="IP65" s="58"/>
      <c r="IQ65" s="58"/>
      <c r="IR65" s="58"/>
      <c r="IS65" s="58"/>
    </row>
    <row r="66" spans="1:253" s="839" customFormat="1">
      <c r="A66"/>
      <c r="B66" s="78" t="s">
        <v>44</v>
      </c>
      <c r="C66" s="58"/>
      <c r="D66" s="58"/>
      <c r="E66" s="58"/>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256"/>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c r="IO66" s="58"/>
      <c r="IP66" s="58"/>
      <c r="IQ66" s="58"/>
      <c r="IR66" s="58"/>
      <c r="IS66" s="58"/>
    </row>
    <row r="67" spans="1:253" s="839" customFormat="1">
      <c r="A67"/>
      <c r="B67" s="78" t="s">
        <v>193</v>
      </c>
      <c r="C67" s="58">
        <v>1.9693000000000001</v>
      </c>
      <c r="D67" s="58">
        <v>2.1793999999999998</v>
      </c>
      <c r="E67" s="58">
        <v>3.0499000000000001</v>
      </c>
      <c r="F67" s="58">
        <v>3.0329999999999999</v>
      </c>
      <c r="G67" s="58">
        <v>3.8546999999999998</v>
      </c>
      <c r="H67" s="58">
        <v>4.5834000000000001</v>
      </c>
      <c r="I67" s="58">
        <v>6.9930000000000003</v>
      </c>
      <c r="J67" s="58">
        <v>7.5198999999999998</v>
      </c>
      <c r="K67" s="58">
        <v>9.1870999999999992</v>
      </c>
      <c r="L67" s="58">
        <v>10.7675</v>
      </c>
      <c r="M67" s="58">
        <v>13.052300000000001</v>
      </c>
      <c r="N67" s="58">
        <v>15.1806</v>
      </c>
      <c r="O67" s="58">
        <v>17.715299999999999</v>
      </c>
      <c r="P67" s="58">
        <v>18.4617</v>
      </c>
      <c r="Q67" s="58">
        <v>19.933</v>
      </c>
      <c r="R67" s="58">
        <v>20.831099999999999</v>
      </c>
      <c r="S67" s="58">
        <v>21.8443</v>
      </c>
      <c r="T67" s="58">
        <v>20.9907</v>
      </c>
      <c r="U67" s="58">
        <v>24.788499999999999</v>
      </c>
      <c r="V67" s="58">
        <v>26.038399999999999</v>
      </c>
      <c r="W67" s="58">
        <v>27.293399999999998</v>
      </c>
      <c r="X67" s="58">
        <v>30.229900000000001</v>
      </c>
      <c r="Y67" s="58">
        <v>31.514199999999999</v>
      </c>
      <c r="Z67" s="58">
        <v>31.349299999999999</v>
      </c>
      <c r="AA67" s="58">
        <v>32.304600000000001</v>
      </c>
      <c r="AB67" s="58">
        <v>32.612200000000001</v>
      </c>
      <c r="AC67" s="58">
        <v>34.302100000000003</v>
      </c>
      <c r="AD67" s="58">
        <v>36.4343</v>
      </c>
      <c r="AE67" s="58">
        <v>38.081400000000002</v>
      </c>
      <c r="AF67" s="58">
        <v>38.188299999999998</v>
      </c>
      <c r="AG67" s="58">
        <v>35.564</v>
      </c>
      <c r="AH67" s="58">
        <v>36.141300000000001</v>
      </c>
      <c r="AI67" s="58">
        <v>41.0702</v>
      </c>
      <c r="AJ67" s="58">
        <v>43.322099999999999</v>
      </c>
      <c r="AK67" s="58">
        <v>43.035400000000003</v>
      </c>
      <c r="AL67" s="58">
        <v>41.890999999999998</v>
      </c>
      <c r="AM67" s="58">
        <v>40.169899999999998</v>
      </c>
      <c r="AN67" s="58">
        <v>41.418900000000001</v>
      </c>
      <c r="AO67" s="58">
        <v>43.191299999999998</v>
      </c>
      <c r="AP67" s="58">
        <v>44.447899999999997</v>
      </c>
      <c r="AQ67" s="58">
        <v>48.1145</v>
      </c>
      <c r="AR67" s="58">
        <v>50.826999999999998</v>
      </c>
      <c r="AS67" s="58">
        <v>45.138039999999997</v>
      </c>
      <c r="AT67" s="58">
        <v>52.552100000000003</v>
      </c>
      <c r="AU67" s="256">
        <v>55.6295</v>
      </c>
      <c r="AV67" s="58">
        <v>51.733899999999998</v>
      </c>
      <c r="AW67" s="58">
        <v>50.610999999999997</v>
      </c>
      <c r="AX67" s="58">
        <v>54.9</v>
      </c>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c r="IS67" s="58"/>
    </row>
    <row r="68" spans="1:253" s="839" customFormat="1">
      <c r="A68"/>
      <c r="B68" s="78" t="s">
        <v>194</v>
      </c>
      <c r="C68" s="58">
        <v>-4.4363999999999999</v>
      </c>
      <c r="D68" s="58">
        <v>-4.8849999999999998</v>
      </c>
      <c r="E68" s="58">
        <v>-4.9814999999999996</v>
      </c>
      <c r="F68" s="58">
        <v>-6.3514999999999997</v>
      </c>
      <c r="G68" s="58">
        <v>-7.8122999999999996</v>
      </c>
      <c r="H68" s="58">
        <v>-7.6612999999999998</v>
      </c>
      <c r="I68" s="58">
        <v>-5.2918000000000003</v>
      </c>
      <c r="J68" s="58">
        <v>-5.8003999999999998</v>
      </c>
      <c r="K68" s="58">
        <v>-5.3120000000000003</v>
      </c>
      <c r="L68" s="58">
        <v>-4.6040000000000001</v>
      </c>
      <c r="M68" s="58">
        <v>-5.5167000000000002</v>
      </c>
      <c r="N68" s="58">
        <v>-6.1055000000000001</v>
      </c>
      <c r="O68" s="58">
        <v>-5.2667999999999999</v>
      </c>
      <c r="P68" s="58">
        <v>-8.0252999999999997</v>
      </c>
      <c r="Q68" s="58">
        <v>-7.8093000000000004</v>
      </c>
      <c r="R68" s="58">
        <v>-3.9996</v>
      </c>
      <c r="S68" s="58">
        <v>-4.3962000000000003</v>
      </c>
      <c r="T68" s="58">
        <v>-3.8944999999999999</v>
      </c>
      <c r="U68" s="58">
        <v>-1.0001</v>
      </c>
      <c r="V68" s="58">
        <v>1.3857999999999999</v>
      </c>
      <c r="W68" s="58">
        <v>2.5461</v>
      </c>
      <c r="X68" s="58">
        <v>2.7641</v>
      </c>
      <c r="Y68" s="58">
        <v>1.0652999999999999</v>
      </c>
      <c r="Z68" s="58">
        <v>0.80289999999999995</v>
      </c>
      <c r="AA68" s="58">
        <v>1.3232999999999999</v>
      </c>
      <c r="AB68" s="58">
        <v>0.21249999999999999</v>
      </c>
      <c r="AC68" s="58">
        <v>-2.97</v>
      </c>
      <c r="AD68" s="58">
        <v>-3.5849000000000002</v>
      </c>
      <c r="AE68" s="58">
        <v>-4.0827999999999998</v>
      </c>
      <c r="AF68" s="58">
        <v>-8.2746999999999993</v>
      </c>
      <c r="AG68" s="58">
        <v>-10.130800000000001</v>
      </c>
      <c r="AH68" s="58">
        <v>-6.4592999999999998</v>
      </c>
      <c r="AI68" s="58">
        <v>-2.1377000000000002</v>
      </c>
      <c r="AJ68" s="58">
        <v>-1.4814000000000001</v>
      </c>
      <c r="AK68" s="58">
        <v>-4.7001999999999997</v>
      </c>
      <c r="AL68" s="58">
        <v>-8.2810000000000006</v>
      </c>
      <c r="AM68" s="58">
        <v>-5.6820000000000004</v>
      </c>
      <c r="AN68" s="58">
        <v>-0.436</v>
      </c>
      <c r="AO68" s="58">
        <v>2.258</v>
      </c>
      <c r="AP68" s="58">
        <v>1.41</v>
      </c>
      <c r="AQ68" s="58">
        <v>1.776</v>
      </c>
      <c r="AR68" s="58">
        <v>-2.5438000000000001</v>
      </c>
      <c r="AS68" s="58">
        <v>-3.8582999999999998</v>
      </c>
      <c r="AT68" s="58">
        <v>-0.89170000000000005</v>
      </c>
      <c r="AU68" s="58">
        <v>-1.1492</v>
      </c>
      <c r="AV68" s="839">
        <v>-9.4890000000000008</v>
      </c>
      <c r="AW68" s="839">
        <v>-16.725000000000001</v>
      </c>
      <c r="AX68" s="58">
        <v>-15.6</v>
      </c>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c r="IO68" s="58"/>
      <c r="IP68" s="58"/>
      <c r="IQ68" s="58"/>
      <c r="IR68" s="58"/>
      <c r="IS68" s="58"/>
    </row>
    <row r="69" spans="1:253" s="839" customFormat="1">
      <c r="A69"/>
      <c r="B69" s="78"/>
      <c r="C69" s="58"/>
      <c r="D69" s="58"/>
      <c r="E69" s="58"/>
      <c r="F69" s="58"/>
      <c r="G69" s="58"/>
      <c r="H69" s="58"/>
      <c r="I69" s="58"/>
      <c r="J69" s="58"/>
      <c r="K69" s="58"/>
      <c r="L69" s="58"/>
      <c r="M69" s="58"/>
      <c r="N69" s="58"/>
      <c r="O69" s="58"/>
      <c r="P69" s="58"/>
      <c r="Q69" s="58"/>
      <c r="R69" s="58"/>
      <c r="S69" s="58"/>
      <c r="T69" s="58"/>
      <c r="U69" s="58"/>
      <c r="V69" s="58"/>
      <c r="W69" s="58"/>
      <c r="X69" s="58"/>
      <c r="Y69" s="58"/>
      <c r="Z69" s="58"/>
      <c r="AA69" s="58"/>
      <c r="AB69" s="58"/>
      <c r="AC69" s="58"/>
      <c r="AD69" s="58"/>
      <c r="AE69" s="58"/>
      <c r="AF69" s="58"/>
      <c r="AG69" s="58"/>
      <c r="AH69" s="58"/>
      <c r="AI69" s="58"/>
      <c r="AJ69" s="58"/>
      <c r="AK69" s="58"/>
      <c r="AL69" s="58"/>
      <c r="AM69" s="58"/>
      <c r="AN69" s="58"/>
      <c r="AO69" s="58"/>
      <c r="AP69" s="58"/>
      <c r="AQ69" s="58"/>
      <c r="AR69" s="58"/>
      <c r="AS69" s="58"/>
      <c r="AT69" s="58"/>
      <c r="AU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c r="IS69" s="58"/>
    </row>
    <row r="70" spans="1:253" s="839" customFormat="1">
      <c r="A70"/>
      <c r="B70" s="78" t="s">
        <v>454</v>
      </c>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c r="IS70" s="58"/>
    </row>
    <row r="71" spans="1:253" s="839" customFormat="1">
      <c r="A71"/>
      <c r="B71" s="946"/>
      <c r="C71" s="58"/>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c r="IS71" s="58"/>
    </row>
    <row r="72" spans="1:253" s="839" customFormat="1">
      <c r="A72"/>
      <c r="B72" s="78" t="s">
        <v>545</v>
      </c>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c r="IS72" s="58"/>
    </row>
    <row r="73" spans="1:253" s="839" customFormat="1">
      <c r="A73"/>
      <c r="B73" s="946"/>
      <c r="C73" s="58"/>
      <c r="D73" s="58"/>
      <c r="E73" s="58"/>
      <c r="F73" s="58"/>
      <c r="G73" s="58"/>
      <c r="H73" s="58"/>
      <c r="I73" s="58"/>
      <c r="J73" s="58"/>
      <c r="K73" s="58"/>
      <c r="L73" s="58"/>
      <c r="M73" s="58"/>
      <c r="N73" s="58"/>
      <c r="O73" s="58"/>
      <c r="P73" s="58"/>
      <c r="Q73" s="58"/>
      <c r="R73" s="58"/>
      <c r="S73" s="58"/>
      <c r="T73" s="58"/>
      <c r="U73" s="58"/>
      <c r="V73" s="58"/>
      <c r="W73" s="58"/>
      <c r="X73" s="58"/>
      <c r="Y73" s="58"/>
      <c r="Z73" s="58"/>
      <c r="AA73" s="58"/>
      <c r="AB73" s="58"/>
      <c r="AC73" s="58"/>
      <c r="AD73" s="58"/>
      <c r="AE73" s="58"/>
      <c r="AF73" s="58"/>
      <c r="AG73" s="58"/>
      <c r="AH73" s="58"/>
      <c r="AI73" s="58"/>
      <c r="AJ73" s="58"/>
      <c r="AK73" s="58"/>
      <c r="AL73" s="58"/>
      <c r="AM73" s="58"/>
      <c r="AN73" s="58"/>
      <c r="AO73" s="58"/>
      <c r="AP73" s="58"/>
      <c r="AQ73" s="58"/>
      <c r="AR73" s="58"/>
      <c r="AS73" s="58"/>
      <c r="AT73" s="58"/>
      <c r="AU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c r="IS73" s="58"/>
    </row>
    <row r="74" spans="1:253" s="839" customFormat="1">
      <c r="A74"/>
      <c r="B74" s="946" t="s">
        <v>455</v>
      </c>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row>
    <row r="75" spans="1:253" s="839" customFormat="1">
      <c r="A75"/>
      <c r="B75" s="946" t="s">
        <v>456</v>
      </c>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c r="IS75" s="58"/>
    </row>
    <row r="76" spans="1:253" s="839" customFormat="1">
      <c r="A76"/>
      <c r="B76" s="946" t="s">
        <v>457</v>
      </c>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c r="AI76" s="58"/>
      <c r="AJ76" s="58"/>
      <c r="AK76" s="58"/>
      <c r="AL76" s="58"/>
      <c r="AM76" s="58"/>
      <c r="AN76" s="58"/>
      <c r="AO76" s="58"/>
      <c r="AP76" s="58"/>
      <c r="AQ76" s="58"/>
      <c r="AR76" s="58"/>
      <c r="AS76" s="58"/>
      <c r="AT76" s="58"/>
      <c r="AU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c r="IS76" s="58"/>
    </row>
    <row r="77" spans="1:253" s="839" customFormat="1">
      <c r="A77"/>
      <c r="B77" s="946" t="s">
        <v>458</v>
      </c>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c r="IS77" s="58"/>
    </row>
    <row r="78" spans="1:253" s="839" customFormat="1">
      <c r="A78"/>
      <c r="B78" s="946" t="s">
        <v>459</v>
      </c>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c r="IS78" s="58"/>
    </row>
    <row r="79" spans="1:253" s="839" customFormat="1">
      <c r="A79"/>
      <c r="B79" s="78" t="s">
        <v>460</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c r="AK79" s="58"/>
      <c r="AL79" s="58"/>
      <c r="AM79" s="58"/>
      <c r="AN79" s="58"/>
      <c r="AO79" s="58"/>
      <c r="AP79" s="58"/>
      <c r="AQ79" s="58"/>
      <c r="AR79" s="58"/>
      <c r="AS79" s="58"/>
      <c r="AT79" s="58"/>
      <c r="AU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c r="IS79" s="58"/>
    </row>
    <row r="80" spans="1:253" s="839" customFormat="1">
      <c r="A80"/>
      <c r="B80" s="7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58"/>
      <c r="AJ80" s="58"/>
      <c r="AK80" s="58"/>
      <c r="AL80" s="58"/>
      <c r="AM80" s="58"/>
      <c r="AN80" s="58"/>
      <c r="AO80" s="58"/>
      <c r="AP80" s="58"/>
      <c r="AQ80" s="58"/>
      <c r="AR80" s="58"/>
      <c r="AS80" s="58"/>
      <c r="AT80" s="58"/>
      <c r="AU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c r="IS80" s="58"/>
    </row>
    <row r="81" spans="1:253" s="839" customFormat="1">
      <c r="A81"/>
      <c r="B81" s="7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c r="IS81" s="58"/>
    </row>
    <row r="82" spans="1:253" s="839" customFormat="1">
      <c r="A82"/>
      <c r="B82" s="7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c r="AI82" s="58"/>
      <c r="AJ82" s="58"/>
      <c r="AK82" s="58"/>
      <c r="AL82" s="58"/>
      <c r="AM82" s="58"/>
      <c r="AN82" s="58"/>
      <c r="AO82" s="58"/>
      <c r="AP82" s="58"/>
      <c r="AQ82" s="58"/>
      <c r="AR82" s="58"/>
      <c r="AS82" s="58"/>
      <c r="AT82" s="58"/>
      <c r="AU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c r="IS82" s="58"/>
    </row>
    <row r="83" spans="1:253" s="839" customFormat="1">
      <c r="A83"/>
      <c r="B83" s="7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c r="AI83" s="58"/>
      <c r="AJ83" s="58"/>
      <c r="AK83" s="58"/>
      <c r="AL83" s="58"/>
      <c r="AM83" s="58"/>
      <c r="AN83" s="58"/>
      <c r="AO83" s="58"/>
      <c r="AP83" s="58"/>
      <c r="AQ83" s="58"/>
      <c r="AR83" s="58"/>
      <c r="AS83" s="58"/>
      <c r="AT83" s="58"/>
      <c r="AU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58"/>
      <c r="EY83" s="58"/>
      <c r="EZ83" s="58"/>
      <c r="FA83" s="58"/>
      <c r="FB83" s="58"/>
      <c r="FC83" s="58"/>
      <c r="FD83" s="58"/>
      <c r="FE83" s="58"/>
      <c r="FF83" s="58"/>
      <c r="FG83" s="58"/>
      <c r="FH83" s="58"/>
      <c r="FI83" s="58"/>
      <c r="FJ83" s="58"/>
      <c r="FK83" s="58"/>
      <c r="FL83" s="58"/>
      <c r="FM83" s="58"/>
      <c r="FN83" s="58"/>
      <c r="FO83" s="58"/>
      <c r="FP83" s="58"/>
      <c r="FQ83" s="58"/>
      <c r="FR83" s="58"/>
      <c r="FS83" s="58"/>
      <c r="FT83" s="58"/>
      <c r="FU83" s="58"/>
      <c r="FV83" s="58"/>
      <c r="FW83" s="58"/>
      <c r="FX83" s="58"/>
      <c r="FY83" s="58"/>
      <c r="FZ83" s="58"/>
      <c r="GA83" s="58"/>
      <c r="GB83" s="58"/>
      <c r="GC83" s="58"/>
      <c r="GD83" s="58"/>
      <c r="GE83" s="58"/>
      <c r="GF83" s="58"/>
      <c r="GG83" s="58"/>
      <c r="GH83" s="58"/>
      <c r="GI83" s="58"/>
      <c r="GJ83" s="58"/>
      <c r="GK83" s="58"/>
      <c r="GL83" s="58"/>
      <c r="GM83" s="58"/>
      <c r="GN83" s="58"/>
      <c r="GO83" s="58"/>
      <c r="GP83" s="58"/>
      <c r="GQ83" s="58"/>
      <c r="GR83" s="58"/>
      <c r="GS83" s="58"/>
      <c r="GT83" s="58"/>
      <c r="GU83" s="58"/>
      <c r="GV83" s="58"/>
      <c r="GW83" s="58"/>
      <c r="GX83" s="58"/>
      <c r="GY83" s="58"/>
      <c r="GZ83" s="58"/>
      <c r="HA83" s="58"/>
      <c r="HB83" s="58"/>
      <c r="HC83" s="58"/>
      <c r="HD83" s="58"/>
      <c r="HE83" s="58"/>
      <c r="HF83" s="58"/>
      <c r="HG83" s="58"/>
      <c r="HH83" s="58"/>
      <c r="HI83" s="58"/>
      <c r="HJ83" s="58"/>
      <c r="HK83" s="58"/>
      <c r="HL83" s="58"/>
      <c r="HM83" s="58"/>
      <c r="HN83" s="58"/>
      <c r="HO83" s="58"/>
      <c r="HP83" s="58"/>
      <c r="HQ83" s="58"/>
      <c r="HR83" s="58"/>
      <c r="HS83" s="58"/>
      <c r="HT83" s="58"/>
      <c r="HU83" s="58"/>
      <c r="HV83" s="58"/>
      <c r="HW83" s="58"/>
      <c r="HX83" s="58"/>
      <c r="HY83" s="58"/>
      <c r="HZ83" s="58"/>
      <c r="IA83" s="58"/>
      <c r="IB83" s="58"/>
      <c r="IC83" s="58"/>
      <c r="ID83" s="58"/>
      <c r="IE83" s="58"/>
      <c r="IF83" s="58"/>
      <c r="IG83" s="58"/>
      <c r="IH83" s="58"/>
      <c r="II83" s="58"/>
      <c r="IJ83" s="58"/>
      <c r="IK83" s="58"/>
      <c r="IL83" s="58"/>
      <c r="IM83" s="58"/>
      <c r="IN83" s="58"/>
      <c r="IO83" s="58"/>
      <c r="IP83" s="58"/>
      <c r="IQ83" s="58"/>
      <c r="IR83" s="58"/>
      <c r="IS83" s="58"/>
    </row>
    <row r="84" spans="1:253" s="839" customFormat="1">
      <c r="A84"/>
      <c r="B84" s="7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c r="AI84" s="58"/>
      <c r="AJ84" s="58"/>
      <c r="AK84" s="58"/>
      <c r="AL84" s="58"/>
      <c r="AM84" s="58"/>
      <c r="AN84" s="58"/>
      <c r="AO84" s="58"/>
      <c r="AP84" s="58"/>
      <c r="AQ84" s="58"/>
      <c r="AR84" s="58"/>
      <c r="AS84" s="58"/>
      <c r="AT84" s="58"/>
      <c r="AU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c r="IS84" s="58"/>
    </row>
    <row r="85" spans="1:253" s="839" customFormat="1">
      <c r="A85"/>
      <c r="B85" s="7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c r="IG85" s="58"/>
      <c r="IH85" s="58"/>
      <c r="II85" s="58"/>
      <c r="IJ85" s="58"/>
      <c r="IK85" s="58"/>
      <c r="IL85" s="58"/>
      <c r="IM85" s="58"/>
      <c r="IN85" s="58"/>
      <c r="IO85" s="58"/>
      <c r="IP85" s="58"/>
      <c r="IQ85" s="58"/>
      <c r="IR85" s="58"/>
      <c r="IS85" s="58"/>
    </row>
    <row r="86" spans="1:253" s="839" customFormat="1">
      <c r="A86"/>
      <c r="B86" s="7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c r="AI86" s="58"/>
      <c r="AJ86" s="58"/>
      <c r="AK86" s="58"/>
      <c r="AL86" s="58"/>
      <c r="AM86" s="58"/>
      <c r="AN86" s="58"/>
      <c r="AO86" s="58"/>
      <c r="AP86" s="58"/>
      <c r="AQ86" s="58"/>
      <c r="AR86" s="58"/>
      <c r="AS86" s="58"/>
      <c r="AT86" s="58"/>
      <c r="AU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c r="EG86" s="58"/>
      <c r="EH86" s="58"/>
      <c r="EI86" s="58"/>
      <c r="EJ86" s="58"/>
      <c r="EK86" s="58"/>
      <c r="EL86" s="58"/>
      <c r="EM86" s="58"/>
      <c r="EN86" s="58"/>
      <c r="EO86" s="58"/>
      <c r="EP86" s="58"/>
      <c r="EQ86" s="58"/>
      <c r="ER86" s="58"/>
      <c r="ES86" s="58"/>
      <c r="ET86" s="58"/>
      <c r="EU86" s="58"/>
      <c r="EV86" s="58"/>
      <c r="EW86" s="58"/>
      <c r="EX86" s="58"/>
      <c r="EY86" s="58"/>
      <c r="EZ86" s="58"/>
      <c r="FA86" s="58"/>
      <c r="FB86" s="58"/>
      <c r="FC86" s="58"/>
      <c r="FD86" s="58"/>
      <c r="FE86" s="58"/>
      <c r="FF86" s="58"/>
      <c r="FG86" s="58"/>
      <c r="FH86" s="58"/>
      <c r="FI86" s="58"/>
      <c r="FJ86" s="58"/>
      <c r="FK86" s="58"/>
      <c r="FL86" s="58"/>
      <c r="FM86" s="58"/>
      <c r="FN86" s="58"/>
      <c r="FO86" s="58"/>
      <c r="FP86" s="58"/>
      <c r="FQ86" s="58"/>
      <c r="FR86" s="58"/>
      <c r="FS86" s="58"/>
      <c r="FT86" s="58"/>
      <c r="FU86" s="58"/>
      <c r="FV86" s="58"/>
      <c r="FW86" s="58"/>
      <c r="FX86" s="58"/>
      <c r="FY86" s="58"/>
      <c r="FZ86" s="58"/>
      <c r="GA86" s="58"/>
      <c r="GB86" s="58"/>
      <c r="GC86" s="58"/>
      <c r="GD86" s="58"/>
      <c r="GE86" s="58"/>
      <c r="GF86" s="58"/>
      <c r="GG86" s="58"/>
      <c r="GH86" s="58"/>
      <c r="GI86" s="58"/>
      <c r="GJ86" s="58"/>
      <c r="GK86" s="58"/>
      <c r="GL86" s="58"/>
      <c r="GM86" s="58"/>
      <c r="GN86" s="58"/>
      <c r="GO86" s="58"/>
      <c r="GP86" s="58"/>
      <c r="GQ86" s="58"/>
      <c r="GR86" s="58"/>
      <c r="GS86" s="58"/>
      <c r="GT86" s="58"/>
      <c r="GU86" s="58"/>
      <c r="GV86" s="58"/>
      <c r="GW86" s="58"/>
      <c r="GX86" s="58"/>
      <c r="GY86" s="58"/>
      <c r="GZ86" s="58"/>
      <c r="HA86" s="58"/>
      <c r="HB86" s="58"/>
      <c r="HC86" s="58"/>
      <c r="HD86" s="58"/>
      <c r="HE86" s="58"/>
      <c r="HF86" s="58"/>
      <c r="HG86" s="58"/>
      <c r="HH86" s="58"/>
      <c r="HI86" s="58"/>
      <c r="HJ86" s="58"/>
      <c r="HK86" s="58"/>
      <c r="HL86" s="58"/>
      <c r="HM86" s="58"/>
      <c r="HN86" s="58"/>
      <c r="HO86" s="58"/>
      <c r="HP86" s="58"/>
      <c r="HQ86" s="58"/>
      <c r="HR86" s="58"/>
      <c r="HS86" s="58"/>
      <c r="HT86" s="58"/>
      <c r="HU86" s="58"/>
      <c r="HV86" s="58"/>
      <c r="HW86" s="58"/>
      <c r="HX86" s="58"/>
      <c r="HY86" s="58"/>
      <c r="HZ86" s="58"/>
      <c r="IA86" s="58"/>
      <c r="IB86" s="58"/>
      <c r="IC86" s="58"/>
      <c r="ID86" s="58"/>
      <c r="IE86" s="58"/>
      <c r="IF86" s="58"/>
      <c r="IG86" s="58"/>
      <c r="IH86" s="58"/>
      <c r="II86" s="58"/>
      <c r="IJ86" s="58"/>
      <c r="IK86" s="58"/>
      <c r="IL86" s="58"/>
      <c r="IM86" s="58"/>
      <c r="IN86" s="58"/>
      <c r="IO86" s="58"/>
      <c r="IP86" s="58"/>
      <c r="IQ86" s="58"/>
      <c r="IR86" s="58"/>
      <c r="IS86" s="58"/>
    </row>
    <row r="87" spans="1:253" s="839" customFormat="1">
      <c r="A87"/>
      <c r="B87" s="7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c r="AI87" s="58"/>
      <c r="AJ87" s="58"/>
      <c r="AK87" s="58"/>
      <c r="AL87" s="58"/>
      <c r="AM87" s="58"/>
      <c r="AN87" s="58"/>
      <c r="AO87" s="58"/>
      <c r="AP87" s="58"/>
      <c r="AQ87" s="58"/>
      <c r="AR87" s="58"/>
      <c r="AS87" s="58"/>
      <c r="AT87" s="58"/>
      <c r="AU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c r="IS87" s="58"/>
    </row>
    <row r="88" spans="1:253" s="839" customFormat="1">
      <c r="A88"/>
      <c r="B88" s="7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c r="IS88" s="58"/>
    </row>
    <row r="89" spans="1:253" s="839" customFormat="1">
      <c r="A89"/>
      <c r="B89" s="7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58"/>
      <c r="AQ89" s="58"/>
      <c r="AR89" s="58"/>
      <c r="AS89" s="58"/>
      <c r="AT89" s="58"/>
      <c r="AU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c r="IS89" s="58"/>
    </row>
    <row r="90" spans="1:253" s="839" customFormat="1">
      <c r="A90"/>
      <c r="B90" s="7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c r="IS90" s="58"/>
    </row>
    <row r="91" spans="1:253" s="839" customFormat="1">
      <c r="A91"/>
      <c r="B91" s="7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c r="IS91" s="58"/>
    </row>
    <row r="92" spans="1:253" s="839" customFormat="1">
      <c r="A92"/>
      <c r="B92" s="7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c r="IS92" s="58"/>
    </row>
    <row r="93" spans="1:253" s="839" customFormat="1">
      <c r="A93"/>
      <c r="B93" s="7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c r="AI93" s="58"/>
      <c r="AJ93" s="58"/>
      <c r="AK93" s="58"/>
      <c r="AL93" s="58"/>
      <c r="AM93" s="58"/>
      <c r="AN93" s="58"/>
      <c r="AO93" s="58"/>
      <c r="AP93" s="58"/>
      <c r="AQ93" s="58"/>
      <c r="AR93" s="58"/>
      <c r="AS93" s="58"/>
      <c r="AT93" s="58"/>
      <c r="AU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c r="IS93" s="58"/>
    </row>
    <row r="94" spans="1:253" s="839" customFormat="1">
      <c r="A94"/>
      <c r="B94" s="7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c r="IS94" s="58"/>
    </row>
    <row r="95" spans="1:253" s="839" customFormat="1">
      <c r="A95"/>
      <c r="B95" s="7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c r="AI95" s="58"/>
      <c r="AJ95" s="58"/>
      <c r="AK95" s="58"/>
      <c r="AL95" s="58"/>
      <c r="AM95" s="58"/>
      <c r="AN95" s="58"/>
      <c r="AO95" s="58"/>
      <c r="AP95" s="58"/>
      <c r="AQ95" s="58"/>
      <c r="AR95" s="58"/>
      <c r="AS95" s="58"/>
      <c r="AT95" s="58"/>
      <c r="AU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c r="IS95" s="58"/>
    </row>
    <row r="96" spans="1:253" s="839" customFormat="1">
      <c r="A96"/>
      <c r="B96" s="7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c r="AI96" s="58"/>
      <c r="AJ96" s="58"/>
      <c r="AK96" s="58"/>
      <c r="AL96" s="58"/>
      <c r="AM96" s="58"/>
      <c r="AN96" s="58"/>
      <c r="AO96" s="58"/>
      <c r="AP96" s="58"/>
      <c r="AQ96" s="58"/>
      <c r="AR96" s="58"/>
      <c r="AS96" s="58"/>
      <c r="AT96" s="58"/>
      <c r="AU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c r="IS96" s="58"/>
    </row>
    <row r="97" spans="1:253" s="839" customFormat="1">
      <c r="A97"/>
      <c r="B97" s="7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c r="IS97" s="58"/>
    </row>
    <row r="98" spans="1:253" s="839" customFormat="1">
      <c r="A98"/>
      <c r="B98" s="7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c r="AI98" s="58"/>
      <c r="AJ98" s="58"/>
      <c r="AK98" s="58"/>
      <c r="AL98" s="58"/>
      <c r="AM98" s="58"/>
      <c r="AN98" s="58"/>
      <c r="AO98" s="58"/>
      <c r="AP98" s="58"/>
      <c r="AQ98" s="58"/>
      <c r="AR98" s="58"/>
      <c r="AS98" s="58"/>
      <c r="AT98" s="58"/>
      <c r="AU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c r="IS98" s="58"/>
    </row>
    <row r="99" spans="1:253" s="839" customFormat="1">
      <c r="A99"/>
      <c r="B99" s="7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c r="AI99" s="58"/>
      <c r="AJ99" s="58"/>
      <c r="AK99" s="58"/>
      <c r="AL99" s="58"/>
      <c r="AM99" s="58"/>
      <c r="AN99" s="58"/>
      <c r="AO99" s="58"/>
      <c r="AP99" s="58"/>
      <c r="AQ99" s="58"/>
      <c r="AR99" s="58"/>
      <c r="AS99" s="58"/>
      <c r="AT99" s="58"/>
      <c r="AU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c r="IS99" s="58"/>
    </row>
    <row r="100" spans="1:253" s="839" customFormat="1">
      <c r="A100"/>
      <c r="B100" s="7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c r="AO100" s="58"/>
      <c r="AP100" s="58"/>
      <c r="AQ100" s="58"/>
      <c r="AR100" s="58"/>
      <c r="AS100" s="58"/>
      <c r="AT100" s="58"/>
      <c r="AU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c r="EG100" s="58"/>
      <c r="EH100" s="58"/>
      <c r="EI100" s="58"/>
      <c r="EJ100" s="58"/>
      <c r="EK100" s="58"/>
      <c r="EL100" s="58"/>
      <c r="EM100" s="58"/>
      <c r="EN100" s="58"/>
      <c r="EO100" s="58"/>
      <c r="EP100" s="58"/>
      <c r="EQ100" s="58"/>
      <c r="ER100" s="58"/>
      <c r="ES100" s="58"/>
      <c r="ET100" s="58"/>
      <c r="EU100" s="58"/>
      <c r="EV100" s="58"/>
      <c r="EW100" s="58"/>
      <c r="EX100" s="58"/>
      <c r="EY100" s="58"/>
      <c r="EZ100" s="58"/>
      <c r="FA100" s="58"/>
      <c r="FB100" s="58"/>
      <c r="FC100" s="58"/>
      <c r="FD100" s="58"/>
      <c r="FE100" s="58"/>
      <c r="FF100" s="58"/>
      <c r="FG100" s="58"/>
      <c r="FH100" s="58"/>
      <c r="FI100" s="58"/>
      <c r="FJ100" s="58"/>
      <c r="FK100" s="58"/>
      <c r="FL100" s="58"/>
      <c r="FM100" s="58"/>
      <c r="FN100" s="58"/>
      <c r="FO100" s="58"/>
      <c r="FP100" s="58"/>
      <c r="FQ100" s="58"/>
      <c r="FR100" s="58"/>
      <c r="FS100" s="58"/>
      <c r="FT100" s="58"/>
      <c r="FU100" s="58"/>
      <c r="FV100" s="58"/>
      <c r="FW100" s="58"/>
      <c r="FX100" s="58"/>
      <c r="FY100" s="58"/>
      <c r="FZ100" s="58"/>
      <c r="GA100" s="58"/>
      <c r="GB100" s="58"/>
      <c r="GC100" s="58"/>
      <c r="GD100" s="58"/>
      <c r="GE100" s="58"/>
      <c r="GF100" s="58"/>
      <c r="GG100" s="58"/>
      <c r="GH100" s="58"/>
      <c r="GI100" s="58"/>
      <c r="GJ100" s="58"/>
      <c r="GK100" s="58"/>
      <c r="GL100" s="58"/>
      <c r="GM100" s="58"/>
      <c r="GN100" s="58"/>
      <c r="GO100" s="58"/>
      <c r="GP100" s="58"/>
      <c r="GQ100" s="58"/>
      <c r="GR100" s="58"/>
      <c r="GS100" s="58"/>
      <c r="GT100" s="58"/>
      <c r="GU100" s="58"/>
      <c r="GV100" s="58"/>
      <c r="GW100" s="58"/>
      <c r="GX100" s="58"/>
      <c r="GY100" s="58"/>
      <c r="GZ100" s="58"/>
      <c r="HA100" s="58"/>
      <c r="HB100" s="58"/>
      <c r="HC100" s="58"/>
      <c r="HD100" s="58"/>
      <c r="HE100" s="58"/>
      <c r="HF100" s="58"/>
      <c r="HG100" s="58"/>
      <c r="HH100" s="58"/>
      <c r="HI100" s="58"/>
      <c r="HJ100" s="58"/>
      <c r="HK100" s="58"/>
      <c r="HL100" s="58"/>
      <c r="HM100" s="58"/>
      <c r="HN100" s="58"/>
      <c r="HO100" s="58"/>
      <c r="HP100" s="58"/>
      <c r="HQ100" s="58"/>
      <c r="HR100" s="58"/>
      <c r="HS100" s="58"/>
      <c r="HT100" s="58"/>
      <c r="HU100" s="58"/>
      <c r="HV100" s="58"/>
      <c r="HW100" s="58"/>
      <c r="HX100" s="58"/>
      <c r="HY100" s="58"/>
      <c r="HZ100" s="58"/>
      <c r="IA100" s="58"/>
      <c r="IB100" s="58"/>
      <c r="IC100" s="58"/>
      <c r="ID100" s="58"/>
      <c r="IE100" s="58"/>
      <c r="IF100" s="58"/>
      <c r="IG100" s="58"/>
      <c r="IH100" s="58"/>
      <c r="II100" s="58"/>
      <c r="IJ100" s="58"/>
      <c r="IK100" s="58"/>
      <c r="IL100" s="58"/>
      <c r="IM100" s="58"/>
      <c r="IN100" s="58"/>
      <c r="IO100" s="58"/>
      <c r="IP100" s="58"/>
      <c r="IQ100" s="58"/>
      <c r="IR100" s="58"/>
      <c r="IS100" s="58"/>
    </row>
    <row r="101" spans="1:253" s="839" customFormat="1">
      <c r="A101"/>
      <c r="B101" s="7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c r="IS101" s="58"/>
    </row>
    <row r="102" spans="1:253" s="839" customFormat="1">
      <c r="A102"/>
      <c r="B102" s="7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c r="IS102" s="58"/>
    </row>
    <row r="103" spans="1:253" s="839" customFormat="1">
      <c r="A103"/>
      <c r="B103" s="7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c r="AQ103" s="58"/>
      <c r="AR103" s="58"/>
      <c r="AS103" s="58"/>
      <c r="AT103" s="58"/>
      <c r="AU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c r="EG103" s="58"/>
      <c r="EH103" s="58"/>
      <c r="EI103" s="58"/>
      <c r="EJ103" s="58"/>
      <c r="EK103" s="58"/>
      <c r="EL103" s="58"/>
      <c r="EM103" s="58"/>
      <c r="EN103" s="58"/>
      <c r="EO103" s="58"/>
      <c r="EP103" s="58"/>
      <c r="EQ103" s="58"/>
      <c r="ER103" s="58"/>
      <c r="ES103" s="58"/>
      <c r="ET103" s="58"/>
      <c r="EU103" s="58"/>
      <c r="EV103" s="58"/>
      <c r="EW103" s="58"/>
      <c r="EX103" s="58"/>
      <c r="EY103" s="58"/>
      <c r="EZ103" s="58"/>
      <c r="FA103" s="58"/>
      <c r="FB103" s="58"/>
      <c r="FC103" s="58"/>
      <c r="FD103" s="58"/>
      <c r="FE103" s="58"/>
      <c r="FF103" s="58"/>
      <c r="FG103" s="58"/>
      <c r="FH103" s="58"/>
      <c r="FI103" s="58"/>
      <c r="FJ103" s="58"/>
      <c r="FK103" s="58"/>
      <c r="FL103" s="58"/>
      <c r="FM103" s="58"/>
      <c r="FN103" s="58"/>
      <c r="FO103" s="58"/>
      <c r="FP103" s="58"/>
      <c r="FQ103" s="58"/>
      <c r="FR103" s="58"/>
      <c r="FS103" s="58"/>
      <c r="FT103" s="58"/>
      <c r="FU103" s="58"/>
      <c r="FV103" s="58"/>
      <c r="FW103" s="58"/>
      <c r="FX103" s="58"/>
      <c r="FY103" s="58"/>
      <c r="FZ103" s="58"/>
      <c r="GA103" s="58"/>
      <c r="GB103" s="58"/>
      <c r="GC103" s="58"/>
      <c r="GD103" s="58"/>
      <c r="GE103" s="58"/>
      <c r="GF103" s="58"/>
      <c r="GG103" s="58"/>
      <c r="GH103" s="58"/>
      <c r="GI103" s="58"/>
      <c r="GJ103" s="58"/>
      <c r="GK103" s="58"/>
      <c r="GL103" s="58"/>
      <c r="GM103" s="58"/>
      <c r="GN103" s="58"/>
      <c r="GO103" s="58"/>
      <c r="GP103" s="58"/>
      <c r="GQ103" s="58"/>
      <c r="GR103" s="58"/>
      <c r="GS103" s="58"/>
      <c r="GT103" s="58"/>
      <c r="GU103" s="58"/>
      <c r="GV103" s="58"/>
      <c r="GW103" s="58"/>
      <c r="GX103" s="58"/>
      <c r="GY103" s="58"/>
      <c r="GZ103" s="58"/>
      <c r="HA103" s="58"/>
      <c r="HB103" s="58"/>
      <c r="HC103" s="58"/>
      <c r="HD103" s="58"/>
      <c r="HE103" s="58"/>
      <c r="HF103" s="58"/>
      <c r="HG103" s="58"/>
      <c r="HH103" s="58"/>
      <c r="HI103" s="58"/>
      <c r="HJ103" s="58"/>
      <c r="HK103" s="58"/>
      <c r="HL103" s="58"/>
      <c r="HM103" s="58"/>
      <c r="HN103" s="58"/>
      <c r="HO103" s="58"/>
      <c r="HP103" s="58"/>
      <c r="HQ103" s="58"/>
      <c r="HR103" s="58"/>
      <c r="HS103" s="58"/>
      <c r="HT103" s="58"/>
      <c r="HU103" s="58"/>
      <c r="HV103" s="58"/>
      <c r="HW103" s="58"/>
      <c r="HX103" s="58"/>
      <c r="HY103" s="58"/>
      <c r="HZ103" s="58"/>
      <c r="IA103" s="58"/>
      <c r="IB103" s="58"/>
      <c r="IC103" s="58"/>
      <c r="ID103" s="58"/>
      <c r="IE103" s="58"/>
      <c r="IF103" s="58"/>
      <c r="IG103" s="58"/>
      <c r="IH103" s="58"/>
      <c r="II103" s="58"/>
      <c r="IJ103" s="58"/>
      <c r="IK103" s="58"/>
      <c r="IL103" s="58"/>
      <c r="IM103" s="58"/>
      <c r="IN103" s="58"/>
      <c r="IO103" s="58"/>
      <c r="IP103" s="58"/>
      <c r="IQ103" s="58"/>
      <c r="IR103" s="58"/>
      <c r="IS103" s="58"/>
    </row>
    <row r="104" spans="1:253" s="839" customFormat="1">
      <c r="A104"/>
      <c r="B104" s="7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c r="FG104" s="58"/>
      <c r="FH104" s="58"/>
      <c r="FI104" s="58"/>
      <c r="FJ104" s="58"/>
      <c r="FK104" s="58"/>
      <c r="FL104" s="58"/>
      <c r="FM104" s="58"/>
      <c r="FN104" s="58"/>
      <c r="FO104" s="58"/>
      <c r="FP104" s="58"/>
      <c r="FQ104" s="58"/>
      <c r="FR104" s="58"/>
      <c r="FS104" s="58"/>
      <c r="FT104" s="58"/>
      <c r="FU104" s="58"/>
      <c r="FV104" s="58"/>
      <c r="FW104" s="58"/>
      <c r="FX104" s="58"/>
      <c r="FY104" s="58"/>
      <c r="FZ104" s="58"/>
      <c r="GA104" s="58"/>
      <c r="GB104" s="58"/>
      <c r="GC104" s="58"/>
      <c r="GD104" s="58"/>
      <c r="GE104" s="58"/>
      <c r="GF104" s="58"/>
      <c r="GG104" s="58"/>
      <c r="GH104" s="58"/>
      <c r="GI104" s="58"/>
      <c r="GJ104" s="58"/>
      <c r="GK104" s="58"/>
      <c r="GL104" s="58"/>
      <c r="GM104" s="58"/>
      <c r="GN104" s="58"/>
      <c r="GO104" s="58"/>
      <c r="GP104" s="58"/>
      <c r="GQ104" s="58"/>
      <c r="GR104" s="58"/>
      <c r="GS104" s="58"/>
      <c r="GT104" s="58"/>
      <c r="GU104" s="58"/>
      <c r="GV104" s="58"/>
      <c r="GW104" s="58"/>
      <c r="GX104" s="58"/>
      <c r="GY104" s="58"/>
      <c r="GZ104" s="58"/>
      <c r="HA104" s="58"/>
      <c r="HB104" s="58"/>
      <c r="HC104" s="58"/>
      <c r="HD104" s="58"/>
      <c r="HE104" s="58"/>
      <c r="HF104" s="58"/>
      <c r="HG104" s="58"/>
      <c r="HH104" s="58"/>
      <c r="HI104" s="58"/>
      <c r="HJ104" s="58"/>
      <c r="HK104" s="58"/>
      <c r="HL104" s="58"/>
      <c r="HM104" s="58"/>
      <c r="HN104" s="58"/>
      <c r="HO104" s="58"/>
      <c r="HP104" s="58"/>
      <c r="HQ104" s="58"/>
      <c r="HR104" s="58"/>
      <c r="HS104" s="58"/>
      <c r="HT104" s="58"/>
      <c r="HU104" s="58"/>
      <c r="HV104" s="58"/>
      <c r="HW104" s="58"/>
      <c r="HX104" s="58"/>
      <c r="HY104" s="58"/>
      <c r="HZ104" s="58"/>
      <c r="IA104" s="58"/>
      <c r="IB104" s="58"/>
      <c r="IC104" s="58"/>
      <c r="ID104" s="58"/>
      <c r="IE104" s="58"/>
      <c r="IF104" s="58"/>
      <c r="IG104" s="58"/>
      <c r="IH104" s="58"/>
      <c r="II104" s="58"/>
      <c r="IJ104" s="58"/>
      <c r="IK104" s="58"/>
      <c r="IL104" s="58"/>
      <c r="IM104" s="58"/>
      <c r="IN104" s="58"/>
      <c r="IO104" s="58"/>
      <c r="IP104" s="58"/>
      <c r="IQ104" s="58"/>
      <c r="IR104" s="58"/>
      <c r="IS104" s="58"/>
    </row>
    <row r="105" spans="1:253" s="839" customFormat="1">
      <c r="A105"/>
      <c r="B105" s="7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c r="AQ105" s="58"/>
      <c r="AR105" s="58"/>
      <c r="AS105" s="58"/>
      <c r="AT105" s="58"/>
      <c r="AU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c r="EG105" s="58"/>
      <c r="EH105" s="58"/>
      <c r="EI105" s="58"/>
      <c r="EJ105" s="58"/>
      <c r="EK105" s="58"/>
      <c r="EL105" s="58"/>
      <c r="EM105" s="58"/>
      <c r="EN105" s="58"/>
      <c r="EO105" s="58"/>
      <c r="EP105" s="58"/>
      <c r="EQ105" s="58"/>
      <c r="ER105" s="58"/>
      <c r="ES105" s="58"/>
      <c r="ET105" s="58"/>
      <c r="EU105" s="58"/>
      <c r="EV105" s="58"/>
      <c r="EW105" s="58"/>
      <c r="EX105" s="58"/>
      <c r="EY105" s="58"/>
      <c r="EZ105" s="58"/>
      <c r="FA105" s="58"/>
      <c r="FB105" s="58"/>
      <c r="FC105" s="58"/>
      <c r="FD105" s="58"/>
      <c r="FE105" s="58"/>
      <c r="FF105" s="58"/>
      <c r="FG105" s="58"/>
      <c r="FH105" s="58"/>
      <c r="FI105" s="58"/>
      <c r="FJ105" s="58"/>
      <c r="FK105" s="58"/>
      <c r="FL105" s="58"/>
      <c r="FM105" s="58"/>
      <c r="FN105" s="58"/>
      <c r="FO105" s="58"/>
      <c r="FP105" s="58"/>
      <c r="FQ105" s="58"/>
      <c r="FR105" s="58"/>
      <c r="FS105" s="58"/>
      <c r="FT105" s="58"/>
      <c r="FU105" s="58"/>
      <c r="FV105" s="58"/>
      <c r="FW105" s="58"/>
      <c r="FX105" s="58"/>
      <c r="FY105" s="58"/>
      <c r="FZ105" s="58"/>
      <c r="GA105" s="58"/>
      <c r="GB105" s="58"/>
      <c r="GC105" s="58"/>
      <c r="GD105" s="58"/>
      <c r="GE105" s="58"/>
      <c r="GF105" s="58"/>
      <c r="GG105" s="58"/>
      <c r="GH105" s="58"/>
      <c r="GI105" s="58"/>
      <c r="GJ105" s="58"/>
      <c r="GK105" s="58"/>
      <c r="GL105" s="58"/>
      <c r="GM105" s="58"/>
      <c r="GN105" s="58"/>
      <c r="GO105" s="58"/>
      <c r="GP105" s="58"/>
      <c r="GQ105" s="58"/>
      <c r="GR105" s="58"/>
      <c r="GS105" s="58"/>
      <c r="GT105" s="58"/>
      <c r="GU105" s="58"/>
      <c r="GV105" s="58"/>
      <c r="GW105" s="58"/>
      <c r="GX105" s="58"/>
      <c r="GY105" s="58"/>
      <c r="GZ105" s="58"/>
      <c r="HA105" s="58"/>
      <c r="HB105" s="58"/>
      <c r="HC105" s="58"/>
      <c r="HD105" s="58"/>
      <c r="HE105" s="58"/>
      <c r="HF105" s="58"/>
      <c r="HG105" s="58"/>
      <c r="HH105" s="58"/>
      <c r="HI105" s="58"/>
      <c r="HJ105" s="58"/>
      <c r="HK105" s="58"/>
      <c r="HL105" s="58"/>
      <c r="HM105" s="58"/>
      <c r="HN105" s="58"/>
      <c r="HO105" s="58"/>
      <c r="HP105" s="58"/>
      <c r="HQ105" s="58"/>
      <c r="HR105" s="58"/>
      <c r="HS105" s="58"/>
      <c r="HT105" s="58"/>
      <c r="HU105" s="58"/>
      <c r="HV105" s="58"/>
      <c r="HW105" s="58"/>
      <c r="HX105" s="58"/>
      <c r="HY105" s="58"/>
      <c r="HZ105" s="58"/>
      <c r="IA105" s="58"/>
      <c r="IB105" s="58"/>
      <c r="IC105" s="58"/>
      <c r="ID105" s="58"/>
      <c r="IE105" s="58"/>
      <c r="IF105" s="58"/>
      <c r="IG105" s="58"/>
      <c r="IH105" s="58"/>
      <c r="II105" s="58"/>
      <c r="IJ105" s="58"/>
      <c r="IK105" s="58"/>
      <c r="IL105" s="58"/>
      <c r="IM105" s="58"/>
      <c r="IN105" s="58"/>
      <c r="IO105" s="58"/>
      <c r="IP105" s="58"/>
      <c r="IQ105" s="58"/>
      <c r="IR105" s="58"/>
      <c r="IS105" s="58"/>
    </row>
    <row r="106" spans="1:253" s="839" customFormat="1">
      <c r="A106"/>
      <c r="B106" s="7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c r="AQ106" s="58"/>
      <c r="AR106" s="58"/>
      <c r="AS106" s="58"/>
      <c r="AT106" s="58"/>
      <c r="AU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58"/>
      <c r="DK106" s="58"/>
      <c r="DL106" s="58"/>
      <c r="DM106" s="58"/>
      <c r="DN106" s="58"/>
      <c r="DO106" s="58"/>
      <c r="DP106" s="58"/>
      <c r="DQ106" s="58"/>
      <c r="DR106" s="58"/>
      <c r="DS106" s="58"/>
      <c r="DT106" s="58"/>
      <c r="DU106" s="58"/>
      <c r="DV106" s="58"/>
      <c r="DW106" s="58"/>
      <c r="DX106" s="58"/>
      <c r="DY106" s="58"/>
      <c r="DZ106" s="58"/>
      <c r="EA106" s="58"/>
      <c r="EB106" s="58"/>
      <c r="EC106" s="58"/>
      <c r="ED106" s="58"/>
      <c r="EE106" s="58"/>
      <c r="EF106" s="58"/>
      <c r="EG106" s="58"/>
      <c r="EH106" s="58"/>
      <c r="EI106" s="58"/>
      <c r="EJ106" s="58"/>
      <c r="EK106" s="58"/>
      <c r="EL106" s="58"/>
      <c r="EM106" s="58"/>
      <c r="EN106" s="58"/>
      <c r="EO106" s="58"/>
      <c r="EP106" s="58"/>
      <c r="EQ106" s="58"/>
      <c r="ER106" s="58"/>
      <c r="ES106" s="58"/>
      <c r="ET106" s="58"/>
      <c r="EU106" s="58"/>
      <c r="EV106" s="58"/>
      <c r="EW106" s="58"/>
      <c r="EX106" s="58"/>
      <c r="EY106" s="58"/>
      <c r="EZ106" s="58"/>
      <c r="FA106" s="58"/>
      <c r="FB106" s="58"/>
      <c r="FC106" s="58"/>
      <c r="FD106" s="58"/>
      <c r="FE106" s="58"/>
      <c r="FF106" s="58"/>
      <c r="FG106" s="58"/>
      <c r="FH106" s="58"/>
      <c r="FI106" s="58"/>
      <c r="FJ106" s="58"/>
      <c r="FK106" s="58"/>
      <c r="FL106" s="58"/>
      <c r="FM106" s="58"/>
      <c r="FN106" s="58"/>
      <c r="FO106" s="58"/>
      <c r="FP106" s="58"/>
      <c r="FQ106" s="58"/>
      <c r="FR106" s="58"/>
      <c r="FS106" s="58"/>
      <c r="FT106" s="58"/>
      <c r="FU106" s="58"/>
      <c r="FV106" s="58"/>
      <c r="FW106" s="58"/>
      <c r="FX106" s="58"/>
      <c r="FY106" s="58"/>
      <c r="FZ106" s="58"/>
      <c r="GA106" s="58"/>
      <c r="GB106" s="58"/>
      <c r="GC106" s="58"/>
      <c r="GD106" s="58"/>
      <c r="GE106" s="58"/>
      <c r="GF106" s="58"/>
      <c r="GG106" s="58"/>
      <c r="GH106" s="58"/>
      <c r="GI106" s="58"/>
      <c r="GJ106" s="58"/>
      <c r="GK106" s="58"/>
      <c r="GL106" s="58"/>
      <c r="GM106" s="58"/>
      <c r="GN106" s="58"/>
      <c r="GO106" s="58"/>
      <c r="GP106" s="58"/>
      <c r="GQ106" s="58"/>
      <c r="GR106" s="58"/>
      <c r="GS106" s="58"/>
      <c r="GT106" s="58"/>
      <c r="GU106" s="58"/>
      <c r="GV106" s="58"/>
      <c r="GW106" s="58"/>
      <c r="GX106" s="58"/>
      <c r="GY106" s="58"/>
      <c r="GZ106" s="58"/>
      <c r="HA106" s="58"/>
      <c r="HB106" s="58"/>
      <c r="HC106" s="58"/>
      <c r="HD106" s="58"/>
      <c r="HE106" s="58"/>
      <c r="HF106" s="58"/>
      <c r="HG106" s="58"/>
      <c r="HH106" s="58"/>
      <c r="HI106" s="58"/>
      <c r="HJ106" s="58"/>
      <c r="HK106" s="58"/>
      <c r="HL106" s="58"/>
      <c r="HM106" s="58"/>
      <c r="HN106" s="58"/>
      <c r="HO106" s="58"/>
      <c r="HP106" s="58"/>
      <c r="HQ106" s="58"/>
      <c r="HR106" s="58"/>
      <c r="HS106" s="58"/>
      <c r="HT106" s="58"/>
      <c r="HU106" s="58"/>
      <c r="HV106" s="58"/>
      <c r="HW106" s="58"/>
      <c r="HX106" s="58"/>
      <c r="HY106" s="58"/>
      <c r="HZ106" s="58"/>
      <c r="IA106" s="58"/>
      <c r="IB106" s="58"/>
      <c r="IC106" s="58"/>
      <c r="ID106" s="58"/>
      <c r="IE106" s="58"/>
      <c r="IF106" s="58"/>
      <c r="IG106" s="58"/>
      <c r="IH106" s="58"/>
      <c r="II106" s="58"/>
      <c r="IJ106" s="58"/>
      <c r="IK106" s="58"/>
      <c r="IL106" s="58"/>
      <c r="IM106" s="58"/>
      <c r="IN106" s="58"/>
      <c r="IO106" s="58"/>
      <c r="IP106" s="58"/>
      <c r="IQ106" s="58"/>
      <c r="IR106" s="58"/>
      <c r="IS106" s="58"/>
    </row>
    <row r="107" spans="1:253" s="839" customFormat="1">
      <c r="A107"/>
      <c r="B107" s="7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c r="EG107" s="58"/>
      <c r="EH107" s="58"/>
      <c r="EI107" s="58"/>
      <c r="EJ107" s="58"/>
      <c r="EK107" s="58"/>
      <c r="EL107" s="58"/>
      <c r="EM107" s="58"/>
      <c r="EN107" s="58"/>
      <c r="EO107" s="58"/>
      <c r="EP107" s="58"/>
      <c r="EQ107" s="58"/>
      <c r="ER107" s="58"/>
      <c r="ES107" s="58"/>
      <c r="ET107" s="58"/>
      <c r="EU107" s="58"/>
      <c r="EV107" s="58"/>
      <c r="EW107" s="58"/>
      <c r="EX107" s="58"/>
      <c r="EY107" s="58"/>
      <c r="EZ107" s="58"/>
      <c r="FA107" s="58"/>
      <c r="FB107" s="58"/>
      <c r="FC107" s="58"/>
      <c r="FD107" s="58"/>
      <c r="FE107" s="58"/>
      <c r="FF107" s="58"/>
      <c r="FG107" s="58"/>
      <c r="FH107" s="58"/>
      <c r="FI107" s="58"/>
      <c r="FJ107" s="58"/>
      <c r="FK107" s="58"/>
      <c r="FL107" s="58"/>
      <c r="FM107" s="58"/>
      <c r="FN107" s="58"/>
      <c r="FO107" s="58"/>
      <c r="FP107" s="58"/>
      <c r="FQ107" s="58"/>
      <c r="FR107" s="58"/>
      <c r="FS107" s="58"/>
      <c r="FT107" s="58"/>
      <c r="FU107" s="58"/>
      <c r="FV107" s="58"/>
      <c r="FW107" s="58"/>
      <c r="FX107" s="58"/>
      <c r="FY107" s="58"/>
      <c r="FZ107" s="58"/>
      <c r="GA107" s="58"/>
      <c r="GB107" s="58"/>
      <c r="GC107" s="58"/>
      <c r="GD107" s="58"/>
      <c r="GE107" s="58"/>
      <c r="GF107" s="58"/>
      <c r="GG107" s="58"/>
      <c r="GH107" s="58"/>
      <c r="GI107" s="58"/>
      <c r="GJ107" s="58"/>
      <c r="GK107" s="58"/>
      <c r="GL107" s="58"/>
      <c r="GM107" s="58"/>
      <c r="GN107" s="58"/>
      <c r="GO107" s="58"/>
      <c r="GP107" s="58"/>
      <c r="GQ107" s="58"/>
      <c r="GR107" s="58"/>
      <c r="GS107" s="58"/>
      <c r="GT107" s="58"/>
      <c r="GU107" s="58"/>
      <c r="GV107" s="58"/>
      <c r="GW107" s="58"/>
      <c r="GX107" s="58"/>
      <c r="GY107" s="58"/>
      <c r="GZ107" s="58"/>
      <c r="HA107" s="58"/>
      <c r="HB107" s="58"/>
      <c r="HC107" s="58"/>
      <c r="HD107" s="58"/>
      <c r="HE107" s="58"/>
      <c r="HF107" s="58"/>
      <c r="HG107" s="58"/>
      <c r="HH107" s="58"/>
      <c r="HI107" s="58"/>
      <c r="HJ107" s="58"/>
      <c r="HK107" s="58"/>
      <c r="HL107" s="58"/>
      <c r="HM107" s="58"/>
      <c r="HN107" s="58"/>
      <c r="HO107" s="58"/>
      <c r="HP107" s="58"/>
      <c r="HQ107" s="58"/>
      <c r="HR107" s="58"/>
      <c r="HS107" s="58"/>
      <c r="HT107" s="58"/>
      <c r="HU107" s="58"/>
      <c r="HV107" s="58"/>
      <c r="HW107" s="58"/>
      <c r="HX107" s="58"/>
      <c r="HY107" s="58"/>
      <c r="HZ107" s="58"/>
      <c r="IA107" s="58"/>
      <c r="IB107" s="58"/>
      <c r="IC107" s="58"/>
      <c r="ID107" s="58"/>
      <c r="IE107" s="58"/>
      <c r="IF107" s="58"/>
      <c r="IG107" s="58"/>
      <c r="IH107" s="58"/>
      <c r="II107" s="58"/>
      <c r="IJ107" s="58"/>
      <c r="IK107" s="58"/>
      <c r="IL107" s="58"/>
      <c r="IM107" s="58"/>
      <c r="IN107" s="58"/>
      <c r="IO107" s="58"/>
      <c r="IP107" s="58"/>
      <c r="IQ107" s="58"/>
      <c r="IR107" s="58"/>
      <c r="IS107" s="58"/>
    </row>
    <row r="108" spans="1:253" s="839" customFormat="1">
      <c r="A108"/>
      <c r="B108" s="7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c r="EG108" s="58"/>
      <c r="EH108" s="58"/>
      <c r="EI108" s="58"/>
      <c r="EJ108" s="58"/>
      <c r="EK108" s="58"/>
      <c r="EL108" s="58"/>
      <c r="EM108" s="58"/>
      <c r="EN108" s="58"/>
      <c r="EO108" s="58"/>
      <c r="EP108" s="58"/>
      <c r="EQ108" s="58"/>
      <c r="ER108" s="58"/>
      <c r="ES108" s="58"/>
      <c r="ET108" s="58"/>
      <c r="EU108" s="58"/>
      <c r="EV108" s="58"/>
      <c r="EW108" s="58"/>
      <c r="EX108" s="58"/>
      <c r="EY108" s="58"/>
      <c r="EZ108" s="58"/>
      <c r="FA108" s="58"/>
      <c r="FB108" s="58"/>
      <c r="FC108" s="58"/>
      <c r="FD108" s="58"/>
      <c r="FE108" s="58"/>
      <c r="FF108" s="58"/>
      <c r="FG108" s="58"/>
      <c r="FH108" s="58"/>
      <c r="FI108" s="58"/>
      <c r="FJ108" s="58"/>
      <c r="FK108" s="58"/>
      <c r="FL108" s="58"/>
      <c r="FM108" s="58"/>
      <c r="FN108" s="58"/>
      <c r="FO108" s="58"/>
      <c r="FP108" s="58"/>
      <c r="FQ108" s="58"/>
      <c r="FR108" s="58"/>
      <c r="FS108" s="58"/>
      <c r="FT108" s="58"/>
      <c r="FU108" s="58"/>
      <c r="FV108" s="58"/>
      <c r="FW108" s="58"/>
      <c r="FX108" s="58"/>
      <c r="FY108" s="58"/>
      <c r="FZ108" s="58"/>
      <c r="GA108" s="58"/>
      <c r="GB108" s="58"/>
      <c r="GC108" s="58"/>
      <c r="GD108" s="58"/>
      <c r="GE108" s="58"/>
      <c r="GF108" s="58"/>
      <c r="GG108" s="58"/>
      <c r="GH108" s="58"/>
      <c r="GI108" s="58"/>
      <c r="GJ108" s="58"/>
      <c r="GK108" s="58"/>
      <c r="GL108" s="58"/>
      <c r="GM108" s="58"/>
      <c r="GN108" s="58"/>
      <c r="GO108" s="58"/>
      <c r="GP108" s="58"/>
      <c r="GQ108" s="58"/>
      <c r="GR108" s="58"/>
      <c r="GS108" s="58"/>
      <c r="GT108" s="58"/>
      <c r="GU108" s="58"/>
      <c r="GV108" s="58"/>
      <c r="GW108" s="58"/>
      <c r="GX108" s="58"/>
      <c r="GY108" s="58"/>
      <c r="GZ108" s="58"/>
      <c r="HA108" s="58"/>
      <c r="HB108" s="58"/>
      <c r="HC108" s="58"/>
      <c r="HD108" s="58"/>
      <c r="HE108" s="58"/>
      <c r="HF108" s="58"/>
      <c r="HG108" s="58"/>
      <c r="HH108" s="58"/>
      <c r="HI108" s="58"/>
      <c r="HJ108" s="58"/>
      <c r="HK108" s="58"/>
      <c r="HL108" s="58"/>
      <c r="HM108" s="58"/>
      <c r="HN108" s="58"/>
      <c r="HO108" s="58"/>
      <c r="HP108" s="58"/>
      <c r="HQ108" s="58"/>
      <c r="HR108" s="58"/>
      <c r="HS108" s="58"/>
      <c r="HT108" s="58"/>
      <c r="HU108" s="58"/>
      <c r="HV108" s="58"/>
      <c r="HW108" s="58"/>
      <c r="HX108" s="58"/>
      <c r="HY108" s="58"/>
      <c r="HZ108" s="58"/>
      <c r="IA108" s="58"/>
      <c r="IB108" s="58"/>
      <c r="IC108" s="58"/>
      <c r="ID108" s="58"/>
      <c r="IE108" s="58"/>
      <c r="IF108" s="58"/>
      <c r="IG108" s="58"/>
      <c r="IH108" s="58"/>
      <c r="II108" s="58"/>
      <c r="IJ108" s="58"/>
      <c r="IK108" s="58"/>
      <c r="IL108" s="58"/>
      <c r="IM108" s="58"/>
      <c r="IN108" s="58"/>
      <c r="IO108" s="58"/>
      <c r="IP108" s="58"/>
      <c r="IQ108" s="58"/>
      <c r="IR108" s="58"/>
      <c r="IS108" s="58"/>
    </row>
    <row r="109" spans="1:253" s="839" customFormat="1">
      <c r="A109"/>
      <c r="B109" s="7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c r="ET109" s="58"/>
      <c r="EU109" s="58"/>
      <c r="EV109" s="58"/>
      <c r="EW109" s="58"/>
      <c r="EX109" s="58"/>
      <c r="EY109" s="58"/>
      <c r="EZ109" s="58"/>
      <c r="FA109" s="58"/>
      <c r="FB109" s="58"/>
      <c r="FC109" s="58"/>
      <c r="FD109" s="58"/>
      <c r="FE109" s="58"/>
      <c r="FF109" s="58"/>
      <c r="FG109" s="58"/>
      <c r="FH109" s="58"/>
      <c r="FI109" s="58"/>
      <c r="FJ109" s="58"/>
      <c r="FK109" s="58"/>
      <c r="FL109" s="58"/>
      <c r="FM109" s="58"/>
      <c r="FN109" s="58"/>
      <c r="FO109" s="58"/>
      <c r="FP109" s="58"/>
      <c r="FQ109" s="58"/>
      <c r="FR109" s="58"/>
      <c r="FS109" s="58"/>
      <c r="FT109" s="58"/>
      <c r="FU109" s="58"/>
      <c r="FV109" s="58"/>
      <c r="FW109" s="58"/>
      <c r="FX109" s="58"/>
      <c r="FY109" s="58"/>
      <c r="FZ109" s="58"/>
      <c r="GA109" s="58"/>
      <c r="GB109" s="58"/>
      <c r="GC109" s="58"/>
      <c r="GD109" s="58"/>
      <c r="GE109" s="58"/>
      <c r="GF109" s="58"/>
      <c r="GG109" s="58"/>
      <c r="GH109" s="58"/>
      <c r="GI109" s="58"/>
      <c r="GJ109" s="58"/>
      <c r="GK109" s="58"/>
      <c r="GL109" s="58"/>
      <c r="GM109" s="58"/>
      <c r="GN109" s="58"/>
      <c r="GO109" s="58"/>
      <c r="GP109" s="58"/>
      <c r="GQ109" s="58"/>
      <c r="GR109" s="58"/>
      <c r="GS109" s="58"/>
      <c r="GT109" s="58"/>
      <c r="GU109" s="58"/>
      <c r="GV109" s="58"/>
      <c r="GW109" s="58"/>
      <c r="GX109" s="58"/>
      <c r="GY109" s="58"/>
      <c r="GZ109" s="58"/>
      <c r="HA109" s="58"/>
      <c r="HB109" s="58"/>
      <c r="HC109" s="58"/>
      <c r="HD109" s="58"/>
      <c r="HE109" s="58"/>
      <c r="HF109" s="58"/>
      <c r="HG109" s="58"/>
      <c r="HH109" s="58"/>
      <c r="HI109" s="58"/>
      <c r="HJ109" s="58"/>
      <c r="HK109" s="58"/>
      <c r="HL109" s="58"/>
      <c r="HM109" s="58"/>
      <c r="HN109" s="58"/>
      <c r="HO109" s="58"/>
      <c r="HP109" s="58"/>
      <c r="HQ109" s="58"/>
      <c r="HR109" s="58"/>
      <c r="HS109" s="58"/>
      <c r="HT109" s="58"/>
      <c r="HU109" s="58"/>
      <c r="HV109" s="58"/>
      <c r="HW109" s="58"/>
      <c r="HX109" s="58"/>
      <c r="HY109" s="58"/>
      <c r="HZ109" s="58"/>
      <c r="IA109" s="58"/>
      <c r="IB109" s="58"/>
      <c r="IC109" s="58"/>
      <c r="ID109" s="58"/>
      <c r="IE109" s="58"/>
      <c r="IF109" s="58"/>
      <c r="IG109" s="58"/>
      <c r="IH109" s="58"/>
      <c r="II109" s="58"/>
      <c r="IJ109" s="58"/>
      <c r="IK109" s="58"/>
      <c r="IL109" s="58"/>
      <c r="IM109" s="58"/>
      <c r="IN109" s="58"/>
      <c r="IO109" s="58"/>
      <c r="IP109" s="58"/>
      <c r="IQ109" s="58"/>
      <c r="IR109" s="58"/>
      <c r="IS109" s="58"/>
    </row>
    <row r="110" spans="1:253" s="839" customFormat="1">
      <c r="A110"/>
      <c r="B110" s="7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c r="ET110" s="58"/>
      <c r="EU110" s="58"/>
      <c r="EV110" s="58"/>
      <c r="EW110" s="58"/>
      <c r="EX110" s="58"/>
      <c r="EY110" s="58"/>
      <c r="EZ110" s="58"/>
      <c r="FA110" s="58"/>
      <c r="FB110" s="58"/>
      <c r="FC110" s="58"/>
      <c r="FD110" s="58"/>
      <c r="FE110" s="58"/>
      <c r="FF110" s="58"/>
      <c r="FG110" s="58"/>
      <c r="FH110" s="58"/>
      <c r="FI110" s="58"/>
      <c r="FJ110" s="58"/>
      <c r="FK110" s="58"/>
      <c r="FL110" s="58"/>
      <c r="FM110" s="58"/>
      <c r="FN110" s="58"/>
      <c r="FO110" s="58"/>
      <c r="FP110" s="58"/>
      <c r="FQ110" s="58"/>
      <c r="FR110" s="58"/>
      <c r="FS110" s="58"/>
      <c r="FT110" s="58"/>
      <c r="FU110" s="58"/>
      <c r="FV110" s="58"/>
      <c r="FW110" s="58"/>
      <c r="FX110" s="58"/>
      <c r="FY110" s="58"/>
      <c r="FZ110" s="58"/>
      <c r="GA110" s="58"/>
      <c r="GB110" s="58"/>
      <c r="GC110" s="58"/>
      <c r="GD110" s="58"/>
      <c r="GE110" s="58"/>
      <c r="GF110" s="58"/>
      <c r="GG110" s="58"/>
      <c r="GH110" s="58"/>
      <c r="GI110" s="58"/>
      <c r="GJ110" s="58"/>
      <c r="GK110" s="58"/>
      <c r="GL110" s="58"/>
      <c r="GM110" s="58"/>
      <c r="GN110" s="58"/>
      <c r="GO110" s="58"/>
      <c r="GP110" s="58"/>
      <c r="GQ110" s="58"/>
      <c r="GR110" s="58"/>
      <c r="GS110" s="58"/>
      <c r="GT110" s="58"/>
      <c r="GU110" s="58"/>
      <c r="GV110" s="58"/>
      <c r="GW110" s="58"/>
      <c r="GX110" s="58"/>
      <c r="GY110" s="58"/>
      <c r="GZ110" s="58"/>
      <c r="HA110" s="58"/>
      <c r="HB110" s="58"/>
      <c r="HC110" s="58"/>
      <c r="HD110" s="58"/>
      <c r="HE110" s="58"/>
      <c r="HF110" s="58"/>
      <c r="HG110" s="58"/>
      <c r="HH110" s="58"/>
      <c r="HI110" s="58"/>
      <c r="HJ110" s="58"/>
      <c r="HK110" s="58"/>
      <c r="HL110" s="58"/>
      <c r="HM110" s="58"/>
      <c r="HN110" s="58"/>
      <c r="HO110" s="58"/>
      <c r="HP110" s="58"/>
      <c r="HQ110" s="58"/>
      <c r="HR110" s="58"/>
      <c r="HS110" s="58"/>
      <c r="HT110" s="58"/>
      <c r="HU110" s="58"/>
      <c r="HV110" s="58"/>
      <c r="HW110" s="58"/>
      <c r="HX110" s="58"/>
      <c r="HY110" s="58"/>
      <c r="HZ110" s="58"/>
      <c r="IA110" s="58"/>
      <c r="IB110" s="58"/>
      <c r="IC110" s="58"/>
      <c r="ID110" s="58"/>
      <c r="IE110" s="58"/>
      <c r="IF110" s="58"/>
      <c r="IG110" s="58"/>
      <c r="IH110" s="58"/>
      <c r="II110" s="58"/>
      <c r="IJ110" s="58"/>
      <c r="IK110" s="58"/>
      <c r="IL110" s="58"/>
      <c r="IM110" s="58"/>
      <c r="IN110" s="58"/>
      <c r="IO110" s="58"/>
      <c r="IP110" s="58"/>
      <c r="IQ110" s="58"/>
      <c r="IR110" s="58"/>
      <c r="IS110" s="58"/>
    </row>
    <row r="111" spans="1:253" s="839" customFormat="1">
      <c r="A111"/>
      <c r="B111" s="7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c r="ET111" s="58"/>
      <c r="EU111" s="58"/>
      <c r="EV111" s="58"/>
      <c r="EW111" s="58"/>
      <c r="EX111" s="58"/>
      <c r="EY111" s="58"/>
      <c r="EZ111" s="58"/>
      <c r="FA111" s="58"/>
      <c r="FB111" s="58"/>
      <c r="FC111" s="58"/>
      <c r="FD111" s="58"/>
      <c r="FE111" s="58"/>
      <c r="FF111" s="58"/>
      <c r="FG111" s="58"/>
      <c r="FH111" s="58"/>
      <c r="FI111" s="58"/>
      <c r="FJ111" s="58"/>
      <c r="FK111" s="58"/>
      <c r="FL111" s="58"/>
      <c r="FM111" s="58"/>
      <c r="FN111" s="58"/>
      <c r="FO111" s="58"/>
      <c r="FP111" s="58"/>
      <c r="FQ111" s="58"/>
      <c r="FR111" s="58"/>
      <c r="FS111" s="58"/>
      <c r="FT111" s="58"/>
      <c r="FU111" s="58"/>
      <c r="FV111" s="58"/>
      <c r="FW111" s="58"/>
      <c r="FX111" s="58"/>
      <c r="FY111" s="58"/>
      <c r="FZ111" s="58"/>
      <c r="GA111" s="58"/>
      <c r="GB111" s="58"/>
      <c r="GC111" s="58"/>
      <c r="GD111" s="58"/>
      <c r="GE111" s="58"/>
      <c r="GF111" s="58"/>
      <c r="GG111" s="58"/>
      <c r="GH111" s="58"/>
      <c r="GI111" s="58"/>
      <c r="GJ111" s="58"/>
      <c r="GK111" s="58"/>
      <c r="GL111" s="58"/>
      <c r="GM111" s="58"/>
      <c r="GN111" s="58"/>
      <c r="GO111" s="58"/>
      <c r="GP111" s="58"/>
      <c r="GQ111" s="58"/>
      <c r="GR111" s="58"/>
      <c r="GS111" s="58"/>
      <c r="GT111" s="58"/>
      <c r="GU111" s="58"/>
      <c r="GV111" s="58"/>
      <c r="GW111" s="58"/>
      <c r="GX111" s="58"/>
      <c r="GY111" s="58"/>
      <c r="GZ111" s="58"/>
      <c r="HA111" s="58"/>
      <c r="HB111" s="58"/>
      <c r="HC111" s="58"/>
      <c r="HD111" s="58"/>
      <c r="HE111" s="58"/>
      <c r="HF111" s="58"/>
      <c r="HG111" s="58"/>
      <c r="HH111" s="58"/>
      <c r="HI111" s="58"/>
      <c r="HJ111" s="58"/>
      <c r="HK111" s="58"/>
      <c r="HL111" s="58"/>
      <c r="HM111" s="58"/>
      <c r="HN111" s="58"/>
      <c r="HO111" s="58"/>
      <c r="HP111" s="58"/>
      <c r="HQ111" s="58"/>
      <c r="HR111" s="58"/>
      <c r="HS111" s="58"/>
      <c r="HT111" s="58"/>
      <c r="HU111" s="58"/>
      <c r="HV111" s="58"/>
      <c r="HW111" s="58"/>
      <c r="HX111" s="58"/>
      <c r="HY111" s="58"/>
      <c r="HZ111" s="58"/>
      <c r="IA111" s="58"/>
      <c r="IB111" s="58"/>
      <c r="IC111" s="58"/>
      <c r="ID111" s="58"/>
      <c r="IE111" s="58"/>
      <c r="IF111" s="58"/>
      <c r="IG111" s="58"/>
      <c r="IH111" s="58"/>
      <c r="II111" s="58"/>
      <c r="IJ111" s="58"/>
      <c r="IK111" s="58"/>
      <c r="IL111" s="58"/>
      <c r="IM111" s="58"/>
      <c r="IN111" s="58"/>
      <c r="IO111" s="58"/>
      <c r="IP111" s="58"/>
      <c r="IQ111" s="58"/>
      <c r="IR111" s="58"/>
      <c r="IS111" s="58"/>
    </row>
    <row r="112" spans="1:253" s="839" customFormat="1">
      <c r="A112"/>
      <c r="B112" s="7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c r="IS112" s="58"/>
    </row>
    <row r="113" spans="1:253" s="839" customFormat="1">
      <c r="A113"/>
      <c r="B113" s="7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c r="EG113" s="58"/>
      <c r="EH113" s="58"/>
      <c r="EI113" s="58"/>
      <c r="EJ113" s="58"/>
      <c r="EK113" s="58"/>
      <c r="EL113" s="58"/>
      <c r="EM113" s="58"/>
      <c r="EN113" s="58"/>
      <c r="EO113" s="58"/>
      <c r="EP113" s="58"/>
      <c r="EQ113" s="58"/>
      <c r="ER113" s="58"/>
      <c r="ES113" s="58"/>
      <c r="ET113" s="58"/>
      <c r="EU113" s="58"/>
      <c r="EV113" s="58"/>
      <c r="EW113" s="58"/>
      <c r="EX113" s="58"/>
      <c r="EY113" s="58"/>
      <c r="EZ113" s="58"/>
      <c r="FA113" s="58"/>
      <c r="FB113" s="58"/>
      <c r="FC113" s="58"/>
      <c r="FD113" s="58"/>
      <c r="FE113" s="58"/>
      <c r="FF113" s="58"/>
      <c r="FG113" s="58"/>
      <c r="FH113" s="58"/>
      <c r="FI113" s="58"/>
      <c r="FJ113" s="58"/>
      <c r="FK113" s="58"/>
      <c r="FL113" s="58"/>
      <c r="FM113" s="58"/>
      <c r="FN113" s="58"/>
      <c r="FO113" s="58"/>
      <c r="FP113" s="58"/>
      <c r="FQ113" s="58"/>
      <c r="FR113" s="58"/>
      <c r="FS113" s="58"/>
      <c r="FT113" s="58"/>
      <c r="FU113" s="58"/>
      <c r="FV113" s="58"/>
      <c r="FW113" s="58"/>
      <c r="FX113" s="58"/>
      <c r="FY113" s="58"/>
      <c r="FZ113" s="58"/>
      <c r="GA113" s="58"/>
      <c r="GB113" s="58"/>
      <c r="GC113" s="58"/>
      <c r="GD113" s="58"/>
      <c r="GE113" s="58"/>
      <c r="GF113" s="58"/>
      <c r="GG113" s="58"/>
      <c r="GH113" s="58"/>
      <c r="GI113" s="58"/>
      <c r="GJ113" s="58"/>
      <c r="GK113" s="58"/>
      <c r="GL113" s="58"/>
      <c r="GM113" s="58"/>
      <c r="GN113" s="58"/>
      <c r="GO113" s="58"/>
      <c r="GP113" s="58"/>
      <c r="GQ113" s="58"/>
      <c r="GR113" s="58"/>
      <c r="GS113" s="58"/>
      <c r="GT113" s="58"/>
      <c r="GU113" s="58"/>
      <c r="GV113" s="58"/>
      <c r="GW113" s="58"/>
      <c r="GX113" s="58"/>
      <c r="GY113" s="58"/>
      <c r="GZ113" s="58"/>
      <c r="HA113" s="58"/>
      <c r="HB113" s="58"/>
      <c r="HC113" s="58"/>
      <c r="HD113" s="58"/>
      <c r="HE113" s="58"/>
      <c r="HF113" s="58"/>
      <c r="HG113" s="58"/>
      <c r="HH113" s="58"/>
      <c r="HI113" s="58"/>
      <c r="HJ113" s="58"/>
      <c r="HK113" s="58"/>
      <c r="HL113" s="58"/>
      <c r="HM113" s="58"/>
      <c r="HN113" s="58"/>
      <c r="HO113" s="58"/>
      <c r="HP113" s="58"/>
      <c r="HQ113" s="58"/>
      <c r="HR113" s="58"/>
      <c r="HS113" s="58"/>
      <c r="HT113" s="58"/>
      <c r="HU113" s="58"/>
      <c r="HV113" s="58"/>
      <c r="HW113" s="58"/>
      <c r="HX113" s="58"/>
      <c r="HY113" s="58"/>
      <c r="HZ113" s="58"/>
      <c r="IA113" s="58"/>
      <c r="IB113" s="58"/>
      <c r="IC113" s="58"/>
      <c r="ID113" s="58"/>
      <c r="IE113" s="58"/>
      <c r="IF113" s="58"/>
      <c r="IG113" s="58"/>
      <c r="IH113" s="58"/>
      <c r="II113" s="58"/>
      <c r="IJ113" s="58"/>
      <c r="IK113" s="58"/>
      <c r="IL113" s="58"/>
      <c r="IM113" s="58"/>
      <c r="IN113" s="58"/>
      <c r="IO113" s="58"/>
      <c r="IP113" s="58"/>
      <c r="IQ113" s="58"/>
      <c r="IR113" s="58"/>
      <c r="IS113" s="58"/>
    </row>
    <row r="114" spans="1:253" s="839" customFormat="1">
      <c r="A114"/>
      <c r="B114" s="7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c r="AQ114" s="58"/>
      <c r="AR114" s="58"/>
      <c r="AS114" s="58"/>
      <c r="AT114" s="58"/>
      <c r="AU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58"/>
      <c r="IB114" s="58"/>
      <c r="IC114" s="58"/>
      <c r="ID114" s="58"/>
      <c r="IE114" s="58"/>
      <c r="IF114" s="58"/>
      <c r="IG114" s="58"/>
      <c r="IH114" s="58"/>
      <c r="II114" s="58"/>
      <c r="IJ114" s="58"/>
      <c r="IK114" s="58"/>
      <c r="IL114" s="58"/>
      <c r="IM114" s="58"/>
      <c r="IN114" s="58"/>
      <c r="IO114" s="58"/>
      <c r="IP114" s="58"/>
      <c r="IQ114" s="58"/>
      <c r="IR114" s="58"/>
      <c r="IS114" s="58"/>
    </row>
    <row r="115" spans="1:253" s="839" customFormat="1">
      <c r="A115"/>
      <c r="B115" s="7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c r="AQ115" s="58"/>
      <c r="AR115" s="58"/>
      <c r="AS115" s="58"/>
      <c r="AT115" s="58"/>
      <c r="AU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c r="IS115" s="58"/>
    </row>
    <row r="116" spans="1:253" s="839" customFormat="1">
      <c r="A116"/>
      <c r="B116" s="7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c r="AQ116" s="58"/>
      <c r="AR116" s="58"/>
      <c r="AS116" s="58"/>
      <c r="AT116" s="58"/>
      <c r="AU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c r="EG116" s="58"/>
      <c r="EH116" s="58"/>
      <c r="EI116" s="58"/>
      <c r="EJ116" s="58"/>
      <c r="EK116" s="58"/>
      <c r="EL116" s="58"/>
      <c r="EM116" s="58"/>
      <c r="EN116" s="58"/>
      <c r="EO116" s="58"/>
      <c r="EP116" s="58"/>
      <c r="EQ116" s="58"/>
      <c r="ER116" s="58"/>
      <c r="ES116" s="58"/>
      <c r="ET116" s="58"/>
      <c r="EU116" s="58"/>
      <c r="EV116" s="58"/>
      <c r="EW116" s="58"/>
      <c r="EX116" s="58"/>
      <c r="EY116" s="58"/>
      <c r="EZ116" s="58"/>
      <c r="FA116" s="58"/>
      <c r="FB116" s="58"/>
      <c r="FC116" s="58"/>
      <c r="FD116" s="58"/>
      <c r="FE116" s="58"/>
      <c r="FF116" s="58"/>
      <c r="FG116" s="58"/>
      <c r="FH116" s="58"/>
      <c r="FI116" s="58"/>
      <c r="FJ116" s="58"/>
      <c r="FK116" s="58"/>
      <c r="FL116" s="58"/>
      <c r="FM116" s="58"/>
      <c r="FN116" s="58"/>
      <c r="FO116" s="58"/>
      <c r="FP116" s="58"/>
      <c r="FQ116" s="58"/>
      <c r="FR116" s="58"/>
      <c r="FS116" s="58"/>
      <c r="FT116" s="58"/>
      <c r="FU116" s="58"/>
      <c r="FV116" s="58"/>
      <c r="FW116" s="58"/>
      <c r="FX116" s="58"/>
      <c r="FY116" s="58"/>
      <c r="FZ116" s="58"/>
      <c r="GA116" s="58"/>
      <c r="GB116" s="58"/>
      <c r="GC116" s="58"/>
      <c r="GD116" s="58"/>
      <c r="GE116" s="58"/>
      <c r="GF116" s="58"/>
      <c r="GG116" s="58"/>
      <c r="GH116" s="58"/>
      <c r="GI116" s="58"/>
      <c r="GJ116" s="58"/>
      <c r="GK116" s="58"/>
      <c r="GL116" s="58"/>
      <c r="GM116" s="58"/>
      <c r="GN116" s="58"/>
      <c r="GO116" s="58"/>
      <c r="GP116" s="58"/>
      <c r="GQ116" s="58"/>
      <c r="GR116" s="58"/>
      <c r="GS116" s="58"/>
      <c r="GT116" s="58"/>
      <c r="GU116" s="58"/>
      <c r="GV116" s="58"/>
      <c r="GW116" s="58"/>
      <c r="GX116" s="58"/>
      <c r="GY116" s="58"/>
      <c r="GZ116" s="58"/>
      <c r="HA116" s="58"/>
      <c r="HB116" s="58"/>
      <c r="HC116" s="58"/>
      <c r="HD116" s="58"/>
      <c r="HE116" s="58"/>
      <c r="HF116" s="58"/>
      <c r="HG116" s="58"/>
      <c r="HH116" s="58"/>
      <c r="HI116" s="58"/>
      <c r="HJ116" s="58"/>
      <c r="HK116" s="58"/>
      <c r="HL116" s="58"/>
      <c r="HM116" s="58"/>
      <c r="HN116" s="58"/>
      <c r="HO116" s="58"/>
      <c r="HP116" s="58"/>
      <c r="HQ116" s="58"/>
      <c r="HR116" s="58"/>
      <c r="HS116" s="58"/>
      <c r="HT116" s="58"/>
      <c r="HU116" s="58"/>
      <c r="HV116" s="58"/>
      <c r="HW116" s="58"/>
      <c r="HX116" s="58"/>
      <c r="HY116" s="58"/>
      <c r="HZ116" s="58"/>
      <c r="IA116" s="58"/>
      <c r="IB116" s="58"/>
      <c r="IC116" s="58"/>
      <c r="ID116" s="58"/>
      <c r="IE116" s="58"/>
      <c r="IF116" s="58"/>
      <c r="IG116" s="58"/>
      <c r="IH116" s="58"/>
      <c r="II116" s="58"/>
      <c r="IJ116" s="58"/>
      <c r="IK116" s="58"/>
      <c r="IL116" s="58"/>
      <c r="IM116" s="58"/>
      <c r="IN116" s="58"/>
      <c r="IO116" s="58"/>
      <c r="IP116" s="58"/>
      <c r="IQ116" s="58"/>
      <c r="IR116" s="58"/>
      <c r="IS116" s="58"/>
    </row>
    <row r="117" spans="1:253" s="839" customFormat="1">
      <c r="A117"/>
      <c r="B117" s="7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c r="EG117" s="58"/>
      <c r="EH117" s="58"/>
      <c r="EI117" s="58"/>
      <c r="EJ117" s="58"/>
      <c r="EK117" s="58"/>
      <c r="EL117" s="58"/>
      <c r="EM117" s="58"/>
      <c r="EN117" s="58"/>
      <c r="EO117" s="58"/>
      <c r="EP117" s="58"/>
      <c r="EQ117" s="58"/>
      <c r="ER117" s="58"/>
      <c r="ES117" s="58"/>
      <c r="ET117" s="58"/>
      <c r="EU117" s="58"/>
      <c r="EV117" s="58"/>
      <c r="EW117" s="58"/>
      <c r="EX117" s="58"/>
      <c r="EY117" s="58"/>
      <c r="EZ117" s="58"/>
      <c r="FA117" s="58"/>
      <c r="FB117" s="58"/>
      <c r="FC117" s="58"/>
      <c r="FD117" s="58"/>
      <c r="FE117" s="58"/>
      <c r="FF117" s="58"/>
      <c r="FG117" s="58"/>
      <c r="FH117" s="58"/>
      <c r="FI117" s="58"/>
      <c r="FJ117" s="58"/>
      <c r="FK117" s="58"/>
      <c r="FL117" s="58"/>
      <c r="FM117" s="58"/>
      <c r="FN117" s="58"/>
      <c r="FO117" s="58"/>
      <c r="FP117" s="58"/>
      <c r="FQ117" s="58"/>
      <c r="FR117" s="58"/>
      <c r="FS117" s="58"/>
      <c r="FT117" s="58"/>
      <c r="FU117" s="58"/>
      <c r="FV117" s="58"/>
      <c r="FW117" s="58"/>
      <c r="FX117" s="58"/>
      <c r="FY117" s="58"/>
      <c r="FZ117" s="58"/>
      <c r="GA117" s="58"/>
      <c r="GB117" s="58"/>
      <c r="GC117" s="58"/>
      <c r="GD117" s="58"/>
      <c r="GE117" s="58"/>
      <c r="GF117" s="58"/>
      <c r="GG117" s="58"/>
      <c r="GH117" s="58"/>
      <c r="GI117" s="58"/>
      <c r="GJ117" s="58"/>
      <c r="GK117" s="58"/>
      <c r="GL117" s="58"/>
      <c r="GM117" s="58"/>
      <c r="GN117" s="58"/>
      <c r="GO117" s="58"/>
      <c r="GP117" s="58"/>
      <c r="GQ117" s="58"/>
      <c r="GR117" s="58"/>
      <c r="GS117" s="58"/>
      <c r="GT117" s="58"/>
      <c r="GU117" s="58"/>
      <c r="GV117" s="58"/>
      <c r="GW117" s="58"/>
      <c r="GX117" s="58"/>
      <c r="GY117" s="58"/>
      <c r="GZ117" s="58"/>
      <c r="HA117" s="58"/>
      <c r="HB117" s="58"/>
      <c r="HC117" s="58"/>
      <c r="HD117" s="58"/>
      <c r="HE117" s="58"/>
      <c r="HF117" s="58"/>
      <c r="HG117" s="58"/>
      <c r="HH117" s="58"/>
      <c r="HI117" s="58"/>
      <c r="HJ117" s="58"/>
      <c r="HK117" s="58"/>
      <c r="HL117" s="58"/>
      <c r="HM117" s="58"/>
      <c r="HN117" s="58"/>
      <c r="HO117" s="58"/>
      <c r="HP117" s="58"/>
      <c r="HQ117" s="58"/>
      <c r="HR117" s="58"/>
      <c r="HS117" s="58"/>
      <c r="HT117" s="58"/>
      <c r="HU117" s="58"/>
      <c r="HV117" s="58"/>
      <c r="HW117" s="58"/>
      <c r="HX117" s="58"/>
      <c r="HY117" s="58"/>
      <c r="HZ117" s="58"/>
      <c r="IA117" s="58"/>
      <c r="IB117" s="58"/>
      <c r="IC117" s="58"/>
      <c r="ID117" s="58"/>
      <c r="IE117" s="58"/>
      <c r="IF117" s="58"/>
      <c r="IG117" s="58"/>
      <c r="IH117" s="58"/>
      <c r="II117" s="58"/>
      <c r="IJ117" s="58"/>
      <c r="IK117" s="58"/>
      <c r="IL117" s="58"/>
      <c r="IM117" s="58"/>
      <c r="IN117" s="58"/>
      <c r="IO117" s="58"/>
      <c r="IP117" s="58"/>
      <c r="IQ117" s="58"/>
      <c r="IR117" s="58"/>
      <c r="IS117" s="58"/>
    </row>
    <row r="118" spans="1:253" s="839" customFormat="1">
      <c r="A118"/>
      <c r="B118" s="7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c r="AQ118" s="58"/>
      <c r="AR118" s="58"/>
      <c r="AS118" s="58"/>
      <c r="AT118" s="58"/>
      <c r="AU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58"/>
      <c r="HM118" s="58"/>
      <c r="HN118" s="58"/>
      <c r="HO118" s="58"/>
      <c r="HP118" s="58"/>
      <c r="HQ118" s="58"/>
      <c r="HR118" s="58"/>
      <c r="HS118" s="58"/>
      <c r="HT118" s="58"/>
      <c r="HU118" s="58"/>
      <c r="HV118" s="58"/>
      <c r="HW118" s="58"/>
      <c r="HX118" s="58"/>
      <c r="HY118" s="58"/>
      <c r="HZ118" s="58"/>
      <c r="IA118" s="58"/>
      <c r="IB118" s="58"/>
      <c r="IC118" s="58"/>
      <c r="ID118" s="58"/>
      <c r="IE118" s="58"/>
      <c r="IF118" s="58"/>
      <c r="IG118" s="58"/>
      <c r="IH118" s="58"/>
      <c r="II118" s="58"/>
      <c r="IJ118" s="58"/>
      <c r="IK118" s="58"/>
      <c r="IL118" s="58"/>
      <c r="IM118" s="58"/>
      <c r="IN118" s="58"/>
      <c r="IO118" s="58"/>
      <c r="IP118" s="58"/>
      <c r="IQ118" s="58"/>
      <c r="IR118" s="58"/>
      <c r="IS118" s="58"/>
    </row>
    <row r="119" spans="1:253" s="839" customFormat="1">
      <c r="A119"/>
      <c r="B119" s="7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c r="AQ119" s="58"/>
      <c r="AR119" s="58"/>
      <c r="AS119" s="58"/>
      <c r="AT119" s="58"/>
      <c r="AU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c r="GF119" s="58"/>
      <c r="GG119" s="58"/>
      <c r="GH119" s="58"/>
      <c r="GI119" s="58"/>
      <c r="GJ119" s="58"/>
      <c r="GK119" s="58"/>
      <c r="GL119" s="58"/>
      <c r="GM119" s="58"/>
      <c r="GN119" s="58"/>
      <c r="GO119" s="58"/>
      <c r="GP119" s="58"/>
      <c r="GQ119" s="58"/>
      <c r="GR119" s="58"/>
      <c r="GS119" s="58"/>
      <c r="GT119" s="58"/>
      <c r="GU119" s="58"/>
      <c r="GV119" s="58"/>
      <c r="GW119" s="58"/>
      <c r="GX119" s="58"/>
      <c r="GY119" s="58"/>
      <c r="GZ119" s="58"/>
      <c r="HA119" s="58"/>
      <c r="HB119" s="58"/>
      <c r="HC119" s="58"/>
      <c r="HD119" s="58"/>
      <c r="HE119" s="58"/>
      <c r="HF119" s="58"/>
      <c r="HG119" s="58"/>
      <c r="HH119" s="58"/>
      <c r="HI119" s="58"/>
      <c r="HJ119" s="58"/>
      <c r="HK119" s="58"/>
      <c r="HL119" s="58"/>
      <c r="HM119" s="58"/>
      <c r="HN119" s="58"/>
      <c r="HO119" s="58"/>
      <c r="HP119" s="58"/>
      <c r="HQ119" s="58"/>
      <c r="HR119" s="58"/>
      <c r="HS119" s="58"/>
      <c r="HT119" s="58"/>
      <c r="HU119" s="58"/>
      <c r="HV119" s="58"/>
      <c r="HW119" s="58"/>
      <c r="HX119" s="58"/>
      <c r="HY119" s="58"/>
      <c r="HZ119" s="58"/>
      <c r="IA119" s="58"/>
      <c r="IB119" s="58"/>
      <c r="IC119" s="58"/>
      <c r="ID119" s="58"/>
      <c r="IE119" s="58"/>
      <c r="IF119" s="58"/>
      <c r="IG119" s="58"/>
      <c r="IH119" s="58"/>
      <c r="II119" s="58"/>
      <c r="IJ119" s="58"/>
      <c r="IK119" s="58"/>
      <c r="IL119" s="58"/>
      <c r="IM119" s="58"/>
      <c r="IN119" s="58"/>
      <c r="IO119" s="58"/>
      <c r="IP119" s="58"/>
      <c r="IQ119" s="58"/>
      <c r="IR119" s="58"/>
      <c r="IS119" s="58"/>
    </row>
    <row r="120" spans="1:253" s="839" customFormat="1">
      <c r="A120"/>
      <c r="B120" s="7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c r="GF120" s="58"/>
      <c r="GG120" s="58"/>
      <c r="GH120" s="58"/>
      <c r="GI120" s="58"/>
      <c r="GJ120" s="58"/>
      <c r="GK120" s="58"/>
      <c r="GL120" s="58"/>
      <c r="GM120" s="58"/>
      <c r="GN120" s="58"/>
      <c r="GO120" s="58"/>
      <c r="GP120" s="58"/>
      <c r="GQ120" s="58"/>
      <c r="GR120" s="58"/>
      <c r="GS120" s="58"/>
      <c r="GT120" s="58"/>
      <c r="GU120" s="58"/>
      <c r="GV120" s="58"/>
      <c r="GW120" s="58"/>
      <c r="GX120" s="58"/>
      <c r="GY120" s="58"/>
      <c r="GZ120" s="58"/>
      <c r="HA120" s="58"/>
      <c r="HB120" s="58"/>
      <c r="HC120" s="58"/>
      <c r="HD120" s="58"/>
      <c r="HE120" s="58"/>
      <c r="HF120" s="58"/>
      <c r="HG120" s="58"/>
      <c r="HH120" s="58"/>
      <c r="HI120" s="58"/>
      <c r="HJ120" s="58"/>
      <c r="HK120" s="58"/>
      <c r="HL120" s="58"/>
      <c r="HM120" s="58"/>
      <c r="HN120" s="58"/>
      <c r="HO120" s="58"/>
      <c r="HP120" s="58"/>
      <c r="HQ120" s="58"/>
      <c r="HR120" s="58"/>
      <c r="HS120" s="58"/>
      <c r="HT120" s="58"/>
      <c r="HU120" s="58"/>
      <c r="HV120" s="58"/>
      <c r="HW120" s="58"/>
      <c r="HX120" s="58"/>
      <c r="HY120" s="58"/>
      <c r="HZ120" s="58"/>
      <c r="IA120" s="58"/>
      <c r="IB120" s="58"/>
      <c r="IC120" s="58"/>
      <c r="ID120" s="58"/>
      <c r="IE120" s="58"/>
      <c r="IF120" s="58"/>
      <c r="IG120" s="58"/>
      <c r="IH120" s="58"/>
      <c r="II120" s="58"/>
      <c r="IJ120" s="58"/>
      <c r="IK120" s="58"/>
      <c r="IL120" s="58"/>
      <c r="IM120" s="58"/>
      <c r="IN120" s="58"/>
      <c r="IO120" s="58"/>
      <c r="IP120" s="58"/>
      <c r="IQ120" s="58"/>
      <c r="IR120" s="58"/>
      <c r="IS120" s="58"/>
    </row>
    <row r="121" spans="1:253" s="839" customFormat="1">
      <c r="A121"/>
      <c r="B121" s="7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c r="AQ121" s="58"/>
      <c r="AR121" s="58"/>
      <c r="AS121" s="58"/>
      <c r="AT121" s="58"/>
      <c r="AU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c r="GF121" s="58"/>
      <c r="GG121" s="58"/>
      <c r="GH121" s="58"/>
      <c r="GI121" s="58"/>
      <c r="GJ121" s="58"/>
      <c r="GK121" s="58"/>
      <c r="GL121" s="58"/>
      <c r="GM121" s="58"/>
      <c r="GN121" s="58"/>
      <c r="GO121" s="58"/>
      <c r="GP121" s="58"/>
      <c r="GQ121" s="58"/>
      <c r="GR121" s="58"/>
      <c r="GS121" s="58"/>
      <c r="GT121" s="58"/>
      <c r="GU121" s="58"/>
      <c r="GV121" s="58"/>
      <c r="GW121" s="58"/>
      <c r="GX121" s="58"/>
      <c r="GY121" s="58"/>
      <c r="GZ121" s="58"/>
      <c r="HA121" s="58"/>
      <c r="HB121" s="58"/>
      <c r="HC121" s="58"/>
      <c r="HD121" s="58"/>
      <c r="HE121" s="58"/>
      <c r="HF121" s="58"/>
      <c r="HG121" s="58"/>
      <c r="HH121" s="58"/>
      <c r="HI121" s="58"/>
      <c r="HJ121" s="58"/>
      <c r="HK121" s="58"/>
      <c r="HL121" s="58"/>
      <c r="HM121" s="58"/>
      <c r="HN121" s="58"/>
      <c r="HO121" s="58"/>
      <c r="HP121" s="58"/>
      <c r="HQ121" s="58"/>
      <c r="HR121" s="58"/>
      <c r="HS121" s="58"/>
      <c r="HT121" s="58"/>
      <c r="HU121" s="58"/>
      <c r="HV121" s="58"/>
      <c r="HW121" s="58"/>
      <c r="HX121" s="58"/>
      <c r="HY121" s="58"/>
      <c r="HZ121" s="58"/>
      <c r="IA121" s="58"/>
      <c r="IB121" s="58"/>
      <c r="IC121" s="58"/>
      <c r="ID121" s="58"/>
      <c r="IE121" s="58"/>
      <c r="IF121" s="58"/>
      <c r="IG121" s="58"/>
      <c r="IH121" s="58"/>
      <c r="II121" s="58"/>
      <c r="IJ121" s="58"/>
      <c r="IK121" s="58"/>
      <c r="IL121" s="58"/>
      <c r="IM121" s="58"/>
      <c r="IN121" s="58"/>
      <c r="IO121" s="58"/>
      <c r="IP121" s="58"/>
      <c r="IQ121" s="58"/>
      <c r="IR121" s="58"/>
      <c r="IS121" s="58"/>
    </row>
    <row r="122" spans="1:253" s="839" customFormat="1">
      <c r="A122"/>
      <c r="B122" s="7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c r="AQ122" s="58"/>
      <c r="AR122" s="58"/>
      <c r="AS122" s="58"/>
      <c r="AT122" s="58"/>
      <c r="AU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c r="IS122" s="58"/>
    </row>
    <row r="123" spans="1:253" s="839" customFormat="1">
      <c r="A123"/>
      <c r="B123" s="7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c r="HO123" s="58"/>
      <c r="HP123" s="58"/>
      <c r="HQ123" s="58"/>
      <c r="HR123" s="58"/>
      <c r="HS123" s="58"/>
      <c r="HT123" s="58"/>
      <c r="HU123" s="58"/>
      <c r="HV123" s="58"/>
      <c r="HW123" s="58"/>
      <c r="HX123" s="58"/>
      <c r="HY123" s="58"/>
      <c r="HZ123" s="58"/>
      <c r="IA123" s="58"/>
      <c r="IB123" s="58"/>
      <c r="IC123" s="58"/>
      <c r="ID123" s="58"/>
      <c r="IE123" s="58"/>
      <c r="IF123" s="58"/>
      <c r="IG123" s="58"/>
      <c r="IH123" s="58"/>
      <c r="II123" s="58"/>
      <c r="IJ123" s="58"/>
      <c r="IK123" s="58"/>
      <c r="IL123" s="58"/>
      <c r="IM123" s="58"/>
      <c r="IN123" s="58"/>
      <c r="IO123" s="58"/>
      <c r="IP123" s="58"/>
      <c r="IQ123" s="58"/>
      <c r="IR123" s="58"/>
      <c r="IS123" s="58"/>
    </row>
    <row r="124" spans="1:253" s="839" customFormat="1">
      <c r="A124"/>
      <c r="B124" s="7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c r="EG124" s="58"/>
      <c r="EH124" s="58"/>
      <c r="EI124" s="58"/>
      <c r="EJ124" s="58"/>
      <c r="EK124" s="58"/>
      <c r="EL124" s="58"/>
      <c r="EM124" s="58"/>
      <c r="EN124" s="58"/>
      <c r="EO124" s="58"/>
      <c r="EP124" s="58"/>
      <c r="EQ124" s="58"/>
      <c r="ER124" s="58"/>
      <c r="ES124" s="58"/>
      <c r="ET124" s="58"/>
      <c r="EU124" s="58"/>
      <c r="EV124" s="58"/>
      <c r="EW124" s="58"/>
      <c r="EX124" s="58"/>
      <c r="EY124" s="58"/>
      <c r="EZ124" s="58"/>
      <c r="FA124" s="58"/>
      <c r="FB124" s="58"/>
      <c r="FC124" s="58"/>
      <c r="FD124" s="58"/>
      <c r="FE124" s="58"/>
      <c r="FF124" s="58"/>
      <c r="FG124" s="58"/>
      <c r="FH124" s="58"/>
      <c r="FI124" s="58"/>
      <c r="FJ124" s="58"/>
      <c r="FK124" s="58"/>
      <c r="FL124" s="58"/>
      <c r="FM124" s="58"/>
      <c r="FN124" s="58"/>
      <c r="FO124" s="58"/>
      <c r="FP124" s="58"/>
      <c r="FQ124" s="58"/>
      <c r="FR124" s="58"/>
      <c r="FS124" s="58"/>
      <c r="FT124" s="58"/>
      <c r="FU124" s="58"/>
      <c r="FV124" s="58"/>
      <c r="FW124" s="58"/>
      <c r="FX124" s="58"/>
      <c r="FY124" s="58"/>
      <c r="FZ124" s="58"/>
      <c r="GA124" s="58"/>
      <c r="GB124" s="58"/>
      <c r="GC124" s="58"/>
      <c r="GD124" s="58"/>
      <c r="GE124" s="58"/>
      <c r="GF124" s="58"/>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c r="HO124" s="58"/>
      <c r="HP124" s="58"/>
      <c r="HQ124" s="58"/>
      <c r="HR124" s="58"/>
      <c r="HS124" s="58"/>
      <c r="HT124" s="58"/>
      <c r="HU124" s="58"/>
      <c r="HV124" s="58"/>
      <c r="HW124" s="58"/>
      <c r="HX124" s="58"/>
      <c r="HY124" s="58"/>
      <c r="HZ124" s="58"/>
      <c r="IA124" s="58"/>
      <c r="IB124" s="58"/>
      <c r="IC124" s="58"/>
      <c r="ID124" s="58"/>
      <c r="IE124" s="58"/>
      <c r="IF124" s="58"/>
      <c r="IG124" s="58"/>
      <c r="IH124" s="58"/>
      <c r="II124" s="58"/>
      <c r="IJ124" s="58"/>
      <c r="IK124" s="58"/>
      <c r="IL124" s="58"/>
      <c r="IM124" s="58"/>
      <c r="IN124" s="58"/>
      <c r="IO124" s="58"/>
      <c r="IP124" s="58"/>
      <c r="IQ124" s="58"/>
      <c r="IR124" s="58"/>
      <c r="IS124" s="58"/>
    </row>
    <row r="125" spans="1:253" s="839" customFormat="1">
      <c r="A125"/>
      <c r="B125" s="7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c r="EG125" s="58"/>
      <c r="EH125" s="58"/>
      <c r="EI125" s="58"/>
      <c r="EJ125" s="58"/>
      <c r="EK125" s="58"/>
      <c r="EL125" s="58"/>
      <c r="EM125" s="58"/>
      <c r="EN125" s="58"/>
      <c r="EO125" s="58"/>
      <c r="EP125" s="58"/>
      <c r="EQ125" s="58"/>
      <c r="ER125" s="58"/>
      <c r="ES125" s="58"/>
      <c r="ET125" s="58"/>
      <c r="EU125" s="58"/>
      <c r="EV125" s="58"/>
      <c r="EW125" s="58"/>
      <c r="EX125" s="58"/>
      <c r="EY125" s="58"/>
      <c r="EZ125" s="58"/>
      <c r="FA125" s="58"/>
      <c r="FB125" s="58"/>
      <c r="FC125" s="58"/>
      <c r="FD125" s="58"/>
      <c r="FE125" s="58"/>
      <c r="FF125" s="58"/>
      <c r="FG125" s="58"/>
      <c r="FH125" s="58"/>
      <c r="FI125" s="58"/>
      <c r="FJ125" s="58"/>
      <c r="FK125" s="58"/>
      <c r="FL125" s="58"/>
      <c r="FM125" s="58"/>
      <c r="FN125" s="58"/>
      <c r="FO125" s="58"/>
      <c r="FP125" s="58"/>
      <c r="FQ125" s="58"/>
      <c r="FR125" s="58"/>
      <c r="FS125" s="58"/>
      <c r="FT125" s="58"/>
      <c r="FU125" s="58"/>
      <c r="FV125" s="58"/>
      <c r="FW125" s="58"/>
      <c r="FX125" s="58"/>
      <c r="FY125" s="58"/>
      <c r="FZ125" s="58"/>
      <c r="GA125" s="58"/>
      <c r="GB125" s="58"/>
      <c r="GC125" s="58"/>
      <c r="GD125" s="58"/>
      <c r="GE125" s="58"/>
      <c r="GF125" s="58"/>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c r="HO125" s="58"/>
      <c r="HP125" s="58"/>
      <c r="HQ125" s="58"/>
      <c r="HR125" s="58"/>
      <c r="HS125" s="58"/>
      <c r="HT125" s="58"/>
      <c r="HU125" s="58"/>
      <c r="HV125" s="58"/>
      <c r="HW125" s="58"/>
      <c r="HX125" s="58"/>
      <c r="HY125" s="58"/>
      <c r="HZ125" s="58"/>
      <c r="IA125" s="58"/>
      <c r="IB125" s="58"/>
      <c r="IC125" s="58"/>
      <c r="ID125" s="58"/>
      <c r="IE125" s="58"/>
      <c r="IF125" s="58"/>
      <c r="IG125" s="58"/>
      <c r="IH125" s="58"/>
      <c r="II125" s="58"/>
      <c r="IJ125" s="58"/>
      <c r="IK125" s="58"/>
      <c r="IL125" s="58"/>
      <c r="IM125" s="58"/>
      <c r="IN125" s="58"/>
      <c r="IO125" s="58"/>
      <c r="IP125" s="58"/>
      <c r="IQ125" s="58"/>
      <c r="IR125" s="58"/>
      <c r="IS125" s="58"/>
    </row>
    <row r="126" spans="1:253" s="839" customFormat="1">
      <c r="A126"/>
      <c r="B126" s="7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c r="EG126" s="58"/>
      <c r="EH126" s="58"/>
      <c r="EI126" s="58"/>
      <c r="EJ126" s="58"/>
      <c r="EK126" s="58"/>
      <c r="EL126" s="58"/>
      <c r="EM126" s="58"/>
      <c r="EN126" s="58"/>
      <c r="EO126" s="58"/>
      <c r="EP126" s="58"/>
      <c r="EQ126" s="58"/>
      <c r="ER126" s="58"/>
      <c r="ES126" s="58"/>
      <c r="ET126" s="58"/>
      <c r="EU126" s="58"/>
      <c r="EV126" s="58"/>
      <c r="EW126" s="58"/>
      <c r="EX126" s="58"/>
      <c r="EY126" s="58"/>
      <c r="EZ126" s="58"/>
      <c r="FA126" s="58"/>
      <c r="FB126" s="58"/>
      <c r="FC126" s="58"/>
      <c r="FD126" s="58"/>
      <c r="FE126" s="58"/>
      <c r="FF126" s="58"/>
      <c r="FG126" s="58"/>
      <c r="FH126" s="58"/>
      <c r="FI126" s="58"/>
      <c r="FJ126" s="58"/>
      <c r="FK126" s="58"/>
      <c r="FL126" s="58"/>
      <c r="FM126" s="58"/>
      <c r="FN126" s="58"/>
      <c r="FO126" s="58"/>
      <c r="FP126" s="58"/>
      <c r="FQ126" s="58"/>
      <c r="FR126" s="58"/>
      <c r="FS126" s="58"/>
      <c r="FT126" s="58"/>
      <c r="FU126" s="58"/>
      <c r="FV126" s="58"/>
      <c r="FW126" s="58"/>
      <c r="FX126" s="58"/>
      <c r="FY126" s="58"/>
      <c r="FZ126" s="58"/>
      <c r="GA126" s="58"/>
      <c r="GB126" s="58"/>
      <c r="GC126" s="58"/>
      <c r="GD126" s="58"/>
      <c r="GE126" s="58"/>
      <c r="GF126" s="58"/>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c r="HO126" s="58"/>
      <c r="HP126" s="58"/>
      <c r="HQ126" s="58"/>
      <c r="HR126" s="58"/>
      <c r="HS126" s="58"/>
      <c r="HT126" s="58"/>
      <c r="HU126" s="58"/>
      <c r="HV126" s="58"/>
      <c r="HW126" s="58"/>
      <c r="HX126" s="58"/>
      <c r="HY126" s="58"/>
      <c r="HZ126" s="58"/>
      <c r="IA126" s="58"/>
      <c r="IB126" s="58"/>
      <c r="IC126" s="58"/>
      <c r="ID126" s="58"/>
      <c r="IE126" s="58"/>
      <c r="IF126" s="58"/>
      <c r="IG126" s="58"/>
      <c r="IH126" s="58"/>
      <c r="II126" s="58"/>
      <c r="IJ126" s="58"/>
      <c r="IK126" s="58"/>
      <c r="IL126" s="58"/>
      <c r="IM126" s="58"/>
      <c r="IN126" s="58"/>
      <c r="IO126" s="58"/>
      <c r="IP126" s="58"/>
      <c r="IQ126" s="58"/>
      <c r="IR126" s="58"/>
      <c r="IS126" s="58"/>
    </row>
    <row r="127" spans="1:253" s="839" customFormat="1">
      <c r="A127"/>
      <c r="B127" s="7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c r="EG127" s="58"/>
      <c r="EH127" s="58"/>
      <c r="EI127" s="58"/>
      <c r="EJ127" s="58"/>
      <c r="EK127" s="58"/>
      <c r="EL127" s="58"/>
      <c r="EM127" s="58"/>
      <c r="EN127" s="58"/>
      <c r="EO127" s="58"/>
      <c r="EP127" s="58"/>
      <c r="EQ127" s="58"/>
      <c r="ER127" s="58"/>
      <c r="ES127" s="58"/>
      <c r="ET127" s="58"/>
      <c r="EU127" s="58"/>
      <c r="EV127" s="58"/>
      <c r="EW127" s="58"/>
      <c r="EX127" s="58"/>
      <c r="EY127" s="58"/>
      <c r="EZ127" s="58"/>
      <c r="FA127" s="58"/>
      <c r="FB127" s="58"/>
      <c r="FC127" s="58"/>
      <c r="FD127" s="58"/>
      <c r="FE127" s="58"/>
      <c r="FF127" s="58"/>
      <c r="FG127" s="58"/>
      <c r="FH127" s="58"/>
      <c r="FI127" s="58"/>
      <c r="FJ127" s="58"/>
      <c r="FK127" s="58"/>
      <c r="FL127" s="58"/>
      <c r="FM127" s="58"/>
      <c r="FN127" s="58"/>
      <c r="FO127" s="58"/>
      <c r="FP127" s="58"/>
      <c r="FQ127" s="58"/>
      <c r="FR127" s="58"/>
      <c r="FS127" s="58"/>
      <c r="FT127" s="58"/>
      <c r="FU127" s="58"/>
      <c r="FV127" s="58"/>
      <c r="FW127" s="58"/>
      <c r="FX127" s="58"/>
      <c r="FY127" s="58"/>
      <c r="FZ127" s="58"/>
      <c r="GA127" s="58"/>
      <c r="GB127" s="58"/>
      <c r="GC127" s="58"/>
      <c r="GD127" s="58"/>
      <c r="GE127" s="58"/>
      <c r="GF127" s="58"/>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c r="HO127" s="58"/>
      <c r="HP127" s="58"/>
      <c r="HQ127" s="58"/>
      <c r="HR127" s="58"/>
      <c r="HS127" s="58"/>
      <c r="HT127" s="58"/>
      <c r="HU127" s="58"/>
      <c r="HV127" s="58"/>
      <c r="HW127" s="58"/>
      <c r="HX127" s="58"/>
      <c r="HY127" s="58"/>
      <c r="HZ127" s="58"/>
      <c r="IA127" s="58"/>
      <c r="IB127" s="58"/>
      <c r="IC127" s="58"/>
      <c r="ID127" s="58"/>
      <c r="IE127" s="58"/>
      <c r="IF127" s="58"/>
      <c r="IG127" s="58"/>
      <c r="IH127" s="58"/>
      <c r="II127" s="58"/>
      <c r="IJ127" s="58"/>
      <c r="IK127" s="58"/>
      <c r="IL127" s="58"/>
      <c r="IM127" s="58"/>
      <c r="IN127" s="58"/>
      <c r="IO127" s="58"/>
      <c r="IP127" s="58"/>
      <c r="IQ127" s="58"/>
      <c r="IR127" s="58"/>
      <c r="IS127" s="58"/>
    </row>
    <row r="128" spans="1:253" s="839" customFormat="1">
      <c r="A128"/>
      <c r="B128" s="7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c r="EG128" s="58"/>
      <c r="EH128" s="58"/>
      <c r="EI128" s="58"/>
      <c r="EJ128" s="58"/>
      <c r="EK128" s="58"/>
      <c r="EL128" s="58"/>
      <c r="EM128" s="58"/>
      <c r="EN128" s="58"/>
      <c r="EO128" s="58"/>
      <c r="EP128" s="58"/>
      <c r="EQ128" s="58"/>
      <c r="ER128" s="58"/>
      <c r="ES128" s="58"/>
      <c r="ET128" s="58"/>
      <c r="EU128" s="58"/>
      <c r="EV128" s="58"/>
      <c r="EW128" s="58"/>
      <c r="EX128" s="58"/>
      <c r="EY128" s="58"/>
      <c r="EZ128" s="58"/>
      <c r="FA128" s="58"/>
      <c r="FB128" s="58"/>
      <c r="FC128" s="58"/>
      <c r="FD128" s="58"/>
      <c r="FE128" s="58"/>
      <c r="FF128" s="58"/>
      <c r="FG128" s="58"/>
      <c r="FH128" s="58"/>
      <c r="FI128" s="58"/>
      <c r="FJ128" s="58"/>
      <c r="FK128" s="58"/>
      <c r="FL128" s="58"/>
      <c r="FM128" s="58"/>
      <c r="FN128" s="58"/>
      <c r="FO128" s="58"/>
      <c r="FP128" s="58"/>
      <c r="FQ128" s="58"/>
      <c r="FR128" s="58"/>
      <c r="FS128" s="58"/>
      <c r="FT128" s="58"/>
      <c r="FU128" s="58"/>
      <c r="FV128" s="58"/>
      <c r="FW128" s="58"/>
      <c r="FX128" s="58"/>
      <c r="FY128" s="58"/>
      <c r="FZ128" s="58"/>
      <c r="GA128" s="58"/>
      <c r="GB128" s="58"/>
      <c r="GC128" s="58"/>
      <c r="GD128" s="58"/>
      <c r="GE128" s="58"/>
      <c r="GF128" s="58"/>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c r="HO128" s="58"/>
      <c r="HP128" s="58"/>
      <c r="HQ128" s="58"/>
      <c r="HR128" s="58"/>
      <c r="HS128" s="58"/>
      <c r="HT128" s="58"/>
      <c r="HU128" s="58"/>
      <c r="HV128" s="58"/>
      <c r="HW128" s="58"/>
      <c r="HX128" s="58"/>
      <c r="HY128" s="58"/>
      <c r="HZ128" s="58"/>
      <c r="IA128" s="58"/>
      <c r="IB128" s="58"/>
      <c r="IC128" s="58"/>
      <c r="ID128" s="58"/>
      <c r="IE128" s="58"/>
      <c r="IF128" s="58"/>
      <c r="IG128" s="58"/>
      <c r="IH128" s="58"/>
      <c r="II128" s="58"/>
      <c r="IJ128" s="58"/>
      <c r="IK128" s="58"/>
      <c r="IL128" s="58"/>
      <c r="IM128" s="58"/>
      <c r="IN128" s="58"/>
      <c r="IO128" s="58"/>
      <c r="IP128" s="58"/>
      <c r="IQ128" s="58"/>
      <c r="IR128" s="58"/>
      <c r="IS128" s="58"/>
    </row>
    <row r="129" spans="1:253" s="839" customFormat="1">
      <c r="A129"/>
      <c r="B129" s="7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c r="EG129" s="58"/>
      <c r="EH129" s="58"/>
      <c r="EI129" s="58"/>
      <c r="EJ129" s="58"/>
      <c r="EK129" s="58"/>
      <c r="EL129" s="58"/>
      <c r="EM129" s="58"/>
      <c r="EN129" s="58"/>
      <c r="EO129" s="58"/>
      <c r="EP129" s="58"/>
      <c r="EQ129" s="58"/>
      <c r="ER129" s="58"/>
      <c r="ES129" s="58"/>
      <c r="ET129" s="58"/>
      <c r="EU129" s="58"/>
      <c r="EV129" s="58"/>
      <c r="EW129" s="58"/>
      <c r="EX129" s="58"/>
      <c r="EY129" s="58"/>
      <c r="EZ129" s="58"/>
      <c r="FA129" s="58"/>
      <c r="FB129" s="58"/>
      <c r="FC129" s="58"/>
      <c r="FD129" s="58"/>
      <c r="FE129" s="58"/>
      <c r="FF129" s="58"/>
      <c r="FG129" s="58"/>
      <c r="FH129" s="58"/>
      <c r="FI129" s="58"/>
      <c r="FJ129" s="58"/>
      <c r="FK129" s="58"/>
      <c r="FL129" s="58"/>
      <c r="FM129" s="58"/>
      <c r="FN129" s="58"/>
      <c r="FO129" s="58"/>
      <c r="FP129" s="58"/>
      <c r="FQ129" s="58"/>
      <c r="FR129" s="58"/>
      <c r="FS129" s="58"/>
      <c r="FT129" s="58"/>
      <c r="FU129" s="58"/>
      <c r="FV129" s="58"/>
      <c r="FW129" s="58"/>
      <c r="FX129" s="58"/>
      <c r="FY129" s="58"/>
      <c r="FZ129" s="58"/>
      <c r="GA129" s="58"/>
      <c r="GB129" s="58"/>
      <c r="GC129" s="58"/>
      <c r="GD129" s="58"/>
      <c r="GE129" s="58"/>
      <c r="GF129" s="58"/>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c r="HO129" s="58"/>
      <c r="HP129" s="58"/>
      <c r="HQ129" s="58"/>
      <c r="HR129" s="58"/>
      <c r="HS129" s="58"/>
      <c r="HT129" s="58"/>
      <c r="HU129" s="58"/>
      <c r="HV129" s="58"/>
      <c r="HW129" s="58"/>
      <c r="HX129" s="58"/>
      <c r="HY129" s="58"/>
      <c r="HZ129" s="58"/>
      <c r="IA129" s="58"/>
      <c r="IB129" s="58"/>
      <c r="IC129" s="58"/>
      <c r="ID129" s="58"/>
      <c r="IE129" s="58"/>
      <c r="IF129" s="58"/>
      <c r="IG129" s="58"/>
      <c r="IH129" s="58"/>
      <c r="II129" s="58"/>
      <c r="IJ129" s="58"/>
      <c r="IK129" s="58"/>
      <c r="IL129" s="58"/>
      <c r="IM129" s="58"/>
      <c r="IN129" s="58"/>
      <c r="IO129" s="58"/>
      <c r="IP129" s="58"/>
      <c r="IQ129" s="58"/>
      <c r="IR129" s="58"/>
      <c r="IS129" s="58"/>
    </row>
    <row r="130" spans="1:253" s="839" customFormat="1">
      <c r="A130"/>
      <c r="B130" s="7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c r="AQ130" s="58"/>
      <c r="AR130" s="58"/>
      <c r="AS130" s="58"/>
      <c r="AT130" s="58"/>
      <c r="AU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c r="EG130" s="58"/>
      <c r="EH130" s="58"/>
      <c r="EI130" s="58"/>
      <c r="EJ130" s="58"/>
      <c r="EK130" s="58"/>
      <c r="EL130" s="58"/>
      <c r="EM130" s="58"/>
      <c r="EN130" s="58"/>
      <c r="EO130" s="58"/>
      <c r="EP130" s="58"/>
      <c r="EQ130" s="58"/>
      <c r="ER130" s="58"/>
      <c r="ES130" s="58"/>
      <c r="ET130" s="58"/>
      <c r="EU130" s="58"/>
      <c r="EV130" s="58"/>
      <c r="EW130" s="58"/>
      <c r="EX130" s="58"/>
      <c r="EY130" s="58"/>
      <c r="EZ130" s="58"/>
      <c r="FA130" s="58"/>
      <c r="FB130" s="58"/>
      <c r="FC130" s="58"/>
      <c r="FD130" s="58"/>
      <c r="FE130" s="58"/>
      <c r="FF130" s="58"/>
      <c r="FG130" s="58"/>
      <c r="FH130" s="58"/>
      <c r="FI130" s="58"/>
      <c r="FJ130" s="58"/>
      <c r="FK130" s="58"/>
      <c r="FL130" s="58"/>
      <c r="FM130" s="58"/>
      <c r="FN130" s="58"/>
      <c r="FO130" s="58"/>
      <c r="FP130" s="58"/>
      <c r="FQ130" s="58"/>
      <c r="FR130" s="58"/>
      <c r="FS130" s="58"/>
      <c r="FT130" s="58"/>
      <c r="FU130" s="58"/>
      <c r="FV130" s="58"/>
      <c r="FW130" s="58"/>
      <c r="FX130" s="58"/>
      <c r="FY130" s="58"/>
      <c r="FZ130" s="58"/>
      <c r="GA130" s="58"/>
      <c r="GB130" s="58"/>
      <c r="GC130" s="58"/>
      <c r="GD130" s="58"/>
      <c r="GE130" s="58"/>
      <c r="GF130" s="58"/>
      <c r="GG130" s="58"/>
      <c r="GH130" s="58"/>
      <c r="GI130" s="58"/>
      <c r="GJ130" s="58"/>
      <c r="GK130" s="58"/>
      <c r="GL130" s="58"/>
      <c r="GM130" s="58"/>
      <c r="GN130" s="58"/>
      <c r="GO130" s="58"/>
      <c r="GP130" s="58"/>
      <c r="GQ130" s="58"/>
      <c r="GR130" s="58"/>
      <c r="GS130" s="58"/>
      <c r="GT130" s="58"/>
      <c r="GU130" s="58"/>
      <c r="GV130" s="58"/>
      <c r="GW130" s="58"/>
      <c r="GX130" s="58"/>
      <c r="GY130" s="58"/>
      <c r="GZ130" s="58"/>
      <c r="HA130" s="58"/>
      <c r="HB130" s="58"/>
      <c r="HC130" s="58"/>
      <c r="HD130" s="58"/>
      <c r="HE130" s="58"/>
      <c r="HF130" s="58"/>
      <c r="HG130" s="58"/>
      <c r="HH130" s="58"/>
      <c r="HI130" s="58"/>
      <c r="HJ130" s="58"/>
      <c r="HK130" s="58"/>
      <c r="HL130" s="58"/>
      <c r="HM130" s="58"/>
      <c r="HN130" s="58"/>
      <c r="HO130" s="58"/>
      <c r="HP130" s="58"/>
      <c r="HQ130" s="58"/>
      <c r="HR130" s="58"/>
      <c r="HS130" s="58"/>
      <c r="HT130" s="58"/>
      <c r="HU130" s="58"/>
      <c r="HV130" s="58"/>
      <c r="HW130" s="58"/>
      <c r="HX130" s="58"/>
      <c r="HY130" s="58"/>
      <c r="HZ130" s="58"/>
      <c r="IA130" s="58"/>
      <c r="IB130" s="58"/>
      <c r="IC130" s="58"/>
      <c r="ID130" s="58"/>
      <c r="IE130" s="58"/>
      <c r="IF130" s="58"/>
      <c r="IG130" s="58"/>
      <c r="IH130" s="58"/>
      <c r="II130" s="58"/>
      <c r="IJ130" s="58"/>
      <c r="IK130" s="58"/>
      <c r="IL130" s="58"/>
      <c r="IM130" s="58"/>
      <c r="IN130" s="58"/>
      <c r="IO130" s="58"/>
      <c r="IP130" s="58"/>
      <c r="IQ130" s="58"/>
      <c r="IR130" s="58"/>
      <c r="IS130" s="58"/>
    </row>
    <row r="131" spans="1:253" s="839" customFormat="1">
      <c r="A131"/>
      <c r="B131" s="7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c r="AQ131" s="58"/>
      <c r="AR131" s="58"/>
      <c r="AS131" s="58"/>
      <c r="AT131" s="58"/>
      <c r="AU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c r="EG131" s="58"/>
      <c r="EH131" s="58"/>
      <c r="EI131" s="58"/>
      <c r="EJ131" s="58"/>
      <c r="EK131" s="58"/>
      <c r="EL131" s="58"/>
      <c r="EM131" s="58"/>
      <c r="EN131" s="58"/>
      <c r="EO131" s="58"/>
      <c r="EP131" s="58"/>
      <c r="EQ131" s="58"/>
      <c r="ER131" s="58"/>
      <c r="ES131" s="58"/>
      <c r="ET131" s="58"/>
      <c r="EU131" s="58"/>
      <c r="EV131" s="58"/>
      <c r="EW131" s="58"/>
      <c r="EX131" s="58"/>
      <c r="EY131" s="58"/>
      <c r="EZ131" s="58"/>
      <c r="FA131" s="58"/>
      <c r="FB131" s="58"/>
      <c r="FC131" s="58"/>
      <c r="FD131" s="58"/>
      <c r="FE131" s="58"/>
      <c r="FF131" s="58"/>
      <c r="FG131" s="58"/>
      <c r="FH131" s="58"/>
      <c r="FI131" s="58"/>
      <c r="FJ131" s="58"/>
      <c r="FK131" s="58"/>
      <c r="FL131" s="58"/>
      <c r="FM131" s="58"/>
      <c r="FN131" s="58"/>
      <c r="FO131" s="58"/>
      <c r="FP131" s="58"/>
      <c r="FQ131" s="58"/>
      <c r="FR131" s="58"/>
      <c r="FS131" s="58"/>
      <c r="FT131" s="58"/>
      <c r="FU131" s="58"/>
      <c r="FV131" s="58"/>
      <c r="FW131" s="58"/>
      <c r="FX131" s="58"/>
      <c r="FY131" s="58"/>
      <c r="FZ131" s="58"/>
      <c r="GA131" s="58"/>
      <c r="GB131" s="58"/>
      <c r="GC131" s="58"/>
      <c r="GD131" s="58"/>
      <c r="GE131" s="58"/>
      <c r="GF131" s="58"/>
      <c r="GG131" s="58"/>
      <c r="GH131" s="58"/>
      <c r="GI131" s="58"/>
      <c r="GJ131" s="58"/>
      <c r="GK131" s="58"/>
      <c r="GL131" s="58"/>
      <c r="GM131" s="58"/>
      <c r="GN131" s="58"/>
      <c r="GO131" s="58"/>
      <c r="GP131" s="58"/>
      <c r="GQ131" s="58"/>
      <c r="GR131" s="58"/>
      <c r="GS131" s="58"/>
      <c r="GT131" s="58"/>
      <c r="GU131" s="58"/>
      <c r="GV131" s="58"/>
      <c r="GW131" s="58"/>
      <c r="GX131" s="58"/>
      <c r="GY131" s="58"/>
      <c r="GZ131" s="58"/>
      <c r="HA131" s="58"/>
      <c r="HB131" s="58"/>
      <c r="HC131" s="58"/>
      <c r="HD131" s="58"/>
      <c r="HE131" s="58"/>
      <c r="HF131" s="58"/>
      <c r="HG131" s="58"/>
      <c r="HH131" s="58"/>
      <c r="HI131" s="58"/>
      <c r="HJ131" s="58"/>
      <c r="HK131" s="58"/>
      <c r="HL131" s="58"/>
      <c r="HM131" s="58"/>
      <c r="HN131" s="58"/>
      <c r="HO131" s="58"/>
      <c r="HP131" s="58"/>
      <c r="HQ131" s="58"/>
      <c r="HR131" s="58"/>
      <c r="HS131" s="58"/>
      <c r="HT131" s="58"/>
      <c r="HU131" s="58"/>
      <c r="HV131" s="58"/>
      <c r="HW131" s="58"/>
      <c r="HX131" s="58"/>
      <c r="HY131" s="58"/>
      <c r="HZ131" s="58"/>
      <c r="IA131" s="58"/>
      <c r="IB131" s="58"/>
      <c r="IC131" s="58"/>
      <c r="ID131" s="58"/>
      <c r="IE131" s="58"/>
      <c r="IF131" s="58"/>
      <c r="IG131" s="58"/>
      <c r="IH131" s="58"/>
      <c r="II131" s="58"/>
      <c r="IJ131" s="58"/>
      <c r="IK131" s="58"/>
      <c r="IL131" s="58"/>
      <c r="IM131" s="58"/>
      <c r="IN131" s="58"/>
      <c r="IO131" s="58"/>
      <c r="IP131" s="58"/>
      <c r="IQ131" s="58"/>
      <c r="IR131" s="58"/>
      <c r="IS131" s="58"/>
    </row>
    <row r="132" spans="1:253" s="839" customFormat="1">
      <c r="A132"/>
      <c r="B132" s="7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c r="AQ132" s="58"/>
      <c r="AR132" s="58"/>
      <c r="AS132" s="58"/>
      <c r="AT132" s="58"/>
      <c r="AU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c r="EG132" s="58"/>
      <c r="EH132" s="58"/>
      <c r="EI132" s="58"/>
      <c r="EJ132" s="58"/>
      <c r="EK132" s="58"/>
      <c r="EL132" s="58"/>
      <c r="EM132" s="58"/>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c r="IS132" s="58"/>
    </row>
    <row r="133" spans="1:253" s="839" customFormat="1">
      <c r="A133"/>
      <c r="B133" s="7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58"/>
      <c r="AP133" s="58"/>
      <c r="AQ133" s="58"/>
      <c r="AR133" s="58"/>
      <c r="AS133" s="58"/>
      <c r="AT133" s="58"/>
      <c r="AU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c r="EG133" s="58"/>
      <c r="EH133" s="58"/>
      <c r="EI133" s="58"/>
      <c r="EJ133" s="58"/>
      <c r="EK133" s="58"/>
      <c r="EL133" s="58"/>
      <c r="EM133" s="58"/>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c r="IS133" s="58"/>
    </row>
    <row r="134" spans="1:253" s="839" customFormat="1">
      <c r="A134"/>
      <c r="B134" s="7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c r="IS134" s="58"/>
    </row>
    <row r="135" spans="1:253" s="839" customFormat="1">
      <c r="A135"/>
      <c r="B135" s="7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58"/>
      <c r="AP135" s="58"/>
      <c r="AQ135" s="58"/>
      <c r="AR135" s="58"/>
      <c r="AS135" s="58"/>
      <c r="AT135" s="58"/>
      <c r="AU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c r="EG135" s="58"/>
      <c r="EH135" s="58"/>
      <c r="EI135" s="58"/>
      <c r="EJ135" s="58"/>
      <c r="EK135" s="58"/>
      <c r="EL135" s="58"/>
      <c r="EM135" s="58"/>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c r="IS135" s="58"/>
    </row>
    <row r="136" spans="1:253" s="839" customFormat="1">
      <c r="A136"/>
      <c r="B136" s="7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58"/>
      <c r="AP136" s="58"/>
      <c r="AQ136" s="58"/>
      <c r="AR136" s="58"/>
      <c r="AS136" s="58"/>
      <c r="AT136" s="58"/>
      <c r="AU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c r="IS136" s="58"/>
    </row>
    <row r="137" spans="1:253" s="839" customFormat="1">
      <c r="A137"/>
      <c r="B137" s="7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c r="IS137" s="58"/>
    </row>
    <row r="138" spans="1:253" s="839" customFormat="1">
      <c r="A138"/>
      <c r="B138" s="7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58"/>
      <c r="AP138" s="58"/>
      <c r="AQ138" s="58"/>
      <c r="AR138" s="58"/>
      <c r="AS138" s="58"/>
      <c r="AT138" s="58"/>
      <c r="AU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c r="EG138" s="58"/>
      <c r="EH138" s="58"/>
      <c r="EI138" s="58"/>
      <c r="EJ138" s="58"/>
      <c r="EK138" s="58"/>
      <c r="EL138" s="58"/>
      <c r="EM138" s="58"/>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58"/>
      <c r="GN138" s="58"/>
      <c r="GO138" s="58"/>
      <c r="GP138" s="58"/>
      <c r="GQ138" s="58"/>
      <c r="GR138" s="58"/>
      <c r="GS138" s="58"/>
      <c r="GT138" s="58"/>
      <c r="GU138" s="58"/>
      <c r="GV138" s="58"/>
      <c r="GW138" s="58"/>
      <c r="GX138" s="58"/>
      <c r="GY138" s="58"/>
      <c r="GZ138" s="58"/>
      <c r="HA138" s="58"/>
      <c r="HB138" s="58"/>
      <c r="HC138" s="58"/>
      <c r="HD138" s="58"/>
      <c r="HE138" s="58"/>
      <c r="HF138" s="58"/>
      <c r="HG138" s="58"/>
      <c r="HH138" s="58"/>
      <c r="HI138" s="58"/>
      <c r="HJ138" s="58"/>
      <c r="HK138" s="58"/>
      <c r="HL138" s="58"/>
      <c r="HM138" s="58"/>
      <c r="HN138" s="58"/>
      <c r="HO138" s="58"/>
      <c r="HP138" s="58"/>
      <c r="HQ138" s="58"/>
      <c r="HR138" s="58"/>
      <c r="HS138" s="58"/>
      <c r="HT138" s="58"/>
      <c r="HU138" s="58"/>
      <c r="HV138" s="58"/>
      <c r="HW138" s="58"/>
      <c r="HX138" s="58"/>
      <c r="HY138" s="58"/>
      <c r="HZ138" s="58"/>
      <c r="IA138" s="58"/>
      <c r="IB138" s="58"/>
      <c r="IC138" s="58"/>
      <c r="ID138" s="58"/>
      <c r="IE138" s="58"/>
      <c r="IF138" s="58"/>
      <c r="IG138" s="58"/>
      <c r="IH138" s="58"/>
      <c r="II138" s="58"/>
      <c r="IJ138" s="58"/>
      <c r="IK138" s="58"/>
      <c r="IL138" s="58"/>
      <c r="IM138" s="58"/>
      <c r="IN138" s="58"/>
      <c r="IO138" s="58"/>
      <c r="IP138" s="58"/>
      <c r="IQ138" s="58"/>
      <c r="IR138" s="58"/>
      <c r="IS138" s="58"/>
    </row>
    <row r="139" spans="1:253" s="839" customFormat="1">
      <c r="A139"/>
      <c r="B139" s="7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c r="AQ139" s="58"/>
      <c r="AR139" s="58"/>
      <c r="AS139" s="58"/>
      <c r="AT139" s="58"/>
      <c r="AU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c r="IF139" s="58"/>
      <c r="IG139" s="58"/>
      <c r="IH139" s="58"/>
      <c r="II139" s="58"/>
      <c r="IJ139" s="58"/>
      <c r="IK139" s="58"/>
      <c r="IL139" s="58"/>
      <c r="IM139" s="58"/>
      <c r="IN139" s="58"/>
      <c r="IO139" s="58"/>
      <c r="IP139" s="58"/>
      <c r="IQ139" s="58"/>
      <c r="IR139" s="58"/>
      <c r="IS139" s="58"/>
    </row>
    <row r="140" spans="1:253" s="839" customFormat="1">
      <c r="A140"/>
      <c r="B140" s="7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58"/>
      <c r="AP140" s="58"/>
      <c r="AQ140" s="58"/>
      <c r="AR140" s="58"/>
      <c r="AS140" s="58"/>
      <c r="AT140" s="58"/>
      <c r="AU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c r="IF140" s="58"/>
      <c r="IG140" s="58"/>
      <c r="IH140" s="58"/>
      <c r="II140" s="58"/>
      <c r="IJ140" s="58"/>
      <c r="IK140" s="58"/>
      <c r="IL140" s="58"/>
      <c r="IM140" s="58"/>
      <c r="IN140" s="58"/>
      <c r="IO140" s="58"/>
      <c r="IP140" s="58"/>
      <c r="IQ140" s="58"/>
      <c r="IR140" s="58"/>
      <c r="IS140" s="58"/>
    </row>
    <row r="141" spans="1:253" s="839" customFormat="1">
      <c r="A141"/>
      <c r="B141" s="7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c r="CY141" s="58"/>
      <c r="CZ141" s="58"/>
      <c r="DA141" s="58"/>
      <c r="DB141" s="58"/>
      <c r="DC141" s="58"/>
      <c r="DD141" s="58"/>
      <c r="DE141" s="58"/>
      <c r="DF141" s="58"/>
      <c r="DG141" s="58"/>
      <c r="DH141" s="58"/>
      <c r="DI141" s="58"/>
      <c r="DJ141" s="58"/>
      <c r="DK141" s="58"/>
      <c r="DL141" s="58"/>
      <c r="DM141" s="58"/>
      <c r="DN141" s="58"/>
      <c r="DO141" s="58"/>
      <c r="DP141" s="58"/>
      <c r="DQ141" s="58"/>
      <c r="DR141" s="58"/>
      <c r="DS141" s="58"/>
      <c r="DT141" s="58"/>
      <c r="DU141" s="58"/>
      <c r="DV141" s="58"/>
      <c r="DW141" s="58"/>
      <c r="DX141" s="58"/>
      <c r="DY141" s="58"/>
      <c r="DZ141" s="58"/>
      <c r="EA141" s="58"/>
      <c r="EB141" s="58"/>
      <c r="EC141" s="58"/>
      <c r="ED141" s="58"/>
      <c r="EE141" s="58"/>
      <c r="EF141" s="58"/>
      <c r="EG141" s="58"/>
      <c r="EH141" s="58"/>
      <c r="EI141" s="58"/>
      <c r="EJ141" s="58"/>
      <c r="EK141" s="58"/>
      <c r="EL141" s="58"/>
      <c r="EM141" s="58"/>
      <c r="EN141" s="58"/>
      <c r="EO141" s="58"/>
      <c r="EP141" s="58"/>
      <c r="EQ141" s="58"/>
      <c r="ER141" s="58"/>
      <c r="ES141" s="58"/>
      <c r="ET141" s="58"/>
      <c r="EU141" s="58"/>
      <c r="EV141" s="58"/>
      <c r="EW141" s="58"/>
      <c r="EX141" s="58"/>
      <c r="EY141" s="58"/>
      <c r="EZ141" s="58"/>
      <c r="FA141" s="58"/>
      <c r="FB141" s="58"/>
      <c r="FC141" s="58"/>
      <c r="FD141" s="58"/>
      <c r="FE141" s="58"/>
      <c r="FF141" s="58"/>
      <c r="FG141" s="58"/>
      <c r="FH141" s="58"/>
      <c r="FI141" s="58"/>
      <c r="FJ141" s="58"/>
      <c r="FK141" s="58"/>
      <c r="FL141" s="58"/>
      <c r="FM141" s="58"/>
      <c r="FN141" s="58"/>
      <c r="FO141" s="58"/>
      <c r="FP141" s="58"/>
      <c r="FQ141" s="58"/>
      <c r="FR141" s="58"/>
      <c r="FS141" s="58"/>
      <c r="FT141" s="58"/>
      <c r="FU141" s="58"/>
      <c r="FV141" s="58"/>
      <c r="FW141" s="58"/>
      <c r="FX141" s="58"/>
      <c r="FY141" s="58"/>
      <c r="FZ141" s="58"/>
      <c r="GA141" s="58"/>
      <c r="GB141" s="58"/>
      <c r="GC141" s="58"/>
      <c r="GD141" s="58"/>
      <c r="GE141" s="58"/>
      <c r="GF141" s="58"/>
      <c r="GG141" s="58"/>
      <c r="GH141" s="58"/>
      <c r="GI141" s="58"/>
      <c r="GJ141" s="58"/>
      <c r="GK141" s="58"/>
      <c r="GL141" s="58"/>
      <c r="GM141" s="58"/>
      <c r="GN141" s="58"/>
      <c r="GO141" s="58"/>
      <c r="GP141" s="58"/>
      <c r="GQ141" s="58"/>
      <c r="GR141" s="58"/>
      <c r="GS141" s="58"/>
      <c r="GT141" s="58"/>
      <c r="GU141" s="58"/>
      <c r="GV141" s="58"/>
      <c r="GW141" s="58"/>
      <c r="GX141" s="58"/>
      <c r="GY141" s="58"/>
      <c r="GZ141" s="58"/>
      <c r="HA141" s="58"/>
      <c r="HB141" s="58"/>
      <c r="HC141" s="58"/>
      <c r="HD141" s="58"/>
      <c r="HE141" s="58"/>
      <c r="HF141" s="58"/>
      <c r="HG141" s="58"/>
      <c r="HH141" s="58"/>
      <c r="HI141" s="58"/>
      <c r="HJ141" s="58"/>
      <c r="HK141" s="58"/>
      <c r="HL141" s="58"/>
      <c r="HM141" s="58"/>
      <c r="HN141" s="58"/>
      <c r="HO141" s="58"/>
      <c r="HP141" s="58"/>
      <c r="HQ141" s="58"/>
      <c r="HR141" s="58"/>
      <c r="HS141" s="58"/>
      <c r="HT141" s="58"/>
      <c r="HU141" s="58"/>
      <c r="HV141" s="58"/>
      <c r="HW141" s="58"/>
      <c r="HX141" s="58"/>
      <c r="HY141" s="58"/>
      <c r="HZ141" s="58"/>
      <c r="IA141" s="58"/>
      <c r="IB141" s="58"/>
      <c r="IC141" s="58"/>
      <c r="ID141" s="58"/>
      <c r="IE141" s="58"/>
      <c r="IF141" s="58"/>
      <c r="IG141" s="58"/>
      <c r="IH141" s="58"/>
      <c r="II141" s="58"/>
      <c r="IJ141" s="58"/>
      <c r="IK141" s="58"/>
      <c r="IL141" s="58"/>
      <c r="IM141" s="58"/>
      <c r="IN141" s="58"/>
      <c r="IO141" s="58"/>
      <c r="IP141" s="58"/>
      <c r="IQ141" s="58"/>
      <c r="IR141" s="58"/>
      <c r="IS141" s="58"/>
    </row>
    <row r="142" spans="1:253" s="839" customFormat="1">
      <c r="A142"/>
      <c r="B142" s="7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c r="IF142" s="58"/>
      <c r="IG142" s="58"/>
      <c r="IH142" s="58"/>
      <c r="II142" s="58"/>
      <c r="IJ142" s="58"/>
      <c r="IK142" s="58"/>
      <c r="IL142" s="58"/>
      <c r="IM142" s="58"/>
      <c r="IN142" s="58"/>
      <c r="IO142" s="58"/>
      <c r="IP142" s="58"/>
      <c r="IQ142" s="58"/>
      <c r="IR142" s="58"/>
      <c r="IS142" s="58"/>
    </row>
    <row r="143" spans="1:253" s="839" customFormat="1">
      <c r="A143"/>
      <c r="B143" s="7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c r="EG143" s="58"/>
      <c r="EH143" s="58"/>
      <c r="EI143" s="58"/>
      <c r="EJ143" s="58"/>
      <c r="EK143" s="58"/>
      <c r="EL143" s="58"/>
      <c r="EM143" s="58"/>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c r="IF143" s="58"/>
      <c r="IG143" s="58"/>
      <c r="IH143" s="58"/>
      <c r="II143" s="58"/>
      <c r="IJ143" s="58"/>
      <c r="IK143" s="58"/>
      <c r="IL143" s="58"/>
      <c r="IM143" s="58"/>
      <c r="IN143" s="58"/>
      <c r="IO143" s="58"/>
      <c r="IP143" s="58"/>
      <c r="IQ143" s="58"/>
      <c r="IR143" s="58"/>
      <c r="IS143" s="58"/>
    </row>
    <row r="144" spans="1:253" s="839" customFormat="1">
      <c r="A144"/>
      <c r="B144" s="7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c r="CY144" s="58"/>
      <c r="CZ144" s="58"/>
      <c r="DA144" s="58"/>
      <c r="DB144" s="58"/>
      <c r="DC144" s="58"/>
      <c r="DD144" s="58"/>
      <c r="DE144" s="58"/>
      <c r="DF144" s="58"/>
      <c r="DG144" s="58"/>
      <c r="DH144" s="58"/>
      <c r="DI144" s="58"/>
      <c r="DJ144" s="58"/>
      <c r="DK144" s="58"/>
      <c r="DL144" s="58"/>
      <c r="DM144" s="58"/>
      <c r="DN144" s="58"/>
      <c r="DO144" s="58"/>
      <c r="DP144" s="58"/>
      <c r="DQ144" s="58"/>
      <c r="DR144" s="58"/>
      <c r="DS144" s="58"/>
      <c r="DT144" s="58"/>
      <c r="DU144" s="58"/>
      <c r="DV144" s="58"/>
      <c r="DW144" s="58"/>
      <c r="DX144" s="58"/>
      <c r="DY144" s="58"/>
      <c r="DZ144" s="58"/>
      <c r="EA144" s="58"/>
      <c r="EB144" s="58"/>
      <c r="EC144" s="58"/>
      <c r="ED144" s="58"/>
      <c r="EE144" s="58"/>
      <c r="EF144" s="58"/>
      <c r="EG144" s="58"/>
      <c r="EH144" s="58"/>
      <c r="EI144" s="58"/>
      <c r="EJ144" s="58"/>
      <c r="EK144" s="58"/>
      <c r="EL144" s="58"/>
      <c r="EM144" s="58"/>
      <c r="EN144" s="58"/>
      <c r="EO144" s="58"/>
      <c r="EP144" s="58"/>
      <c r="EQ144" s="58"/>
      <c r="ER144" s="58"/>
      <c r="ES144" s="58"/>
      <c r="ET144" s="58"/>
      <c r="EU144" s="58"/>
      <c r="EV144" s="58"/>
      <c r="EW144" s="58"/>
      <c r="EX144" s="58"/>
      <c r="EY144" s="58"/>
      <c r="EZ144" s="58"/>
      <c r="FA144" s="58"/>
      <c r="FB144" s="58"/>
      <c r="FC144" s="58"/>
      <c r="FD144" s="58"/>
      <c r="FE144" s="58"/>
      <c r="FF144" s="58"/>
      <c r="FG144" s="58"/>
      <c r="FH144" s="58"/>
      <c r="FI144" s="58"/>
      <c r="FJ144" s="58"/>
      <c r="FK144" s="58"/>
      <c r="FL144" s="58"/>
      <c r="FM144" s="58"/>
      <c r="FN144" s="58"/>
      <c r="FO144" s="58"/>
      <c r="FP144" s="58"/>
      <c r="FQ144" s="58"/>
      <c r="FR144" s="58"/>
      <c r="FS144" s="58"/>
      <c r="FT144" s="58"/>
      <c r="FU144" s="58"/>
      <c r="FV144" s="58"/>
      <c r="FW144" s="58"/>
      <c r="FX144" s="58"/>
      <c r="FY144" s="58"/>
      <c r="FZ144" s="58"/>
      <c r="GA144" s="58"/>
      <c r="GB144" s="58"/>
      <c r="GC144" s="58"/>
      <c r="GD144" s="58"/>
      <c r="GE144" s="58"/>
      <c r="GF144" s="58"/>
      <c r="GG144" s="58"/>
      <c r="GH144" s="58"/>
      <c r="GI144" s="58"/>
      <c r="GJ144" s="58"/>
      <c r="GK144" s="58"/>
      <c r="GL144" s="58"/>
      <c r="GM144" s="58"/>
      <c r="GN144" s="58"/>
      <c r="GO144" s="58"/>
      <c r="GP144" s="58"/>
      <c r="GQ144" s="58"/>
      <c r="GR144" s="58"/>
      <c r="GS144" s="58"/>
      <c r="GT144" s="58"/>
      <c r="GU144" s="58"/>
      <c r="GV144" s="58"/>
      <c r="GW144" s="58"/>
      <c r="GX144" s="58"/>
      <c r="GY144" s="58"/>
      <c r="GZ144" s="58"/>
      <c r="HA144" s="58"/>
      <c r="HB144" s="58"/>
      <c r="HC144" s="58"/>
      <c r="HD144" s="58"/>
      <c r="HE144" s="58"/>
      <c r="HF144" s="58"/>
      <c r="HG144" s="58"/>
      <c r="HH144" s="58"/>
      <c r="HI144" s="58"/>
      <c r="HJ144" s="58"/>
      <c r="HK144" s="58"/>
      <c r="HL144" s="58"/>
      <c r="HM144" s="58"/>
      <c r="HN144" s="58"/>
      <c r="HO144" s="58"/>
      <c r="HP144" s="58"/>
      <c r="HQ144" s="58"/>
      <c r="HR144" s="58"/>
      <c r="HS144" s="58"/>
      <c r="HT144" s="58"/>
      <c r="HU144" s="58"/>
      <c r="HV144" s="58"/>
      <c r="HW144" s="58"/>
      <c r="HX144" s="58"/>
      <c r="HY144" s="58"/>
      <c r="HZ144" s="58"/>
      <c r="IA144" s="58"/>
      <c r="IB144" s="58"/>
      <c r="IC144" s="58"/>
      <c r="ID144" s="58"/>
      <c r="IE144" s="58"/>
      <c r="IF144" s="58"/>
      <c r="IG144" s="58"/>
      <c r="IH144" s="58"/>
      <c r="II144" s="58"/>
      <c r="IJ144" s="58"/>
      <c r="IK144" s="58"/>
      <c r="IL144" s="58"/>
      <c r="IM144" s="58"/>
      <c r="IN144" s="58"/>
      <c r="IO144" s="58"/>
      <c r="IP144" s="58"/>
      <c r="IQ144" s="58"/>
      <c r="IR144" s="58"/>
      <c r="IS144" s="58"/>
    </row>
    <row r="145" spans="1:253" s="839" customFormat="1">
      <c r="A145"/>
      <c r="B145" s="7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c r="CY145" s="58"/>
      <c r="CZ145" s="58"/>
      <c r="DA145" s="58"/>
      <c r="DB145" s="58"/>
      <c r="DC145" s="58"/>
      <c r="DD145" s="58"/>
      <c r="DE145" s="58"/>
      <c r="DF145" s="58"/>
      <c r="DG145" s="58"/>
      <c r="DH145" s="58"/>
      <c r="DI145" s="58"/>
      <c r="DJ145" s="58"/>
      <c r="DK145" s="58"/>
      <c r="DL145" s="58"/>
      <c r="DM145" s="58"/>
      <c r="DN145" s="58"/>
      <c r="DO145" s="58"/>
      <c r="DP145" s="58"/>
      <c r="DQ145" s="58"/>
      <c r="DR145" s="58"/>
      <c r="DS145" s="58"/>
      <c r="DT145" s="58"/>
      <c r="DU145" s="58"/>
      <c r="DV145" s="58"/>
      <c r="DW145" s="58"/>
      <c r="DX145" s="58"/>
      <c r="DY145" s="58"/>
      <c r="DZ145" s="58"/>
      <c r="EA145" s="58"/>
      <c r="EB145" s="58"/>
      <c r="EC145" s="58"/>
      <c r="ED145" s="58"/>
      <c r="EE145" s="58"/>
      <c r="EF145" s="58"/>
      <c r="EG145" s="58"/>
      <c r="EH145" s="58"/>
      <c r="EI145" s="58"/>
      <c r="EJ145" s="58"/>
      <c r="EK145" s="58"/>
      <c r="EL145" s="58"/>
      <c r="EM145" s="58"/>
      <c r="EN145" s="58"/>
      <c r="EO145" s="58"/>
      <c r="EP145" s="58"/>
      <c r="EQ145" s="58"/>
      <c r="ER145" s="58"/>
      <c r="ES145" s="58"/>
      <c r="ET145" s="58"/>
      <c r="EU145" s="58"/>
      <c r="EV145" s="58"/>
      <c r="EW145" s="58"/>
      <c r="EX145" s="58"/>
      <c r="EY145" s="58"/>
      <c r="EZ145" s="58"/>
      <c r="FA145" s="58"/>
      <c r="FB145" s="58"/>
      <c r="FC145" s="58"/>
      <c r="FD145" s="58"/>
      <c r="FE145" s="58"/>
      <c r="FF145" s="58"/>
      <c r="FG145" s="58"/>
      <c r="FH145" s="58"/>
      <c r="FI145" s="58"/>
      <c r="FJ145" s="58"/>
      <c r="FK145" s="58"/>
      <c r="FL145" s="58"/>
      <c r="FM145" s="58"/>
      <c r="FN145" s="58"/>
      <c r="FO145" s="58"/>
      <c r="FP145" s="58"/>
      <c r="FQ145" s="58"/>
      <c r="FR145" s="58"/>
      <c r="FS145" s="58"/>
      <c r="FT145" s="58"/>
      <c r="FU145" s="58"/>
      <c r="FV145" s="58"/>
      <c r="FW145" s="58"/>
      <c r="FX145" s="58"/>
      <c r="FY145" s="58"/>
      <c r="FZ145" s="58"/>
      <c r="GA145" s="58"/>
      <c r="GB145" s="58"/>
      <c r="GC145" s="58"/>
      <c r="GD145" s="58"/>
      <c r="GE145" s="58"/>
      <c r="GF145" s="58"/>
      <c r="GG145" s="58"/>
      <c r="GH145" s="58"/>
      <c r="GI145" s="58"/>
      <c r="GJ145" s="58"/>
      <c r="GK145" s="58"/>
      <c r="GL145" s="58"/>
      <c r="GM145" s="58"/>
      <c r="GN145" s="58"/>
      <c r="GO145" s="58"/>
      <c r="GP145" s="58"/>
      <c r="GQ145" s="58"/>
      <c r="GR145" s="58"/>
      <c r="GS145" s="58"/>
      <c r="GT145" s="58"/>
      <c r="GU145" s="58"/>
      <c r="GV145" s="58"/>
      <c r="GW145" s="58"/>
      <c r="GX145" s="58"/>
      <c r="GY145" s="58"/>
      <c r="GZ145" s="58"/>
      <c r="HA145" s="58"/>
      <c r="HB145" s="58"/>
      <c r="HC145" s="58"/>
      <c r="HD145" s="58"/>
      <c r="HE145" s="58"/>
      <c r="HF145" s="58"/>
      <c r="HG145" s="58"/>
      <c r="HH145" s="58"/>
      <c r="HI145" s="58"/>
      <c r="HJ145" s="58"/>
      <c r="HK145" s="58"/>
      <c r="HL145" s="58"/>
      <c r="HM145" s="58"/>
      <c r="HN145" s="58"/>
      <c r="HO145" s="58"/>
      <c r="HP145" s="58"/>
      <c r="HQ145" s="58"/>
      <c r="HR145" s="58"/>
      <c r="HS145" s="58"/>
      <c r="HT145" s="58"/>
      <c r="HU145" s="58"/>
      <c r="HV145" s="58"/>
      <c r="HW145" s="58"/>
      <c r="HX145" s="58"/>
      <c r="HY145" s="58"/>
      <c r="HZ145" s="58"/>
      <c r="IA145" s="58"/>
      <c r="IB145" s="58"/>
      <c r="IC145" s="58"/>
      <c r="ID145" s="58"/>
      <c r="IE145" s="58"/>
      <c r="IF145" s="58"/>
      <c r="IG145" s="58"/>
      <c r="IH145" s="58"/>
      <c r="II145" s="58"/>
      <c r="IJ145" s="58"/>
      <c r="IK145" s="58"/>
      <c r="IL145" s="58"/>
      <c r="IM145" s="58"/>
      <c r="IN145" s="58"/>
      <c r="IO145" s="58"/>
      <c r="IP145" s="58"/>
      <c r="IQ145" s="58"/>
      <c r="IR145" s="58"/>
      <c r="IS145" s="58"/>
    </row>
    <row r="146" spans="1:253" s="839" customFormat="1">
      <c r="A146"/>
      <c r="B146" s="7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c r="CY146" s="58"/>
      <c r="CZ146" s="58"/>
      <c r="DA146" s="58"/>
      <c r="DB146" s="58"/>
      <c r="DC146" s="58"/>
      <c r="DD146" s="58"/>
      <c r="DE146" s="58"/>
      <c r="DF146" s="58"/>
      <c r="DG146" s="58"/>
      <c r="DH146" s="58"/>
      <c r="DI146" s="58"/>
      <c r="DJ146" s="58"/>
      <c r="DK146" s="58"/>
      <c r="DL146" s="58"/>
      <c r="DM146" s="58"/>
      <c r="DN146" s="58"/>
      <c r="DO146" s="58"/>
      <c r="DP146" s="58"/>
      <c r="DQ146" s="58"/>
      <c r="DR146" s="58"/>
      <c r="DS146" s="58"/>
      <c r="DT146" s="58"/>
      <c r="DU146" s="58"/>
      <c r="DV146" s="58"/>
      <c r="DW146" s="58"/>
      <c r="DX146" s="58"/>
      <c r="DY146" s="58"/>
      <c r="DZ146" s="58"/>
      <c r="EA146" s="58"/>
      <c r="EB146" s="58"/>
      <c r="EC146" s="58"/>
      <c r="ED146" s="58"/>
      <c r="EE146" s="58"/>
      <c r="EF146" s="58"/>
      <c r="EG146" s="58"/>
      <c r="EH146" s="58"/>
      <c r="EI146" s="58"/>
      <c r="EJ146" s="58"/>
      <c r="EK146" s="58"/>
      <c r="EL146" s="58"/>
      <c r="EM146" s="58"/>
      <c r="EN146" s="58"/>
      <c r="EO146" s="58"/>
      <c r="EP146" s="58"/>
      <c r="EQ146" s="58"/>
      <c r="ER146" s="58"/>
      <c r="ES146" s="58"/>
      <c r="ET146" s="58"/>
      <c r="EU146" s="58"/>
      <c r="EV146" s="58"/>
      <c r="EW146" s="58"/>
      <c r="EX146" s="58"/>
      <c r="EY146" s="58"/>
      <c r="EZ146" s="58"/>
      <c r="FA146" s="58"/>
      <c r="FB146" s="58"/>
      <c r="FC146" s="58"/>
      <c r="FD146" s="58"/>
      <c r="FE146" s="58"/>
      <c r="FF146" s="58"/>
      <c r="FG146" s="58"/>
      <c r="FH146" s="58"/>
      <c r="FI146" s="58"/>
      <c r="FJ146" s="58"/>
      <c r="FK146" s="58"/>
      <c r="FL146" s="58"/>
      <c r="FM146" s="58"/>
      <c r="FN146" s="58"/>
      <c r="FO146" s="58"/>
      <c r="FP146" s="58"/>
      <c r="FQ146" s="58"/>
      <c r="FR146" s="58"/>
      <c r="FS146" s="58"/>
      <c r="FT146" s="58"/>
      <c r="FU146" s="58"/>
      <c r="FV146" s="58"/>
      <c r="FW146" s="58"/>
      <c r="FX146" s="58"/>
      <c r="FY146" s="58"/>
      <c r="FZ146" s="58"/>
      <c r="GA146" s="58"/>
      <c r="GB146" s="58"/>
      <c r="GC146" s="58"/>
      <c r="GD146" s="58"/>
      <c r="GE146" s="58"/>
      <c r="GF146" s="58"/>
      <c r="GG146" s="58"/>
      <c r="GH146" s="58"/>
      <c r="GI146" s="58"/>
      <c r="GJ146" s="58"/>
      <c r="GK146" s="58"/>
      <c r="GL146" s="58"/>
      <c r="GM146" s="58"/>
      <c r="GN146" s="58"/>
      <c r="GO146" s="58"/>
      <c r="GP146" s="58"/>
      <c r="GQ146" s="58"/>
      <c r="GR146" s="58"/>
      <c r="GS146" s="58"/>
      <c r="GT146" s="58"/>
      <c r="GU146" s="58"/>
      <c r="GV146" s="58"/>
      <c r="GW146" s="58"/>
      <c r="GX146" s="58"/>
      <c r="GY146" s="58"/>
      <c r="GZ146" s="58"/>
      <c r="HA146" s="58"/>
      <c r="HB146" s="58"/>
      <c r="HC146" s="58"/>
      <c r="HD146" s="58"/>
      <c r="HE146" s="58"/>
      <c r="HF146" s="58"/>
      <c r="HG146" s="58"/>
      <c r="HH146" s="58"/>
      <c r="HI146" s="58"/>
      <c r="HJ146" s="58"/>
      <c r="HK146" s="58"/>
      <c r="HL146" s="58"/>
      <c r="HM146" s="58"/>
      <c r="HN146" s="58"/>
      <c r="HO146" s="58"/>
      <c r="HP146" s="58"/>
      <c r="HQ146" s="58"/>
      <c r="HR146" s="58"/>
      <c r="HS146" s="58"/>
      <c r="HT146" s="58"/>
      <c r="HU146" s="58"/>
      <c r="HV146" s="58"/>
      <c r="HW146" s="58"/>
      <c r="HX146" s="58"/>
      <c r="HY146" s="58"/>
      <c r="HZ146" s="58"/>
      <c r="IA146" s="58"/>
      <c r="IB146" s="58"/>
      <c r="IC146" s="58"/>
      <c r="ID146" s="58"/>
      <c r="IE146" s="58"/>
      <c r="IF146" s="58"/>
      <c r="IG146" s="58"/>
      <c r="IH146" s="58"/>
      <c r="II146" s="58"/>
      <c r="IJ146" s="58"/>
      <c r="IK146" s="58"/>
      <c r="IL146" s="58"/>
      <c r="IM146" s="58"/>
      <c r="IN146" s="58"/>
      <c r="IO146" s="58"/>
      <c r="IP146" s="58"/>
      <c r="IQ146" s="58"/>
      <c r="IR146" s="58"/>
      <c r="IS146" s="58"/>
    </row>
    <row r="147" spans="1:253" s="839" customFormat="1">
      <c r="A147"/>
      <c r="B147" s="7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c r="CY147" s="58"/>
      <c r="CZ147" s="58"/>
      <c r="DA147" s="58"/>
      <c r="DB147" s="58"/>
      <c r="DC147" s="58"/>
      <c r="DD147" s="58"/>
      <c r="DE147" s="58"/>
      <c r="DF147" s="58"/>
      <c r="DG147" s="58"/>
      <c r="DH147" s="58"/>
      <c r="DI147" s="58"/>
      <c r="DJ147" s="58"/>
      <c r="DK147" s="58"/>
      <c r="DL147" s="58"/>
      <c r="DM147" s="58"/>
      <c r="DN147" s="58"/>
      <c r="DO147" s="58"/>
      <c r="DP147" s="58"/>
      <c r="DQ147" s="58"/>
      <c r="DR147" s="58"/>
      <c r="DS147" s="58"/>
      <c r="DT147" s="58"/>
      <c r="DU147" s="58"/>
      <c r="DV147" s="58"/>
      <c r="DW147" s="58"/>
      <c r="DX147" s="58"/>
      <c r="DY147" s="58"/>
      <c r="DZ147" s="58"/>
      <c r="EA147" s="58"/>
      <c r="EB147" s="58"/>
      <c r="EC147" s="58"/>
      <c r="ED147" s="58"/>
      <c r="EE147" s="58"/>
      <c r="EF147" s="58"/>
      <c r="EG147" s="58"/>
      <c r="EH147" s="58"/>
      <c r="EI147" s="58"/>
      <c r="EJ147" s="58"/>
      <c r="EK147" s="58"/>
      <c r="EL147" s="58"/>
      <c r="EM147" s="58"/>
      <c r="EN147" s="58"/>
      <c r="EO147" s="58"/>
      <c r="EP147" s="58"/>
      <c r="EQ147" s="58"/>
      <c r="ER147" s="58"/>
      <c r="ES147" s="58"/>
      <c r="ET147" s="58"/>
      <c r="EU147" s="58"/>
      <c r="EV147" s="58"/>
      <c r="EW147" s="58"/>
      <c r="EX147" s="58"/>
      <c r="EY147" s="58"/>
      <c r="EZ147" s="58"/>
      <c r="FA147" s="58"/>
      <c r="FB147" s="58"/>
      <c r="FC147" s="58"/>
      <c r="FD147" s="58"/>
      <c r="FE147" s="58"/>
      <c r="FF147" s="58"/>
      <c r="FG147" s="58"/>
      <c r="FH147" s="58"/>
      <c r="FI147" s="58"/>
      <c r="FJ147" s="58"/>
      <c r="FK147" s="58"/>
      <c r="FL147" s="58"/>
      <c r="FM147" s="58"/>
      <c r="FN147" s="58"/>
      <c r="FO147" s="58"/>
      <c r="FP147" s="58"/>
      <c r="FQ147" s="58"/>
      <c r="FR147" s="58"/>
      <c r="FS147" s="58"/>
      <c r="FT147" s="58"/>
      <c r="FU147" s="58"/>
      <c r="FV147" s="58"/>
      <c r="FW147" s="58"/>
      <c r="FX147" s="58"/>
      <c r="FY147" s="58"/>
      <c r="FZ147" s="58"/>
      <c r="GA147" s="58"/>
      <c r="GB147" s="58"/>
      <c r="GC147" s="58"/>
      <c r="GD147" s="58"/>
      <c r="GE147" s="58"/>
      <c r="GF147" s="58"/>
      <c r="GG147" s="58"/>
      <c r="GH147" s="58"/>
      <c r="GI147" s="58"/>
      <c r="GJ147" s="58"/>
      <c r="GK147" s="58"/>
      <c r="GL147" s="58"/>
      <c r="GM147" s="58"/>
      <c r="GN147" s="58"/>
      <c r="GO147" s="58"/>
      <c r="GP147" s="58"/>
      <c r="GQ147" s="58"/>
      <c r="GR147" s="58"/>
      <c r="GS147" s="58"/>
      <c r="GT147" s="58"/>
      <c r="GU147" s="58"/>
      <c r="GV147" s="58"/>
      <c r="GW147" s="58"/>
      <c r="GX147" s="58"/>
      <c r="GY147" s="58"/>
      <c r="GZ147" s="58"/>
      <c r="HA147" s="58"/>
      <c r="HB147" s="58"/>
      <c r="HC147" s="58"/>
      <c r="HD147" s="58"/>
      <c r="HE147" s="58"/>
      <c r="HF147" s="58"/>
      <c r="HG147" s="58"/>
      <c r="HH147" s="58"/>
      <c r="HI147" s="58"/>
      <c r="HJ147" s="58"/>
      <c r="HK147" s="58"/>
      <c r="HL147" s="58"/>
      <c r="HM147" s="58"/>
      <c r="HN147" s="58"/>
      <c r="HO147" s="58"/>
      <c r="HP147" s="58"/>
      <c r="HQ147" s="58"/>
      <c r="HR147" s="58"/>
      <c r="HS147" s="58"/>
      <c r="HT147" s="58"/>
      <c r="HU147" s="58"/>
      <c r="HV147" s="58"/>
      <c r="HW147" s="58"/>
      <c r="HX147" s="58"/>
      <c r="HY147" s="58"/>
      <c r="HZ147" s="58"/>
      <c r="IA147" s="58"/>
      <c r="IB147" s="58"/>
      <c r="IC147" s="58"/>
      <c r="ID147" s="58"/>
      <c r="IE147" s="58"/>
      <c r="IF147" s="58"/>
      <c r="IG147" s="58"/>
      <c r="IH147" s="58"/>
      <c r="II147" s="58"/>
      <c r="IJ147" s="58"/>
      <c r="IK147" s="58"/>
      <c r="IL147" s="58"/>
      <c r="IM147" s="58"/>
      <c r="IN147" s="58"/>
      <c r="IO147" s="58"/>
      <c r="IP147" s="58"/>
      <c r="IQ147" s="58"/>
      <c r="IR147" s="58"/>
      <c r="IS147" s="58"/>
    </row>
    <row r="148" spans="1:253" s="839" customFormat="1">
      <c r="A148"/>
      <c r="B148" s="7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c r="CY148" s="58"/>
      <c r="CZ148" s="58"/>
      <c r="DA148" s="58"/>
      <c r="DB148" s="58"/>
      <c r="DC148" s="58"/>
      <c r="DD148" s="58"/>
      <c r="DE148" s="58"/>
      <c r="DF148" s="58"/>
      <c r="DG148" s="58"/>
      <c r="DH148" s="58"/>
      <c r="DI148" s="58"/>
      <c r="DJ148" s="58"/>
      <c r="DK148" s="58"/>
      <c r="DL148" s="58"/>
      <c r="DM148" s="58"/>
      <c r="DN148" s="58"/>
      <c r="DO148" s="58"/>
      <c r="DP148" s="58"/>
      <c r="DQ148" s="58"/>
      <c r="DR148" s="58"/>
      <c r="DS148" s="58"/>
      <c r="DT148" s="58"/>
      <c r="DU148" s="58"/>
      <c r="DV148" s="58"/>
      <c r="DW148" s="58"/>
      <c r="DX148" s="58"/>
      <c r="DY148" s="58"/>
      <c r="DZ148" s="58"/>
      <c r="EA148" s="58"/>
      <c r="EB148" s="58"/>
      <c r="EC148" s="58"/>
      <c r="ED148" s="58"/>
      <c r="EE148" s="58"/>
      <c r="EF148" s="58"/>
      <c r="EG148" s="58"/>
      <c r="EH148" s="58"/>
      <c r="EI148" s="58"/>
      <c r="EJ148" s="58"/>
      <c r="EK148" s="58"/>
      <c r="EL148" s="58"/>
      <c r="EM148" s="58"/>
      <c r="EN148" s="58"/>
      <c r="EO148" s="58"/>
      <c r="EP148" s="58"/>
      <c r="EQ148" s="58"/>
      <c r="ER148" s="58"/>
      <c r="ES148" s="58"/>
      <c r="ET148" s="58"/>
      <c r="EU148" s="58"/>
      <c r="EV148" s="58"/>
      <c r="EW148" s="58"/>
      <c r="EX148" s="58"/>
      <c r="EY148" s="58"/>
      <c r="EZ148" s="58"/>
      <c r="FA148" s="58"/>
      <c r="FB148" s="58"/>
      <c r="FC148" s="58"/>
      <c r="FD148" s="58"/>
      <c r="FE148" s="58"/>
      <c r="FF148" s="58"/>
      <c r="FG148" s="58"/>
      <c r="FH148" s="58"/>
      <c r="FI148" s="58"/>
      <c r="FJ148" s="58"/>
      <c r="FK148" s="58"/>
      <c r="FL148" s="58"/>
      <c r="FM148" s="58"/>
      <c r="FN148" s="58"/>
      <c r="FO148" s="58"/>
      <c r="FP148" s="58"/>
      <c r="FQ148" s="58"/>
      <c r="FR148" s="58"/>
      <c r="FS148" s="58"/>
      <c r="FT148" s="58"/>
      <c r="FU148" s="58"/>
      <c r="FV148" s="58"/>
      <c r="FW148" s="58"/>
      <c r="FX148" s="58"/>
      <c r="FY148" s="58"/>
      <c r="FZ148" s="58"/>
      <c r="GA148" s="58"/>
      <c r="GB148" s="58"/>
      <c r="GC148" s="58"/>
      <c r="GD148" s="58"/>
      <c r="GE148" s="58"/>
      <c r="GF148" s="58"/>
      <c r="GG148" s="58"/>
      <c r="GH148" s="58"/>
      <c r="GI148" s="58"/>
      <c r="GJ148" s="58"/>
      <c r="GK148" s="58"/>
      <c r="GL148" s="58"/>
      <c r="GM148" s="58"/>
      <c r="GN148" s="58"/>
      <c r="GO148" s="58"/>
      <c r="GP148" s="58"/>
      <c r="GQ148" s="58"/>
      <c r="GR148" s="58"/>
      <c r="GS148" s="58"/>
      <c r="GT148" s="58"/>
      <c r="GU148" s="58"/>
      <c r="GV148" s="58"/>
      <c r="GW148" s="58"/>
      <c r="GX148" s="58"/>
      <c r="GY148" s="58"/>
      <c r="GZ148" s="58"/>
      <c r="HA148" s="58"/>
      <c r="HB148" s="58"/>
      <c r="HC148" s="58"/>
      <c r="HD148" s="58"/>
      <c r="HE148" s="58"/>
      <c r="HF148" s="58"/>
      <c r="HG148" s="58"/>
      <c r="HH148" s="58"/>
      <c r="HI148" s="58"/>
      <c r="HJ148" s="58"/>
      <c r="HK148" s="58"/>
      <c r="HL148" s="58"/>
      <c r="HM148" s="58"/>
      <c r="HN148" s="58"/>
      <c r="HO148" s="58"/>
      <c r="HP148" s="58"/>
      <c r="HQ148" s="58"/>
      <c r="HR148" s="58"/>
      <c r="HS148" s="58"/>
      <c r="HT148" s="58"/>
      <c r="HU148" s="58"/>
      <c r="HV148" s="58"/>
      <c r="HW148" s="58"/>
      <c r="HX148" s="58"/>
      <c r="HY148" s="58"/>
      <c r="HZ148" s="58"/>
      <c r="IA148" s="58"/>
      <c r="IB148" s="58"/>
      <c r="IC148" s="58"/>
      <c r="ID148" s="58"/>
      <c r="IE148" s="58"/>
      <c r="IF148" s="58"/>
      <c r="IG148" s="58"/>
      <c r="IH148" s="58"/>
      <c r="II148" s="58"/>
      <c r="IJ148" s="58"/>
      <c r="IK148" s="58"/>
      <c r="IL148" s="58"/>
      <c r="IM148" s="58"/>
      <c r="IN148" s="58"/>
      <c r="IO148" s="58"/>
      <c r="IP148" s="58"/>
      <c r="IQ148" s="58"/>
      <c r="IR148" s="58"/>
      <c r="IS148" s="58"/>
    </row>
    <row r="149" spans="1:253" s="839" customFormat="1">
      <c r="A149"/>
      <c r="B149" s="7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c r="CY149" s="58"/>
      <c r="CZ149" s="58"/>
      <c r="DA149" s="58"/>
      <c r="DB149" s="58"/>
      <c r="DC149" s="58"/>
      <c r="DD149" s="58"/>
      <c r="DE149" s="58"/>
      <c r="DF149" s="58"/>
      <c r="DG149" s="58"/>
      <c r="DH149" s="58"/>
      <c r="DI149" s="58"/>
      <c r="DJ149" s="58"/>
      <c r="DK149" s="58"/>
      <c r="DL149" s="58"/>
      <c r="DM149" s="58"/>
      <c r="DN149" s="58"/>
      <c r="DO149" s="58"/>
      <c r="DP149" s="58"/>
      <c r="DQ149" s="58"/>
      <c r="DR149" s="58"/>
      <c r="DS149" s="58"/>
      <c r="DT149" s="58"/>
      <c r="DU149" s="58"/>
      <c r="DV149" s="58"/>
      <c r="DW149" s="58"/>
      <c r="DX149" s="58"/>
      <c r="DY149" s="58"/>
      <c r="DZ149" s="58"/>
      <c r="EA149" s="58"/>
      <c r="EB149" s="58"/>
      <c r="EC149" s="58"/>
      <c r="ED149" s="58"/>
      <c r="EE149" s="58"/>
      <c r="EF149" s="58"/>
      <c r="EG149" s="58"/>
      <c r="EH149" s="58"/>
      <c r="EI149" s="58"/>
      <c r="EJ149" s="58"/>
      <c r="EK149" s="58"/>
      <c r="EL149" s="58"/>
      <c r="EM149" s="58"/>
      <c r="EN149" s="58"/>
      <c r="EO149" s="58"/>
      <c r="EP149" s="58"/>
      <c r="EQ149" s="58"/>
      <c r="ER149" s="58"/>
      <c r="ES149" s="58"/>
      <c r="ET149" s="58"/>
      <c r="EU149" s="58"/>
      <c r="EV149" s="58"/>
      <c r="EW149" s="58"/>
      <c r="EX149" s="58"/>
      <c r="EY149" s="58"/>
      <c r="EZ149" s="58"/>
      <c r="FA149" s="58"/>
      <c r="FB149" s="58"/>
      <c r="FC149" s="58"/>
      <c r="FD149" s="58"/>
      <c r="FE149" s="58"/>
      <c r="FF149" s="58"/>
      <c r="FG149" s="58"/>
      <c r="FH149" s="58"/>
      <c r="FI149" s="58"/>
      <c r="FJ149" s="58"/>
      <c r="FK149" s="58"/>
      <c r="FL149" s="58"/>
      <c r="FM149" s="58"/>
      <c r="FN149" s="58"/>
      <c r="FO149" s="58"/>
      <c r="FP149" s="58"/>
      <c r="FQ149" s="58"/>
      <c r="FR149" s="58"/>
      <c r="FS149" s="58"/>
      <c r="FT149" s="58"/>
      <c r="FU149" s="58"/>
      <c r="FV149" s="58"/>
      <c r="FW149" s="58"/>
      <c r="FX149" s="58"/>
      <c r="FY149" s="58"/>
      <c r="FZ149" s="58"/>
      <c r="GA149" s="58"/>
      <c r="GB149" s="58"/>
      <c r="GC149" s="58"/>
      <c r="GD149" s="58"/>
      <c r="GE149" s="58"/>
      <c r="GF149" s="58"/>
      <c r="GG149" s="58"/>
      <c r="GH149" s="58"/>
      <c r="GI149" s="58"/>
      <c r="GJ149" s="58"/>
      <c r="GK149" s="58"/>
      <c r="GL149" s="58"/>
      <c r="GM149" s="58"/>
      <c r="GN149" s="58"/>
      <c r="GO149" s="58"/>
      <c r="GP149" s="58"/>
      <c r="GQ149" s="58"/>
      <c r="GR149" s="58"/>
      <c r="GS149" s="58"/>
      <c r="GT149" s="58"/>
      <c r="GU149" s="58"/>
      <c r="GV149" s="58"/>
      <c r="GW149" s="58"/>
      <c r="GX149" s="58"/>
      <c r="GY149" s="58"/>
      <c r="GZ149" s="58"/>
      <c r="HA149" s="58"/>
      <c r="HB149" s="58"/>
      <c r="HC149" s="58"/>
      <c r="HD149" s="58"/>
      <c r="HE149" s="58"/>
      <c r="HF149" s="58"/>
      <c r="HG149" s="58"/>
      <c r="HH149" s="58"/>
      <c r="HI149" s="58"/>
      <c r="HJ149" s="58"/>
      <c r="HK149" s="58"/>
      <c r="HL149" s="58"/>
      <c r="HM149" s="58"/>
      <c r="HN149" s="58"/>
      <c r="HO149" s="58"/>
      <c r="HP149" s="58"/>
      <c r="HQ149" s="58"/>
      <c r="HR149" s="58"/>
      <c r="HS149" s="58"/>
      <c r="HT149" s="58"/>
      <c r="HU149" s="58"/>
      <c r="HV149" s="58"/>
      <c r="HW149" s="58"/>
      <c r="HX149" s="58"/>
      <c r="HY149" s="58"/>
      <c r="HZ149" s="58"/>
      <c r="IA149" s="58"/>
      <c r="IB149" s="58"/>
      <c r="IC149" s="58"/>
      <c r="ID149" s="58"/>
      <c r="IE149" s="58"/>
      <c r="IF149" s="58"/>
      <c r="IG149" s="58"/>
      <c r="IH149" s="58"/>
      <c r="II149" s="58"/>
      <c r="IJ149" s="58"/>
      <c r="IK149" s="58"/>
      <c r="IL149" s="58"/>
      <c r="IM149" s="58"/>
      <c r="IN149" s="58"/>
      <c r="IO149" s="58"/>
      <c r="IP149" s="58"/>
      <c r="IQ149" s="58"/>
      <c r="IR149" s="58"/>
      <c r="IS149" s="58"/>
    </row>
    <row r="150" spans="1:253" s="839" customFormat="1">
      <c r="A150"/>
      <c r="B150" s="7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58"/>
      <c r="AP150" s="58"/>
      <c r="AQ150" s="58"/>
      <c r="AR150" s="58"/>
      <c r="AS150" s="58"/>
      <c r="AT150" s="58"/>
      <c r="AU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8"/>
      <c r="GM150" s="58"/>
      <c r="GN150" s="58"/>
      <c r="GO150" s="58"/>
      <c r="GP150" s="58"/>
      <c r="GQ150" s="58"/>
      <c r="GR150" s="58"/>
      <c r="GS150" s="58"/>
      <c r="GT150" s="58"/>
      <c r="GU150" s="58"/>
      <c r="GV150" s="58"/>
      <c r="GW150" s="58"/>
      <c r="GX150" s="58"/>
      <c r="GY150" s="58"/>
      <c r="GZ150" s="58"/>
      <c r="HA150" s="58"/>
      <c r="HB150" s="58"/>
      <c r="HC150" s="58"/>
      <c r="HD150" s="58"/>
      <c r="HE150" s="58"/>
      <c r="HF150" s="58"/>
      <c r="HG150" s="58"/>
      <c r="HH150" s="58"/>
      <c r="HI150" s="58"/>
      <c r="HJ150" s="58"/>
      <c r="HK150" s="58"/>
      <c r="HL150" s="58"/>
      <c r="HM150" s="58"/>
      <c r="HN150" s="58"/>
      <c r="HO150" s="58"/>
      <c r="HP150" s="58"/>
      <c r="HQ150" s="58"/>
      <c r="HR150" s="58"/>
      <c r="HS150" s="58"/>
      <c r="HT150" s="58"/>
      <c r="HU150" s="58"/>
      <c r="HV150" s="58"/>
      <c r="HW150" s="58"/>
      <c r="HX150" s="58"/>
      <c r="HY150" s="58"/>
      <c r="HZ150" s="58"/>
      <c r="IA150" s="58"/>
      <c r="IB150" s="58"/>
      <c r="IC150" s="58"/>
      <c r="ID150" s="58"/>
      <c r="IE150" s="58"/>
      <c r="IF150" s="58"/>
      <c r="IG150" s="58"/>
      <c r="IH150" s="58"/>
      <c r="II150" s="58"/>
      <c r="IJ150" s="58"/>
      <c r="IK150" s="58"/>
      <c r="IL150" s="58"/>
      <c r="IM150" s="58"/>
      <c r="IN150" s="58"/>
      <c r="IO150" s="58"/>
      <c r="IP150" s="58"/>
      <c r="IQ150" s="58"/>
      <c r="IR150" s="58"/>
      <c r="IS150" s="58"/>
    </row>
    <row r="151" spans="1:253" s="839" customFormat="1">
      <c r="A151"/>
      <c r="B151" s="7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58"/>
      <c r="AP151" s="58"/>
      <c r="AQ151" s="58"/>
      <c r="AR151" s="58"/>
      <c r="AS151" s="58"/>
      <c r="AT151" s="58"/>
      <c r="AU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c r="CY151" s="58"/>
      <c r="CZ151" s="58"/>
      <c r="DA151" s="58"/>
      <c r="DB151" s="58"/>
      <c r="DC151" s="58"/>
      <c r="DD151" s="58"/>
      <c r="DE151" s="58"/>
      <c r="DF151" s="58"/>
      <c r="DG151" s="58"/>
      <c r="DH151" s="58"/>
      <c r="DI151" s="58"/>
      <c r="DJ151" s="58"/>
      <c r="DK151" s="58"/>
      <c r="DL151" s="58"/>
      <c r="DM151" s="58"/>
      <c r="DN151" s="58"/>
      <c r="DO151" s="58"/>
      <c r="DP151" s="58"/>
      <c r="DQ151" s="58"/>
      <c r="DR151" s="58"/>
      <c r="DS151" s="58"/>
      <c r="DT151" s="58"/>
      <c r="DU151" s="58"/>
      <c r="DV151" s="58"/>
      <c r="DW151" s="58"/>
      <c r="DX151" s="58"/>
      <c r="DY151" s="58"/>
      <c r="DZ151" s="58"/>
      <c r="EA151" s="58"/>
      <c r="EB151" s="58"/>
      <c r="EC151" s="58"/>
      <c r="ED151" s="58"/>
      <c r="EE151" s="58"/>
      <c r="EF151" s="58"/>
      <c r="EG151" s="58"/>
      <c r="EH151" s="58"/>
      <c r="EI151" s="58"/>
      <c r="EJ151" s="58"/>
      <c r="EK151" s="58"/>
      <c r="EL151" s="58"/>
      <c r="EM151" s="58"/>
      <c r="EN151" s="58"/>
      <c r="EO151" s="58"/>
      <c r="EP151" s="58"/>
      <c r="EQ151" s="58"/>
      <c r="ER151" s="58"/>
      <c r="ES151" s="58"/>
      <c r="ET151" s="58"/>
      <c r="EU151" s="58"/>
      <c r="EV151" s="58"/>
      <c r="EW151" s="58"/>
      <c r="EX151" s="58"/>
      <c r="EY151" s="58"/>
      <c r="EZ151" s="58"/>
      <c r="FA151" s="58"/>
      <c r="FB151" s="58"/>
      <c r="FC151" s="58"/>
      <c r="FD151" s="58"/>
      <c r="FE151" s="58"/>
      <c r="FF151" s="58"/>
      <c r="FG151" s="58"/>
      <c r="FH151" s="58"/>
      <c r="FI151" s="58"/>
      <c r="FJ151" s="58"/>
      <c r="FK151" s="58"/>
      <c r="FL151" s="58"/>
      <c r="FM151" s="58"/>
      <c r="FN151" s="58"/>
      <c r="FO151" s="58"/>
      <c r="FP151" s="58"/>
      <c r="FQ151" s="58"/>
      <c r="FR151" s="58"/>
      <c r="FS151" s="58"/>
      <c r="FT151" s="58"/>
      <c r="FU151" s="58"/>
      <c r="FV151" s="58"/>
      <c r="FW151" s="58"/>
      <c r="FX151" s="58"/>
      <c r="FY151" s="58"/>
      <c r="FZ151" s="58"/>
      <c r="GA151" s="58"/>
      <c r="GB151" s="58"/>
      <c r="GC151" s="58"/>
      <c r="GD151" s="58"/>
      <c r="GE151" s="58"/>
      <c r="GF151" s="58"/>
      <c r="GG151" s="58"/>
      <c r="GH151" s="58"/>
      <c r="GI151" s="58"/>
      <c r="GJ151" s="58"/>
      <c r="GK151" s="58"/>
      <c r="GL151" s="58"/>
      <c r="GM151" s="58"/>
      <c r="GN151" s="58"/>
      <c r="GO151" s="58"/>
      <c r="GP151" s="58"/>
      <c r="GQ151" s="58"/>
      <c r="GR151" s="58"/>
      <c r="GS151" s="58"/>
      <c r="GT151" s="58"/>
      <c r="GU151" s="58"/>
      <c r="GV151" s="58"/>
      <c r="GW151" s="58"/>
      <c r="GX151" s="58"/>
      <c r="GY151" s="58"/>
      <c r="GZ151" s="58"/>
      <c r="HA151" s="58"/>
      <c r="HB151" s="58"/>
      <c r="HC151" s="58"/>
      <c r="HD151" s="58"/>
      <c r="HE151" s="58"/>
      <c r="HF151" s="58"/>
      <c r="HG151" s="58"/>
      <c r="HH151" s="58"/>
      <c r="HI151" s="58"/>
      <c r="HJ151" s="58"/>
      <c r="HK151" s="58"/>
      <c r="HL151" s="58"/>
      <c r="HM151" s="58"/>
      <c r="HN151" s="58"/>
      <c r="HO151" s="58"/>
      <c r="HP151" s="58"/>
      <c r="HQ151" s="58"/>
      <c r="HR151" s="58"/>
      <c r="HS151" s="58"/>
      <c r="HT151" s="58"/>
      <c r="HU151" s="58"/>
      <c r="HV151" s="58"/>
      <c r="HW151" s="58"/>
      <c r="HX151" s="58"/>
      <c r="HY151" s="58"/>
      <c r="HZ151" s="58"/>
      <c r="IA151" s="58"/>
      <c r="IB151" s="58"/>
      <c r="IC151" s="58"/>
      <c r="ID151" s="58"/>
      <c r="IE151" s="58"/>
      <c r="IF151" s="58"/>
      <c r="IG151" s="58"/>
      <c r="IH151" s="58"/>
      <c r="II151" s="58"/>
      <c r="IJ151" s="58"/>
      <c r="IK151" s="58"/>
      <c r="IL151" s="58"/>
      <c r="IM151" s="58"/>
      <c r="IN151" s="58"/>
      <c r="IO151" s="58"/>
      <c r="IP151" s="58"/>
      <c r="IQ151" s="58"/>
      <c r="IR151" s="58"/>
      <c r="IS151" s="58"/>
    </row>
    <row r="152" spans="1:253" s="839" customFormat="1">
      <c r="A152"/>
      <c r="B152" s="7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58"/>
      <c r="AP152" s="58"/>
      <c r="AQ152" s="58"/>
      <c r="AR152" s="58"/>
      <c r="AS152" s="58"/>
      <c r="AT152" s="58"/>
      <c r="AU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c r="DE152" s="58"/>
      <c r="DF152" s="58"/>
      <c r="DG152" s="58"/>
      <c r="DH152" s="58"/>
      <c r="DI152" s="58"/>
      <c r="DJ152" s="58"/>
      <c r="DK152" s="58"/>
      <c r="DL152" s="58"/>
      <c r="DM152" s="58"/>
      <c r="DN152" s="58"/>
      <c r="DO152" s="58"/>
      <c r="DP152" s="58"/>
      <c r="DQ152" s="58"/>
      <c r="DR152" s="58"/>
      <c r="DS152" s="58"/>
      <c r="DT152" s="58"/>
      <c r="DU152" s="58"/>
      <c r="DV152" s="58"/>
      <c r="DW152" s="58"/>
      <c r="DX152" s="58"/>
      <c r="DY152" s="58"/>
      <c r="DZ152" s="58"/>
      <c r="EA152" s="58"/>
      <c r="EB152" s="58"/>
      <c r="EC152" s="58"/>
      <c r="ED152" s="58"/>
      <c r="EE152" s="58"/>
      <c r="EF152" s="58"/>
      <c r="EG152" s="58"/>
      <c r="EH152" s="58"/>
      <c r="EI152" s="58"/>
      <c r="EJ152" s="58"/>
      <c r="EK152" s="58"/>
      <c r="EL152" s="58"/>
      <c r="EM152" s="58"/>
      <c r="EN152" s="58"/>
      <c r="EO152" s="58"/>
      <c r="EP152" s="58"/>
      <c r="EQ152" s="58"/>
      <c r="ER152" s="58"/>
      <c r="ES152" s="58"/>
      <c r="ET152" s="58"/>
      <c r="EU152" s="58"/>
      <c r="EV152" s="58"/>
      <c r="EW152" s="58"/>
      <c r="EX152" s="58"/>
      <c r="EY152" s="58"/>
      <c r="EZ152" s="58"/>
      <c r="FA152" s="58"/>
      <c r="FB152" s="58"/>
      <c r="FC152" s="58"/>
      <c r="FD152" s="58"/>
      <c r="FE152" s="58"/>
      <c r="FF152" s="58"/>
      <c r="FG152" s="58"/>
      <c r="FH152" s="58"/>
      <c r="FI152" s="58"/>
      <c r="FJ152" s="58"/>
      <c r="FK152" s="58"/>
      <c r="FL152" s="58"/>
      <c r="FM152" s="58"/>
      <c r="FN152" s="58"/>
      <c r="FO152" s="58"/>
      <c r="FP152" s="58"/>
      <c r="FQ152" s="58"/>
      <c r="FR152" s="58"/>
      <c r="FS152" s="58"/>
      <c r="FT152" s="58"/>
      <c r="FU152" s="58"/>
      <c r="FV152" s="58"/>
      <c r="FW152" s="58"/>
      <c r="FX152" s="58"/>
      <c r="FY152" s="58"/>
      <c r="FZ152" s="58"/>
      <c r="GA152" s="58"/>
      <c r="GB152" s="58"/>
      <c r="GC152" s="58"/>
      <c r="GD152" s="58"/>
      <c r="GE152" s="58"/>
      <c r="GF152" s="58"/>
      <c r="GG152" s="58"/>
      <c r="GH152" s="58"/>
      <c r="GI152" s="58"/>
      <c r="GJ152" s="58"/>
      <c r="GK152" s="58"/>
      <c r="GL152" s="58"/>
      <c r="GM152" s="58"/>
      <c r="GN152" s="58"/>
      <c r="GO152" s="58"/>
      <c r="GP152" s="58"/>
      <c r="GQ152" s="58"/>
      <c r="GR152" s="58"/>
      <c r="GS152" s="58"/>
      <c r="GT152" s="58"/>
      <c r="GU152" s="58"/>
      <c r="GV152" s="58"/>
      <c r="GW152" s="58"/>
      <c r="GX152" s="58"/>
      <c r="GY152" s="58"/>
      <c r="GZ152" s="58"/>
      <c r="HA152" s="58"/>
      <c r="HB152" s="58"/>
      <c r="HC152" s="58"/>
      <c r="HD152" s="58"/>
      <c r="HE152" s="58"/>
      <c r="HF152" s="58"/>
      <c r="HG152" s="58"/>
      <c r="HH152" s="58"/>
      <c r="HI152" s="58"/>
      <c r="HJ152" s="58"/>
      <c r="HK152" s="58"/>
      <c r="HL152" s="58"/>
      <c r="HM152" s="58"/>
      <c r="HN152" s="58"/>
      <c r="HO152" s="58"/>
      <c r="HP152" s="58"/>
      <c r="HQ152" s="58"/>
      <c r="HR152" s="58"/>
      <c r="HS152" s="58"/>
      <c r="HT152" s="58"/>
      <c r="HU152" s="58"/>
      <c r="HV152" s="58"/>
      <c r="HW152" s="58"/>
      <c r="HX152" s="58"/>
      <c r="HY152" s="58"/>
      <c r="HZ152" s="58"/>
      <c r="IA152" s="58"/>
      <c r="IB152" s="58"/>
      <c r="IC152" s="58"/>
      <c r="ID152" s="58"/>
      <c r="IE152" s="58"/>
      <c r="IF152" s="58"/>
      <c r="IG152" s="58"/>
      <c r="IH152" s="58"/>
      <c r="II152" s="58"/>
      <c r="IJ152" s="58"/>
      <c r="IK152" s="58"/>
      <c r="IL152" s="58"/>
      <c r="IM152" s="58"/>
      <c r="IN152" s="58"/>
      <c r="IO152" s="58"/>
      <c r="IP152" s="58"/>
      <c r="IQ152" s="58"/>
      <c r="IR152" s="58"/>
      <c r="IS152" s="58"/>
    </row>
    <row r="153" spans="1:253" s="839" customFormat="1">
      <c r="A153"/>
      <c r="B153" s="7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58"/>
      <c r="AP153" s="58"/>
      <c r="AQ153" s="58"/>
      <c r="AR153" s="58"/>
      <c r="AS153" s="58"/>
      <c r="AT153" s="58"/>
      <c r="AU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58"/>
      <c r="FS153" s="58"/>
      <c r="FT153" s="58"/>
      <c r="FU153" s="58"/>
      <c r="FV153" s="58"/>
      <c r="FW153" s="58"/>
      <c r="FX153" s="58"/>
      <c r="FY153" s="58"/>
      <c r="FZ153" s="58"/>
      <c r="GA153" s="58"/>
      <c r="GB153" s="58"/>
      <c r="GC153" s="58"/>
      <c r="GD153" s="58"/>
      <c r="GE153" s="58"/>
      <c r="GF153" s="58"/>
      <c r="GG153" s="58"/>
      <c r="GH153" s="58"/>
      <c r="GI153" s="58"/>
      <c r="GJ153" s="58"/>
      <c r="GK153" s="58"/>
      <c r="GL153" s="58"/>
      <c r="GM153" s="58"/>
      <c r="GN153" s="58"/>
      <c r="GO153" s="58"/>
      <c r="GP153" s="58"/>
      <c r="GQ153" s="58"/>
      <c r="GR153" s="58"/>
      <c r="GS153" s="58"/>
      <c r="GT153" s="58"/>
      <c r="GU153" s="58"/>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c r="IS153" s="58"/>
    </row>
    <row r="154" spans="1:253" s="839" customFormat="1">
      <c r="A154"/>
      <c r="B154" s="7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58"/>
      <c r="AP154" s="58"/>
      <c r="AQ154" s="58"/>
      <c r="AR154" s="58"/>
      <c r="AS154" s="58"/>
      <c r="AT154" s="58"/>
      <c r="AU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58"/>
      <c r="FS154" s="58"/>
      <c r="FT154" s="58"/>
      <c r="FU154" s="58"/>
      <c r="FV154" s="58"/>
      <c r="FW154" s="58"/>
      <c r="FX154" s="58"/>
      <c r="FY154" s="58"/>
      <c r="FZ154" s="58"/>
      <c r="GA154" s="58"/>
      <c r="GB154" s="58"/>
      <c r="GC154" s="58"/>
      <c r="GD154" s="58"/>
      <c r="GE154" s="58"/>
      <c r="GF154" s="58"/>
      <c r="GG154" s="58"/>
      <c r="GH154" s="58"/>
      <c r="GI154" s="58"/>
      <c r="GJ154" s="58"/>
      <c r="GK154" s="58"/>
      <c r="GL154" s="58"/>
      <c r="GM154" s="58"/>
      <c r="GN154" s="58"/>
      <c r="GO154" s="58"/>
      <c r="GP154" s="58"/>
      <c r="GQ154" s="58"/>
      <c r="GR154" s="58"/>
      <c r="GS154" s="58"/>
      <c r="GT154" s="58"/>
      <c r="GU154" s="58"/>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c r="IS154" s="58"/>
    </row>
    <row r="155" spans="1:253" s="839" customFormat="1">
      <c r="A155"/>
      <c r="B155" s="7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58"/>
      <c r="AP155" s="58"/>
      <c r="AQ155" s="58"/>
      <c r="AR155" s="58"/>
      <c r="AS155" s="58"/>
      <c r="AT155" s="58"/>
      <c r="AU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58"/>
      <c r="FS155" s="58"/>
      <c r="FT155" s="58"/>
      <c r="FU155" s="58"/>
      <c r="FV155" s="58"/>
      <c r="FW155" s="58"/>
      <c r="FX155" s="58"/>
      <c r="FY155" s="58"/>
      <c r="FZ155" s="58"/>
      <c r="GA155" s="58"/>
      <c r="GB155" s="58"/>
      <c r="GC155" s="58"/>
      <c r="GD155" s="58"/>
      <c r="GE155" s="58"/>
      <c r="GF155" s="58"/>
      <c r="GG155" s="58"/>
      <c r="GH155" s="58"/>
      <c r="GI155" s="58"/>
      <c r="GJ155" s="58"/>
      <c r="GK155" s="58"/>
      <c r="GL155" s="58"/>
      <c r="GM155" s="58"/>
      <c r="GN155" s="58"/>
      <c r="GO155" s="58"/>
      <c r="GP155" s="58"/>
      <c r="GQ155" s="58"/>
      <c r="GR155" s="58"/>
      <c r="GS155" s="58"/>
      <c r="GT155" s="58"/>
      <c r="GU155" s="58"/>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c r="IS155" s="58"/>
    </row>
    <row r="156" spans="1:253" s="839" customFormat="1">
      <c r="A156"/>
      <c r="B156" s="7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58"/>
      <c r="AP156" s="58"/>
      <c r="AQ156" s="58"/>
      <c r="AR156" s="58"/>
      <c r="AS156" s="58"/>
      <c r="AT156" s="58"/>
      <c r="AU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c r="IS156" s="58"/>
    </row>
    <row r="157" spans="1:253" s="839" customFormat="1">
      <c r="A157"/>
      <c r="B157" s="7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58"/>
      <c r="AP157" s="58"/>
      <c r="AQ157" s="58"/>
      <c r="AR157" s="58"/>
      <c r="AS157" s="58"/>
      <c r="AT157" s="58"/>
      <c r="AU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c r="IS157" s="58"/>
    </row>
    <row r="158" spans="1:253" s="839" customFormat="1">
      <c r="A158"/>
      <c r="B158" s="7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58"/>
      <c r="AP158" s="58"/>
      <c r="AQ158" s="58"/>
      <c r="AR158" s="58"/>
      <c r="AS158" s="58"/>
      <c r="AT158" s="58"/>
      <c r="AU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c r="IS158" s="58"/>
    </row>
    <row r="159" spans="1:253" s="839" customFormat="1">
      <c r="A159"/>
      <c r="B159" s="7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8"/>
      <c r="AJ159" s="58"/>
      <c r="AK159" s="58"/>
      <c r="AL159" s="58"/>
      <c r="AM159" s="58"/>
      <c r="AN159" s="58"/>
      <c r="AO159" s="58"/>
      <c r="AP159" s="58"/>
      <c r="AQ159" s="58"/>
      <c r="AR159" s="58"/>
      <c r="AS159" s="58"/>
      <c r="AT159" s="58"/>
      <c r="AU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c r="IS159" s="58"/>
    </row>
    <row r="160" spans="1:253" s="839" customFormat="1">
      <c r="A160"/>
      <c r="B160" s="7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c r="AA160" s="58"/>
      <c r="AB160" s="58"/>
      <c r="AC160" s="58"/>
      <c r="AD160" s="58"/>
      <c r="AE160" s="58"/>
      <c r="AF160" s="58"/>
      <c r="AG160" s="58"/>
      <c r="AH160" s="58"/>
      <c r="AI160" s="58"/>
      <c r="AJ160" s="58"/>
      <c r="AK160" s="58"/>
      <c r="AL160" s="58"/>
      <c r="AM160" s="58"/>
      <c r="AN160" s="58"/>
      <c r="AO160" s="58"/>
      <c r="AP160" s="58"/>
      <c r="AQ160" s="58"/>
      <c r="AR160" s="58"/>
      <c r="AS160" s="58"/>
      <c r="AT160" s="58"/>
      <c r="AU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c r="IS160" s="58"/>
    </row>
    <row r="161" spans="1:253" s="839" customFormat="1">
      <c r="A161"/>
      <c r="B161" s="7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c r="IS161" s="58"/>
    </row>
    <row r="162" spans="1:253" s="839" customFormat="1">
      <c r="A162"/>
      <c r="B162" s="7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58"/>
      <c r="AP162" s="58"/>
      <c r="AQ162" s="58"/>
      <c r="AR162" s="58"/>
      <c r="AS162" s="58"/>
      <c r="AT162" s="58"/>
      <c r="AU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c r="IS162" s="58"/>
    </row>
    <row r="163" spans="1:253" s="839" customFormat="1">
      <c r="A163"/>
      <c r="B163" s="7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58"/>
      <c r="AP163" s="58"/>
      <c r="AQ163" s="58"/>
      <c r="AR163" s="58"/>
      <c r="AS163" s="58"/>
      <c r="AT163" s="58"/>
      <c r="AU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c r="IS163" s="58"/>
    </row>
    <row r="164" spans="1:253" s="839" customFormat="1">
      <c r="A164"/>
      <c r="B164" s="7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c r="IS164" s="58"/>
    </row>
    <row r="165" spans="1:253" s="839" customFormat="1">
      <c r="A165"/>
      <c r="B165" s="7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58"/>
      <c r="AP165" s="58"/>
      <c r="AQ165" s="58"/>
      <c r="AR165" s="58"/>
      <c r="AS165" s="58"/>
      <c r="AT165" s="58"/>
      <c r="AU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c r="IS165" s="58"/>
    </row>
    <row r="166" spans="1:253" s="839" customFormat="1">
      <c r="A166"/>
      <c r="B166" s="7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58"/>
      <c r="AP166" s="58"/>
      <c r="AQ166" s="58"/>
      <c r="AR166" s="58"/>
      <c r="AS166" s="58"/>
      <c r="AT166" s="58"/>
      <c r="AU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c r="IS166" s="58"/>
    </row>
    <row r="167" spans="1:253" s="839" customFormat="1">
      <c r="A167"/>
      <c r="B167" s="7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58"/>
      <c r="AP167" s="58"/>
      <c r="AQ167" s="58"/>
      <c r="AR167" s="58"/>
      <c r="AS167" s="58"/>
      <c r="AT167" s="58"/>
      <c r="AU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c r="IS167" s="58"/>
    </row>
    <row r="168" spans="1:253" s="839" customFormat="1">
      <c r="A168"/>
      <c r="B168" s="7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58"/>
      <c r="AP168" s="58"/>
      <c r="AQ168" s="58"/>
      <c r="AR168" s="58"/>
      <c r="AS168" s="58"/>
      <c r="AT168" s="58"/>
      <c r="AU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c r="IS168" s="58"/>
    </row>
    <row r="169" spans="1:253" s="839" customFormat="1">
      <c r="A169"/>
      <c r="B169" s="7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58"/>
      <c r="AP169" s="58"/>
      <c r="AQ169" s="58"/>
      <c r="AR169" s="58"/>
      <c r="AS169" s="58"/>
      <c r="AT169" s="58"/>
      <c r="AU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c r="IS169" s="58"/>
    </row>
    <row r="170" spans="1:253" s="839" customFormat="1">
      <c r="A170"/>
      <c r="B170" s="7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8"/>
      <c r="AN170" s="58"/>
      <c r="AO170" s="58"/>
      <c r="AP170" s="58"/>
      <c r="AQ170" s="58"/>
      <c r="AR170" s="58"/>
      <c r="AS170" s="58"/>
      <c r="AT170" s="58"/>
      <c r="AU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c r="IS170" s="58"/>
    </row>
    <row r="171" spans="1:253" s="839" customFormat="1">
      <c r="A171"/>
      <c r="B171" s="7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c r="AA171" s="58"/>
      <c r="AB171" s="58"/>
      <c r="AC171" s="58"/>
      <c r="AD171" s="58"/>
      <c r="AE171" s="58"/>
      <c r="AF171" s="58"/>
      <c r="AG171" s="58"/>
      <c r="AH171" s="58"/>
      <c r="AI171" s="58"/>
      <c r="AJ171" s="58"/>
      <c r="AK171" s="58"/>
      <c r="AL171" s="58"/>
      <c r="AM171" s="58"/>
      <c r="AN171" s="58"/>
      <c r="AO171" s="58"/>
      <c r="AP171" s="58"/>
      <c r="AQ171" s="58"/>
      <c r="AR171" s="58"/>
      <c r="AS171" s="58"/>
      <c r="AT171" s="58"/>
      <c r="AU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c r="IS171" s="58"/>
    </row>
    <row r="172" spans="1:253" s="839" customFormat="1">
      <c r="A172"/>
      <c r="B172" s="7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c r="IS172" s="58"/>
    </row>
    <row r="173" spans="1:253" s="839" customFormat="1">
      <c r="A173"/>
      <c r="B173" s="7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c r="AA173" s="58"/>
      <c r="AB173" s="58"/>
      <c r="AC173" s="58"/>
      <c r="AD173" s="58"/>
      <c r="AE173" s="58"/>
      <c r="AF173" s="58"/>
      <c r="AG173" s="58"/>
      <c r="AH173" s="58"/>
      <c r="AI173" s="58"/>
      <c r="AJ173" s="58"/>
      <c r="AK173" s="58"/>
      <c r="AL173" s="58"/>
      <c r="AM173" s="58"/>
      <c r="AN173" s="58"/>
      <c r="AO173" s="58"/>
      <c r="AP173" s="58"/>
      <c r="AQ173" s="58"/>
      <c r="AR173" s="58"/>
      <c r="AS173" s="58"/>
      <c r="AT173" s="58"/>
      <c r="AU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c r="IS173" s="58"/>
    </row>
    <row r="174" spans="1:253" s="839" customFormat="1">
      <c r="A174"/>
      <c r="B174" s="7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c r="AA174" s="58"/>
      <c r="AB174" s="58"/>
      <c r="AC174" s="58"/>
      <c r="AD174" s="58"/>
      <c r="AE174" s="58"/>
      <c r="AF174" s="58"/>
      <c r="AG174" s="58"/>
      <c r="AH174" s="58"/>
      <c r="AI174" s="58"/>
      <c r="AJ174" s="58"/>
      <c r="AK174" s="58"/>
      <c r="AL174" s="58"/>
      <c r="AM174" s="58"/>
      <c r="AN174" s="58"/>
      <c r="AO174" s="58"/>
      <c r="AP174" s="58"/>
      <c r="AQ174" s="58"/>
      <c r="AR174" s="58"/>
      <c r="AS174" s="58"/>
      <c r="AT174" s="58"/>
      <c r="AU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c r="IS174" s="58"/>
    </row>
    <row r="175" spans="1:253" s="839" customFormat="1">
      <c r="A175"/>
      <c r="B175" s="7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c r="AA175" s="58"/>
      <c r="AB175" s="58"/>
      <c r="AC175" s="58"/>
      <c r="AD175" s="58"/>
      <c r="AE175" s="58"/>
      <c r="AF175" s="58"/>
      <c r="AG175" s="58"/>
      <c r="AH175" s="58"/>
      <c r="AI175" s="58"/>
      <c r="AJ175" s="58"/>
      <c r="AK175" s="58"/>
      <c r="AL175" s="58"/>
      <c r="AM175" s="58"/>
      <c r="AN175" s="58"/>
      <c r="AO175" s="58"/>
      <c r="AP175" s="58"/>
      <c r="AQ175" s="58"/>
      <c r="AR175" s="58"/>
      <c r="AS175" s="58"/>
      <c r="AT175" s="58"/>
      <c r="AU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c r="IS175" s="58"/>
    </row>
    <row r="176" spans="1:253" s="839" customFormat="1">
      <c r="A176"/>
      <c r="B176" s="7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c r="AA176" s="58"/>
      <c r="AB176" s="58"/>
      <c r="AC176" s="58"/>
      <c r="AD176" s="58"/>
      <c r="AE176" s="58"/>
      <c r="AF176" s="58"/>
      <c r="AG176" s="58"/>
      <c r="AH176" s="58"/>
      <c r="AI176" s="58"/>
      <c r="AJ176" s="58"/>
      <c r="AK176" s="58"/>
      <c r="AL176" s="58"/>
      <c r="AM176" s="58"/>
      <c r="AN176" s="58"/>
      <c r="AO176" s="58"/>
      <c r="AP176" s="58"/>
      <c r="AQ176" s="58"/>
      <c r="AR176" s="58"/>
      <c r="AS176" s="58"/>
      <c r="AT176" s="58"/>
      <c r="AU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c r="IS176" s="58"/>
    </row>
    <row r="177" spans="1:253" s="839" customFormat="1">
      <c r="A177"/>
      <c r="B177" s="7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c r="AA177" s="58"/>
      <c r="AB177" s="58"/>
      <c r="AC177" s="58"/>
      <c r="AD177" s="58"/>
      <c r="AE177" s="58"/>
      <c r="AF177" s="58"/>
      <c r="AG177" s="58"/>
      <c r="AH177" s="58"/>
      <c r="AI177" s="58"/>
      <c r="AJ177" s="58"/>
      <c r="AK177" s="58"/>
      <c r="AL177" s="58"/>
      <c r="AM177" s="58"/>
      <c r="AN177" s="58"/>
      <c r="AO177" s="58"/>
      <c r="AP177" s="58"/>
      <c r="AQ177" s="58"/>
      <c r="AR177" s="58"/>
      <c r="AS177" s="58"/>
      <c r="AT177" s="58"/>
      <c r="AU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c r="IS177" s="58"/>
    </row>
    <row r="178" spans="1:253" s="839" customFormat="1">
      <c r="A178"/>
      <c r="B178" s="7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c r="AA178" s="58"/>
      <c r="AB178" s="58"/>
      <c r="AC178" s="58"/>
      <c r="AD178" s="58"/>
      <c r="AE178" s="58"/>
      <c r="AF178" s="58"/>
      <c r="AG178" s="58"/>
      <c r="AH178" s="58"/>
      <c r="AI178" s="58"/>
      <c r="AJ178" s="58"/>
      <c r="AK178" s="58"/>
      <c r="AL178" s="58"/>
      <c r="AM178" s="58"/>
      <c r="AN178" s="58"/>
      <c r="AO178" s="58"/>
      <c r="AP178" s="58"/>
      <c r="AQ178" s="58"/>
      <c r="AR178" s="58"/>
      <c r="AS178" s="58"/>
      <c r="AT178" s="58"/>
      <c r="AU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c r="IS178" s="58"/>
    </row>
    <row r="179" spans="1:253" s="839" customFormat="1">
      <c r="A179"/>
      <c r="B179" s="7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c r="AA179" s="58"/>
      <c r="AB179" s="58"/>
      <c r="AC179" s="58"/>
      <c r="AD179" s="58"/>
      <c r="AE179" s="58"/>
      <c r="AF179" s="58"/>
      <c r="AG179" s="58"/>
      <c r="AH179" s="58"/>
      <c r="AI179" s="58"/>
      <c r="AJ179" s="58"/>
      <c r="AK179" s="58"/>
      <c r="AL179" s="58"/>
      <c r="AM179" s="58"/>
      <c r="AN179" s="58"/>
      <c r="AO179" s="58"/>
      <c r="AP179" s="58"/>
      <c r="AQ179" s="58"/>
      <c r="AR179" s="58"/>
      <c r="AS179" s="58"/>
      <c r="AT179" s="58"/>
      <c r="AU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c r="IS179" s="58"/>
    </row>
    <row r="180" spans="1:253" s="839" customFormat="1">
      <c r="A180"/>
      <c r="B180" s="7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c r="AA180" s="58"/>
      <c r="AB180" s="58"/>
      <c r="AC180" s="58"/>
      <c r="AD180" s="58"/>
      <c r="AE180" s="58"/>
      <c r="AF180" s="58"/>
      <c r="AG180" s="58"/>
      <c r="AH180" s="58"/>
      <c r="AI180" s="58"/>
      <c r="AJ180" s="58"/>
      <c r="AK180" s="58"/>
      <c r="AL180" s="58"/>
      <c r="AM180" s="58"/>
      <c r="AN180" s="58"/>
      <c r="AO180" s="58"/>
      <c r="AP180" s="58"/>
      <c r="AQ180" s="58"/>
      <c r="AR180" s="58"/>
      <c r="AS180" s="58"/>
      <c r="AT180" s="58"/>
      <c r="AU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c r="IS180" s="58"/>
    </row>
    <row r="181" spans="1:253" s="839" customFormat="1">
      <c r="A181"/>
      <c r="B181" s="7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c r="AA181" s="58"/>
      <c r="AB181" s="58"/>
      <c r="AC181" s="58"/>
      <c r="AD181" s="58"/>
      <c r="AE181" s="58"/>
      <c r="AF181" s="58"/>
      <c r="AG181" s="58"/>
      <c r="AH181" s="58"/>
      <c r="AI181" s="58"/>
      <c r="AJ181" s="58"/>
      <c r="AK181" s="58"/>
      <c r="AL181" s="58"/>
      <c r="AM181" s="58"/>
      <c r="AN181" s="58"/>
      <c r="AO181" s="58"/>
      <c r="AP181" s="58"/>
      <c r="AQ181" s="58"/>
      <c r="AR181" s="58"/>
      <c r="AS181" s="58"/>
      <c r="AT181" s="58"/>
      <c r="AU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c r="IS181" s="58"/>
    </row>
    <row r="182" spans="1:253" s="839" customFormat="1">
      <c r="A182"/>
      <c r="B182" s="7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H182" s="58"/>
      <c r="AI182" s="58"/>
      <c r="AJ182" s="58"/>
      <c r="AK182" s="58"/>
      <c r="AL182" s="58"/>
      <c r="AM182" s="58"/>
      <c r="AN182" s="58"/>
      <c r="AO182" s="58"/>
      <c r="AP182" s="58"/>
      <c r="AQ182" s="58"/>
      <c r="AR182" s="58"/>
      <c r="AS182" s="58"/>
      <c r="AT182" s="58"/>
      <c r="AU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c r="IS182" s="58"/>
    </row>
    <row r="183" spans="1:253" s="839" customFormat="1">
      <c r="A183"/>
      <c r="B183" s="7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c r="AA183" s="58"/>
      <c r="AB183" s="58"/>
      <c r="AC183" s="58"/>
      <c r="AD183" s="58"/>
      <c r="AE183" s="58"/>
      <c r="AF183" s="58"/>
      <c r="AG183" s="58"/>
      <c r="AH183" s="58"/>
      <c r="AI183" s="58"/>
      <c r="AJ183" s="58"/>
      <c r="AK183" s="58"/>
      <c r="AL183" s="58"/>
      <c r="AM183" s="58"/>
      <c r="AN183" s="58"/>
      <c r="AO183" s="58"/>
      <c r="AP183" s="58"/>
      <c r="AQ183" s="58"/>
      <c r="AR183" s="58"/>
      <c r="AS183" s="58"/>
      <c r="AT183" s="58"/>
      <c r="AU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c r="IS183" s="58"/>
    </row>
    <row r="184" spans="1:253" s="839" customFormat="1">
      <c r="A184"/>
      <c r="B184" s="7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c r="AA184" s="58"/>
      <c r="AB184" s="58"/>
      <c r="AC184" s="58"/>
      <c r="AD184" s="58"/>
      <c r="AE184" s="58"/>
      <c r="AF184" s="58"/>
      <c r="AG184" s="58"/>
      <c r="AH184" s="58"/>
      <c r="AI184" s="58"/>
      <c r="AJ184" s="58"/>
      <c r="AK184" s="58"/>
      <c r="AL184" s="58"/>
      <c r="AM184" s="58"/>
      <c r="AN184" s="58"/>
      <c r="AO184" s="58"/>
      <c r="AP184" s="58"/>
      <c r="AQ184" s="58"/>
      <c r="AR184" s="58"/>
      <c r="AS184" s="58"/>
      <c r="AT184" s="58"/>
      <c r="AU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c r="IS184" s="58"/>
    </row>
    <row r="185" spans="1:253" s="839" customFormat="1">
      <c r="A185"/>
      <c r="B185" s="7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c r="AA185" s="58"/>
      <c r="AB185" s="58"/>
      <c r="AC185" s="58"/>
      <c r="AD185" s="58"/>
      <c r="AE185" s="58"/>
      <c r="AF185" s="58"/>
      <c r="AG185" s="58"/>
      <c r="AH185" s="58"/>
      <c r="AI185" s="58"/>
      <c r="AJ185" s="58"/>
      <c r="AK185" s="58"/>
      <c r="AL185" s="58"/>
      <c r="AM185" s="58"/>
      <c r="AN185" s="58"/>
      <c r="AO185" s="58"/>
      <c r="AP185" s="58"/>
      <c r="AQ185" s="58"/>
      <c r="AR185" s="58"/>
      <c r="AS185" s="58"/>
      <c r="AT185" s="58"/>
      <c r="AU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c r="IS185" s="58"/>
    </row>
    <row r="186" spans="1:253" s="839" customFormat="1">
      <c r="A186"/>
      <c r="B186" s="7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c r="AA186" s="58"/>
      <c r="AB186" s="58"/>
      <c r="AC186" s="58"/>
      <c r="AD186" s="58"/>
      <c r="AE186" s="58"/>
      <c r="AF186" s="58"/>
      <c r="AG186" s="58"/>
      <c r="AH186" s="58"/>
      <c r="AI186" s="58"/>
      <c r="AJ186" s="58"/>
      <c r="AK186" s="58"/>
      <c r="AL186" s="58"/>
      <c r="AM186" s="58"/>
      <c r="AN186" s="58"/>
      <c r="AO186" s="58"/>
      <c r="AP186" s="58"/>
      <c r="AQ186" s="58"/>
      <c r="AR186" s="58"/>
      <c r="AS186" s="58"/>
      <c r="AT186" s="58"/>
      <c r="AU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c r="IS186" s="58"/>
    </row>
    <row r="187" spans="1:253" s="839" customFormat="1">
      <c r="A187"/>
      <c r="B187" s="7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c r="AA187" s="58"/>
      <c r="AB187" s="58"/>
      <c r="AC187" s="58"/>
      <c r="AD187" s="58"/>
      <c r="AE187" s="58"/>
      <c r="AF187" s="58"/>
      <c r="AG187" s="58"/>
      <c r="AH187" s="58"/>
      <c r="AI187" s="58"/>
      <c r="AJ187" s="58"/>
      <c r="AK187" s="58"/>
      <c r="AL187" s="58"/>
      <c r="AM187" s="58"/>
      <c r="AN187" s="58"/>
      <c r="AO187" s="58"/>
      <c r="AP187" s="58"/>
      <c r="AQ187" s="58"/>
      <c r="AR187" s="58"/>
      <c r="AS187" s="58"/>
      <c r="AT187" s="58"/>
      <c r="AU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c r="IS187" s="58"/>
    </row>
    <row r="188" spans="1:253" s="839" customFormat="1">
      <c r="A188"/>
      <c r="B188" s="7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c r="AA188" s="58"/>
      <c r="AB188" s="58"/>
      <c r="AC188" s="58"/>
      <c r="AD188" s="58"/>
      <c r="AE188" s="58"/>
      <c r="AF188" s="58"/>
      <c r="AG188" s="58"/>
      <c r="AH188" s="58"/>
      <c r="AI188" s="58"/>
      <c r="AJ188" s="58"/>
      <c r="AK188" s="58"/>
      <c r="AL188" s="58"/>
      <c r="AM188" s="58"/>
      <c r="AN188" s="58"/>
      <c r="AO188" s="58"/>
      <c r="AP188" s="58"/>
      <c r="AQ188" s="58"/>
      <c r="AR188" s="58"/>
      <c r="AS188" s="58"/>
      <c r="AT188" s="58"/>
      <c r="AU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c r="IS188" s="58"/>
    </row>
    <row r="189" spans="1:253" s="839" customFormat="1">
      <c r="A189"/>
      <c r="B189" s="7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c r="AA189" s="58"/>
      <c r="AB189" s="58"/>
      <c r="AC189" s="58"/>
      <c r="AD189" s="58"/>
      <c r="AE189" s="58"/>
      <c r="AF189" s="58"/>
      <c r="AG189" s="58"/>
      <c r="AH189" s="58"/>
      <c r="AI189" s="58"/>
      <c r="AJ189" s="58"/>
      <c r="AK189" s="58"/>
      <c r="AL189" s="58"/>
      <c r="AM189" s="58"/>
      <c r="AN189" s="58"/>
      <c r="AO189" s="58"/>
      <c r="AP189" s="58"/>
      <c r="AQ189" s="58"/>
      <c r="AR189" s="58"/>
      <c r="AS189" s="58"/>
      <c r="AT189" s="58"/>
      <c r="AU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c r="IS189" s="58"/>
    </row>
    <row r="190" spans="1:253" s="839" customFormat="1">
      <c r="A190"/>
      <c r="B190" s="7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c r="IS190" s="58"/>
    </row>
    <row r="191" spans="1:253" s="839" customFormat="1">
      <c r="A191"/>
      <c r="B191" s="7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c r="AA191" s="58"/>
      <c r="AB191" s="58"/>
      <c r="AC191" s="58"/>
      <c r="AD191" s="58"/>
      <c r="AE191" s="58"/>
      <c r="AF191" s="58"/>
      <c r="AG191" s="58"/>
      <c r="AH191" s="58"/>
      <c r="AI191" s="58"/>
      <c r="AJ191" s="58"/>
      <c r="AK191" s="58"/>
      <c r="AL191" s="58"/>
      <c r="AM191" s="58"/>
      <c r="AN191" s="58"/>
      <c r="AO191" s="58"/>
      <c r="AP191" s="58"/>
      <c r="AQ191" s="58"/>
      <c r="AR191" s="58"/>
      <c r="AS191" s="58"/>
      <c r="AT191" s="58"/>
      <c r="AU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c r="IS191" s="58"/>
    </row>
    <row r="192" spans="1:253" s="839" customFormat="1">
      <c r="A192"/>
      <c r="B192" s="7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c r="AA192" s="58"/>
      <c r="AB192" s="58"/>
      <c r="AC192" s="58"/>
      <c r="AD192" s="58"/>
      <c r="AE192" s="58"/>
      <c r="AF192" s="58"/>
      <c r="AG192" s="58"/>
      <c r="AH192" s="58"/>
      <c r="AI192" s="58"/>
      <c r="AJ192" s="58"/>
      <c r="AK192" s="58"/>
      <c r="AL192" s="58"/>
      <c r="AM192" s="58"/>
      <c r="AN192" s="58"/>
      <c r="AO192" s="58"/>
      <c r="AP192" s="58"/>
      <c r="AQ192" s="58"/>
      <c r="AR192" s="58"/>
      <c r="AS192" s="58"/>
      <c r="AT192" s="58"/>
      <c r="AU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58"/>
      <c r="CS192" s="58"/>
      <c r="CT192" s="58"/>
      <c r="CU192" s="58"/>
      <c r="CV192" s="58"/>
      <c r="CW192" s="58"/>
      <c r="CX192" s="58"/>
      <c r="CY192" s="58"/>
      <c r="CZ192" s="58"/>
      <c r="DA192" s="58"/>
      <c r="DB192" s="58"/>
      <c r="DC192" s="58"/>
      <c r="DD192" s="58"/>
      <c r="DE192" s="58"/>
      <c r="DF192" s="58"/>
      <c r="DG192" s="58"/>
      <c r="DH192" s="58"/>
      <c r="DI192" s="58"/>
      <c r="DJ192" s="58"/>
      <c r="DK192" s="58"/>
      <c r="DL192" s="58"/>
      <c r="DM192" s="58"/>
      <c r="DN192" s="58"/>
      <c r="DO192" s="58"/>
      <c r="DP192" s="58"/>
      <c r="DQ192" s="58"/>
      <c r="DR192" s="58"/>
      <c r="DS192" s="58"/>
      <c r="DT192" s="58"/>
      <c r="DU192" s="58"/>
      <c r="DV192" s="58"/>
      <c r="DW192" s="58"/>
      <c r="DX192" s="58"/>
      <c r="DY192" s="58"/>
      <c r="DZ192" s="58"/>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c r="IS192" s="58"/>
    </row>
    <row r="193" spans="1:253" s="839" customFormat="1">
      <c r="A193"/>
      <c r="B193" s="7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c r="AA193" s="58"/>
      <c r="AB193" s="58"/>
      <c r="AC193" s="58"/>
      <c r="AD193" s="58"/>
      <c r="AE193" s="58"/>
      <c r="AF193" s="58"/>
      <c r="AG193" s="58"/>
      <c r="AH193" s="58"/>
      <c r="AI193" s="58"/>
      <c r="AJ193" s="58"/>
      <c r="AK193" s="58"/>
      <c r="AL193" s="58"/>
      <c r="AM193" s="58"/>
      <c r="AN193" s="58"/>
      <c r="AO193" s="58"/>
      <c r="AP193" s="58"/>
      <c r="AQ193" s="58"/>
      <c r="AR193" s="58"/>
      <c r="AS193" s="58"/>
      <c r="AT193" s="58"/>
      <c r="AU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c r="CY193" s="58"/>
      <c r="CZ193" s="58"/>
      <c r="DA193" s="58"/>
      <c r="DB193" s="58"/>
      <c r="DC193" s="58"/>
      <c r="DD193" s="58"/>
      <c r="DE193" s="58"/>
      <c r="DF193" s="58"/>
      <c r="DG193" s="58"/>
      <c r="DH193" s="58"/>
      <c r="DI193" s="58"/>
      <c r="DJ193" s="58"/>
      <c r="DK193" s="58"/>
      <c r="DL193" s="58"/>
      <c r="DM193" s="58"/>
      <c r="DN193" s="58"/>
      <c r="DO193" s="58"/>
      <c r="DP193" s="58"/>
      <c r="DQ193" s="58"/>
      <c r="DR193" s="58"/>
      <c r="DS193" s="58"/>
      <c r="DT193" s="58"/>
      <c r="DU193" s="58"/>
      <c r="DV193" s="58"/>
      <c r="DW193" s="58"/>
      <c r="DX193" s="58"/>
      <c r="DY193" s="58"/>
      <c r="DZ193" s="58"/>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c r="IS193" s="58"/>
    </row>
    <row r="194" spans="1:253" s="839" customFormat="1">
      <c r="A194"/>
      <c r="B194" s="7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c r="AA194" s="58"/>
      <c r="AB194" s="58"/>
      <c r="AC194" s="58"/>
      <c r="AD194" s="58"/>
      <c r="AE194" s="58"/>
      <c r="AF194" s="58"/>
      <c r="AG194" s="58"/>
      <c r="AH194" s="58"/>
      <c r="AI194" s="58"/>
      <c r="AJ194" s="58"/>
      <c r="AK194" s="58"/>
      <c r="AL194" s="58"/>
      <c r="AM194" s="58"/>
      <c r="AN194" s="58"/>
      <c r="AO194" s="58"/>
      <c r="AP194" s="58"/>
      <c r="AQ194" s="58"/>
      <c r="AR194" s="58"/>
      <c r="AS194" s="58"/>
      <c r="AT194" s="58"/>
      <c r="AU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c r="IS194" s="58"/>
    </row>
    <row r="195" spans="1:253" s="839" customFormat="1">
      <c r="A195"/>
      <c r="B195" s="7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58"/>
      <c r="CS195" s="58"/>
      <c r="CT195" s="58"/>
      <c r="CU195" s="58"/>
      <c r="CV195" s="58"/>
      <c r="CW195" s="58"/>
      <c r="CX195" s="58"/>
      <c r="CY195" s="58"/>
      <c r="CZ195" s="58"/>
      <c r="DA195" s="58"/>
      <c r="DB195" s="58"/>
      <c r="DC195" s="58"/>
      <c r="DD195" s="58"/>
      <c r="DE195" s="58"/>
      <c r="DF195" s="58"/>
      <c r="DG195" s="58"/>
      <c r="DH195" s="58"/>
      <c r="DI195" s="58"/>
      <c r="DJ195" s="58"/>
      <c r="DK195" s="58"/>
      <c r="DL195" s="58"/>
      <c r="DM195" s="58"/>
      <c r="DN195" s="58"/>
      <c r="DO195" s="58"/>
      <c r="DP195" s="58"/>
      <c r="DQ195" s="58"/>
      <c r="DR195" s="58"/>
      <c r="DS195" s="58"/>
      <c r="DT195" s="58"/>
      <c r="DU195" s="58"/>
      <c r="DV195" s="58"/>
      <c r="DW195" s="58"/>
      <c r="DX195" s="58"/>
      <c r="DY195" s="58"/>
      <c r="DZ195" s="58"/>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c r="IS195" s="58"/>
    </row>
    <row r="196" spans="1:253" s="839" customFormat="1">
      <c r="A196"/>
      <c r="B196" s="7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c r="AA196" s="58"/>
      <c r="AB196" s="58"/>
      <c r="AC196" s="58"/>
      <c r="AD196" s="58"/>
      <c r="AE196" s="58"/>
      <c r="AF196" s="58"/>
      <c r="AG196" s="58"/>
      <c r="AH196" s="58"/>
      <c r="AI196" s="58"/>
      <c r="AJ196" s="58"/>
      <c r="AK196" s="58"/>
      <c r="AL196" s="58"/>
      <c r="AM196" s="58"/>
      <c r="AN196" s="58"/>
      <c r="AO196" s="58"/>
      <c r="AP196" s="58"/>
      <c r="AQ196" s="58"/>
      <c r="AR196" s="58"/>
      <c r="AS196" s="58"/>
      <c r="AT196" s="58"/>
      <c r="AU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58"/>
      <c r="CS196" s="58"/>
      <c r="CT196" s="58"/>
      <c r="CU196" s="58"/>
      <c r="CV196" s="58"/>
      <c r="CW196" s="58"/>
      <c r="CX196" s="58"/>
      <c r="CY196" s="58"/>
      <c r="CZ196" s="58"/>
      <c r="DA196" s="58"/>
      <c r="DB196" s="58"/>
      <c r="DC196" s="58"/>
      <c r="DD196" s="58"/>
      <c r="DE196" s="58"/>
      <c r="DF196" s="58"/>
      <c r="DG196" s="58"/>
      <c r="DH196" s="58"/>
      <c r="DI196" s="58"/>
      <c r="DJ196" s="58"/>
      <c r="DK196" s="58"/>
      <c r="DL196" s="58"/>
      <c r="DM196" s="58"/>
      <c r="DN196" s="58"/>
      <c r="DO196" s="58"/>
      <c r="DP196" s="58"/>
      <c r="DQ196" s="58"/>
      <c r="DR196" s="58"/>
      <c r="DS196" s="58"/>
      <c r="DT196" s="58"/>
      <c r="DU196" s="58"/>
      <c r="DV196" s="58"/>
      <c r="DW196" s="58"/>
      <c r="DX196" s="58"/>
      <c r="DY196" s="58"/>
      <c r="DZ196" s="58"/>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c r="IS196" s="58"/>
    </row>
    <row r="197" spans="1:253" s="839" customFormat="1">
      <c r="A197"/>
      <c r="B197" s="7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c r="AA197" s="58"/>
      <c r="AB197" s="58"/>
      <c r="AC197" s="58"/>
      <c r="AD197" s="58"/>
      <c r="AE197" s="58"/>
      <c r="AF197" s="58"/>
      <c r="AG197" s="58"/>
      <c r="AH197" s="58"/>
      <c r="AI197" s="58"/>
      <c r="AJ197" s="58"/>
      <c r="AK197" s="58"/>
      <c r="AL197" s="58"/>
      <c r="AM197" s="58"/>
      <c r="AN197" s="58"/>
      <c r="AO197" s="58"/>
      <c r="AP197" s="58"/>
      <c r="AQ197" s="58"/>
      <c r="AR197" s="58"/>
      <c r="AS197" s="58"/>
      <c r="AT197" s="58"/>
      <c r="AU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58"/>
      <c r="CS197" s="58"/>
      <c r="CT197" s="58"/>
      <c r="CU197" s="58"/>
      <c r="CV197" s="58"/>
      <c r="CW197" s="58"/>
      <c r="CX197" s="58"/>
      <c r="CY197" s="58"/>
      <c r="CZ197" s="58"/>
      <c r="DA197" s="58"/>
      <c r="DB197" s="58"/>
      <c r="DC197" s="58"/>
      <c r="DD197" s="58"/>
      <c r="DE197" s="58"/>
      <c r="DF197" s="58"/>
      <c r="DG197" s="58"/>
      <c r="DH197" s="58"/>
      <c r="DI197" s="58"/>
      <c r="DJ197" s="58"/>
      <c r="DK197" s="58"/>
      <c r="DL197" s="58"/>
      <c r="DM197" s="58"/>
      <c r="DN197" s="58"/>
      <c r="DO197" s="58"/>
      <c r="DP197" s="58"/>
      <c r="DQ197" s="58"/>
      <c r="DR197" s="58"/>
      <c r="DS197" s="58"/>
      <c r="DT197" s="58"/>
      <c r="DU197" s="58"/>
      <c r="DV197" s="58"/>
      <c r="DW197" s="58"/>
      <c r="DX197" s="58"/>
      <c r="DY197" s="58"/>
      <c r="DZ197" s="58"/>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c r="IS197" s="58"/>
    </row>
    <row r="198" spans="1:253" s="839" customFormat="1">
      <c r="A198"/>
      <c r="B198" s="7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8"/>
      <c r="AK198" s="58"/>
      <c r="AL198" s="58"/>
      <c r="AM198" s="58"/>
      <c r="AN198" s="58"/>
      <c r="AO198" s="58"/>
      <c r="AP198" s="58"/>
      <c r="AQ198" s="58"/>
      <c r="AR198" s="58"/>
      <c r="AS198" s="58"/>
      <c r="AT198" s="58"/>
      <c r="AU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c r="IS198" s="58"/>
    </row>
    <row r="199" spans="1:253" s="839" customFormat="1">
      <c r="A199"/>
      <c r="B199" s="7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c r="AA199" s="58"/>
      <c r="AB199" s="58"/>
      <c r="AC199" s="58"/>
      <c r="AD199" s="58"/>
      <c r="AE199" s="58"/>
      <c r="AF199" s="58"/>
      <c r="AG199" s="58"/>
      <c r="AH199" s="58"/>
      <c r="AI199" s="58"/>
      <c r="AJ199" s="58"/>
      <c r="AK199" s="58"/>
      <c r="AL199" s="58"/>
      <c r="AM199" s="58"/>
      <c r="AN199" s="58"/>
      <c r="AO199" s="58"/>
      <c r="AP199" s="58"/>
      <c r="AQ199" s="58"/>
      <c r="AR199" s="58"/>
      <c r="AS199" s="58"/>
      <c r="AT199" s="58"/>
      <c r="AU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c r="IS199" s="58"/>
    </row>
    <row r="200" spans="1:253" s="839" customFormat="1">
      <c r="A200"/>
      <c r="B200" s="7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c r="AA200" s="58"/>
      <c r="AB200" s="58"/>
      <c r="AC200" s="58"/>
      <c r="AD200" s="58"/>
      <c r="AE200" s="58"/>
      <c r="AF200" s="58"/>
      <c r="AG200" s="58"/>
      <c r="AH200" s="58"/>
      <c r="AI200" s="58"/>
      <c r="AJ200" s="58"/>
      <c r="AK200" s="58"/>
      <c r="AL200" s="58"/>
      <c r="AM200" s="58"/>
      <c r="AN200" s="58"/>
      <c r="AO200" s="58"/>
      <c r="AP200" s="58"/>
      <c r="AQ200" s="58"/>
      <c r="AR200" s="58"/>
      <c r="AS200" s="58"/>
      <c r="AT200" s="58"/>
      <c r="AU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c r="IS200" s="58"/>
    </row>
    <row r="201" spans="1:253" s="839" customFormat="1">
      <c r="A201"/>
      <c r="B201" s="7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c r="AA201" s="58"/>
      <c r="AB201" s="58"/>
      <c r="AC201" s="58"/>
      <c r="AD201" s="58"/>
      <c r="AE201" s="58"/>
      <c r="AF201" s="58"/>
      <c r="AG201" s="58"/>
      <c r="AH201" s="58"/>
      <c r="AI201" s="58"/>
      <c r="AJ201" s="58"/>
      <c r="AK201" s="58"/>
      <c r="AL201" s="58"/>
      <c r="AM201" s="58"/>
      <c r="AN201" s="58"/>
      <c r="AO201" s="58"/>
      <c r="AP201" s="58"/>
      <c r="AQ201" s="58"/>
      <c r="AR201" s="58"/>
      <c r="AS201" s="58"/>
      <c r="AT201" s="58"/>
      <c r="AU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c r="IS201" s="58"/>
    </row>
    <row r="202" spans="1:253" s="839" customFormat="1">
      <c r="A202"/>
      <c r="B202" s="7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c r="AA202" s="58"/>
      <c r="AB202" s="58"/>
      <c r="AC202" s="58"/>
      <c r="AD202" s="58"/>
      <c r="AE202" s="58"/>
      <c r="AF202" s="58"/>
      <c r="AG202" s="58"/>
      <c r="AH202" s="58"/>
      <c r="AI202" s="58"/>
      <c r="AJ202" s="58"/>
      <c r="AK202" s="58"/>
      <c r="AL202" s="58"/>
      <c r="AM202" s="58"/>
      <c r="AN202" s="58"/>
      <c r="AO202" s="58"/>
      <c r="AP202" s="58"/>
      <c r="AQ202" s="58"/>
      <c r="AR202" s="58"/>
      <c r="AS202" s="58"/>
      <c r="AT202" s="58"/>
      <c r="AU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c r="IS202" s="58"/>
    </row>
    <row r="203" spans="1:253" s="839" customFormat="1">
      <c r="A203"/>
      <c r="B203" s="7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c r="AA203" s="58"/>
      <c r="AB203" s="58"/>
      <c r="AC203" s="58"/>
      <c r="AD203" s="58"/>
      <c r="AE203" s="58"/>
      <c r="AF203" s="58"/>
      <c r="AG203" s="58"/>
      <c r="AH203" s="58"/>
      <c r="AI203" s="58"/>
      <c r="AJ203" s="58"/>
      <c r="AK203" s="58"/>
      <c r="AL203" s="58"/>
      <c r="AM203" s="58"/>
      <c r="AN203" s="58"/>
      <c r="AO203" s="58"/>
      <c r="AP203" s="58"/>
      <c r="AQ203" s="58"/>
      <c r="AR203" s="58"/>
      <c r="AS203" s="58"/>
      <c r="AT203" s="58"/>
      <c r="AU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c r="IS203" s="58"/>
    </row>
    <row r="204" spans="1:253" s="839" customFormat="1">
      <c r="A204"/>
      <c r="B204" s="7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c r="AA204" s="58"/>
      <c r="AB204" s="58"/>
      <c r="AC204" s="58"/>
      <c r="AD204" s="58"/>
      <c r="AE204" s="58"/>
      <c r="AF204" s="58"/>
      <c r="AG204" s="58"/>
      <c r="AH204" s="58"/>
      <c r="AI204" s="58"/>
      <c r="AJ204" s="58"/>
      <c r="AK204" s="58"/>
      <c r="AL204" s="58"/>
      <c r="AM204" s="58"/>
      <c r="AN204" s="58"/>
      <c r="AO204" s="58"/>
      <c r="AP204" s="58"/>
      <c r="AQ204" s="58"/>
      <c r="AR204" s="58"/>
      <c r="AS204" s="58"/>
      <c r="AT204" s="58"/>
      <c r="AU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c r="IS204" s="58"/>
    </row>
    <row r="205" spans="1:253" s="839" customFormat="1">
      <c r="A205"/>
      <c r="B205" s="7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c r="AA205" s="58"/>
      <c r="AB205" s="58"/>
      <c r="AC205" s="58"/>
      <c r="AD205" s="58"/>
      <c r="AE205" s="58"/>
      <c r="AF205" s="58"/>
      <c r="AG205" s="58"/>
      <c r="AH205" s="58"/>
      <c r="AI205" s="58"/>
      <c r="AJ205" s="58"/>
      <c r="AK205" s="58"/>
      <c r="AL205" s="58"/>
      <c r="AM205" s="58"/>
      <c r="AN205" s="58"/>
      <c r="AO205" s="58"/>
      <c r="AP205" s="58"/>
      <c r="AQ205" s="58"/>
      <c r="AR205" s="58"/>
      <c r="AS205" s="58"/>
      <c r="AT205" s="58"/>
      <c r="AU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c r="DJ205" s="58"/>
      <c r="DK205" s="58"/>
      <c r="DL205" s="58"/>
      <c r="DM205" s="58"/>
      <c r="DN205" s="58"/>
      <c r="DO205" s="58"/>
      <c r="DP205" s="58"/>
      <c r="DQ205" s="58"/>
      <c r="DR205" s="58"/>
      <c r="DS205" s="58"/>
      <c r="DT205" s="58"/>
      <c r="DU205" s="58"/>
      <c r="DV205" s="58"/>
      <c r="DW205" s="58"/>
      <c r="DX205" s="58"/>
      <c r="DY205" s="58"/>
      <c r="DZ205" s="58"/>
      <c r="EA205" s="58"/>
      <c r="EB205" s="58"/>
      <c r="EC205" s="58"/>
      <c r="ED205" s="58"/>
      <c r="EE205" s="58"/>
      <c r="EF205" s="58"/>
      <c r="EG205" s="58"/>
      <c r="EH205" s="58"/>
      <c r="EI205" s="58"/>
      <c r="EJ205" s="58"/>
      <c r="EK205" s="58"/>
      <c r="EL205" s="58"/>
      <c r="EM205" s="58"/>
      <c r="EN205" s="58"/>
      <c r="EO205" s="58"/>
      <c r="EP205" s="58"/>
      <c r="EQ205" s="58"/>
      <c r="ER205" s="58"/>
      <c r="ES205" s="58"/>
      <c r="ET205" s="58"/>
      <c r="EU205" s="58"/>
      <c r="EV205" s="58"/>
      <c r="EW205" s="58"/>
      <c r="EX205" s="58"/>
      <c r="EY205" s="58"/>
      <c r="EZ205" s="58"/>
      <c r="FA205" s="58"/>
      <c r="FB205" s="58"/>
      <c r="FC205" s="58"/>
      <c r="FD205" s="58"/>
      <c r="FE205" s="58"/>
      <c r="FF205" s="58"/>
      <c r="FG205" s="58"/>
      <c r="FH205" s="58"/>
      <c r="FI205" s="58"/>
      <c r="FJ205" s="58"/>
      <c r="FK205" s="58"/>
      <c r="FL205" s="58"/>
      <c r="FM205" s="58"/>
      <c r="FN205" s="58"/>
      <c r="FO205" s="58"/>
      <c r="FP205" s="58"/>
      <c r="FQ205" s="58"/>
      <c r="FR205" s="58"/>
      <c r="FS205" s="58"/>
      <c r="FT205" s="58"/>
      <c r="FU205" s="58"/>
      <c r="FV205" s="58"/>
      <c r="FW205" s="58"/>
      <c r="FX205" s="58"/>
      <c r="FY205" s="58"/>
      <c r="FZ205" s="58"/>
      <c r="GA205" s="58"/>
      <c r="GB205" s="58"/>
      <c r="GC205" s="58"/>
      <c r="GD205" s="58"/>
      <c r="GE205" s="58"/>
      <c r="GF205" s="58"/>
      <c r="GG205" s="58"/>
      <c r="GH205" s="58"/>
      <c r="GI205" s="58"/>
      <c r="GJ205" s="58"/>
      <c r="GK205" s="58"/>
      <c r="GL205" s="58"/>
      <c r="GM205" s="58"/>
      <c r="GN205" s="58"/>
      <c r="GO205" s="58"/>
      <c r="GP205" s="58"/>
      <c r="GQ205" s="58"/>
      <c r="GR205" s="58"/>
      <c r="GS205" s="58"/>
      <c r="GT205" s="58"/>
      <c r="GU205" s="58"/>
      <c r="GV205" s="58"/>
      <c r="GW205" s="58"/>
      <c r="GX205" s="58"/>
      <c r="GY205" s="58"/>
      <c r="GZ205" s="58"/>
      <c r="HA205" s="58"/>
      <c r="HB205" s="58"/>
      <c r="HC205" s="58"/>
      <c r="HD205" s="58"/>
      <c r="HE205" s="58"/>
      <c r="HF205" s="58"/>
      <c r="HG205" s="58"/>
      <c r="HH205" s="58"/>
      <c r="HI205" s="58"/>
      <c r="HJ205" s="58"/>
      <c r="HK205" s="58"/>
      <c r="HL205" s="58"/>
      <c r="HM205" s="58"/>
      <c r="HN205" s="58"/>
      <c r="HO205" s="58"/>
      <c r="HP205" s="58"/>
      <c r="HQ205" s="58"/>
      <c r="HR205" s="58"/>
      <c r="HS205" s="58"/>
      <c r="HT205" s="58"/>
      <c r="HU205" s="58"/>
      <c r="HV205" s="58"/>
      <c r="HW205" s="58"/>
      <c r="HX205" s="58"/>
      <c r="HY205" s="58"/>
      <c r="HZ205" s="58"/>
      <c r="IA205" s="58"/>
      <c r="IB205" s="58"/>
      <c r="IC205" s="58"/>
      <c r="ID205" s="58"/>
      <c r="IE205" s="58"/>
      <c r="IF205" s="58"/>
      <c r="IG205" s="58"/>
      <c r="IH205" s="58"/>
      <c r="II205" s="58"/>
      <c r="IJ205" s="58"/>
      <c r="IK205" s="58"/>
      <c r="IL205" s="58"/>
      <c r="IM205" s="58"/>
      <c r="IN205" s="58"/>
      <c r="IO205" s="58"/>
      <c r="IP205" s="58"/>
      <c r="IQ205" s="58"/>
      <c r="IR205" s="58"/>
      <c r="IS205" s="58"/>
    </row>
    <row r="206" spans="1:253" s="839" customFormat="1">
      <c r="A206"/>
      <c r="B206" s="7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c r="AA206" s="58"/>
      <c r="AB206" s="58"/>
      <c r="AC206" s="58"/>
      <c r="AD206" s="58"/>
      <c r="AE206" s="58"/>
      <c r="AF206" s="58"/>
      <c r="AG206" s="58"/>
      <c r="AH206" s="58"/>
      <c r="AI206" s="58"/>
      <c r="AJ206" s="58"/>
      <c r="AK206" s="58"/>
      <c r="AL206" s="58"/>
      <c r="AM206" s="58"/>
      <c r="AN206" s="58"/>
      <c r="AO206" s="58"/>
      <c r="AP206" s="58"/>
      <c r="AQ206" s="58"/>
      <c r="AR206" s="58"/>
      <c r="AS206" s="58"/>
      <c r="AT206" s="58"/>
      <c r="AU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c r="CY206" s="58"/>
      <c r="CZ206" s="58"/>
      <c r="DA206" s="58"/>
      <c r="DB206" s="58"/>
      <c r="DC206" s="58"/>
      <c r="DD206" s="58"/>
      <c r="DE206" s="58"/>
      <c r="DF206" s="58"/>
      <c r="DG206" s="58"/>
      <c r="DH206" s="58"/>
      <c r="DI206" s="58"/>
      <c r="DJ206" s="58"/>
      <c r="DK206" s="58"/>
      <c r="DL206" s="58"/>
      <c r="DM206" s="58"/>
      <c r="DN206" s="58"/>
      <c r="DO206" s="58"/>
      <c r="DP206" s="58"/>
      <c r="DQ206" s="58"/>
      <c r="DR206" s="58"/>
      <c r="DS206" s="58"/>
      <c r="DT206" s="58"/>
      <c r="DU206" s="58"/>
      <c r="DV206" s="58"/>
      <c r="DW206" s="58"/>
      <c r="DX206" s="58"/>
      <c r="DY206" s="58"/>
      <c r="DZ206" s="58"/>
      <c r="EA206" s="58"/>
      <c r="EB206" s="58"/>
      <c r="EC206" s="58"/>
      <c r="ED206" s="58"/>
      <c r="EE206" s="58"/>
      <c r="EF206" s="58"/>
      <c r="EG206" s="58"/>
      <c r="EH206" s="58"/>
      <c r="EI206" s="58"/>
      <c r="EJ206" s="58"/>
      <c r="EK206" s="58"/>
      <c r="EL206" s="58"/>
      <c r="EM206" s="58"/>
      <c r="EN206" s="58"/>
      <c r="EO206" s="58"/>
      <c r="EP206" s="58"/>
      <c r="EQ206" s="58"/>
      <c r="ER206" s="58"/>
      <c r="ES206" s="58"/>
      <c r="ET206" s="58"/>
      <c r="EU206" s="58"/>
      <c r="EV206" s="58"/>
      <c r="EW206" s="58"/>
      <c r="EX206" s="58"/>
      <c r="EY206" s="58"/>
      <c r="EZ206" s="58"/>
      <c r="FA206" s="58"/>
      <c r="FB206" s="58"/>
      <c r="FC206" s="58"/>
      <c r="FD206" s="58"/>
      <c r="FE206" s="58"/>
      <c r="FF206" s="58"/>
      <c r="FG206" s="58"/>
      <c r="FH206" s="58"/>
      <c r="FI206" s="58"/>
      <c r="FJ206" s="58"/>
      <c r="FK206" s="58"/>
      <c r="FL206" s="58"/>
      <c r="FM206" s="58"/>
      <c r="FN206" s="58"/>
      <c r="FO206" s="58"/>
      <c r="FP206" s="58"/>
      <c r="FQ206" s="58"/>
      <c r="FR206" s="58"/>
      <c r="FS206" s="58"/>
      <c r="FT206" s="58"/>
      <c r="FU206" s="58"/>
      <c r="FV206" s="58"/>
      <c r="FW206" s="58"/>
      <c r="FX206" s="58"/>
      <c r="FY206" s="58"/>
      <c r="FZ206" s="58"/>
      <c r="GA206" s="58"/>
      <c r="GB206" s="58"/>
      <c r="GC206" s="58"/>
      <c r="GD206" s="58"/>
      <c r="GE206" s="58"/>
      <c r="GF206" s="58"/>
      <c r="GG206" s="58"/>
      <c r="GH206" s="58"/>
      <c r="GI206" s="58"/>
      <c r="GJ206" s="58"/>
      <c r="GK206" s="58"/>
      <c r="GL206" s="58"/>
      <c r="GM206" s="58"/>
      <c r="GN206" s="58"/>
      <c r="GO206" s="58"/>
      <c r="GP206" s="58"/>
      <c r="GQ206" s="58"/>
      <c r="GR206" s="58"/>
      <c r="GS206" s="58"/>
      <c r="GT206" s="58"/>
      <c r="GU206" s="58"/>
      <c r="GV206" s="58"/>
      <c r="GW206" s="58"/>
      <c r="GX206" s="58"/>
      <c r="GY206" s="58"/>
      <c r="GZ206" s="58"/>
      <c r="HA206" s="58"/>
      <c r="HB206" s="58"/>
      <c r="HC206" s="58"/>
      <c r="HD206" s="58"/>
      <c r="HE206" s="58"/>
      <c r="HF206" s="58"/>
      <c r="HG206" s="58"/>
      <c r="HH206" s="58"/>
      <c r="HI206" s="58"/>
      <c r="HJ206" s="58"/>
      <c r="HK206" s="58"/>
      <c r="HL206" s="58"/>
      <c r="HM206" s="58"/>
      <c r="HN206" s="58"/>
      <c r="HO206" s="58"/>
      <c r="HP206" s="58"/>
      <c r="HQ206" s="58"/>
      <c r="HR206" s="58"/>
      <c r="HS206" s="58"/>
      <c r="HT206" s="58"/>
      <c r="HU206" s="58"/>
      <c r="HV206" s="58"/>
      <c r="HW206" s="58"/>
      <c r="HX206" s="58"/>
      <c r="HY206" s="58"/>
      <c r="HZ206" s="58"/>
      <c r="IA206" s="58"/>
      <c r="IB206" s="58"/>
      <c r="IC206" s="58"/>
      <c r="ID206" s="58"/>
      <c r="IE206" s="58"/>
      <c r="IF206" s="58"/>
      <c r="IG206" s="58"/>
      <c r="IH206" s="58"/>
      <c r="II206" s="58"/>
      <c r="IJ206" s="58"/>
      <c r="IK206" s="58"/>
      <c r="IL206" s="58"/>
      <c r="IM206" s="58"/>
      <c r="IN206" s="58"/>
      <c r="IO206" s="58"/>
      <c r="IP206" s="58"/>
      <c r="IQ206" s="58"/>
      <c r="IR206" s="58"/>
      <c r="IS206" s="58"/>
    </row>
    <row r="207" spans="1:253" s="839" customFormat="1">
      <c r="A207"/>
      <c r="B207" s="7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c r="AA207" s="58"/>
      <c r="AB207" s="58"/>
      <c r="AC207" s="58"/>
      <c r="AD207" s="58"/>
      <c r="AE207" s="58"/>
      <c r="AF207" s="58"/>
      <c r="AG207" s="58"/>
      <c r="AH207" s="58"/>
      <c r="AI207" s="58"/>
      <c r="AJ207" s="58"/>
      <c r="AK207" s="58"/>
      <c r="AL207" s="58"/>
      <c r="AM207" s="58"/>
      <c r="AN207" s="58"/>
      <c r="AO207" s="58"/>
      <c r="AP207" s="58"/>
      <c r="AQ207" s="58"/>
      <c r="AR207" s="58"/>
      <c r="AS207" s="58"/>
      <c r="AT207" s="58"/>
      <c r="AU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8"/>
      <c r="CP207" s="58"/>
      <c r="CQ207" s="58"/>
      <c r="CR207" s="58"/>
      <c r="CS207" s="58"/>
      <c r="CT207" s="58"/>
      <c r="CU207" s="58"/>
      <c r="CV207" s="58"/>
      <c r="CW207" s="58"/>
      <c r="CX207" s="58"/>
      <c r="CY207" s="58"/>
      <c r="CZ207" s="58"/>
      <c r="DA207" s="58"/>
      <c r="DB207" s="58"/>
      <c r="DC207" s="58"/>
      <c r="DD207" s="58"/>
      <c r="DE207" s="58"/>
      <c r="DF207" s="58"/>
      <c r="DG207" s="58"/>
      <c r="DH207" s="58"/>
      <c r="DI207" s="58"/>
      <c r="DJ207" s="58"/>
      <c r="DK207" s="58"/>
      <c r="DL207" s="58"/>
      <c r="DM207" s="58"/>
      <c r="DN207" s="58"/>
      <c r="DO207" s="58"/>
      <c r="DP207" s="58"/>
      <c r="DQ207" s="58"/>
      <c r="DR207" s="58"/>
      <c r="DS207" s="58"/>
      <c r="DT207" s="58"/>
      <c r="DU207" s="58"/>
      <c r="DV207" s="58"/>
      <c r="DW207" s="58"/>
      <c r="DX207" s="58"/>
      <c r="DY207" s="58"/>
      <c r="DZ207" s="58"/>
      <c r="EA207" s="58"/>
      <c r="EB207" s="58"/>
      <c r="EC207" s="58"/>
      <c r="ED207" s="58"/>
      <c r="EE207" s="58"/>
      <c r="EF207" s="58"/>
      <c r="EG207" s="58"/>
      <c r="EH207" s="58"/>
      <c r="EI207" s="58"/>
      <c r="EJ207" s="58"/>
      <c r="EK207" s="58"/>
      <c r="EL207" s="58"/>
      <c r="EM207" s="58"/>
      <c r="EN207" s="58"/>
      <c r="EO207" s="58"/>
      <c r="EP207" s="58"/>
      <c r="EQ207" s="58"/>
      <c r="ER207" s="58"/>
      <c r="ES207" s="58"/>
      <c r="ET207" s="58"/>
      <c r="EU207" s="58"/>
      <c r="EV207" s="58"/>
      <c r="EW207" s="58"/>
      <c r="EX207" s="58"/>
      <c r="EY207" s="58"/>
      <c r="EZ207" s="58"/>
      <c r="FA207" s="58"/>
      <c r="FB207" s="58"/>
      <c r="FC207" s="58"/>
      <c r="FD207" s="58"/>
      <c r="FE207" s="58"/>
      <c r="FF207" s="58"/>
      <c r="FG207" s="58"/>
      <c r="FH207" s="58"/>
      <c r="FI207" s="58"/>
      <c r="FJ207" s="58"/>
      <c r="FK207" s="58"/>
      <c r="FL207" s="58"/>
      <c r="FM207" s="58"/>
      <c r="FN207" s="58"/>
      <c r="FO207" s="58"/>
      <c r="FP207" s="58"/>
      <c r="FQ207" s="58"/>
      <c r="FR207" s="58"/>
      <c r="FS207" s="58"/>
      <c r="FT207" s="58"/>
      <c r="FU207" s="58"/>
      <c r="FV207" s="58"/>
      <c r="FW207" s="58"/>
      <c r="FX207" s="58"/>
      <c r="FY207" s="58"/>
      <c r="FZ207" s="58"/>
      <c r="GA207" s="58"/>
      <c r="GB207" s="58"/>
      <c r="GC207" s="58"/>
      <c r="GD207" s="58"/>
      <c r="GE207" s="58"/>
      <c r="GF207" s="58"/>
      <c r="GG207" s="58"/>
      <c r="GH207" s="58"/>
      <c r="GI207" s="58"/>
      <c r="GJ207" s="58"/>
      <c r="GK207" s="58"/>
      <c r="GL207" s="58"/>
      <c r="GM207" s="58"/>
      <c r="GN207" s="58"/>
      <c r="GO207" s="58"/>
      <c r="GP207" s="58"/>
      <c r="GQ207" s="58"/>
      <c r="GR207" s="58"/>
      <c r="GS207" s="58"/>
      <c r="GT207" s="58"/>
      <c r="GU207" s="58"/>
      <c r="GV207" s="58"/>
      <c r="GW207" s="58"/>
      <c r="GX207" s="58"/>
      <c r="GY207" s="58"/>
      <c r="GZ207" s="58"/>
      <c r="HA207" s="58"/>
      <c r="HB207" s="58"/>
      <c r="HC207" s="58"/>
      <c r="HD207" s="58"/>
      <c r="HE207" s="58"/>
      <c r="HF207" s="58"/>
      <c r="HG207" s="58"/>
      <c r="HH207" s="58"/>
      <c r="HI207" s="58"/>
      <c r="HJ207" s="58"/>
      <c r="HK207" s="58"/>
      <c r="HL207" s="58"/>
      <c r="HM207" s="58"/>
      <c r="HN207" s="58"/>
      <c r="HO207" s="58"/>
      <c r="HP207" s="58"/>
      <c r="HQ207" s="58"/>
      <c r="HR207" s="58"/>
      <c r="HS207" s="58"/>
      <c r="HT207" s="58"/>
      <c r="HU207" s="58"/>
      <c r="HV207" s="58"/>
      <c r="HW207" s="58"/>
      <c r="HX207" s="58"/>
      <c r="HY207" s="58"/>
      <c r="HZ207" s="58"/>
      <c r="IA207" s="58"/>
      <c r="IB207" s="58"/>
      <c r="IC207" s="58"/>
      <c r="ID207" s="58"/>
      <c r="IE207" s="58"/>
      <c r="IF207" s="58"/>
      <c r="IG207" s="58"/>
      <c r="IH207" s="58"/>
      <c r="II207" s="58"/>
      <c r="IJ207" s="58"/>
      <c r="IK207" s="58"/>
      <c r="IL207" s="58"/>
      <c r="IM207" s="58"/>
      <c r="IN207" s="58"/>
      <c r="IO207" s="58"/>
      <c r="IP207" s="58"/>
      <c r="IQ207" s="58"/>
      <c r="IR207" s="58"/>
      <c r="IS207" s="58"/>
    </row>
    <row r="208" spans="1:253" s="839" customFormat="1">
      <c r="A208"/>
      <c r="B208" s="7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N208" s="58"/>
      <c r="AO208" s="58"/>
      <c r="AP208" s="58"/>
      <c r="AQ208" s="58"/>
      <c r="AR208" s="58"/>
      <c r="AS208" s="58"/>
      <c r="AT208" s="58"/>
      <c r="AU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8"/>
      <c r="CP208" s="58"/>
      <c r="CQ208" s="58"/>
      <c r="CR208" s="58"/>
      <c r="CS208" s="58"/>
      <c r="CT208" s="58"/>
      <c r="CU208" s="58"/>
      <c r="CV208" s="58"/>
      <c r="CW208" s="58"/>
      <c r="CX208" s="58"/>
      <c r="CY208" s="58"/>
      <c r="CZ208" s="58"/>
      <c r="DA208" s="58"/>
      <c r="DB208" s="58"/>
      <c r="DC208" s="58"/>
      <c r="DD208" s="58"/>
      <c r="DE208" s="58"/>
      <c r="DF208" s="58"/>
      <c r="DG208" s="58"/>
      <c r="DH208" s="58"/>
      <c r="DI208" s="58"/>
      <c r="DJ208" s="58"/>
      <c r="DK208" s="58"/>
      <c r="DL208" s="58"/>
      <c r="DM208" s="58"/>
      <c r="DN208" s="58"/>
      <c r="DO208" s="58"/>
      <c r="DP208" s="58"/>
      <c r="DQ208" s="58"/>
      <c r="DR208" s="58"/>
      <c r="DS208" s="58"/>
      <c r="DT208" s="58"/>
      <c r="DU208" s="58"/>
      <c r="DV208" s="58"/>
      <c r="DW208" s="58"/>
      <c r="DX208" s="58"/>
      <c r="DY208" s="58"/>
      <c r="DZ208" s="58"/>
      <c r="EA208" s="58"/>
      <c r="EB208" s="58"/>
      <c r="EC208" s="58"/>
      <c r="ED208" s="58"/>
      <c r="EE208" s="58"/>
      <c r="EF208" s="58"/>
      <c r="EG208" s="58"/>
      <c r="EH208" s="58"/>
      <c r="EI208" s="58"/>
      <c r="EJ208" s="58"/>
      <c r="EK208" s="58"/>
      <c r="EL208" s="58"/>
      <c r="EM208" s="58"/>
      <c r="EN208" s="58"/>
      <c r="EO208" s="58"/>
      <c r="EP208" s="58"/>
      <c r="EQ208" s="58"/>
      <c r="ER208" s="58"/>
      <c r="ES208" s="58"/>
      <c r="ET208" s="58"/>
      <c r="EU208" s="58"/>
      <c r="EV208" s="58"/>
      <c r="EW208" s="58"/>
      <c r="EX208" s="58"/>
      <c r="EY208" s="58"/>
      <c r="EZ208" s="58"/>
      <c r="FA208" s="58"/>
      <c r="FB208" s="58"/>
      <c r="FC208" s="58"/>
      <c r="FD208" s="58"/>
      <c r="FE208" s="58"/>
      <c r="FF208" s="58"/>
      <c r="FG208" s="58"/>
      <c r="FH208" s="58"/>
      <c r="FI208" s="58"/>
      <c r="FJ208" s="58"/>
      <c r="FK208" s="58"/>
      <c r="FL208" s="58"/>
      <c r="FM208" s="58"/>
      <c r="FN208" s="58"/>
      <c r="FO208" s="58"/>
      <c r="FP208" s="58"/>
      <c r="FQ208" s="58"/>
      <c r="FR208" s="58"/>
      <c r="FS208" s="58"/>
      <c r="FT208" s="58"/>
      <c r="FU208" s="58"/>
      <c r="FV208" s="58"/>
      <c r="FW208" s="58"/>
      <c r="FX208" s="58"/>
      <c r="FY208" s="58"/>
      <c r="FZ208" s="58"/>
      <c r="GA208" s="58"/>
      <c r="GB208" s="58"/>
      <c r="GC208" s="58"/>
      <c r="GD208" s="58"/>
      <c r="GE208" s="58"/>
      <c r="GF208" s="58"/>
      <c r="GG208" s="58"/>
      <c r="GH208" s="58"/>
      <c r="GI208" s="58"/>
      <c r="GJ208" s="58"/>
      <c r="GK208" s="58"/>
      <c r="GL208" s="58"/>
      <c r="GM208" s="58"/>
      <c r="GN208" s="58"/>
      <c r="GO208" s="58"/>
      <c r="GP208" s="58"/>
      <c r="GQ208" s="58"/>
      <c r="GR208" s="58"/>
      <c r="GS208" s="58"/>
      <c r="GT208" s="58"/>
      <c r="GU208" s="58"/>
      <c r="GV208" s="58"/>
      <c r="GW208" s="58"/>
      <c r="GX208" s="58"/>
      <c r="GY208" s="58"/>
      <c r="GZ208" s="58"/>
      <c r="HA208" s="58"/>
      <c r="HB208" s="58"/>
      <c r="HC208" s="58"/>
      <c r="HD208" s="58"/>
      <c r="HE208" s="58"/>
      <c r="HF208" s="58"/>
      <c r="HG208" s="58"/>
      <c r="HH208" s="58"/>
      <c r="HI208" s="58"/>
      <c r="HJ208" s="58"/>
      <c r="HK208" s="58"/>
      <c r="HL208" s="58"/>
      <c r="HM208" s="58"/>
      <c r="HN208" s="58"/>
      <c r="HO208" s="58"/>
      <c r="HP208" s="58"/>
      <c r="HQ208" s="58"/>
      <c r="HR208" s="58"/>
      <c r="HS208" s="58"/>
      <c r="HT208" s="58"/>
      <c r="HU208" s="58"/>
      <c r="HV208" s="58"/>
      <c r="HW208" s="58"/>
      <c r="HX208" s="58"/>
      <c r="HY208" s="58"/>
      <c r="HZ208" s="58"/>
      <c r="IA208" s="58"/>
      <c r="IB208" s="58"/>
      <c r="IC208" s="58"/>
      <c r="ID208" s="58"/>
      <c r="IE208" s="58"/>
      <c r="IF208" s="58"/>
      <c r="IG208" s="58"/>
      <c r="IH208" s="58"/>
      <c r="II208" s="58"/>
      <c r="IJ208" s="58"/>
      <c r="IK208" s="58"/>
      <c r="IL208" s="58"/>
      <c r="IM208" s="58"/>
      <c r="IN208" s="58"/>
      <c r="IO208" s="58"/>
      <c r="IP208" s="58"/>
      <c r="IQ208" s="58"/>
      <c r="IR208" s="58"/>
      <c r="IS208" s="58"/>
    </row>
    <row r="209" spans="1:253" s="839" customFormat="1">
      <c r="A209"/>
      <c r="B209" s="7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c r="AA209" s="58"/>
      <c r="AB209" s="58"/>
      <c r="AC209" s="58"/>
      <c r="AD209" s="58"/>
      <c r="AE209" s="58"/>
      <c r="AF209" s="58"/>
      <c r="AG209" s="58"/>
      <c r="AH209" s="58"/>
      <c r="AI209" s="58"/>
      <c r="AJ209" s="58"/>
      <c r="AK209" s="58"/>
      <c r="AL209" s="58"/>
      <c r="AM209" s="58"/>
      <c r="AN209" s="58"/>
      <c r="AO209" s="58"/>
      <c r="AP209" s="58"/>
      <c r="AQ209" s="58"/>
      <c r="AR209" s="58"/>
      <c r="AS209" s="58"/>
      <c r="AT209" s="58"/>
      <c r="AU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58"/>
      <c r="EY209" s="58"/>
      <c r="EZ209" s="58"/>
      <c r="FA209" s="58"/>
      <c r="FB209" s="58"/>
      <c r="FC209" s="58"/>
      <c r="FD209" s="58"/>
      <c r="FE209" s="58"/>
      <c r="FF209" s="58"/>
      <c r="FG209" s="58"/>
      <c r="FH209" s="58"/>
      <c r="FI209" s="58"/>
      <c r="FJ209" s="58"/>
      <c r="FK209" s="58"/>
      <c r="FL209" s="58"/>
      <c r="FM209" s="58"/>
      <c r="FN209" s="58"/>
      <c r="FO209" s="58"/>
      <c r="FP209" s="58"/>
      <c r="FQ209" s="58"/>
      <c r="FR209" s="58"/>
      <c r="FS209" s="58"/>
      <c r="FT209" s="58"/>
      <c r="FU209" s="58"/>
      <c r="FV209" s="58"/>
      <c r="FW209" s="58"/>
      <c r="FX209" s="58"/>
      <c r="FY209" s="58"/>
      <c r="FZ209" s="58"/>
      <c r="GA209" s="58"/>
      <c r="GB209" s="58"/>
      <c r="GC209" s="58"/>
      <c r="GD209" s="58"/>
      <c r="GE209" s="58"/>
      <c r="GF209" s="58"/>
      <c r="GG209" s="58"/>
      <c r="GH209" s="58"/>
      <c r="GI209" s="58"/>
      <c r="GJ209" s="58"/>
      <c r="GK209" s="58"/>
      <c r="GL209" s="58"/>
      <c r="GM209" s="58"/>
      <c r="GN209" s="58"/>
      <c r="GO209" s="58"/>
      <c r="GP209" s="58"/>
      <c r="GQ209" s="58"/>
      <c r="GR209" s="58"/>
      <c r="GS209" s="58"/>
      <c r="GT209" s="58"/>
      <c r="GU209" s="58"/>
      <c r="GV209" s="58"/>
      <c r="GW209" s="58"/>
      <c r="GX209" s="58"/>
      <c r="GY209" s="58"/>
      <c r="GZ209" s="58"/>
      <c r="HA209" s="58"/>
      <c r="HB209" s="58"/>
      <c r="HC209" s="58"/>
      <c r="HD209" s="58"/>
      <c r="HE209" s="58"/>
      <c r="HF209" s="58"/>
      <c r="HG209" s="58"/>
      <c r="HH209" s="58"/>
      <c r="HI209" s="58"/>
      <c r="HJ209" s="58"/>
      <c r="HK209" s="58"/>
      <c r="HL209" s="58"/>
      <c r="HM209" s="58"/>
      <c r="HN209" s="58"/>
      <c r="HO209" s="58"/>
      <c r="HP209" s="58"/>
      <c r="HQ209" s="58"/>
      <c r="HR209" s="58"/>
      <c r="HS209" s="58"/>
      <c r="HT209" s="58"/>
      <c r="HU209" s="58"/>
      <c r="HV209" s="58"/>
      <c r="HW209" s="58"/>
      <c r="HX209" s="58"/>
      <c r="HY209" s="58"/>
      <c r="HZ209" s="58"/>
      <c r="IA209" s="58"/>
      <c r="IB209" s="58"/>
      <c r="IC209" s="58"/>
      <c r="ID209" s="58"/>
      <c r="IE209" s="58"/>
      <c r="IF209" s="58"/>
      <c r="IG209" s="58"/>
      <c r="IH209" s="58"/>
      <c r="II209" s="58"/>
      <c r="IJ209" s="58"/>
      <c r="IK209" s="58"/>
      <c r="IL209" s="58"/>
      <c r="IM209" s="58"/>
      <c r="IN209" s="58"/>
      <c r="IO209" s="58"/>
      <c r="IP209" s="58"/>
      <c r="IQ209" s="58"/>
      <c r="IR209" s="58"/>
      <c r="IS209" s="58"/>
    </row>
    <row r="210" spans="1:253" s="839" customFormat="1">
      <c r="A210"/>
      <c r="B210" s="7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c r="AA210" s="58"/>
      <c r="AB210" s="58"/>
      <c r="AC210" s="58"/>
      <c r="AD210" s="58"/>
      <c r="AE210" s="58"/>
      <c r="AF210" s="58"/>
      <c r="AG210" s="58"/>
      <c r="AH210" s="58"/>
      <c r="AI210" s="58"/>
      <c r="AJ210" s="58"/>
      <c r="AK210" s="58"/>
      <c r="AL210" s="58"/>
      <c r="AM210" s="58"/>
      <c r="AN210" s="58"/>
      <c r="AO210" s="58"/>
      <c r="AP210" s="58"/>
      <c r="AQ210" s="58"/>
      <c r="AR210" s="58"/>
      <c r="AS210" s="58"/>
      <c r="AT210" s="58"/>
      <c r="AU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58"/>
      <c r="EY210" s="58"/>
      <c r="EZ210" s="58"/>
      <c r="FA210" s="58"/>
      <c r="FB210" s="58"/>
      <c r="FC210" s="58"/>
      <c r="FD210" s="58"/>
      <c r="FE210" s="58"/>
      <c r="FF210" s="58"/>
      <c r="FG210" s="58"/>
      <c r="FH210" s="58"/>
      <c r="FI210" s="58"/>
      <c r="FJ210" s="58"/>
      <c r="FK210" s="58"/>
      <c r="FL210" s="58"/>
      <c r="FM210" s="58"/>
      <c r="FN210" s="58"/>
      <c r="FO210" s="58"/>
      <c r="FP210" s="58"/>
      <c r="FQ210" s="58"/>
      <c r="FR210" s="58"/>
      <c r="FS210" s="58"/>
      <c r="FT210" s="58"/>
      <c r="FU210" s="58"/>
      <c r="FV210" s="58"/>
      <c r="FW210" s="58"/>
      <c r="FX210" s="58"/>
      <c r="FY210" s="58"/>
      <c r="FZ210" s="58"/>
      <c r="GA210" s="58"/>
      <c r="GB210" s="58"/>
      <c r="GC210" s="58"/>
      <c r="GD210" s="58"/>
      <c r="GE210" s="58"/>
      <c r="GF210" s="58"/>
      <c r="GG210" s="58"/>
      <c r="GH210" s="58"/>
      <c r="GI210" s="58"/>
      <c r="GJ210" s="58"/>
      <c r="GK210" s="58"/>
      <c r="GL210" s="58"/>
      <c r="GM210" s="58"/>
      <c r="GN210" s="58"/>
      <c r="GO210" s="58"/>
      <c r="GP210" s="58"/>
      <c r="GQ210" s="58"/>
      <c r="GR210" s="58"/>
      <c r="GS210" s="58"/>
      <c r="GT210" s="58"/>
      <c r="GU210" s="58"/>
      <c r="GV210" s="58"/>
      <c r="GW210" s="58"/>
      <c r="GX210" s="58"/>
      <c r="GY210" s="58"/>
      <c r="GZ210" s="58"/>
      <c r="HA210" s="58"/>
      <c r="HB210" s="58"/>
      <c r="HC210" s="58"/>
      <c r="HD210" s="58"/>
      <c r="HE210" s="58"/>
      <c r="HF210" s="58"/>
      <c r="HG210" s="58"/>
      <c r="HH210" s="58"/>
      <c r="HI210" s="58"/>
      <c r="HJ210" s="58"/>
      <c r="HK210" s="58"/>
      <c r="HL210" s="58"/>
      <c r="HM210" s="58"/>
      <c r="HN210" s="58"/>
      <c r="HO210" s="58"/>
      <c r="HP210" s="58"/>
      <c r="HQ210" s="58"/>
      <c r="HR210" s="58"/>
      <c r="HS210" s="58"/>
      <c r="HT210" s="58"/>
      <c r="HU210" s="58"/>
      <c r="HV210" s="58"/>
      <c r="HW210" s="58"/>
      <c r="HX210" s="58"/>
      <c r="HY210" s="58"/>
      <c r="HZ210" s="58"/>
      <c r="IA210" s="58"/>
      <c r="IB210" s="58"/>
      <c r="IC210" s="58"/>
      <c r="ID210" s="58"/>
      <c r="IE210" s="58"/>
      <c r="IF210" s="58"/>
      <c r="IG210" s="58"/>
      <c r="IH210" s="58"/>
      <c r="II210" s="58"/>
      <c r="IJ210" s="58"/>
      <c r="IK210" s="58"/>
      <c r="IL210" s="58"/>
      <c r="IM210" s="58"/>
      <c r="IN210" s="58"/>
      <c r="IO210" s="58"/>
      <c r="IP210" s="58"/>
      <c r="IQ210" s="58"/>
      <c r="IR210" s="58"/>
      <c r="IS210" s="58"/>
    </row>
    <row r="211" spans="1:253" s="839" customFormat="1">
      <c r="A211"/>
      <c r="B211" s="7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c r="AA211" s="58"/>
      <c r="AB211" s="58"/>
      <c r="AC211" s="58"/>
      <c r="AD211" s="58"/>
      <c r="AE211" s="58"/>
      <c r="AF211" s="58"/>
      <c r="AG211" s="58"/>
      <c r="AH211" s="58"/>
      <c r="AI211" s="58"/>
      <c r="AJ211" s="58"/>
      <c r="AK211" s="58"/>
      <c r="AL211" s="58"/>
      <c r="AM211" s="58"/>
      <c r="AN211" s="58"/>
      <c r="AO211" s="58"/>
      <c r="AP211" s="58"/>
      <c r="AQ211" s="58"/>
      <c r="AR211" s="58"/>
      <c r="AS211" s="58"/>
      <c r="AT211" s="58"/>
      <c r="AU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58"/>
      <c r="EY211" s="58"/>
      <c r="EZ211" s="58"/>
      <c r="FA211" s="58"/>
      <c r="FB211" s="58"/>
      <c r="FC211" s="58"/>
      <c r="FD211" s="58"/>
      <c r="FE211" s="58"/>
      <c r="FF211" s="58"/>
      <c r="FG211" s="58"/>
      <c r="FH211" s="58"/>
      <c r="FI211" s="58"/>
      <c r="FJ211" s="58"/>
      <c r="FK211" s="58"/>
      <c r="FL211" s="58"/>
      <c r="FM211" s="58"/>
      <c r="FN211" s="58"/>
      <c r="FO211" s="58"/>
      <c r="FP211" s="58"/>
      <c r="FQ211" s="58"/>
      <c r="FR211" s="58"/>
      <c r="FS211" s="58"/>
      <c r="FT211" s="58"/>
      <c r="FU211" s="58"/>
      <c r="FV211" s="58"/>
      <c r="FW211" s="58"/>
      <c r="FX211" s="58"/>
      <c r="FY211" s="58"/>
      <c r="FZ211" s="58"/>
      <c r="GA211" s="58"/>
      <c r="GB211" s="58"/>
      <c r="GC211" s="58"/>
      <c r="GD211" s="58"/>
      <c r="GE211" s="58"/>
      <c r="GF211" s="58"/>
      <c r="GG211" s="58"/>
      <c r="GH211" s="58"/>
      <c r="GI211" s="58"/>
      <c r="GJ211" s="58"/>
      <c r="GK211" s="58"/>
      <c r="GL211" s="58"/>
      <c r="GM211" s="58"/>
      <c r="GN211" s="58"/>
      <c r="GO211" s="58"/>
      <c r="GP211" s="58"/>
      <c r="GQ211" s="58"/>
      <c r="GR211" s="58"/>
      <c r="GS211" s="58"/>
      <c r="GT211" s="58"/>
      <c r="GU211" s="58"/>
      <c r="GV211" s="58"/>
      <c r="GW211" s="58"/>
      <c r="GX211" s="58"/>
      <c r="GY211" s="58"/>
      <c r="GZ211" s="58"/>
      <c r="HA211" s="58"/>
      <c r="HB211" s="58"/>
      <c r="HC211" s="58"/>
      <c r="HD211" s="58"/>
      <c r="HE211" s="58"/>
      <c r="HF211" s="58"/>
      <c r="HG211" s="58"/>
      <c r="HH211" s="58"/>
      <c r="HI211" s="58"/>
      <c r="HJ211" s="58"/>
      <c r="HK211" s="58"/>
      <c r="HL211" s="58"/>
      <c r="HM211" s="58"/>
      <c r="HN211" s="58"/>
      <c r="HO211" s="58"/>
      <c r="HP211" s="58"/>
      <c r="HQ211" s="58"/>
      <c r="HR211" s="58"/>
      <c r="HS211" s="58"/>
      <c r="HT211" s="58"/>
      <c r="HU211" s="58"/>
      <c r="HV211" s="58"/>
      <c r="HW211" s="58"/>
      <c r="HX211" s="58"/>
      <c r="HY211" s="58"/>
      <c r="HZ211" s="58"/>
      <c r="IA211" s="58"/>
      <c r="IB211" s="58"/>
      <c r="IC211" s="58"/>
      <c r="ID211" s="58"/>
      <c r="IE211" s="58"/>
      <c r="IF211" s="58"/>
      <c r="IG211" s="58"/>
      <c r="IH211" s="58"/>
      <c r="II211" s="58"/>
      <c r="IJ211" s="58"/>
      <c r="IK211" s="58"/>
      <c r="IL211" s="58"/>
      <c r="IM211" s="58"/>
      <c r="IN211" s="58"/>
      <c r="IO211" s="58"/>
      <c r="IP211" s="58"/>
      <c r="IQ211" s="58"/>
      <c r="IR211" s="58"/>
      <c r="IS211" s="58"/>
    </row>
    <row r="212" spans="1:253" s="839" customFormat="1">
      <c r="A212"/>
      <c r="B212" s="7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c r="AA212" s="58"/>
      <c r="AB212" s="58"/>
      <c r="AC212" s="58"/>
      <c r="AD212" s="58"/>
      <c r="AE212" s="58"/>
      <c r="AF212" s="58"/>
      <c r="AG212" s="58"/>
      <c r="AH212" s="58"/>
      <c r="AI212" s="58"/>
      <c r="AJ212" s="58"/>
      <c r="AK212" s="58"/>
      <c r="AL212" s="58"/>
      <c r="AM212" s="58"/>
      <c r="AN212" s="58"/>
      <c r="AO212" s="58"/>
      <c r="AP212" s="58"/>
      <c r="AQ212" s="58"/>
      <c r="AR212" s="58"/>
      <c r="AS212" s="58"/>
      <c r="AT212" s="58"/>
      <c r="AU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58"/>
      <c r="EY212" s="58"/>
      <c r="EZ212" s="58"/>
      <c r="FA212" s="58"/>
      <c r="FB212" s="58"/>
      <c r="FC212" s="58"/>
      <c r="FD212" s="58"/>
      <c r="FE212" s="58"/>
      <c r="FF212" s="58"/>
      <c r="FG212" s="58"/>
      <c r="FH212" s="58"/>
      <c r="FI212" s="58"/>
      <c r="FJ212" s="58"/>
      <c r="FK212" s="58"/>
      <c r="FL212" s="58"/>
      <c r="FM212" s="58"/>
      <c r="FN212" s="58"/>
      <c r="FO212" s="58"/>
      <c r="FP212" s="58"/>
      <c r="FQ212" s="58"/>
      <c r="FR212" s="58"/>
      <c r="FS212" s="58"/>
      <c r="FT212" s="58"/>
      <c r="FU212" s="58"/>
      <c r="FV212" s="58"/>
      <c r="FW212" s="58"/>
      <c r="FX212" s="58"/>
      <c r="FY212" s="58"/>
      <c r="FZ212" s="58"/>
      <c r="GA212" s="58"/>
      <c r="GB212" s="58"/>
      <c r="GC212" s="58"/>
      <c r="GD212" s="58"/>
      <c r="GE212" s="58"/>
      <c r="GF212" s="58"/>
      <c r="GG212" s="58"/>
      <c r="GH212" s="58"/>
      <c r="GI212" s="58"/>
      <c r="GJ212" s="58"/>
      <c r="GK212" s="58"/>
      <c r="GL212" s="58"/>
      <c r="GM212" s="58"/>
      <c r="GN212" s="58"/>
      <c r="GO212" s="58"/>
      <c r="GP212" s="58"/>
      <c r="GQ212" s="58"/>
      <c r="GR212" s="58"/>
      <c r="GS212" s="58"/>
      <c r="GT212" s="58"/>
      <c r="GU212" s="58"/>
      <c r="GV212" s="58"/>
      <c r="GW212" s="58"/>
      <c r="GX212" s="58"/>
      <c r="GY212" s="58"/>
      <c r="GZ212" s="58"/>
      <c r="HA212" s="58"/>
      <c r="HB212" s="58"/>
      <c r="HC212" s="58"/>
      <c r="HD212" s="58"/>
      <c r="HE212" s="58"/>
      <c r="HF212" s="58"/>
      <c r="HG212" s="58"/>
      <c r="HH212" s="58"/>
      <c r="HI212" s="58"/>
      <c r="HJ212" s="58"/>
      <c r="HK212" s="58"/>
      <c r="HL212" s="58"/>
      <c r="HM212" s="58"/>
      <c r="HN212" s="58"/>
      <c r="HO212" s="58"/>
      <c r="HP212" s="58"/>
      <c r="HQ212" s="58"/>
      <c r="HR212" s="58"/>
      <c r="HS212" s="58"/>
      <c r="HT212" s="58"/>
      <c r="HU212" s="58"/>
      <c r="HV212" s="58"/>
      <c r="HW212" s="58"/>
      <c r="HX212" s="58"/>
      <c r="HY212" s="58"/>
      <c r="HZ212" s="58"/>
      <c r="IA212" s="58"/>
      <c r="IB212" s="58"/>
      <c r="IC212" s="58"/>
      <c r="ID212" s="58"/>
      <c r="IE212" s="58"/>
      <c r="IF212" s="58"/>
      <c r="IG212" s="58"/>
      <c r="IH212" s="58"/>
      <c r="II212" s="58"/>
      <c r="IJ212" s="58"/>
      <c r="IK212" s="58"/>
      <c r="IL212" s="58"/>
      <c r="IM212" s="58"/>
      <c r="IN212" s="58"/>
      <c r="IO212" s="58"/>
      <c r="IP212" s="58"/>
      <c r="IQ212" s="58"/>
      <c r="IR212" s="58"/>
      <c r="IS212" s="58"/>
    </row>
    <row r="213" spans="1:253" s="839" customFormat="1">
      <c r="A213"/>
      <c r="B213" s="7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c r="AA213" s="58"/>
      <c r="AB213" s="58"/>
      <c r="AC213" s="58"/>
      <c r="AD213" s="58"/>
      <c r="AE213" s="58"/>
      <c r="AF213" s="58"/>
      <c r="AG213" s="58"/>
      <c r="AH213" s="58"/>
      <c r="AI213" s="58"/>
      <c r="AJ213" s="58"/>
      <c r="AK213" s="58"/>
      <c r="AL213" s="58"/>
      <c r="AM213" s="58"/>
      <c r="AN213" s="58"/>
      <c r="AO213" s="58"/>
      <c r="AP213" s="58"/>
      <c r="AQ213" s="58"/>
      <c r="AR213" s="58"/>
      <c r="AS213" s="58"/>
      <c r="AT213" s="58"/>
      <c r="AU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58"/>
      <c r="EY213" s="58"/>
      <c r="EZ213" s="58"/>
      <c r="FA213" s="58"/>
      <c r="FB213" s="58"/>
      <c r="FC213" s="58"/>
      <c r="FD213" s="58"/>
      <c r="FE213" s="58"/>
      <c r="FF213" s="58"/>
      <c r="FG213" s="58"/>
      <c r="FH213" s="58"/>
      <c r="FI213" s="58"/>
      <c r="FJ213" s="58"/>
      <c r="FK213" s="58"/>
      <c r="FL213" s="58"/>
      <c r="FM213" s="58"/>
      <c r="FN213" s="58"/>
      <c r="FO213" s="58"/>
      <c r="FP213" s="58"/>
      <c r="FQ213" s="58"/>
      <c r="FR213" s="58"/>
      <c r="FS213" s="58"/>
      <c r="FT213" s="58"/>
      <c r="FU213" s="58"/>
      <c r="FV213" s="58"/>
      <c r="FW213" s="58"/>
      <c r="FX213" s="58"/>
      <c r="FY213" s="58"/>
      <c r="FZ213" s="58"/>
      <c r="GA213" s="58"/>
      <c r="GB213" s="58"/>
      <c r="GC213" s="58"/>
      <c r="GD213" s="58"/>
      <c r="GE213" s="58"/>
      <c r="GF213" s="58"/>
      <c r="GG213" s="58"/>
      <c r="GH213" s="58"/>
      <c r="GI213" s="58"/>
      <c r="GJ213" s="58"/>
      <c r="GK213" s="58"/>
      <c r="GL213" s="58"/>
      <c r="GM213" s="58"/>
      <c r="GN213" s="58"/>
      <c r="GO213" s="58"/>
      <c r="GP213" s="58"/>
      <c r="GQ213" s="58"/>
      <c r="GR213" s="58"/>
      <c r="GS213" s="58"/>
      <c r="GT213" s="58"/>
      <c r="GU213" s="58"/>
      <c r="GV213" s="58"/>
      <c r="GW213" s="58"/>
      <c r="GX213" s="58"/>
      <c r="GY213" s="58"/>
      <c r="GZ213" s="58"/>
      <c r="HA213" s="58"/>
      <c r="HB213" s="58"/>
      <c r="HC213" s="58"/>
      <c r="HD213" s="58"/>
      <c r="HE213" s="58"/>
      <c r="HF213" s="58"/>
      <c r="HG213" s="58"/>
      <c r="HH213" s="58"/>
      <c r="HI213" s="58"/>
      <c r="HJ213" s="58"/>
      <c r="HK213" s="58"/>
      <c r="HL213" s="58"/>
      <c r="HM213" s="58"/>
      <c r="HN213" s="58"/>
      <c r="HO213" s="58"/>
      <c r="HP213" s="58"/>
      <c r="HQ213" s="58"/>
      <c r="HR213" s="58"/>
      <c r="HS213" s="58"/>
      <c r="HT213" s="58"/>
      <c r="HU213" s="58"/>
      <c r="HV213" s="58"/>
      <c r="HW213" s="58"/>
      <c r="HX213" s="58"/>
      <c r="HY213" s="58"/>
      <c r="HZ213" s="58"/>
      <c r="IA213" s="58"/>
      <c r="IB213" s="58"/>
      <c r="IC213" s="58"/>
      <c r="ID213" s="58"/>
      <c r="IE213" s="58"/>
      <c r="IF213" s="58"/>
      <c r="IG213" s="58"/>
      <c r="IH213" s="58"/>
      <c r="II213" s="58"/>
      <c r="IJ213" s="58"/>
      <c r="IK213" s="58"/>
      <c r="IL213" s="58"/>
      <c r="IM213" s="58"/>
      <c r="IN213" s="58"/>
      <c r="IO213" s="58"/>
      <c r="IP213" s="58"/>
      <c r="IQ213" s="58"/>
      <c r="IR213" s="58"/>
      <c r="IS213" s="58"/>
    </row>
    <row r="214" spans="1:253" s="839" customFormat="1">
      <c r="A214"/>
      <c r="B214" s="7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H214" s="58"/>
      <c r="AI214" s="58"/>
      <c r="AJ214" s="58"/>
      <c r="AK214" s="58"/>
      <c r="AL214" s="58"/>
      <c r="AM214" s="58"/>
      <c r="AN214" s="58"/>
      <c r="AO214" s="58"/>
      <c r="AP214" s="58"/>
      <c r="AQ214" s="58"/>
      <c r="AR214" s="58"/>
      <c r="AS214" s="58"/>
      <c r="AT214" s="58"/>
      <c r="AU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c r="CY214" s="58"/>
      <c r="CZ214" s="58"/>
      <c r="DA214" s="58"/>
      <c r="DB214" s="58"/>
      <c r="DC214" s="58"/>
      <c r="DD214" s="58"/>
      <c r="DE214" s="58"/>
      <c r="DF214" s="58"/>
      <c r="DG214" s="58"/>
      <c r="DH214" s="58"/>
      <c r="DI214" s="58"/>
      <c r="DJ214" s="58"/>
      <c r="DK214" s="58"/>
      <c r="DL214" s="58"/>
      <c r="DM214" s="58"/>
      <c r="DN214" s="58"/>
      <c r="DO214" s="58"/>
      <c r="DP214" s="58"/>
      <c r="DQ214" s="58"/>
      <c r="DR214" s="58"/>
      <c r="DS214" s="58"/>
      <c r="DT214" s="58"/>
      <c r="DU214" s="58"/>
      <c r="DV214" s="58"/>
      <c r="DW214" s="58"/>
      <c r="DX214" s="58"/>
      <c r="DY214" s="58"/>
      <c r="DZ214" s="58"/>
      <c r="EA214" s="58"/>
      <c r="EB214" s="58"/>
      <c r="EC214" s="58"/>
      <c r="ED214" s="58"/>
      <c r="EE214" s="58"/>
      <c r="EF214" s="58"/>
      <c r="EG214" s="58"/>
      <c r="EH214" s="58"/>
      <c r="EI214" s="58"/>
      <c r="EJ214" s="58"/>
      <c r="EK214" s="58"/>
      <c r="EL214" s="58"/>
      <c r="EM214" s="58"/>
      <c r="EN214" s="58"/>
      <c r="EO214" s="58"/>
      <c r="EP214" s="58"/>
      <c r="EQ214" s="58"/>
      <c r="ER214" s="58"/>
      <c r="ES214" s="58"/>
      <c r="ET214" s="58"/>
      <c r="EU214" s="58"/>
      <c r="EV214" s="58"/>
      <c r="EW214" s="58"/>
      <c r="EX214" s="58"/>
      <c r="EY214" s="58"/>
      <c r="EZ214" s="58"/>
      <c r="FA214" s="58"/>
      <c r="FB214" s="58"/>
      <c r="FC214" s="58"/>
      <c r="FD214" s="58"/>
      <c r="FE214" s="58"/>
      <c r="FF214" s="58"/>
      <c r="FG214" s="58"/>
      <c r="FH214" s="58"/>
      <c r="FI214" s="58"/>
      <c r="FJ214" s="58"/>
      <c r="FK214" s="58"/>
      <c r="FL214" s="58"/>
      <c r="FM214" s="58"/>
      <c r="FN214" s="58"/>
      <c r="FO214" s="58"/>
      <c r="FP214" s="58"/>
      <c r="FQ214" s="58"/>
      <c r="FR214" s="58"/>
      <c r="FS214" s="58"/>
      <c r="FT214" s="58"/>
      <c r="FU214" s="58"/>
      <c r="FV214" s="58"/>
      <c r="FW214" s="58"/>
      <c r="FX214" s="58"/>
      <c r="FY214" s="58"/>
      <c r="FZ214" s="58"/>
      <c r="GA214" s="58"/>
      <c r="GB214" s="58"/>
      <c r="GC214" s="58"/>
      <c r="GD214" s="58"/>
      <c r="GE214" s="58"/>
      <c r="GF214" s="58"/>
      <c r="GG214" s="58"/>
      <c r="GH214" s="58"/>
      <c r="GI214" s="58"/>
      <c r="GJ214" s="58"/>
      <c r="GK214" s="58"/>
      <c r="GL214" s="58"/>
      <c r="GM214" s="58"/>
      <c r="GN214" s="58"/>
      <c r="GO214" s="58"/>
      <c r="GP214" s="58"/>
      <c r="GQ214" s="58"/>
      <c r="GR214" s="58"/>
      <c r="GS214" s="58"/>
      <c r="GT214" s="58"/>
      <c r="GU214" s="58"/>
      <c r="GV214" s="58"/>
      <c r="GW214" s="58"/>
      <c r="GX214" s="58"/>
      <c r="GY214" s="58"/>
      <c r="GZ214" s="58"/>
      <c r="HA214" s="58"/>
      <c r="HB214" s="58"/>
      <c r="HC214" s="58"/>
      <c r="HD214" s="58"/>
      <c r="HE214" s="58"/>
      <c r="HF214" s="58"/>
      <c r="HG214" s="58"/>
      <c r="HH214" s="58"/>
      <c r="HI214" s="58"/>
      <c r="HJ214" s="58"/>
      <c r="HK214" s="58"/>
      <c r="HL214" s="58"/>
      <c r="HM214" s="58"/>
      <c r="HN214" s="58"/>
      <c r="HO214" s="58"/>
      <c r="HP214" s="58"/>
      <c r="HQ214" s="58"/>
      <c r="HR214" s="58"/>
      <c r="HS214" s="58"/>
      <c r="HT214" s="58"/>
      <c r="HU214" s="58"/>
      <c r="HV214" s="58"/>
      <c r="HW214" s="58"/>
      <c r="HX214" s="58"/>
      <c r="HY214" s="58"/>
      <c r="HZ214" s="58"/>
      <c r="IA214" s="58"/>
      <c r="IB214" s="58"/>
      <c r="IC214" s="58"/>
      <c r="ID214" s="58"/>
      <c r="IE214" s="58"/>
      <c r="IF214" s="58"/>
      <c r="IG214" s="58"/>
      <c r="IH214" s="58"/>
      <c r="II214" s="58"/>
      <c r="IJ214" s="58"/>
      <c r="IK214" s="58"/>
      <c r="IL214" s="58"/>
      <c r="IM214" s="58"/>
      <c r="IN214" s="58"/>
      <c r="IO214" s="58"/>
      <c r="IP214" s="58"/>
      <c r="IQ214" s="58"/>
      <c r="IR214" s="58"/>
      <c r="IS214" s="58"/>
    </row>
    <row r="215" spans="1:253" s="839" customFormat="1">
      <c r="A215"/>
      <c r="B215" s="7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c r="AA215" s="58"/>
      <c r="AB215" s="58"/>
      <c r="AC215" s="58"/>
      <c r="AD215" s="58"/>
      <c r="AE215" s="58"/>
      <c r="AF215" s="58"/>
      <c r="AG215" s="58"/>
      <c r="AH215" s="58"/>
      <c r="AI215" s="58"/>
      <c r="AJ215" s="58"/>
      <c r="AK215" s="58"/>
      <c r="AL215" s="58"/>
      <c r="AM215" s="58"/>
      <c r="AN215" s="58"/>
      <c r="AO215" s="58"/>
      <c r="AP215" s="58"/>
      <c r="AQ215" s="58"/>
      <c r="AR215" s="58"/>
      <c r="AS215" s="58"/>
      <c r="AT215" s="58"/>
      <c r="AU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c r="CY215" s="58"/>
      <c r="CZ215" s="58"/>
      <c r="DA215" s="58"/>
      <c r="DB215" s="58"/>
      <c r="DC215" s="58"/>
      <c r="DD215" s="58"/>
      <c r="DE215" s="58"/>
      <c r="DF215" s="58"/>
      <c r="DG215" s="58"/>
      <c r="DH215" s="58"/>
      <c r="DI215" s="58"/>
      <c r="DJ215" s="58"/>
      <c r="DK215" s="58"/>
      <c r="DL215" s="58"/>
      <c r="DM215" s="58"/>
      <c r="DN215" s="58"/>
      <c r="DO215" s="58"/>
      <c r="DP215" s="58"/>
      <c r="DQ215" s="58"/>
      <c r="DR215" s="58"/>
      <c r="DS215" s="58"/>
      <c r="DT215" s="58"/>
      <c r="DU215" s="58"/>
      <c r="DV215" s="58"/>
      <c r="DW215" s="58"/>
      <c r="DX215" s="58"/>
      <c r="DY215" s="58"/>
      <c r="DZ215" s="58"/>
      <c r="EA215" s="58"/>
      <c r="EB215" s="58"/>
      <c r="EC215" s="58"/>
      <c r="ED215" s="58"/>
      <c r="EE215" s="58"/>
      <c r="EF215" s="58"/>
      <c r="EG215" s="58"/>
      <c r="EH215" s="58"/>
      <c r="EI215" s="58"/>
      <c r="EJ215" s="58"/>
      <c r="EK215" s="58"/>
      <c r="EL215" s="58"/>
      <c r="EM215" s="58"/>
      <c r="EN215" s="58"/>
      <c r="EO215" s="58"/>
      <c r="EP215" s="58"/>
      <c r="EQ215" s="58"/>
      <c r="ER215" s="58"/>
      <c r="ES215" s="58"/>
      <c r="ET215" s="58"/>
      <c r="EU215" s="58"/>
      <c r="EV215" s="58"/>
      <c r="EW215" s="58"/>
      <c r="EX215" s="58"/>
      <c r="EY215" s="58"/>
      <c r="EZ215" s="58"/>
      <c r="FA215" s="58"/>
      <c r="FB215" s="58"/>
      <c r="FC215" s="58"/>
      <c r="FD215" s="58"/>
      <c r="FE215" s="58"/>
      <c r="FF215" s="58"/>
      <c r="FG215" s="58"/>
      <c r="FH215" s="58"/>
      <c r="FI215" s="58"/>
      <c r="FJ215" s="58"/>
      <c r="FK215" s="58"/>
      <c r="FL215" s="58"/>
      <c r="FM215" s="58"/>
      <c r="FN215" s="58"/>
      <c r="FO215" s="58"/>
      <c r="FP215" s="58"/>
      <c r="FQ215" s="58"/>
      <c r="FR215" s="58"/>
      <c r="FS215" s="58"/>
      <c r="FT215" s="58"/>
      <c r="FU215" s="58"/>
      <c r="FV215" s="58"/>
      <c r="FW215" s="58"/>
      <c r="FX215" s="58"/>
      <c r="FY215" s="58"/>
      <c r="FZ215" s="58"/>
      <c r="GA215" s="58"/>
      <c r="GB215" s="58"/>
      <c r="GC215" s="58"/>
      <c r="GD215" s="58"/>
      <c r="GE215" s="58"/>
      <c r="GF215" s="58"/>
      <c r="GG215" s="58"/>
      <c r="GH215" s="58"/>
      <c r="GI215" s="58"/>
      <c r="GJ215" s="58"/>
      <c r="GK215" s="58"/>
      <c r="GL215" s="58"/>
      <c r="GM215" s="58"/>
      <c r="GN215" s="58"/>
      <c r="GO215" s="58"/>
      <c r="GP215" s="58"/>
      <c r="GQ215" s="58"/>
      <c r="GR215" s="58"/>
      <c r="GS215" s="58"/>
      <c r="GT215" s="58"/>
      <c r="GU215" s="58"/>
      <c r="GV215" s="58"/>
      <c r="GW215" s="58"/>
      <c r="GX215" s="58"/>
      <c r="GY215" s="58"/>
      <c r="GZ215" s="58"/>
      <c r="HA215" s="58"/>
      <c r="HB215" s="58"/>
      <c r="HC215" s="58"/>
      <c r="HD215" s="58"/>
      <c r="HE215" s="58"/>
      <c r="HF215" s="58"/>
      <c r="HG215" s="58"/>
      <c r="HH215" s="58"/>
      <c r="HI215" s="58"/>
      <c r="HJ215" s="58"/>
      <c r="HK215" s="58"/>
      <c r="HL215" s="58"/>
      <c r="HM215" s="58"/>
      <c r="HN215" s="58"/>
      <c r="HO215" s="58"/>
      <c r="HP215" s="58"/>
      <c r="HQ215" s="58"/>
      <c r="HR215" s="58"/>
      <c r="HS215" s="58"/>
      <c r="HT215" s="58"/>
      <c r="HU215" s="58"/>
      <c r="HV215" s="58"/>
      <c r="HW215" s="58"/>
      <c r="HX215" s="58"/>
      <c r="HY215" s="58"/>
      <c r="HZ215" s="58"/>
      <c r="IA215" s="58"/>
      <c r="IB215" s="58"/>
      <c r="IC215" s="58"/>
      <c r="ID215" s="58"/>
      <c r="IE215" s="58"/>
      <c r="IF215" s="58"/>
      <c r="IG215" s="58"/>
      <c r="IH215" s="58"/>
      <c r="II215" s="58"/>
      <c r="IJ215" s="58"/>
      <c r="IK215" s="58"/>
      <c r="IL215" s="58"/>
      <c r="IM215" s="58"/>
      <c r="IN215" s="58"/>
      <c r="IO215" s="58"/>
      <c r="IP215" s="58"/>
      <c r="IQ215" s="58"/>
      <c r="IR215" s="58"/>
      <c r="IS215" s="58"/>
    </row>
    <row r="216" spans="1:253" s="839" customFormat="1">
      <c r="A216"/>
      <c r="B216" s="7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c r="AA216" s="58"/>
      <c r="AB216" s="58"/>
      <c r="AC216" s="58"/>
      <c r="AD216" s="58"/>
      <c r="AE216" s="58"/>
      <c r="AF216" s="58"/>
      <c r="AG216" s="58"/>
      <c r="AH216" s="58"/>
      <c r="AI216" s="58"/>
      <c r="AJ216" s="58"/>
      <c r="AK216" s="58"/>
      <c r="AL216" s="58"/>
      <c r="AM216" s="58"/>
      <c r="AN216" s="58"/>
      <c r="AO216" s="58"/>
      <c r="AP216" s="58"/>
      <c r="AQ216" s="58"/>
      <c r="AR216" s="58"/>
      <c r="AS216" s="58"/>
      <c r="AT216" s="58"/>
      <c r="AU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c r="CH216" s="58"/>
      <c r="CI216" s="58"/>
      <c r="CJ216" s="58"/>
      <c r="CK216" s="58"/>
      <c r="CL216" s="58"/>
      <c r="CM216" s="58"/>
      <c r="CN216" s="58"/>
      <c r="CO216" s="58"/>
      <c r="CP216" s="58"/>
      <c r="CQ216" s="58"/>
      <c r="CR216" s="58"/>
      <c r="CS216" s="58"/>
      <c r="CT216" s="58"/>
      <c r="CU216" s="58"/>
      <c r="CV216" s="58"/>
      <c r="CW216" s="58"/>
      <c r="CX216" s="58"/>
      <c r="CY216" s="58"/>
      <c r="CZ216" s="58"/>
      <c r="DA216" s="58"/>
      <c r="DB216" s="58"/>
      <c r="DC216" s="58"/>
      <c r="DD216" s="58"/>
      <c r="DE216" s="58"/>
      <c r="DF216" s="58"/>
      <c r="DG216" s="58"/>
      <c r="DH216" s="58"/>
      <c r="DI216" s="58"/>
      <c r="DJ216" s="58"/>
      <c r="DK216" s="58"/>
      <c r="DL216" s="58"/>
      <c r="DM216" s="58"/>
      <c r="DN216" s="58"/>
      <c r="DO216" s="58"/>
      <c r="DP216" s="58"/>
      <c r="DQ216" s="58"/>
      <c r="DR216" s="58"/>
      <c r="DS216" s="58"/>
      <c r="DT216" s="58"/>
      <c r="DU216" s="58"/>
      <c r="DV216" s="58"/>
      <c r="DW216" s="58"/>
      <c r="DX216" s="58"/>
      <c r="DY216" s="58"/>
      <c r="DZ216" s="58"/>
      <c r="EA216" s="58"/>
      <c r="EB216" s="58"/>
      <c r="EC216" s="58"/>
      <c r="ED216" s="58"/>
      <c r="EE216" s="58"/>
      <c r="EF216" s="58"/>
      <c r="EG216" s="58"/>
      <c r="EH216" s="58"/>
      <c r="EI216" s="58"/>
      <c r="EJ216" s="58"/>
      <c r="EK216" s="58"/>
      <c r="EL216" s="58"/>
      <c r="EM216" s="58"/>
      <c r="EN216" s="58"/>
      <c r="EO216" s="58"/>
      <c r="EP216" s="58"/>
      <c r="EQ216" s="58"/>
      <c r="ER216" s="58"/>
      <c r="ES216" s="58"/>
      <c r="ET216" s="58"/>
      <c r="EU216" s="58"/>
      <c r="EV216" s="58"/>
      <c r="EW216" s="58"/>
      <c r="EX216" s="58"/>
      <c r="EY216" s="58"/>
      <c r="EZ216" s="58"/>
      <c r="FA216" s="58"/>
      <c r="FB216" s="58"/>
      <c r="FC216" s="58"/>
      <c r="FD216" s="58"/>
      <c r="FE216" s="58"/>
      <c r="FF216" s="58"/>
      <c r="FG216" s="58"/>
      <c r="FH216" s="58"/>
      <c r="FI216" s="58"/>
      <c r="FJ216" s="58"/>
      <c r="FK216" s="58"/>
      <c r="FL216" s="58"/>
      <c r="FM216" s="58"/>
      <c r="FN216" s="58"/>
      <c r="FO216" s="58"/>
      <c r="FP216" s="58"/>
      <c r="FQ216" s="58"/>
      <c r="FR216" s="58"/>
      <c r="FS216" s="58"/>
      <c r="FT216" s="58"/>
      <c r="FU216" s="58"/>
      <c r="FV216" s="58"/>
      <c r="FW216" s="58"/>
      <c r="FX216" s="58"/>
      <c r="FY216" s="58"/>
      <c r="FZ216" s="58"/>
      <c r="GA216" s="58"/>
      <c r="GB216" s="58"/>
      <c r="GC216" s="58"/>
      <c r="GD216" s="58"/>
      <c r="GE216" s="58"/>
      <c r="GF216" s="58"/>
      <c r="GG216" s="58"/>
      <c r="GH216" s="58"/>
      <c r="GI216" s="58"/>
      <c r="GJ216" s="58"/>
      <c r="GK216" s="58"/>
      <c r="GL216" s="58"/>
      <c r="GM216" s="58"/>
      <c r="GN216" s="58"/>
      <c r="GO216" s="58"/>
      <c r="GP216" s="58"/>
      <c r="GQ216" s="58"/>
      <c r="GR216" s="58"/>
      <c r="GS216" s="58"/>
      <c r="GT216" s="58"/>
      <c r="GU216" s="58"/>
      <c r="GV216" s="58"/>
      <c r="GW216" s="58"/>
      <c r="GX216" s="58"/>
      <c r="GY216" s="58"/>
      <c r="GZ216" s="58"/>
      <c r="HA216" s="58"/>
      <c r="HB216" s="58"/>
      <c r="HC216" s="58"/>
      <c r="HD216" s="58"/>
      <c r="HE216" s="58"/>
      <c r="HF216" s="58"/>
      <c r="HG216" s="58"/>
      <c r="HH216" s="58"/>
      <c r="HI216" s="58"/>
      <c r="HJ216" s="58"/>
      <c r="HK216" s="58"/>
      <c r="HL216" s="58"/>
      <c r="HM216" s="58"/>
      <c r="HN216" s="58"/>
      <c r="HO216" s="58"/>
      <c r="HP216" s="58"/>
      <c r="HQ216" s="58"/>
      <c r="HR216" s="58"/>
      <c r="HS216" s="58"/>
      <c r="HT216" s="58"/>
      <c r="HU216" s="58"/>
      <c r="HV216" s="58"/>
      <c r="HW216" s="58"/>
      <c r="HX216" s="58"/>
      <c r="HY216" s="58"/>
      <c r="HZ216" s="58"/>
      <c r="IA216" s="58"/>
      <c r="IB216" s="58"/>
      <c r="IC216" s="58"/>
      <c r="ID216" s="58"/>
      <c r="IE216" s="58"/>
      <c r="IF216" s="58"/>
      <c r="IG216" s="58"/>
      <c r="IH216" s="58"/>
      <c r="II216" s="58"/>
      <c r="IJ216" s="58"/>
      <c r="IK216" s="58"/>
      <c r="IL216" s="58"/>
      <c r="IM216" s="58"/>
      <c r="IN216" s="58"/>
      <c r="IO216" s="58"/>
      <c r="IP216" s="58"/>
      <c r="IQ216" s="58"/>
      <c r="IR216" s="58"/>
      <c r="IS216" s="58"/>
    </row>
    <row r="217" spans="1:253" s="839" customFormat="1">
      <c r="A217"/>
      <c r="B217" s="7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c r="CH217" s="58"/>
      <c r="CI217" s="58"/>
      <c r="CJ217" s="58"/>
      <c r="CK217" s="58"/>
      <c r="CL217" s="58"/>
      <c r="CM217" s="58"/>
      <c r="CN217" s="58"/>
      <c r="CO217" s="58"/>
      <c r="CP217" s="58"/>
      <c r="CQ217" s="58"/>
      <c r="CR217" s="58"/>
      <c r="CS217" s="58"/>
      <c r="CT217" s="58"/>
      <c r="CU217" s="58"/>
      <c r="CV217" s="58"/>
      <c r="CW217" s="58"/>
      <c r="CX217" s="58"/>
      <c r="CY217" s="58"/>
      <c r="CZ217" s="58"/>
      <c r="DA217" s="58"/>
      <c r="DB217" s="58"/>
      <c r="DC217" s="58"/>
      <c r="DD217" s="58"/>
      <c r="DE217" s="58"/>
      <c r="DF217" s="58"/>
      <c r="DG217" s="58"/>
      <c r="DH217" s="58"/>
      <c r="DI217" s="58"/>
      <c r="DJ217" s="58"/>
      <c r="DK217" s="58"/>
      <c r="DL217" s="58"/>
      <c r="DM217" s="58"/>
      <c r="DN217" s="58"/>
      <c r="DO217" s="58"/>
      <c r="DP217" s="58"/>
      <c r="DQ217" s="58"/>
      <c r="DR217" s="58"/>
      <c r="DS217" s="58"/>
      <c r="DT217" s="58"/>
      <c r="DU217" s="58"/>
      <c r="DV217" s="58"/>
      <c r="DW217" s="58"/>
      <c r="DX217" s="58"/>
      <c r="DY217" s="58"/>
      <c r="DZ217" s="58"/>
      <c r="EA217" s="58"/>
      <c r="EB217" s="58"/>
      <c r="EC217" s="58"/>
      <c r="ED217" s="58"/>
      <c r="EE217" s="58"/>
      <c r="EF217" s="58"/>
      <c r="EG217" s="58"/>
      <c r="EH217" s="58"/>
      <c r="EI217" s="58"/>
      <c r="EJ217" s="58"/>
      <c r="EK217" s="58"/>
      <c r="EL217" s="58"/>
      <c r="EM217" s="58"/>
      <c r="EN217" s="58"/>
      <c r="EO217" s="58"/>
      <c r="EP217" s="58"/>
      <c r="EQ217" s="58"/>
      <c r="ER217" s="58"/>
      <c r="ES217" s="58"/>
      <c r="ET217" s="58"/>
      <c r="EU217" s="58"/>
      <c r="EV217" s="58"/>
      <c r="EW217" s="58"/>
      <c r="EX217" s="58"/>
      <c r="EY217" s="58"/>
      <c r="EZ217" s="58"/>
      <c r="FA217" s="58"/>
      <c r="FB217" s="58"/>
      <c r="FC217" s="58"/>
      <c r="FD217" s="58"/>
      <c r="FE217" s="58"/>
      <c r="FF217" s="58"/>
      <c r="FG217" s="58"/>
      <c r="FH217" s="58"/>
      <c r="FI217" s="58"/>
      <c r="FJ217" s="58"/>
      <c r="FK217" s="58"/>
      <c r="FL217" s="58"/>
      <c r="FM217" s="58"/>
      <c r="FN217" s="58"/>
      <c r="FO217" s="58"/>
      <c r="FP217" s="58"/>
      <c r="FQ217" s="58"/>
      <c r="FR217" s="58"/>
      <c r="FS217" s="58"/>
      <c r="FT217" s="58"/>
      <c r="FU217" s="58"/>
      <c r="FV217" s="58"/>
      <c r="FW217" s="58"/>
      <c r="FX217" s="58"/>
      <c r="FY217" s="58"/>
      <c r="FZ217" s="58"/>
      <c r="GA217" s="58"/>
      <c r="GB217" s="58"/>
      <c r="GC217" s="58"/>
      <c r="GD217" s="58"/>
      <c r="GE217" s="58"/>
      <c r="GF217" s="58"/>
      <c r="GG217" s="58"/>
      <c r="GH217" s="58"/>
      <c r="GI217" s="58"/>
      <c r="GJ217" s="58"/>
      <c r="GK217" s="58"/>
      <c r="GL217" s="58"/>
      <c r="GM217" s="58"/>
      <c r="GN217" s="58"/>
      <c r="GO217" s="58"/>
      <c r="GP217" s="58"/>
      <c r="GQ217" s="58"/>
      <c r="GR217" s="58"/>
      <c r="GS217" s="58"/>
      <c r="GT217" s="58"/>
      <c r="GU217" s="58"/>
      <c r="GV217" s="58"/>
      <c r="GW217" s="58"/>
      <c r="GX217" s="58"/>
      <c r="GY217" s="58"/>
      <c r="GZ217" s="58"/>
      <c r="HA217" s="58"/>
      <c r="HB217" s="58"/>
      <c r="HC217" s="58"/>
      <c r="HD217" s="58"/>
      <c r="HE217" s="58"/>
      <c r="HF217" s="58"/>
      <c r="HG217" s="58"/>
      <c r="HH217" s="58"/>
      <c r="HI217" s="58"/>
      <c r="HJ217" s="58"/>
      <c r="HK217" s="58"/>
      <c r="HL217" s="58"/>
      <c r="HM217" s="58"/>
      <c r="HN217" s="58"/>
      <c r="HO217" s="58"/>
      <c r="HP217" s="58"/>
      <c r="HQ217" s="58"/>
      <c r="HR217" s="58"/>
      <c r="HS217" s="58"/>
      <c r="HT217" s="58"/>
      <c r="HU217" s="58"/>
      <c r="HV217" s="58"/>
      <c r="HW217" s="58"/>
      <c r="HX217" s="58"/>
      <c r="HY217" s="58"/>
      <c r="HZ217" s="58"/>
      <c r="IA217" s="58"/>
      <c r="IB217" s="58"/>
      <c r="IC217" s="58"/>
      <c r="ID217" s="58"/>
      <c r="IE217" s="58"/>
      <c r="IF217" s="58"/>
      <c r="IG217" s="58"/>
      <c r="IH217" s="58"/>
      <c r="II217" s="58"/>
      <c r="IJ217" s="58"/>
      <c r="IK217" s="58"/>
      <c r="IL217" s="58"/>
      <c r="IM217" s="58"/>
      <c r="IN217" s="58"/>
      <c r="IO217" s="58"/>
      <c r="IP217" s="58"/>
      <c r="IQ217" s="58"/>
      <c r="IR217" s="58"/>
      <c r="IS217" s="58"/>
    </row>
    <row r="218" spans="1:253" s="839" customFormat="1">
      <c r="A218"/>
      <c r="B218" s="7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c r="AA218" s="58"/>
      <c r="AB218" s="58"/>
      <c r="AC218" s="58"/>
      <c r="AD218" s="58"/>
      <c r="AE218" s="58"/>
      <c r="AF218" s="58"/>
      <c r="AG218" s="58"/>
      <c r="AH218" s="58"/>
      <c r="AI218" s="58"/>
      <c r="AJ218" s="58"/>
      <c r="AK218" s="58"/>
      <c r="AL218" s="58"/>
      <c r="AM218" s="58"/>
      <c r="AN218" s="58"/>
      <c r="AO218" s="58"/>
      <c r="AP218" s="58"/>
      <c r="AQ218" s="58"/>
      <c r="AR218" s="58"/>
      <c r="AS218" s="58"/>
      <c r="AT218" s="58"/>
      <c r="AU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c r="CY218" s="58"/>
      <c r="CZ218" s="58"/>
      <c r="DA218" s="58"/>
      <c r="DB218" s="58"/>
      <c r="DC218" s="58"/>
      <c r="DD218" s="58"/>
      <c r="DE218" s="58"/>
      <c r="DF218" s="58"/>
      <c r="DG218" s="58"/>
      <c r="DH218" s="58"/>
      <c r="DI218" s="58"/>
      <c r="DJ218" s="58"/>
      <c r="DK218" s="58"/>
      <c r="DL218" s="58"/>
      <c r="DM218" s="58"/>
      <c r="DN218" s="58"/>
      <c r="DO218" s="58"/>
      <c r="DP218" s="58"/>
      <c r="DQ218" s="58"/>
      <c r="DR218" s="58"/>
      <c r="DS218" s="58"/>
      <c r="DT218" s="58"/>
      <c r="DU218" s="58"/>
      <c r="DV218" s="58"/>
      <c r="DW218" s="58"/>
      <c r="DX218" s="58"/>
      <c r="DY218" s="58"/>
      <c r="DZ218" s="58"/>
      <c r="EA218" s="58"/>
      <c r="EB218" s="58"/>
      <c r="EC218" s="58"/>
      <c r="ED218" s="58"/>
      <c r="EE218" s="58"/>
      <c r="EF218" s="58"/>
      <c r="EG218" s="58"/>
      <c r="EH218" s="58"/>
      <c r="EI218" s="58"/>
      <c r="EJ218" s="58"/>
      <c r="EK218" s="58"/>
      <c r="EL218" s="58"/>
      <c r="EM218" s="58"/>
      <c r="EN218" s="58"/>
      <c r="EO218" s="58"/>
      <c r="EP218" s="58"/>
      <c r="EQ218" s="58"/>
      <c r="ER218" s="58"/>
      <c r="ES218" s="58"/>
      <c r="ET218" s="58"/>
      <c r="EU218" s="58"/>
      <c r="EV218" s="58"/>
      <c r="EW218" s="58"/>
      <c r="EX218" s="58"/>
      <c r="EY218" s="58"/>
      <c r="EZ218" s="58"/>
      <c r="FA218" s="58"/>
      <c r="FB218" s="58"/>
      <c r="FC218" s="58"/>
      <c r="FD218" s="58"/>
      <c r="FE218" s="58"/>
      <c r="FF218" s="58"/>
      <c r="FG218" s="58"/>
      <c r="FH218" s="58"/>
      <c r="FI218" s="58"/>
      <c r="FJ218" s="58"/>
      <c r="FK218" s="58"/>
      <c r="FL218" s="58"/>
      <c r="FM218" s="58"/>
      <c r="FN218" s="58"/>
      <c r="FO218" s="58"/>
      <c r="FP218" s="58"/>
      <c r="FQ218" s="58"/>
      <c r="FR218" s="58"/>
      <c r="FS218" s="58"/>
      <c r="FT218" s="58"/>
      <c r="FU218" s="58"/>
      <c r="FV218" s="58"/>
      <c r="FW218" s="58"/>
      <c r="FX218" s="58"/>
      <c r="FY218" s="58"/>
      <c r="FZ218" s="58"/>
      <c r="GA218" s="58"/>
      <c r="GB218" s="58"/>
      <c r="GC218" s="58"/>
      <c r="GD218" s="58"/>
      <c r="GE218" s="58"/>
      <c r="GF218" s="58"/>
      <c r="GG218" s="58"/>
      <c r="GH218" s="58"/>
      <c r="GI218" s="58"/>
      <c r="GJ218" s="58"/>
      <c r="GK218" s="58"/>
      <c r="GL218" s="58"/>
      <c r="GM218" s="58"/>
      <c r="GN218" s="58"/>
      <c r="GO218" s="58"/>
      <c r="GP218" s="58"/>
      <c r="GQ218" s="58"/>
      <c r="GR218" s="58"/>
      <c r="GS218" s="58"/>
      <c r="GT218" s="58"/>
      <c r="GU218" s="58"/>
      <c r="GV218" s="58"/>
      <c r="GW218" s="58"/>
      <c r="GX218" s="58"/>
      <c r="GY218" s="58"/>
      <c r="GZ218" s="58"/>
      <c r="HA218" s="58"/>
      <c r="HB218" s="58"/>
      <c r="HC218" s="58"/>
      <c r="HD218" s="58"/>
      <c r="HE218" s="58"/>
      <c r="HF218" s="58"/>
      <c r="HG218" s="58"/>
      <c r="HH218" s="58"/>
      <c r="HI218" s="58"/>
      <c r="HJ218" s="58"/>
      <c r="HK218" s="58"/>
      <c r="HL218" s="58"/>
      <c r="HM218" s="58"/>
      <c r="HN218" s="58"/>
      <c r="HO218" s="58"/>
      <c r="HP218" s="58"/>
      <c r="HQ218" s="58"/>
      <c r="HR218" s="58"/>
      <c r="HS218" s="58"/>
      <c r="HT218" s="58"/>
      <c r="HU218" s="58"/>
      <c r="HV218" s="58"/>
      <c r="HW218" s="58"/>
      <c r="HX218" s="58"/>
      <c r="HY218" s="58"/>
      <c r="HZ218" s="58"/>
      <c r="IA218" s="58"/>
      <c r="IB218" s="58"/>
      <c r="IC218" s="58"/>
      <c r="ID218" s="58"/>
      <c r="IE218" s="58"/>
      <c r="IF218" s="58"/>
      <c r="IG218" s="58"/>
      <c r="IH218" s="58"/>
      <c r="II218" s="58"/>
      <c r="IJ218" s="58"/>
      <c r="IK218" s="58"/>
      <c r="IL218" s="58"/>
      <c r="IM218" s="58"/>
      <c r="IN218" s="58"/>
      <c r="IO218" s="58"/>
      <c r="IP218" s="58"/>
      <c r="IQ218" s="58"/>
      <c r="IR218" s="58"/>
      <c r="IS218" s="58"/>
    </row>
    <row r="219" spans="1:253" s="839" customFormat="1">
      <c r="A219"/>
      <c r="B219" s="7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c r="AA219" s="58"/>
      <c r="AB219" s="58"/>
      <c r="AC219" s="58"/>
      <c r="AD219" s="58"/>
      <c r="AE219" s="58"/>
      <c r="AF219" s="58"/>
      <c r="AG219" s="58"/>
      <c r="AH219" s="58"/>
      <c r="AI219" s="58"/>
      <c r="AJ219" s="58"/>
      <c r="AK219" s="58"/>
      <c r="AL219" s="58"/>
      <c r="AM219" s="58"/>
      <c r="AN219" s="58"/>
      <c r="AO219" s="58"/>
      <c r="AP219" s="58"/>
      <c r="AQ219" s="58"/>
      <c r="AR219" s="58"/>
      <c r="AS219" s="58"/>
      <c r="AT219" s="58"/>
      <c r="AU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58"/>
      <c r="DS219" s="58"/>
      <c r="DT219" s="58"/>
      <c r="DU219" s="58"/>
      <c r="DV219" s="58"/>
      <c r="DW219" s="58"/>
      <c r="DX219" s="58"/>
      <c r="DY219" s="58"/>
      <c r="DZ219" s="58"/>
      <c r="EA219" s="58"/>
      <c r="EB219" s="58"/>
      <c r="EC219" s="58"/>
      <c r="ED219" s="58"/>
      <c r="EE219" s="58"/>
      <c r="EF219" s="58"/>
      <c r="EG219" s="58"/>
      <c r="EH219" s="58"/>
      <c r="EI219" s="58"/>
      <c r="EJ219" s="58"/>
      <c r="EK219" s="58"/>
      <c r="EL219" s="58"/>
      <c r="EM219" s="58"/>
      <c r="EN219" s="58"/>
      <c r="EO219" s="58"/>
      <c r="EP219" s="58"/>
      <c r="EQ219" s="58"/>
      <c r="ER219" s="58"/>
      <c r="ES219" s="58"/>
      <c r="ET219" s="58"/>
      <c r="EU219" s="58"/>
      <c r="EV219" s="58"/>
      <c r="EW219" s="58"/>
      <c r="EX219" s="58"/>
      <c r="EY219" s="58"/>
      <c r="EZ219" s="58"/>
      <c r="FA219" s="58"/>
      <c r="FB219" s="58"/>
      <c r="FC219" s="58"/>
      <c r="FD219" s="58"/>
      <c r="FE219" s="58"/>
      <c r="FF219" s="58"/>
      <c r="FG219" s="58"/>
      <c r="FH219" s="58"/>
      <c r="FI219" s="58"/>
      <c r="FJ219" s="58"/>
      <c r="FK219" s="58"/>
      <c r="FL219" s="58"/>
      <c r="FM219" s="58"/>
      <c r="FN219" s="58"/>
      <c r="FO219" s="58"/>
      <c r="FP219" s="58"/>
      <c r="FQ219" s="58"/>
      <c r="FR219" s="58"/>
      <c r="FS219" s="58"/>
      <c r="FT219" s="58"/>
      <c r="FU219" s="58"/>
      <c r="FV219" s="58"/>
      <c r="FW219" s="58"/>
      <c r="FX219" s="58"/>
      <c r="FY219" s="58"/>
      <c r="FZ219" s="58"/>
      <c r="GA219" s="58"/>
      <c r="GB219" s="58"/>
      <c r="GC219" s="58"/>
      <c r="GD219" s="58"/>
      <c r="GE219" s="58"/>
      <c r="GF219" s="58"/>
      <c r="GG219" s="58"/>
      <c r="GH219" s="58"/>
      <c r="GI219" s="58"/>
      <c r="GJ219" s="58"/>
      <c r="GK219" s="58"/>
      <c r="GL219" s="58"/>
      <c r="GM219" s="58"/>
      <c r="GN219" s="58"/>
      <c r="GO219" s="58"/>
      <c r="GP219" s="58"/>
      <c r="GQ219" s="58"/>
      <c r="GR219" s="58"/>
      <c r="GS219" s="58"/>
      <c r="GT219" s="58"/>
      <c r="GU219" s="58"/>
      <c r="GV219" s="58"/>
      <c r="GW219" s="58"/>
      <c r="GX219" s="58"/>
      <c r="GY219" s="58"/>
      <c r="GZ219" s="58"/>
      <c r="HA219" s="58"/>
      <c r="HB219" s="58"/>
      <c r="HC219" s="58"/>
      <c r="HD219" s="58"/>
      <c r="HE219" s="58"/>
      <c r="HF219" s="58"/>
      <c r="HG219" s="58"/>
      <c r="HH219" s="58"/>
      <c r="HI219" s="58"/>
      <c r="HJ219" s="58"/>
      <c r="HK219" s="58"/>
      <c r="HL219" s="58"/>
      <c r="HM219" s="58"/>
      <c r="HN219" s="58"/>
      <c r="HO219" s="58"/>
      <c r="HP219" s="58"/>
      <c r="HQ219" s="58"/>
      <c r="HR219" s="58"/>
      <c r="HS219" s="58"/>
      <c r="HT219" s="58"/>
      <c r="HU219" s="58"/>
      <c r="HV219" s="58"/>
      <c r="HW219" s="58"/>
      <c r="HX219" s="58"/>
      <c r="HY219" s="58"/>
      <c r="HZ219" s="58"/>
      <c r="IA219" s="58"/>
      <c r="IB219" s="58"/>
      <c r="IC219" s="58"/>
      <c r="ID219" s="58"/>
      <c r="IE219" s="58"/>
      <c r="IF219" s="58"/>
      <c r="IG219" s="58"/>
      <c r="IH219" s="58"/>
      <c r="II219" s="58"/>
      <c r="IJ219" s="58"/>
      <c r="IK219" s="58"/>
      <c r="IL219" s="58"/>
      <c r="IM219" s="58"/>
      <c r="IN219" s="58"/>
      <c r="IO219" s="58"/>
      <c r="IP219" s="58"/>
      <c r="IQ219" s="58"/>
      <c r="IR219" s="58"/>
      <c r="IS219" s="58"/>
    </row>
    <row r="220" spans="1:253" s="839" customFormat="1">
      <c r="A220"/>
      <c r="B220" s="7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c r="AA220" s="58"/>
      <c r="AB220" s="58"/>
      <c r="AC220" s="58"/>
      <c r="AD220" s="58"/>
      <c r="AE220" s="58"/>
      <c r="AF220" s="58"/>
      <c r="AG220" s="58"/>
      <c r="AH220" s="58"/>
      <c r="AI220" s="58"/>
      <c r="AJ220" s="58"/>
      <c r="AK220" s="58"/>
      <c r="AL220" s="58"/>
      <c r="AM220" s="58"/>
      <c r="AN220" s="58"/>
      <c r="AO220" s="58"/>
      <c r="AP220" s="58"/>
      <c r="AQ220" s="58"/>
      <c r="AR220" s="58"/>
      <c r="AS220" s="58"/>
      <c r="AT220" s="58"/>
      <c r="AU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c r="CH220" s="58"/>
      <c r="CI220" s="58"/>
      <c r="CJ220" s="58"/>
      <c r="CK220" s="58"/>
      <c r="CL220" s="58"/>
      <c r="CM220" s="58"/>
      <c r="CN220" s="58"/>
      <c r="CO220" s="58"/>
      <c r="CP220" s="58"/>
      <c r="CQ220" s="58"/>
      <c r="CR220" s="58"/>
      <c r="CS220" s="58"/>
      <c r="CT220" s="58"/>
      <c r="CU220" s="58"/>
      <c r="CV220" s="58"/>
      <c r="CW220" s="58"/>
      <c r="CX220" s="58"/>
      <c r="CY220" s="58"/>
      <c r="CZ220" s="58"/>
      <c r="DA220" s="58"/>
      <c r="DB220" s="58"/>
      <c r="DC220" s="58"/>
      <c r="DD220" s="58"/>
      <c r="DE220" s="58"/>
      <c r="DF220" s="58"/>
      <c r="DG220" s="58"/>
      <c r="DH220" s="58"/>
      <c r="DI220" s="58"/>
      <c r="DJ220" s="58"/>
      <c r="DK220" s="58"/>
      <c r="DL220" s="58"/>
      <c r="DM220" s="58"/>
      <c r="DN220" s="58"/>
      <c r="DO220" s="58"/>
      <c r="DP220" s="58"/>
      <c r="DQ220" s="58"/>
      <c r="DR220" s="58"/>
      <c r="DS220" s="58"/>
      <c r="DT220" s="58"/>
      <c r="DU220" s="58"/>
      <c r="DV220" s="58"/>
      <c r="DW220" s="58"/>
      <c r="DX220" s="58"/>
      <c r="DY220" s="58"/>
      <c r="DZ220" s="58"/>
      <c r="EA220" s="58"/>
      <c r="EB220" s="58"/>
      <c r="EC220" s="58"/>
      <c r="ED220" s="58"/>
      <c r="EE220" s="58"/>
      <c r="EF220" s="58"/>
      <c r="EG220" s="58"/>
      <c r="EH220" s="58"/>
      <c r="EI220" s="58"/>
      <c r="EJ220" s="58"/>
      <c r="EK220" s="58"/>
      <c r="EL220" s="58"/>
      <c r="EM220" s="58"/>
      <c r="EN220" s="58"/>
      <c r="EO220" s="58"/>
      <c r="EP220" s="58"/>
      <c r="EQ220" s="58"/>
      <c r="ER220" s="58"/>
      <c r="ES220" s="58"/>
      <c r="ET220" s="58"/>
      <c r="EU220" s="58"/>
      <c r="EV220" s="58"/>
      <c r="EW220" s="58"/>
      <c r="EX220" s="58"/>
      <c r="EY220" s="58"/>
      <c r="EZ220" s="58"/>
      <c r="FA220" s="58"/>
      <c r="FB220" s="58"/>
      <c r="FC220" s="58"/>
      <c r="FD220" s="58"/>
      <c r="FE220" s="58"/>
      <c r="FF220" s="58"/>
      <c r="FG220" s="58"/>
      <c r="FH220" s="58"/>
      <c r="FI220" s="58"/>
      <c r="FJ220" s="58"/>
      <c r="FK220" s="58"/>
      <c r="FL220" s="58"/>
      <c r="FM220" s="58"/>
      <c r="FN220" s="58"/>
      <c r="FO220" s="58"/>
      <c r="FP220" s="58"/>
      <c r="FQ220" s="58"/>
      <c r="FR220" s="58"/>
      <c r="FS220" s="58"/>
      <c r="FT220" s="58"/>
      <c r="FU220" s="58"/>
      <c r="FV220" s="58"/>
      <c r="FW220" s="58"/>
      <c r="FX220" s="58"/>
      <c r="FY220" s="58"/>
      <c r="FZ220" s="58"/>
      <c r="GA220" s="58"/>
      <c r="GB220" s="58"/>
      <c r="GC220" s="58"/>
      <c r="GD220" s="58"/>
      <c r="GE220" s="58"/>
      <c r="GF220" s="58"/>
      <c r="GG220" s="58"/>
      <c r="GH220" s="58"/>
      <c r="GI220" s="58"/>
      <c r="GJ220" s="58"/>
      <c r="GK220" s="58"/>
      <c r="GL220" s="58"/>
      <c r="GM220" s="58"/>
      <c r="GN220" s="58"/>
      <c r="GO220" s="58"/>
      <c r="GP220" s="58"/>
      <c r="GQ220" s="58"/>
      <c r="GR220" s="58"/>
      <c r="GS220" s="58"/>
      <c r="GT220" s="58"/>
      <c r="GU220" s="58"/>
      <c r="GV220" s="58"/>
      <c r="GW220" s="58"/>
      <c r="GX220" s="58"/>
      <c r="GY220" s="58"/>
      <c r="GZ220" s="58"/>
      <c r="HA220" s="58"/>
      <c r="HB220" s="58"/>
      <c r="HC220" s="58"/>
      <c r="HD220" s="58"/>
      <c r="HE220" s="58"/>
      <c r="HF220" s="58"/>
      <c r="HG220" s="58"/>
      <c r="HH220" s="58"/>
      <c r="HI220" s="58"/>
      <c r="HJ220" s="58"/>
      <c r="HK220" s="58"/>
      <c r="HL220" s="58"/>
      <c r="HM220" s="58"/>
      <c r="HN220" s="58"/>
      <c r="HO220" s="58"/>
      <c r="HP220" s="58"/>
      <c r="HQ220" s="58"/>
      <c r="HR220" s="58"/>
      <c r="HS220" s="58"/>
      <c r="HT220" s="58"/>
      <c r="HU220" s="58"/>
      <c r="HV220" s="58"/>
      <c r="HW220" s="58"/>
      <c r="HX220" s="58"/>
      <c r="HY220" s="58"/>
      <c r="HZ220" s="58"/>
      <c r="IA220" s="58"/>
      <c r="IB220" s="58"/>
      <c r="IC220" s="58"/>
      <c r="ID220" s="58"/>
      <c r="IE220" s="58"/>
      <c r="IF220" s="58"/>
      <c r="IG220" s="58"/>
      <c r="IH220" s="58"/>
      <c r="II220" s="58"/>
      <c r="IJ220" s="58"/>
      <c r="IK220" s="58"/>
      <c r="IL220" s="58"/>
      <c r="IM220" s="58"/>
      <c r="IN220" s="58"/>
      <c r="IO220" s="58"/>
      <c r="IP220" s="58"/>
      <c r="IQ220" s="58"/>
      <c r="IR220" s="58"/>
      <c r="IS220" s="58"/>
    </row>
    <row r="221" spans="1:253" s="839" customFormat="1">
      <c r="A221"/>
      <c r="B221" s="7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8"/>
      <c r="AJ221" s="58"/>
      <c r="AK221" s="58"/>
      <c r="AL221" s="58"/>
      <c r="AM221" s="58"/>
      <c r="AN221" s="58"/>
      <c r="AO221" s="58"/>
      <c r="AP221" s="58"/>
      <c r="AQ221" s="58"/>
      <c r="AR221" s="58"/>
      <c r="AS221" s="58"/>
      <c r="AT221" s="58"/>
      <c r="AU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58"/>
      <c r="EY221" s="58"/>
      <c r="EZ221" s="58"/>
      <c r="FA221" s="58"/>
      <c r="FB221" s="58"/>
      <c r="FC221" s="58"/>
      <c r="FD221" s="58"/>
      <c r="FE221" s="58"/>
      <c r="FF221" s="58"/>
      <c r="FG221" s="58"/>
      <c r="FH221" s="58"/>
      <c r="FI221" s="58"/>
      <c r="FJ221" s="58"/>
      <c r="FK221" s="58"/>
      <c r="FL221" s="58"/>
      <c r="FM221" s="58"/>
      <c r="FN221" s="58"/>
      <c r="FO221" s="58"/>
      <c r="FP221" s="58"/>
      <c r="FQ221" s="58"/>
      <c r="FR221" s="58"/>
      <c r="FS221" s="58"/>
      <c r="FT221" s="58"/>
      <c r="FU221" s="58"/>
      <c r="FV221" s="58"/>
      <c r="FW221" s="58"/>
      <c r="FX221" s="58"/>
      <c r="FY221" s="58"/>
      <c r="FZ221" s="58"/>
      <c r="GA221" s="58"/>
      <c r="GB221" s="58"/>
      <c r="GC221" s="58"/>
      <c r="GD221" s="58"/>
      <c r="GE221" s="58"/>
      <c r="GF221" s="58"/>
      <c r="GG221" s="58"/>
      <c r="GH221" s="58"/>
      <c r="GI221" s="58"/>
      <c r="GJ221" s="58"/>
      <c r="GK221" s="58"/>
      <c r="GL221" s="58"/>
      <c r="GM221" s="58"/>
      <c r="GN221" s="58"/>
      <c r="GO221" s="58"/>
      <c r="GP221" s="58"/>
      <c r="GQ221" s="58"/>
      <c r="GR221" s="58"/>
      <c r="GS221" s="58"/>
      <c r="GT221" s="58"/>
      <c r="GU221" s="58"/>
      <c r="GV221" s="58"/>
      <c r="GW221" s="58"/>
      <c r="GX221" s="58"/>
      <c r="GY221" s="58"/>
      <c r="GZ221" s="58"/>
      <c r="HA221" s="58"/>
      <c r="HB221" s="58"/>
      <c r="HC221" s="58"/>
      <c r="HD221" s="58"/>
      <c r="HE221" s="58"/>
      <c r="HF221" s="58"/>
      <c r="HG221" s="58"/>
      <c r="HH221" s="58"/>
      <c r="HI221" s="58"/>
      <c r="HJ221" s="58"/>
      <c r="HK221" s="58"/>
      <c r="HL221" s="58"/>
      <c r="HM221" s="58"/>
      <c r="HN221" s="58"/>
      <c r="HO221" s="58"/>
      <c r="HP221" s="58"/>
      <c r="HQ221" s="58"/>
      <c r="HR221" s="58"/>
      <c r="HS221" s="58"/>
      <c r="HT221" s="58"/>
      <c r="HU221" s="58"/>
      <c r="HV221" s="58"/>
      <c r="HW221" s="58"/>
      <c r="HX221" s="58"/>
      <c r="HY221" s="58"/>
      <c r="HZ221" s="58"/>
      <c r="IA221" s="58"/>
      <c r="IB221" s="58"/>
      <c r="IC221" s="58"/>
      <c r="ID221" s="58"/>
      <c r="IE221" s="58"/>
      <c r="IF221" s="58"/>
      <c r="IG221" s="58"/>
      <c r="IH221" s="58"/>
      <c r="II221" s="58"/>
      <c r="IJ221" s="58"/>
      <c r="IK221" s="58"/>
      <c r="IL221" s="58"/>
      <c r="IM221" s="58"/>
      <c r="IN221" s="58"/>
      <c r="IO221" s="58"/>
      <c r="IP221" s="58"/>
      <c r="IQ221" s="58"/>
      <c r="IR221" s="58"/>
      <c r="IS221" s="58"/>
    </row>
    <row r="222" spans="1:253" s="839" customFormat="1">
      <c r="A222"/>
      <c r="B222" s="7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c r="AA222" s="58"/>
      <c r="AB222" s="58"/>
      <c r="AC222" s="58"/>
      <c r="AD222" s="58"/>
      <c r="AE222" s="58"/>
      <c r="AF222" s="58"/>
      <c r="AG222" s="58"/>
      <c r="AH222" s="58"/>
      <c r="AI222" s="58"/>
      <c r="AJ222" s="58"/>
      <c r="AK222" s="58"/>
      <c r="AL222" s="58"/>
      <c r="AM222" s="58"/>
      <c r="AN222" s="58"/>
      <c r="AO222" s="58"/>
      <c r="AP222" s="58"/>
      <c r="AQ222" s="58"/>
      <c r="AR222" s="58"/>
      <c r="AS222" s="58"/>
      <c r="AT222" s="58"/>
      <c r="AU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58"/>
      <c r="EY222" s="58"/>
      <c r="EZ222" s="58"/>
      <c r="FA222" s="58"/>
      <c r="FB222" s="58"/>
      <c r="FC222" s="58"/>
      <c r="FD222" s="58"/>
      <c r="FE222" s="58"/>
      <c r="FF222" s="58"/>
      <c r="FG222" s="58"/>
      <c r="FH222" s="58"/>
      <c r="FI222" s="58"/>
      <c r="FJ222" s="58"/>
      <c r="FK222" s="58"/>
      <c r="FL222" s="58"/>
      <c r="FM222" s="58"/>
      <c r="FN222" s="58"/>
      <c r="FO222" s="58"/>
      <c r="FP222" s="58"/>
      <c r="FQ222" s="58"/>
      <c r="FR222" s="58"/>
      <c r="FS222" s="58"/>
      <c r="FT222" s="58"/>
      <c r="FU222" s="58"/>
      <c r="FV222" s="58"/>
      <c r="FW222" s="58"/>
      <c r="FX222" s="58"/>
      <c r="FY222" s="58"/>
      <c r="FZ222" s="58"/>
      <c r="GA222" s="58"/>
      <c r="GB222" s="58"/>
      <c r="GC222" s="58"/>
      <c r="GD222" s="58"/>
      <c r="GE222" s="58"/>
      <c r="GF222" s="58"/>
      <c r="GG222" s="58"/>
      <c r="GH222" s="58"/>
      <c r="GI222" s="58"/>
      <c r="GJ222" s="58"/>
      <c r="GK222" s="58"/>
      <c r="GL222" s="58"/>
      <c r="GM222" s="58"/>
      <c r="GN222" s="58"/>
      <c r="GO222" s="58"/>
      <c r="GP222" s="58"/>
      <c r="GQ222" s="58"/>
      <c r="GR222" s="58"/>
      <c r="GS222" s="58"/>
      <c r="GT222" s="58"/>
      <c r="GU222" s="58"/>
      <c r="GV222" s="58"/>
      <c r="GW222" s="58"/>
      <c r="GX222" s="58"/>
      <c r="GY222" s="58"/>
      <c r="GZ222" s="58"/>
      <c r="HA222" s="58"/>
      <c r="HB222" s="58"/>
      <c r="HC222" s="58"/>
      <c r="HD222" s="58"/>
      <c r="HE222" s="58"/>
      <c r="HF222" s="58"/>
      <c r="HG222" s="58"/>
      <c r="HH222" s="58"/>
      <c r="HI222" s="58"/>
      <c r="HJ222" s="58"/>
      <c r="HK222" s="58"/>
      <c r="HL222" s="58"/>
      <c r="HM222" s="58"/>
      <c r="HN222" s="58"/>
      <c r="HO222" s="58"/>
      <c r="HP222" s="58"/>
      <c r="HQ222" s="58"/>
      <c r="HR222" s="58"/>
      <c r="HS222" s="58"/>
      <c r="HT222" s="58"/>
      <c r="HU222" s="58"/>
      <c r="HV222" s="58"/>
      <c r="HW222" s="58"/>
      <c r="HX222" s="58"/>
      <c r="HY222" s="58"/>
      <c r="HZ222" s="58"/>
      <c r="IA222" s="58"/>
      <c r="IB222" s="58"/>
      <c r="IC222" s="58"/>
      <c r="ID222" s="58"/>
      <c r="IE222" s="58"/>
      <c r="IF222" s="58"/>
      <c r="IG222" s="58"/>
      <c r="IH222" s="58"/>
      <c r="II222" s="58"/>
      <c r="IJ222" s="58"/>
      <c r="IK222" s="58"/>
      <c r="IL222" s="58"/>
      <c r="IM222" s="58"/>
      <c r="IN222" s="58"/>
      <c r="IO222" s="58"/>
      <c r="IP222" s="58"/>
      <c r="IQ222" s="58"/>
      <c r="IR222" s="58"/>
      <c r="IS222" s="58"/>
    </row>
    <row r="223" spans="1:253" s="839" customFormat="1">
      <c r="A223"/>
      <c r="B223" s="7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c r="AA223" s="58"/>
      <c r="AB223" s="58"/>
      <c r="AC223" s="58"/>
      <c r="AD223" s="58"/>
      <c r="AE223" s="58"/>
      <c r="AF223" s="58"/>
      <c r="AG223" s="58"/>
      <c r="AH223" s="58"/>
      <c r="AI223" s="58"/>
      <c r="AJ223" s="58"/>
      <c r="AK223" s="58"/>
      <c r="AL223" s="58"/>
      <c r="AM223" s="58"/>
      <c r="AN223" s="58"/>
      <c r="AO223" s="58"/>
      <c r="AP223" s="58"/>
      <c r="AQ223" s="58"/>
      <c r="AR223" s="58"/>
      <c r="AS223" s="58"/>
      <c r="AT223" s="58"/>
      <c r="AU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58"/>
      <c r="EY223" s="58"/>
      <c r="EZ223" s="58"/>
      <c r="FA223" s="58"/>
      <c r="FB223" s="58"/>
      <c r="FC223" s="58"/>
      <c r="FD223" s="58"/>
      <c r="FE223" s="58"/>
      <c r="FF223" s="58"/>
      <c r="FG223" s="58"/>
      <c r="FH223" s="58"/>
      <c r="FI223" s="58"/>
      <c r="FJ223" s="58"/>
      <c r="FK223" s="58"/>
      <c r="FL223" s="58"/>
      <c r="FM223" s="58"/>
      <c r="FN223" s="58"/>
      <c r="FO223" s="58"/>
      <c r="FP223" s="58"/>
      <c r="FQ223" s="58"/>
      <c r="FR223" s="58"/>
      <c r="FS223" s="58"/>
      <c r="FT223" s="58"/>
      <c r="FU223" s="58"/>
      <c r="FV223" s="58"/>
      <c r="FW223" s="58"/>
      <c r="FX223" s="58"/>
      <c r="FY223" s="58"/>
      <c r="FZ223" s="58"/>
      <c r="GA223" s="58"/>
      <c r="GB223" s="58"/>
      <c r="GC223" s="58"/>
      <c r="GD223" s="58"/>
      <c r="GE223" s="58"/>
      <c r="GF223" s="58"/>
      <c r="GG223" s="58"/>
      <c r="GH223" s="58"/>
      <c r="GI223" s="58"/>
      <c r="GJ223" s="58"/>
      <c r="GK223" s="58"/>
      <c r="GL223" s="58"/>
      <c r="GM223" s="58"/>
      <c r="GN223" s="58"/>
      <c r="GO223" s="58"/>
      <c r="GP223" s="58"/>
      <c r="GQ223" s="58"/>
      <c r="GR223" s="58"/>
      <c r="GS223" s="58"/>
      <c r="GT223" s="58"/>
      <c r="GU223" s="58"/>
      <c r="GV223" s="58"/>
      <c r="GW223" s="58"/>
      <c r="GX223" s="58"/>
      <c r="GY223" s="58"/>
      <c r="GZ223" s="58"/>
      <c r="HA223" s="58"/>
      <c r="HB223" s="58"/>
      <c r="HC223" s="58"/>
      <c r="HD223" s="58"/>
      <c r="HE223" s="58"/>
      <c r="HF223" s="58"/>
      <c r="HG223" s="58"/>
      <c r="HH223" s="58"/>
      <c r="HI223" s="58"/>
      <c r="HJ223" s="58"/>
      <c r="HK223" s="58"/>
      <c r="HL223" s="58"/>
      <c r="HM223" s="58"/>
      <c r="HN223" s="58"/>
      <c r="HO223" s="58"/>
      <c r="HP223" s="58"/>
      <c r="HQ223" s="58"/>
      <c r="HR223" s="58"/>
      <c r="HS223" s="58"/>
      <c r="HT223" s="58"/>
      <c r="HU223" s="58"/>
      <c r="HV223" s="58"/>
      <c r="HW223" s="58"/>
      <c r="HX223" s="58"/>
      <c r="HY223" s="58"/>
      <c r="HZ223" s="58"/>
      <c r="IA223" s="58"/>
      <c r="IB223" s="58"/>
      <c r="IC223" s="58"/>
      <c r="ID223" s="58"/>
      <c r="IE223" s="58"/>
      <c r="IF223" s="58"/>
      <c r="IG223" s="58"/>
      <c r="IH223" s="58"/>
      <c r="II223" s="58"/>
      <c r="IJ223" s="58"/>
      <c r="IK223" s="58"/>
      <c r="IL223" s="58"/>
      <c r="IM223" s="58"/>
      <c r="IN223" s="58"/>
      <c r="IO223" s="58"/>
      <c r="IP223" s="58"/>
      <c r="IQ223" s="58"/>
      <c r="IR223" s="58"/>
      <c r="IS223" s="58"/>
    </row>
    <row r="224" spans="1:253" s="839" customFormat="1">
      <c r="A224"/>
      <c r="B224" s="7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c r="AA224" s="58"/>
      <c r="AB224" s="58"/>
      <c r="AC224" s="58"/>
      <c r="AD224" s="58"/>
      <c r="AE224" s="58"/>
      <c r="AF224" s="58"/>
      <c r="AG224" s="58"/>
      <c r="AH224" s="58"/>
      <c r="AI224" s="58"/>
      <c r="AJ224" s="58"/>
      <c r="AK224" s="58"/>
      <c r="AL224" s="58"/>
      <c r="AM224" s="58"/>
      <c r="AN224" s="58"/>
      <c r="AO224" s="58"/>
      <c r="AP224" s="58"/>
      <c r="AQ224" s="58"/>
      <c r="AR224" s="58"/>
      <c r="AS224" s="58"/>
      <c r="AT224" s="58"/>
      <c r="AU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58"/>
      <c r="EY224" s="58"/>
      <c r="EZ224" s="58"/>
      <c r="FA224" s="58"/>
      <c r="FB224" s="58"/>
      <c r="FC224" s="58"/>
      <c r="FD224" s="58"/>
      <c r="FE224" s="58"/>
      <c r="FF224" s="58"/>
      <c r="FG224" s="58"/>
      <c r="FH224" s="58"/>
      <c r="FI224" s="58"/>
      <c r="FJ224" s="58"/>
      <c r="FK224" s="58"/>
      <c r="FL224" s="58"/>
      <c r="FM224" s="58"/>
      <c r="FN224" s="58"/>
      <c r="FO224" s="58"/>
      <c r="FP224" s="58"/>
      <c r="FQ224" s="58"/>
      <c r="FR224" s="58"/>
      <c r="FS224" s="58"/>
      <c r="FT224" s="58"/>
      <c r="FU224" s="58"/>
      <c r="FV224" s="58"/>
      <c r="FW224" s="58"/>
      <c r="FX224" s="58"/>
      <c r="FY224" s="58"/>
      <c r="FZ224" s="58"/>
      <c r="GA224" s="58"/>
      <c r="GB224" s="58"/>
      <c r="GC224" s="58"/>
      <c r="GD224" s="58"/>
      <c r="GE224" s="58"/>
      <c r="GF224" s="58"/>
      <c r="GG224" s="58"/>
      <c r="GH224" s="58"/>
      <c r="GI224" s="58"/>
      <c r="GJ224" s="58"/>
      <c r="GK224" s="58"/>
      <c r="GL224" s="58"/>
      <c r="GM224" s="58"/>
      <c r="GN224" s="58"/>
      <c r="GO224" s="58"/>
      <c r="GP224" s="58"/>
      <c r="GQ224" s="58"/>
      <c r="GR224" s="58"/>
      <c r="GS224" s="58"/>
      <c r="GT224" s="58"/>
      <c r="GU224" s="58"/>
      <c r="GV224" s="58"/>
      <c r="GW224" s="58"/>
      <c r="GX224" s="58"/>
      <c r="GY224" s="58"/>
      <c r="GZ224" s="58"/>
      <c r="HA224" s="58"/>
      <c r="HB224" s="58"/>
      <c r="HC224" s="58"/>
      <c r="HD224" s="58"/>
      <c r="HE224" s="58"/>
      <c r="HF224" s="58"/>
      <c r="HG224" s="58"/>
      <c r="HH224" s="58"/>
      <c r="HI224" s="58"/>
      <c r="HJ224" s="58"/>
      <c r="HK224" s="58"/>
      <c r="HL224" s="58"/>
      <c r="HM224" s="58"/>
      <c r="HN224" s="58"/>
      <c r="HO224" s="58"/>
      <c r="HP224" s="58"/>
      <c r="HQ224" s="58"/>
      <c r="HR224" s="58"/>
      <c r="HS224" s="58"/>
      <c r="HT224" s="58"/>
      <c r="HU224" s="58"/>
      <c r="HV224" s="58"/>
      <c r="HW224" s="58"/>
      <c r="HX224" s="58"/>
      <c r="HY224" s="58"/>
      <c r="HZ224" s="58"/>
      <c r="IA224" s="58"/>
      <c r="IB224" s="58"/>
      <c r="IC224" s="58"/>
      <c r="ID224" s="58"/>
      <c r="IE224" s="58"/>
      <c r="IF224" s="58"/>
      <c r="IG224" s="58"/>
      <c r="IH224" s="58"/>
      <c r="II224" s="58"/>
      <c r="IJ224" s="58"/>
      <c r="IK224" s="58"/>
      <c r="IL224" s="58"/>
      <c r="IM224" s="58"/>
      <c r="IN224" s="58"/>
      <c r="IO224" s="58"/>
      <c r="IP224" s="58"/>
      <c r="IQ224" s="58"/>
      <c r="IR224" s="58"/>
      <c r="IS224" s="58"/>
    </row>
    <row r="225" spans="1:253" s="839" customFormat="1">
      <c r="A225"/>
      <c r="B225" s="7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c r="AA225" s="58"/>
      <c r="AB225" s="58"/>
      <c r="AC225" s="58"/>
      <c r="AD225" s="58"/>
      <c r="AE225" s="58"/>
      <c r="AF225" s="58"/>
      <c r="AG225" s="58"/>
      <c r="AH225" s="58"/>
      <c r="AI225" s="58"/>
      <c r="AJ225" s="58"/>
      <c r="AK225" s="58"/>
      <c r="AL225" s="58"/>
      <c r="AM225" s="58"/>
      <c r="AN225" s="58"/>
      <c r="AO225" s="58"/>
      <c r="AP225" s="58"/>
      <c r="AQ225" s="58"/>
      <c r="AR225" s="58"/>
      <c r="AS225" s="58"/>
      <c r="AT225" s="58"/>
      <c r="AU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58"/>
      <c r="EY225" s="58"/>
      <c r="EZ225" s="58"/>
      <c r="FA225" s="58"/>
      <c r="FB225" s="58"/>
      <c r="FC225" s="58"/>
      <c r="FD225" s="58"/>
      <c r="FE225" s="58"/>
      <c r="FF225" s="58"/>
      <c r="FG225" s="58"/>
      <c r="FH225" s="58"/>
      <c r="FI225" s="58"/>
      <c r="FJ225" s="58"/>
      <c r="FK225" s="58"/>
      <c r="FL225" s="58"/>
      <c r="FM225" s="58"/>
      <c r="FN225" s="58"/>
      <c r="FO225" s="58"/>
      <c r="FP225" s="58"/>
      <c r="FQ225" s="58"/>
      <c r="FR225" s="58"/>
      <c r="FS225" s="58"/>
      <c r="FT225" s="58"/>
      <c r="FU225" s="58"/>
      <c r="FV225" s="58"/>
      <c r="FW225" s="58"/>
      <c r="FX225" s="58"/>
      <c r="FY225" s="58"/>
      <c r="FZ225" s="58"/>
      <c r="GA225" s="58"/>
      <c r="GB225" s="58"/>
      <c r="GC225" s="58"/>
      <c r="GD225" s="58"/>
      <c r="GE225" s="58"/>
      <c r="GF225" s="58"/>
      <c r="GG225" s="58"/>
      <c r="GH225" s="58"/>
      <c r="GI225" s="58"/>
      <c r="GJ225" s="58"/>
      <c r="GK225" s="58"/>
      <c r="GL225" s="58"/>
      <c r="GM225" s="58"/>
      <c r="GN225" s="58"/>
      <c r="GO225" s="58"/>
      <c r="GP225" s="58"/>
      <c r="GQ225" s="58"/>
      <c r="GR225" s="58"/>
      <c r="GS225" s="58"/>
      <c r="GT225" s="58"/>
      <c r="GU225" s="58"/>
      <c r="GV225" s="58"/>
      <c r="GW225" s="58"/>
      <c r="GX225" s="58"/>
      <c r="GY225" s="58"/>
      <c r="GZ225" s="58"/>
      <c r="HA225" s="58"/>
      <c r="HB225" s="58"/>
      <c r="HC225" s="58"/>
      <c r="HD225" s="58"/>
      <c r="HE225" s="58"/>
      <c r="HF225" s="58"/>
      <c r="HG225" s="58"/>
      <c r="HH225" s="58"/>
      <c r="HI225" s="58"/>
      <c r="HJ225" s="58"/>
      <c r="HK225" s="58"/>
      <c r="HL225" s="58"/>
      <c r="HM225" s="58"/>
      <c r="HN225" s="58"/>
      <c r="HO225" s="58"/>
      <c r="HP225" s="58"/>
      <c r="HQ225" s="58"/>
      <c r="HR225" s="58"/>
      <c r="HS225" s="58"/>
      <c r="HT225" s="58"/>
      <c r="HU225" s="58"/>
      <c r="HV225" s="58"/>
      <c r="HW225" s="58"/>
      <c r="HX225" s="58"/>
      <c r="HY225" s="58"/>
      <c r="HZ225" s="58"/>
      <c r="IA225" s="58"/>
      <c r="IB225" s="58"/>
      <c r="IC225" s="58"/>
      <c r="ID225" s="58"/>
      <c r="IE225" s="58"/>
      <c r="IF225" s="58"/>
      <c r="IG225" s="58"/>
      <c r="IH225" s="58"/>
      <c r="II225" s="58"/>
      <c r="IJ225" s="58"/>
      <c r="IK225" s="58"/>
      <c r="IL225" s="58"/>
      <c r="IM225" s="58"/>
      <c r="IN225" s="58"/>
      <c r="IO225" s="58"/>
      <c r="IP225" s="58"/>
      <c r="IQ225" s="58"/>
      <c r="IR225" s="58"/>
      <c r="IS225" s="58"/>
    </row>
    <row r="226" spans="1:253" s="839" customFormat="1">
      <c r="A226"/>
      <c r="B226" s="7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c r="AA226" s="58"/>
      <c r="AB226" s="58"/>
      <c r="AC226" s="58"/>
      <c r="AD226" s="58"/>
      <c r="AE226" s="58"/>
      <c r="AF226" s="58"/>
      <c r="AG226" s="58"/>
      <c r="AH226" s="58"/>
      <c r="AI226" s="58"/>
      <c r="AJ226" s="58"/>
      <c r="AK226" s="58"/>
      <c r="AL226" s="58"/>
      <c r="AM226" s="58"/>
      <c r="AN226" s="58"/>
      <c r="AO226" s="58"/>
      <c r="AP226" s="58"/>
      <c r="AQ226" s="58"/>
      <c r="AR226" s="58"/>
      <c r="AS226" s="58"/>
      <c r="AT226" s="58"/>
      <c r="AU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c r="CH226" s="58"/>
      <c r="CI226" s="58"/>
      <c r="CJ226" s="58"/>
      <c r="CK226" s="58"/>
      <c r="CL226" s="58"/>
      <c r="CM226" s="58"/>
      <c r="CN226" s="58"/>
      <c r="CO226" s="58"/>
      <c r="CP226" s="58"/>
      <c r="CQ226" s="58"/>
      <c r="CR226" s="58"/>
      <c r="CS226" s="58"/>
      <c r="CT226" s="58"/>
      <c r="CU226" s="58"/>
      <c r="CV226" s="58"/>
      <c r="CW226" s="58"/>
      <c r="CX226" s="58"/>
      <c r="CY226" s="58"/>
      <c r="CZ226" s="58"/>
      <c r="DA226" s="58"/>
      <c r="DB226" s="58"/>
      <c r="DC226" s="58"/>
      <c r="DD226" s="58"/>
      <c r="DE226" s="58"/>
      <c r="DF226" s="58"/>
      <c r="DG226" s="58"/>
      <c r="DH226" s="58"/>
      <c r="DI226" s="58"/>
      <c r="DJ226" s="58"/>
      <c r="DK226" s="58"/>
      <c r="DL226" s="58"/>
      <c r="DM226" s="58"/>
      <c r="DN226" s="58"/>
      <c r="DO226" s="58"/>
      <c r="DP226" s="58"/>
      <c r="DQ226" s="58"/>
      <c r="DR226" s="58"/>
      <c r="DS226" s="58"/>
      <c r="DT226" s="58"/>
      <c r="DU226" s="58"/>
      <c r="DV226" s="58"/>
      <c r="DW226" s="58"/>
      <c r="DX226" s="58"/>
      <c r="DY226" s="58"/>
      <c r="DZ226" s="58"/>
      <c r="EA226" s="58"/>
      <c r="EB226" s="58"/>
      <c r="EC226" s="58"/>
      <c r="ED226" s="58"/>
      <c r="EE226" s="58"/>
      <c r="EF226" s="58"/>
      <c r="EG226" s="58"/>
      <c r="EH226" s="58"/>
      <c r="EI226" s="58"/>
      <c r="EJ226" s="58"/>
      <c r="EK226" s="58"/>
      <c r="EL226" s="58"/>
      <c r="EM226" s="58"/>
      <c r="EN226" s="58"/>
      <c r="EO226" s="58"/>
      <c r="EP226" s="58"/>
      <c r="EQ226" s="58"/>
      <c r="ER226" s="58"/>
      <c r="ES226" s="58"/>
      <c r="ET226" s="58"/>
      <c r="EU226" s="58"/>
      <c r="EV226" s="58"/>
      <c r="EW226" s="58"/>
      <c r="EX226" s="58"/>
      <c r="EY226" s="58"/>
      <c r="EZ226" s="58"/>
      <c r="FA226" s="58"/>
      <c r="FB226" s="58"/>
      <c r="FC226" s="58"/>
      <c r="FD226" s="58"/>
      <c r="FE226" s="58"/>
      <c r="FF226" s="58"/>
      <c r="FG226" s="58"/>
      <c r="FH226" s="58"/>
      <c r="FI226" s="58"/>
      <c r="FJ226" s="58"/>
      <c r="FK226" s="58"/>
      <c r="FL226" s="58"/>
      <c r="FM226" s="58"/>
      <c r="FN226" s="58"/>
      <c r="FO226" s="58"/>
      <c r="FP226" s="58"/>
      <c r="FQ226" s="58"/>
      <c r="FR226" s="58"/>
      <c r="FS226" s="58"/>
      <c r="FT226" s="58"/>
      <c r="FU226" s="58"/>
      <c r="FV226" s="58"/>
      <c r="FW226" s="58"/>
      <c r="FX226" s="58"/>
      <c r="FY226" s="58"/>
      <c r="FZ226" s="58"/>
      <c r="GA226" s="58"/>
      <c r="GB226" s="58"/>
      <c r="GC226" s="58"/>
      <c r="GD226" s="58"/>
      <c r="GE226" s="58"/>
      <c r="GF226" s="58"/>
      <c r="GG226" s="58"/>
      <c r="GH226" s="58"/>
      <c r="GI226" s="58"/>
      <c r="GJ226" s="58"/>
      <c r="GK226" s="58"/>
      <c r="GL226" s="58"/>
      <c r="GM226" s="58"/>
      <c r="GN226" s="58"/>
      <c r="GO226" s="58"/>
      <c r="GP226" s="58"/>
      <c r="GQ226" s="58"/>
      <c r="GR226" s="58"/>
      <c r="GS226" s="58"/>
      <c r="GT226" s="58"/>
      <c r="GU226" s="58"/>
      <c r="GV226" s="58"/>
      <c r="GW226" s="58"/>
      <c r="GX226" s="58"/>
      <c r="GY226" s="58"/>
      <c r="GZ226" s="58"/>
      <c r="HA226" s="58"/>
      <c r="HB226" s="58"/>
      <c r="HC226" s="58"/>
      <c r="HD226" s="58"/>
      <c r="HE226" s="58"/>
      <c r="HF226" s="58"/>
      <c r="HG226" s="58"/>
      <c r="HH226" s="58"/>
      <c r="HI226" s="58"/>
      <c r="HJ226" s="58"/>
      <c r="HK226" s="58"/>
      <c r="HL226" s="58"/>
      <c r="HM226" s="58"/>
      <c r="HN226" s="58"/>
      <c r="HO226" s="58"/>
      <c r="HP226" s="58"/>
      <c r="HQ226" s="58"/>
      <c r="HR226" s="58"/>
      <c r="HS226" s="58"/>
      <c r="HT226" s="58"/>
      <c r="HU226" s="58"/>
      <c r="HV226" s="58"/>
      <c r="HW226" s="58"/>
      <c r="HX226" s="58"/>
      <c r="HY226" s="58"/>
      <c r="HZ226" s="58"/>
      <c r="IA226" s="58"/>
      <c r="IB226" s="58"/>
      <c r="IC226" s="58"/>
      <c r="ID226" s="58"/>
      <c r="IE226" s="58"/>
      <c r="IF226" s="58"/>
      <c r="IG226" s="58"/>
      <c r="IH226" s="58"/>
      <c r="II226" s="58"/>
      <c r="IJ226" s="58"/>
      <c r="IK226" s="58"/>
      <c r="IL226" s="58"/>
      <c r="IM226" s="58"/>
      <c r="IN226" s="58"/>
      <c r="IO226" s="58"/>
      <c r="IP226" s="58"/>
      <c r="IQ226" s="58"/>
      <c r="IR226" s="58"/>
      <c r="IS226" s="58"/>
    </row>
    <row r="227" spans="1:253" s="839" customFormat="1">
      <c r="A227"/>
      <c r="B227" s="7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c r="AA227" s="58"/>
      <c r="AB227" s="58"/>
      <c r="AC227" s="58"/>
      <c r="AD227" s="58"/>
      <c r="AE227" s="58"/>
      <c r="AF227" s="58"/>
      <c r="AG227" s="58"/>
      <c r="AH227" s="58"/>
      <c r="AI227" s="58"/>
      <c r="AJ227" s="58"/>
      <c r="AK227" s="58"/>
      <c r="AL227" s="58"/>
      <c r="AM227" s="58"/>
      <c r="AN227" s="58"/>
      <c r="AO227" s="58"/>
      <c r="AP227" s="58"/>
      <c r="AQ227" s="58"/>
      <c r="AR227" s="58"/>
      <c r="AS227" s="58"/>
      <c r="AT227" s="58"/>
      <c r="AU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c r="CH227" s="58"/>
      <c r="CI227" s="58"/>
      <c r="CJ227" s="58"/>
      <c r="CK227" s="58"/>
      <c r="CL227" s="58"/>
      <c r="CM227" s="58"/>
      <c r="CN227" s="58"/>
      <c r="CO227" s="58"/>
      <c r="CP227" s="58"/>
      <c r="CQ227" s="58"/>
      <c r="CR227" s="58"/>
      <c r="CS227" s="58"/>
      <c r="CT227" s="58"/>
      <c r="CU227" s="58"/>
      <c r="CV227" s="58"/>
      <c r="CW227" s="58"/>
      <c r="CX227" s="58"/>
      <c r="CY227" s="58"/>
      <c r="CZ227" s="58"/>
      <c r="DA227" s="58"/>
      <c r="DB227" s="58"/>
      <c r="DC227" s="58"/>
      <c r="DD227" s="58"/>
      <c r="DE227" s="58"/>
      <c r="DF227" s="58"/>
      <c r="DG227" s="58"/>
      <c r="DH227" s="58"/>
      <c r="DI227" s="58"/>
      <c r="DJ227" s="58"/>
      <c r="DK227" s="58"/>
      <c r="DL227" s="58"/>
      <c r="DM227" s="58"/>
      <c r="DN227" s="58"/>
      <c r="DO227" s="58"/>
      <c r="DP227" s="58"/>
      <c r="DQ227" s="58"/>
      <c r="DR227" s="58"/>
      <c r="DS227" s="58"/>
      <c r="DT227" s="58"/>
      <c r="DU227" s="58"/>
      <c r="DV227" s="58"/>
      <c r="DW227" s="58"/>
      <c r="DX227" s="58"/>
      <c r="DY227" s="58"/>
      <c r="DZ227" s="58"/>
      <c r="EA227" s="58"/>
      <c r="EB227" s="58"/>
      <c r="EC227" s="58"/>
      <c r="ED227" s="58"/>
      <c r="EE227" s="58"/>
      <c r="EF227" s="58"/>
      <c r="EG227" s="58"/>
      <c r="EH227" s="58"/>
      <c r="EI227" s="58"/>
      <c r="EJ227" s="58"/>
      <c r="EK227" s="58"/>
      <c r="EL227" s="58"/>
      <c r="EM227" s="58"/>
      <c r="EN227" s="58"/>
      <c r="EO227" s="58"/>
      <c r="EP227" s="58"/>
      <c r="EQ227" s="58"/>
      <c r="ER227" s="58"/>
      <c r="ES227" s="58"/>
      <c r="ET227" s="58"/>
      <c r="EU227" s="58"/>
      <c r="EV227" s="58"/>
      <c r="EW227" s="58"/>
      <c r="EX227" s="58"/>
      <c r="EY227" s="58"/>
      <c r="EZ227" s="58"/>
      <c r="FA227" s="58"/>
      <c r="FB227" s="58"/>
      <c r="FC227" s="58"/>
      <c r="FD227" s="58"/>
      <c r="FE227" s="58"/>
      <c r="FF227" s="58"/>
      <c r="FG227" s="58"/>
      <c r="FH227" s="58"/>
      <c r="FI227" s="58"/>
      <c r="FJ227" s="58"/>
      <c r="FK227" s="58"/>
      <c r="FL227" s="58"/>
      <c r="FM227" s="58"/>
      <c r="FN227" s="58"/>
      <c r="FO227" s="58"/>
      <c r="FP227" s="58"/>
      <c r="FQ227" s="58"/>
      <c r="FR227" s="58"/>
      <c r="FS227" s="58"/>
      <c r="FT227" s="58"/>
      <c r="FU227" s="58"/>
      <c r="FV227" s="58"/>
      <c r="FW227" s="58"/>
      <c r="FX227" s="58"/>
      <c r="FY227" s="58"/>
      <c r="FZ227" s="58"/>
      <c r="GA227" s="58"/>
      <c r="GB227" s="58"/>
      <c r="GC227" s="58"/>
      <c r="GD227" s="58"/>
      <c r="GE227" s="58"/>
      <c r="GF227" s="58"/>
      <c r="GG227" s="58"/>
      <c r="GH227" s="58"/>
      <c r="GI227" s="58"/>
      <c r="GJ227" s="58"/>
      <c r="GK227" s="58"/>
      <c r="GL227" s="58"/>
      <c r="GM227" s="58"/>
      <c r="GN227" s="58"/>
      <c r="GO227" s="58"/>
      <c r="GP227" s="58"/>
      <c r="GQ227" s="58"/>
      <c r="GR227" s="58"/>
      <c r="GS227" s="58"/>
      <c r="GT227" s="58"/>
      <c r="GU227" s="58"/>
      <c r="GV227" s="58"/>
      <c r="GW227" s="58"/>
      <c r="GX227" s="58"/>
      <c r="GY227" s="58"/>
      <c r="GZ227" s="58"/>
      <c r="HA227" s="58"/>
      <c r="HB227" s="58"/>
      <c r="HC227" s="58"/>
      <c r="HD227" s="58"/>
      <c r="HE227" s="58"/>
      <c r="HF227" s="58"/>
      <c r="HG227" s="58"/>
      <c r="HH227" s="58"/>
      <c r="HI227" s="58"/>
      <c r="HJ227" s="58"/>
      <c r="HK227" s="58"/>
      <c r="HL227" s="58"/>
      <c r="HM227" s="58"/>
      <c r="HN227" s="58"/>
      <c r="HO227" s="58"/>
      <c r="HP227" s="58"/>
      <c r="HQ227" s="58"/>
      <c r="HR227" s="58"/>
      <c r="HS227" s="58"/>
      <c r="HT227" s="58"/>
      <c r="HU227" s="58"/>
      <c r="HV227" s="58"/>
      <c r="HW227" s="58"/>
      <c r="HX227" s="58"/>
      <c r="HY227" s="58"/>
      <c r="HZ227" s="58"/>
      <c r="IA227" s="58"/>
      <c r="IB227" s="58"/>
      <c r="IC227" s="58"/>
      <c r="ID227" s="58"/>
      <c r="IE227" s="58"/>
      <c r="IF227" s="58"/>
      <c r="IG227" s="58"/>
      <c r="IH227" s="58"/>
      <c r="II227" s="58"/>
      <c r="IJ227" s="58"/>
      <c r="IK227" s="58"/>
      <c r="IL227" s="58"/>
      <c r="IM227" s="58"/>
      <c r="IN227" s="58"/>
      <c r="IO227" s="58"/>
      <c r="IP227" s="58"/>
      <c r="IQ227" s="58"/>
      <c r="IR227" s="58"/>
      <c r="IS227" s="58"/>
    </row>
    <row r="228" spans="1:253" s="839" customFormat="1">
      <c r="A228"/>
      <c r="B228" s="7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8"/>
      <c r="AJ228" s="58"/>
      <c r="AK228" s="58"/>
      <c r="AL228" s="58"/>
      <c r="AM228" s="58"/>
      <c r="AN228" s="58"/>
      <c r="AO228" s="58"/>
      <c r="AP228" s="58"/>
      <c r="AQ228" s="58"/>
      <c r="AR228" s="58"/>
      <c r="AS228" s="58"/>
      <c r="AT228" s="58"/>
      <c r="AU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c r="CH228" s="58"/>
      <c r="CI228" s="58"/>
      <c r="CJ228" s="58"/>
      <c r="CK228" s="58"/>
      <c r="CL228" s="58"/>
      <c r="CM228" s="58"/>
      <c r="CN228" s="58"/>
      <c r="CO228" s="58"/>
      <c r="CP228" s="58"/>
      <c r="CQ228" s="58"/>
      <c r="CR228" s="58"/>
      <c r="CS228" s="58"/>
      <c r="CT228" s="58"/>
      <c r="CU228" s="58"/>
      <c r="CV228" s="58"/>
      <c r="CW228" s="58"/>
      <c r="CX228" s="58"/>
      <c r="CY228" s="58"/>
      <c r="CZ228" s="58"/>
      <c r="DA228" s="58"/>
      <c r="DB228" s="58"/>
      <c r="DC228" s="58"/>
      <c r="DD228" s="58"/>
      <c r="DE228" s="58"/>
      <c r="DF228" s="58"/>
      <c r="DG228" s="58"/>
      <c r="DH228" s="58"/>
      <c r="DI228" s="58"/>
      <c r="DJ228" s="58"/>
      <c r="DK228" s="58"/>
      <c r="DL228" s="58"/>
      <c r="DM228" s="58"/>
      <c r="DN228" s="58"/>
      <c r="DO228" s="58"/>
      <c r="DP228" s="58"/>
      <c r="DQ228" s="58"/>
      <c r="DR228" s="58"/>
      <c r="DS228" s="58"/>
      <c r="DT228" s="58"/>
      <c r="DU228" s="58"/>
      <c r="DV228" s="58"/>
      <c r="DW228" s="58"/>
      <c r="DX228" s="58"/>
      <c r="DY228" s="58"/>
      <c r="DZ228" s="58"/>
      <c r="EA228" s="58"/>
      <c r="EB228" s="58"/>
      <c r="EC228" s="58"/>
      <c r="ED228" s="58"/>
      <c r="EE228" s="58"/>
      <c r="EF228" s="58"/>
      <c r="EG228" s="58"/>
      <c r="EH228" s="58"/>
      <c r="EI228" s="58"/>
      <c r="EJ228" s="58"/>
      <c r="EK228" s="58"/>
      <c r="EL228" s="58"/>
      <c r="EM228" s="58"/>
      <c r="EN228" s="58"/>
      <c r="EO228" s="58"/>
      <c r="EP228" s="58"/>
      <c r="EQ228" s="58"/>
      <c r="ER228" s="58"/>
      <c r="ES228" s="58"/>
      <c r="ET228" s="58"/>
      <c r="EU228" s="58"/>
      <c r="EV228" s="58"/>
      <c r="EW228" s="58"/>
      <c r="EX228" s="58"/>
      <c r="EY228" s="58"/>
      <c r="EZ228" s="58"/>
      <c r="FA228" s="58"/>
      <c r="FB228" s="58"/>
      <c r="FC228" s="58"/>
      <c r="FD228" s="58"/>
      <c r="FE228" s="58"/>
      <c r="FF228" s="58"/>
      <c r="FG228" s="58"/>
      <c r="FH228" s="58"/>
      <c r="FI228" s="58"/>
      <c r="FJ228" s="58"/>
      <c r="FK228" s="58"/>
      <c r="FL228" s="58"/>
      <c r="FM228" s="58"/>
      <c r="FN228" s="58"/>
      <c r="FO228" s="58"/>
      <c r="FP228" s="58"/>
      <c r="FQ228" s="58"/>
      <c r="FR228" s="58"/>
      <c r="FS228" s="58"/>
      <c r="FT228" s="58"/>
      <c r="FU228" s="58"/>
      <c r="FV228" s="58"/>
      <c r="FW228" s="58"/>
      <c r="FX228" s="58"/>
      <c r="FY228" s="58"/>
      <c r="FZ228" s="58"/>
      <c r="GA228" s="58"/>
      <c r="GB228" s="58"/>
      <c r="GC228" s="58"/>
      <c r="GD228" s="58"/>
      <c r="GE228" s="58"/>
      <c r="GF228" s="58"/>
      <c r="GG228" s="58"/>
      <c r="GH228" s="58"/>
      <c r="GI228" s="58"/>
      <c r="GJ228" s="58"/>
      <c r="GK228" s="58"/>
      <c r="GL228" s="58"/>
      <c r="GM228" s="58"/>
      <c r="GN228" s="58"/>
      <c r="GO228" s="58"/>
      <c r="GP228" s="58"/>
      <c r="GQ228" s="58"/>
      <c r="GR228" s="58"/>
      <c r="GS228" s="58"/>
      <c r="GT228" s="58"/>
      <c r="GU228" s="58"/>
      <c r="GV228" s="58"/>
      <c r="GW228" s="58"/>
      <c r="GX228" s="58"/>
      <c r="GY228" s="58"/>
      <c r="GZ228" s="58"/>
      <c r="HA228" s="58"/>
      <c r="HB228" s="58"/>
      <c r="HC228" s="58"/>
      <c r="HD228" s="58"/>
      <c r="HE228" s="58"/>
      <c r="HF228" s="58"/>
      <c r="HG228" s="58"/>
      <c r="HH228" s="58"/>
      <c r="HI228" s="58"/>
      <c r="HJ228" s="58"/>
      <c r="HK228" s="58"/>
      <c r="HL228" s="58"/>
      <c r="HM228" s="58"/>
      <c r="HN228" s="58"/>
      <c r="HO228" s="58"/>
      <c r="HP228" s="58"/>
      <c r="HQ228" s="58"/>
      <c r="HR228" s="58"/>
      <c r="HS228" s="58"/>
      <c r="HT228" s="58"/>
      <c r="HU228" s="58"/>
      <c r="HV228" s="58"/>
      <c r="HW228" s="58"/>
      <c r="HX228" s="58"/>
      <c r="HY228" s="58"/>
      <c r="HZ228" s="58"/>
      <c r="IA228" s="58"/>
      <c r="IB228" s="58"/>
      <c r="IC228" s="58"/>
      <c r="ID228" s="58"/>
      <c r="IE228" s="58"/>
      <c r="IF228" s="58"/>
      <c r="IG228" s="58"/>
      <c r="IH228" s="58"/>
      <c r="II228" s="58"/>
      <c r="IJ228" s="58"/>
      <c r="IK228" s="58"/>
      <c r="IL228" s="58"/>
      <c r="IM228" s="58"/>
      <c r="IN228" s="58"/>
      <c r="IO228" s="58"/>
      <c r="IP228" s="58"/>
      <c r="IQ228" s="58"/>
      <c r="IR228" s="58"/>
      <c r="IS228" s="58"/>
    </row>
    <row r="229" spans="1:253" s="839" customFormat="1">
      <c r="A229"/>
      <c r="B229" s="7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8"/>
      <c r="AJ229" s="58"/>
      <c r="AK229" s="58"/>
      <c r="AL229" s="58"/>
      <c r="AM229" s="58"/>
      <c r="AN229" s="58"/>
      <c r="AO229" s="58"/>
      <c r="AP229" s="58"/>
      <c r="AQ229" s="58"/>
      <c r="AR229" s="58"/>
      <c r="AS229" s="58"/>
      <c r="AT229" s="58"/>
      <c r="AU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c r="DE229" s="58"/>
      <c r="DF229" s="58"/>
      <c r="DG229" s="58"/>
      <c r="DH229" s="58"/>
      <c r="DI229" s="58"/>
      <c r="DJ229" s="58"/>
      <c r="DK229" s="58"/>
      <c r="DL229" s="58"/>
      <c r="DM229" s="58"/>
      <c r="DN229" s="58"/>
      <c r="DO229" s="58"/>
      <c r="DP229" s="58"/>
      <c r="DQ229" s="58"/>
      <c r="DR229" s="58"/>
      <c r="DS229" s="58"/>
      <c r="DT229" s="58"/>
      <c r="DU229" s="58"/>
      <c r="DV229" s="58"/>
      <c r="DW229" s="58"/>
      <c r="DX229" s="58"/>
      <c r="DY229" s="58"/>
      <c r="DZ229" s="58"/>
      <c r="EA229" s="58"/>
      <c r="EB229" s="58"/>
      <c r="EC229" s="58"/>
      <c r="ED229" s="58"/>
      <c r="EE229" s="58"/>
      <c r="EF229" s="58"/>
      <c r="EG229" s="58"/>
      <c r="EH229" s="58"/>
      <c r="EI229" s="58"/>
      <c r="EJ229" s="58"/>
      <c r="EK229" s="58"/>
      <c r="EL229" s="58"/>
      <c r="EM229" s="58"/>
      <c r="EN229" s="58"/>
      <c r="EO229" s="58"/>
      <c r="EP229" s="58"/>
      <c r="EQ229" s="58"/>
      <c r="ER229" s="58"/>
      <c r="ES229" s="58"/>
      <c r="ET229" s="58"/>
      <c r="EU229" s="58"/>
      <c r="EV229" s="58"/>
      <c r="EW229" s="58"/>
      <c r="EX229" s="58"/>
      <c r="EY229" s="58"/>
      <c r="EZ229" s="58"/>
      <c r="FA229" s="58"/>
      <c r="FB229" s="58"/>
      <c r="FC229" s="58"/>
      <c r="FD229" s="58"/>
      <c r="FE229" s="58"/>
      <c r="FF229" s="58"/>
      <c r="FG229" s="58"/>
      <c r="FH229" s="58"/>
      <c r="FI229" s="58"/>
      <c r="FJ229" s="58"/>
      <c r="FK229" s="58"/>
      <c r="FL229" s="58"/>
      <c r="FM229" s="58"/>
      <c r="FN229" s="58"/>
      <c r="FO229" s="58"/>
      <c r="FP229" s="58"/>
      <c r="FQ229" s="58"/>
      <c r="FR229" s="58"/>
      <c r="FS229" s="58"/>
      <c r="FT229" s="58"/>
      <c r="FU229" s="58"/>
      <c r="FV229" s="58"/>
      <c r="FW229" s="58"/>
      <c r="FX229" s="58"/>
      <c r="FY229" s="58"/>
      <c r="FZ229" s="58"/>
      <c r="GA229" s="58"/>
      <c r="GB229" s="58"/>
      <c r="GC229" s="58"/>
      <c r="GD229" s="58"/>
      <c r="GE229" s="58"/>
      <c r="GF229" s="58"/>
      <c r="GG229" s="58"/>
      <c r="GH229" s="58"/>
      <c r="GI229" s="58"/>
      <c r="GJ229" s="58"/>
      <c r="GK229" s="58"/>
      <c r="GL229" s="58"/>
      <c r="GM229" s="58"/>
      <c r="GN229" s="58"/>
      <c r="GO229" s="58"/>
      <c r="GP229" s="58"/>
      <c r="GQ229" s="58"/>
      <c r="GR229" s="58"/>
      <c r="GS229" s="58"/>
      <c r="GT229" s="58"/>
      <c r="GU229" s="58"/>
      <c r="GV229" s="58"/>
      <c r="GW229" s="58"/>
      <c r="GX229" s="58"/>
      <c r="GY229" s="58"/>
      <c r="GZ229" s="58"/>
      <c r="HA229" s="58"/>
      <c r="HB229" s="58"/>
      <c r="HC229" s="58"/>
      <c r="HD229" s="58"/>
      <c r="HE229" s="58"/>
      <c r="HF229" s="58"/>
      <c r="HG229" s="58"/>
      <c r="HH229" s="58"/>
      <c r="HI229" s="58"/>
      <c r="HJ229" s="58"/>
      <c r="HK229" s="58"/>
      <c r="HL229" s="58"/>
      <c r="HM229" s="58"/>
      <c r="HN229" s="58"/>
      <c r="HO229" s="58"/>
      <c r="HP229" s="58"/>
      <c r="HQ229" s="58"/>
      <c r="HR229" s="58"/>
      <c r="HS229" s="58"/>
      <c r="HT229" s="58"/>
      <c r="HU229" s="58"/>
      <c r="HV229" s="58"/>
      <c r="HW229" s="58"/>
      <c r="HX229" s="58"/>
      <c r="HY229" s="58"/>
      <c r="HZ229" s="58"/>
      <c r="IA229" s="58"/>
      <c r="IB229" s="58"/>
      <c r="IC229" s="58"/>
      <c r="ID229" s="58"/>
      <c r="IE229" s="58"/>
      <c r="IF229" s="58"/>
      <c r="IG229" s="58"/>
      <c r="IH229" s="58"/>
      <c r="II229" s="58"/>
      <c r="IJ229" s="58"/>
      <c r="IK229" s="58"/>
      <c r="IL229" s="58"/>
      <c r="IM229" s="58"/>
      <c r="IN229" s="58"/>
      <c r="IO229" s="58"/>
      <c r="IP229" s="58"/>
      <c r="IQ229" s="58"/>
      <c r="IR229" s="58"/>
      <c r="IS229" s="58"/>
    </row>
    <row r="230" spans="1:253" s="839" customFormat="1">
      <c r="A230"/>
      <c r="B230" s="7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H230" s="58"/>
      <c r="AI230" s="58"/>
      <c r="AJ230" s="58"/>
      <c r="AK230" s="58"/>
      <c r="AL230" s="58"/>
      <c r="AM230" s="58"/>
      <c r="AN230" s="58"/>
      <c r="AO230" s="58"/>
      <c r="AP230" s="58"/>
      <c r="AQ230" s="58"/>
      <c r="AR230" s="58"/>
      <c r="AS230" s="58"/>
      <c r="AT230" s="58"/>
      <c r="AU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c r="CH230" s="58"/>
      <c r="CI230" s="58"/>
      <c r="CJ230" s="58"/>
      <c r="CK230" s="58"/>
      <c r="CL230" s="58"/>
      <c r="CM230" s="58"/>
      <c r="CN230" s="58"/>
      <c r="CO230" s="58"/>
      <c r="CP230" s="58"/>
      <c r="CQ230" s="58"/>
      <c r="CR230" s="58"/>
      <c r="CS230" s="58"/>
      <c r="CT230" s="58"/>
      <c r="CU230" s="58"/>
      <c r="CV230" s="58"/>
      <c r="CW230" s="58"/>
      <c r="CX230" s="58"/>
      <c r="CY230" s="58"/>
      <c r="CZ230" s="58"/>
      <c r="DA230" s="58"/>
      <c r="DB230" s="58"/>
      <c r="DC230" s="58"/>
      <c r="DD230" s="58"/>
      <c r="DE230" s="58"/>
      <c r="DF230" s="58"/>
      <c r="DG230" s="58"/>
      <c r="DH230" s="58"/>
      <c r="DI230" s="58"/>
      <c r="DJ230" s="58"/>
      <c r="DK230" s="58"/>
      <c r="DL230" s="58"/>
      <c r="DM230" s="58"/>
      <c r="DN230" s="58"/>
      <c r="DO230" s="58"/>
      <c r="DP230" s="58"/>
      <c r="DQ230" s="58"/>
      <c r="DR230" s="58"/>
      <c r="DS230" s="58"/>
      <c r="DT230" s="58"/>
      <c r="DU230" s="58"/>
      <c r="DV230" s="58"/>
      <c r="DW230" s="58"/>
      <c r="DX230" s="58"/>
      <c r="DY230" s="58"/>
      <c r="DZ230" s="58"/>
      <c r="EA230" s="58"/>
      <c r="EB230" s="58"/>
      <c r="EC230" s="58"/>
      <c r="ED230" s="58"/>
      <c r="EE230" s="58"/>
      <c r="EF230" s="58"/>
      <c r="EG230" s="58"/>
      <c r="EH230" s="58"/>
      <c r="EI230" s="58"/>
      <c r="EJ230" s="58"/>
      <c r="EK230" s="58"/>
      <c r="EL230" s="58"/>
      <c r="EM230" s="58"/>
      <c r="EN230" s="58"/>
      <c r="EO230" s="58"/>
      <c r="EP230" s="58"/>
      <c r="EQ230" s="58"/>
      <c r="ER230" s="58"/>
      <c r="ES230" s="58"/>
      <c r="ET230" s="58"/>
      <c r="EU230" s="58"/>
      <c r="EV230" s="58"/>
      <c r="EW230" s="58"/>
      <c r="EX230" s="58"/>
      <c r="EY230" s="58"/>
      <c r="EZ230" s="58"/>
      <c r="FA230" s="58"/>
      <c r="FB230" s="58"/>
      <c r="FC230" s="58"/>
      <c r="FD230" s="58"/>
      <c r="FE230" s="58"/>
      <c r="FF230" s="58"/>
      <c r="FG230" s="58"/>
      <c r="FH230" s="58"/>
      <c r="FI230" s="58"/>
      <c r="FJ230" s="58"/>
      <c r="FK230" s="58"/>
      <c r="FL230" s="58"/>
      <c r="FM230" s="58"/>
      <c r="FN230" s="58"/>
      <c r="FO230" s="58"/>
      <c r="FP230" s="58"/>
      <c r="FQ230" s="58"/>
      <c r="FR230" s="58"/>
      <c r="FS230" s="58"/>
      <c r="FT230" s="58"/>
      <c r="FU230" s="58"/>
      <c r="FV230" s="58"/>
      <c r="FW230" s="58"/>
      <c r="FX230" s="58"/>
      <c r="FY230" s="58"/>
      <c r="FZ230" s="58"/>
      <c r="GA230" s="58"/>
      <c r="GB230" s="58"/>
      <c r="GC230" s="58"/>
      <c r="GD230" s="58"/>
      <c r="GE230" s="58"/>
      <c r="GF230" s="58"/>
      <c r="GG230" s="58"/>
      <c r="GH230" s="58"/>
      <c r="GI230" s="58"/>
      <c r="GJ230" s="58"/>
      <c r="GK230" s="58"/>
      <c r="GL230" s="58"/>
      <c r="GM230" s="58"/>
      <c r="GN230" s="58"/>
      <c r="GO230" s="58"/>
      <c r="GP230" s="58"/>
      <c r="GQ230" s="58"/>
      <c r="GR230" s="58"/>
      <c r="GS230" s="58"/>
      <c r="GT230" s="58"/>
      <c r="GU230" s="58"/>
      <c r="GV230" s="58"/>
      <c r="GW230" s="58"/>
      <c r="GX230" s="58"/>
      <c r="GY230" s="58"/>
      <c r="GZ230" s="58"/>
      <c r="HA230" s="58"/>
      <c r="HB230" s="58"/>
      <c r="HC230" s="58"/>
      <c r="HD230" s="58"/>
      <c r="HE230" s="58"/>
      <c r="HF230" s="58"/>
      <c r="HG230" s="58"/>
      <c r="HH230" s="58"/>
      <c r="HI230" s="58"/>
      <c r="HJ230" s="58"/>
      <c r="HK230" s="58"/>
      <c r="HL230" s="58"/>
      <c r="HM230" s="58"/>
      <c r="HN230" s="58"/>
      <c r="HO230" s="58"/>
      <c r="HP230" s="58"/>
      <c r="HQ230" s="58"/>
      <c r="HR230" s="58"/>
      <c r="HS230" s="58"/>
      <c r="HT230" s="58"/>
      <c r="HU230" s="58"/>
      <c r="HV230" s="58"/>
      <c r="HW230" s="58"/>
      <c r="HX230" s="58"/>
      <c r="HY230" s="58"/>
      <c r="HZ230" s="58"/>
      <c r="IA230" s="58"/>
      <c r="IB230" s="58"/>
      <c r="IC230" s="58"/>
      <c r="ID230" s="58"/>
      <c r="IE230" s="58"/>
      <c r="IF230" s="58"/>
      <c r="IG230" s="58"/>
      <c r="IH230" s="58"/>
      <c r="II230" s="58"/>
      <c r="IJ230" s="58"/>
      <c r="IK230" s="58"/>
      <c r="IL230" s="58"/>
      <c r="IM230" s="58"/>
      <c r="IN230" s="58"/>
      <c r="IO230" s="58"/>
      <c r="IP230" s="58"/>
      <c r="IQ230" s="58"/>
      <c r="IR230" s="58"/>
      <c r="IS230" s="58"/>
    </row>
    <row r="231" spans="1:253" s="839" customFormat="1">
      <c r="A231"/>
      <c r="B231" s="7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N231" s="58"/>
      <c r="AO231" s="58"/>
      <c r="AP231" s="58"/>
      <c r="AQ231" s="58"/>
      <c r="AR231" s="58"/>
      <c r="AS231" s="58"/>
      <c r="AT231" s="58"/>
      <c r="AU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c r="CH231" s="58"/>
      <c r="CI231" s="58"/>
      <c r="CJ231" s="58"/>
      <c r="CK231" s="58"/>
      <c r="CL231" s="58"/>
      <c r="CM231" s="58"/>
      <c r="CN231" s="58"/>
      <c r="CO231" s="58"/>
      <c r="CP231" s="58"/>
      <c r="CQ231" s="58"/>
      <c r="CR231" s="58"/>
      <c r="CS231" s="58"/>
      <c r="CT231" s="58"/>
      <c r="CU231" s="58"/>
      <c r="CV231" s="58"/>
      <c r="CW231" s="58"/>
      <c r="CX231" s="58"/>
      <c r="CY231" s="58"/>
      <c r="CZ231" s="58"/>
      <c r="DA231" s="58"/>
      <c r="DB231" s="58"/>
      <c r="DC231" s="58"/>
      <c r="DD231" s="58"/>
      <c r="DE231" s="58"/>
      <c r="DF231" s="58"/>
      <c r="DG231" s="58"/>
      <c r="DH231" s="58"/>
      <c r="DI231" s="58"/>
      <c r="DJ231" s="58"/>
      <c r="DK231" s="58"/>
      <c r="DL231" s="58"/>
      <c r="DM231" s="58"/>
      <c r="DN231" s="58"/>
      <c r="DO231" s="58"/>
      <c r="DP231" s="58"/>
      <c r="DQ231" s="58"/>
      <c r="DR231" s="58"/>
      <c r="DS231" s="58"/>
      <c r="DT231" s="58"/>
      <c r="DU231" s="58"/>
      <c r="DV231" s="58"/>
      <c r="DW231" s="58"/>
      <c r="DX231" s="58"/>
      <c r="DY231" s="58"/>
      <c r="DZ231" s="58"/>
      <c r="EA231" s="58"/>
      <c r="EB231" s="58"/>
      <c r="EC231" s="58"/>
      <c r="ED231" s="58"/>
      <c r="EE231" s="58"/>
      <c r="EF231" s="58"/>
      <c r="EG231" s="58"/>
      <c r="EH231" s="58"/>
      <c r="EI231" s="58"/>
      <c r="EJ231" s="58"/>
      <c r="EK231" s="58"/>
      <c r="EL231" s="58"/>
      <c r="EM231" s="58"/>
      <c r="EN231" s="58"/>
      <c r="EO231" s="58"/>
      <c r="EP231" s="58"/>
      <c r="EQ231" s="58"/>
      <c r="ER231" s="58"/>
      <c r="ES231" s="58"/>
      <c r="ET231" s="58"/>
      <c r="EU231" s="58"/>
      <c r="EV231" s="58"/>
      <c r="EW231" s="58"/>
      <c r="EX231" s="58"/>
      <c r="EY231" s="58"/>
      <c r="EZ231" s="58"/>
      <c r="FA231" s="58"/>
      <c r="FB231" s="58"/>
      <c r="FC231" s="58"/>
      <c r="FD231" s="58"/>
      <c r="FE231" s="58"/>
      <c r="FF231" s="58"/>
      <c r="FG231" s="58"/>
      <c r="FH231" s="58"/>
      <c r="FI231" s="58"/>
      <c r="FJ231" s="58"/>
      <c r="FK231" s="58"/>
      <c r="FL231" s="58"/>
      <c r="FM231" s="58"/>
      <c r="FN231" s="58"/>
      <c r="FO231" s="58"/>
      <c r="FP231" s="58"/>
      <c r="FQ231" s="58"/>
      <c r="FR231" s="58"/>
      <c r="FS231" s="58"/>
      <c r="FT231" s="58"/>
      <c r="FU231" s="58"/>
      <c r="FV231" s="58"/>
      <c r="FW231" s="58"/>
      <c r="FX231" s="58"/>
      <c r="FY231" s="58"/>
      <c r="FZ231" s="58"/>
      <c r="GA231" s="58"/>
      <c r="GB231" s="58"/>
      <c r="GC231" s="58"/>
      <c r="GD231" s="58"/>
      <c r="GE231" s="58"/>
      <c r="GF231" s="58"/>
      <c r="GG231" s="58"/>
      <c r="GH231" s="58"/>
      <c r="GI231" s="58"/>
      <c r="GJ231" s="58"/>
      <c r="GK231" s="58"/>
      <c r="GL231" s="58"/>
      <c r="GM231" s="58"/>
      <c r="GN231" s="58"/>
      <c r="GO231" s="58"/>
      <c r="GP231" s="58"/>
      <c r="GQ231" s="58"/>
      <c r="GR231" s="58"/>
      <c r="GS231" s="58"/>
      <c r="GT231" s="58"/>
      <c r="GU231" s="58"/>
      <c r="GV231" s="58"/>
      <c r="GW231" s="58"/>
      <c r="GX231" s="58"/>
      <c r="GY231" s="58"/>
      <c r="GZ231" s="58"/>
      <c r="HA231" s="58"/>
      <c r="HB231" s="58"/>
      <c r="HC231" s="58"/>
      <c r="HD231" s="58"/>
      <c r="HE231" s="58"/>
      <c r="HF231" s="58"/>
      <c r="HG231" s="58"/>
      <c r="HH231" s="58"/>
      <c r="HI231" s="58"/>
      <c r="HJ231" s="58"/>
      <c r="HK231" s="58"/>
      <c r="HL231" s="58"/>
      <c r="HM231" s="58"/>
      <c r="HN231" s="58"/>
      <c r="HO231" s="58"/>
      <c r="HP231" s="58"/>
      <c r="HQ231" s="58"/>
      <c r="HR231" s="58"/>
      <c r="HS231" s="58"/>
      <c r="HT231" s="58"/>
      <c r="HU231" s="58"/>
      <c r="HV231" s="58"/>
      <c r="HW231" s="58"/>
      <c r="HX231" s="58"/>
      <c r="HY231" s="58"/>
      <c r="HZ231" s="58"/>
      <c r="IA231" s="58"/>
      <c r="IB231" s="58"/>
      <c r="IC231" s="58"/>
      <c r="ID231" s="58"/>
      <c r="IE231" s="58"/>
      <c r="IF231" s="58"/>
      <c r="IG231" s="58"/>
      <c r="IH231" s="58"/>
      <c r="II231" s="58"/>
      <c r="IJ231" s="58"/>
      <c r="IK231" s="58"/>
      <c r="IL231" s="58"/>
      <c r="IM231" s="58"/>
      <c r="IN231" s="58"/>
      <c r="IO231" s="58"/>
      <c r="IP231" s="58"/>
      <c r="IQ231" s="58"/>
      <c r="IR231" s="58"/>
      <c r="IS231" s="58"/>
    </row>
    <row r="232" spans="1:253" s="839" customFormat="1">
      <c r="A232"/>
      <c r="B232" s="7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c r="AA232" s="58"/>
      <c r="AB232" s="58"/>
      <c r="AC232" s="58"/>
      <c r="AD232" s="58"/>
      <c r="AE232" s="58"/>
      <c r="AF232" s="58"/>
      <c r="AG232" s="58"/>
      <c r="AH232" s="58"/>
      <c r="AI232" s="58"/>
      <c r="AJ232" s="58"/>
      <c r="AK232" s="58"/>
      <c r="AL232" s="58"/>
      <c r="AM232" s="58"/>
      <c r="AN232" s="58"/>
      <c r="AO232" s="58"/>
      <c r="AP232" s="58"/>
      <c r="AQ232" s="58"/>
      <c r="AR232" s="58"/>
      <c r="AS232" s="58"/>
      <c r="AT232" s="58"/>
      <c r="AU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c r="CH232" s="58"/>
      <c r="CI232" s="58"/>
      <c r="CJ232" s="58"/>
      <c r="CK232" s="58"/>
      <c r="CL232" s="58"/>
      <c r="CM232" s="58"/>
      <c r="CN232" s="58"/>
      <c r="CO232" s="58"/>
      <c r="CP232" s="58"/>
      <c r="CQ232" s="58"/>
      <c r="CR232" s="58"/>
      <c r="CS232" s="58"/>
      <c r="CT232" s="58"/>
      <c r="CU232" s="58"/>
      <c r="CV232" s="58"/>
      <c r="CW232" s="58"/>
      <c r="CX232" s="58"/>
      <c r="CY232" s="58"/>
      <c r="CZ232" s="58"/>
      <c r="DA232" s="58"/>
      <c r="DB232" s="58"/>
      <c r="DC232" s="58"/>
      <c r="DD232" s="58"/>
      <c r="DE232" s="58"/>
      <c r="DF232" s="58"/>
      <c r="DG232" s="58"/>
      <c r="DH232" s="58"/>
      <c r="DI232" s="58"/>
      <c r="DJ232" s="58"/>
      <c r="DK232" s="58"/>
      <c r="DL232" s="58"/>
      <c r="DM232" s="58"/>
      <c r="DN232" s="58"/>
      <c r="DO232" s="58"/>
      <c r="DP232" s="58"/>
      <c r="DQ232" s="58"/>
      <c r="DR232" s="58"/>
      <c r="DS232" s="58"/>
      <c r="DT232" s="58"/>
      <c r="DU232" s="58"/>
      <c r="DV232" s="58"/>
      <c r="DW232" s="58"/>
      <c r="DX232" s="58"/>
      <c r="DY232" s="58"/>
      <c r="DZ232" s="58"/>
      <c r="EA232" s="58"/>
      <c r="EB232" s="58"/>
      <c r="EC232" s="58"/>
      <c r="ED232" s="58"/>
      <c r="EE232" s="58"/>
      <c r="EF232" s="58"/>
      <c r="EG232" s="58"/>
      <c r="EH232" s="58"/>
      <c r="EI232" s="58"/>
      <c r="EJ232" s="58"/>
      <c r="EK232" s="58"/>
      <c r="EL232" s="58"/>
      <c r="EM232" s="58"/>
      <c r="EN232" s="58"/>
      <c r="EO232" s="58"/>
      <c r="EP232" s="58"/>
      <c r="EQ232" s="58"/>
      <c r="ER232" s="58"/>
      <c r="ES232" s="58"/>
      <c r="ET232" s="58"/>
      <c r="EU232" s="58"/>
      <c r="EV232" s="58"/>
      <c r="EW232" s="58"/>
      <c r="EX232" s="58"/>
      <c r="EY232" s="58"/>
      <c r="EZ232" s="58"/>
      <c r="FA232" s="58"/>
      <c r="FB232" s="58"/>
      <c r="FC232" s="58"/>
      <c r="FD232" s="58"/>
      <c r="FE232" s="58"/>
      <c r="FF232" s="58"/>
      <c r="FG232" s="58"/>
      <c r="FH232" s="58"/>
      <c r="FI232" s="58"/>
      <c r="FJ232" s="58"/>
      <c r="FK232" s="58"/>
      <c r="FL232" s="58"/>
      <c r="FM232" s="58"/>
      <c r="FN232" s="58"/>
      <c r="FO232" s="58"/>
      <c r="FP232" s="58"/>
      <c r="FQ232" s="58"/>
      <c r="FR232" s="58"/>
      <c r="FS232" s="58"/>
      <c r="FT232" s="58"/>
      <c r="FU232" s="58"/>
      <c r="FV232" s="58"/>
      <c r="FW232" s="58"/>
      <c r="FX232" s="58"/>
      <c r="FY232" s="58"/>
      <c r="FZ232" s="58"/>
      <c r="GA232" s="58"/>
      <c r="GB232" s="58"/>
      <c r="GC232" s="58"/>
      <c r="GD232" s="58"/>
      <c r="GE232" s="58"/>
      <c r="GF232" s="58"/>
      <c r="GG232" s="58"/>
      <c r="GH232" s="58"/>
      <c r="GI232" s="58"/>
      <c r="GJ232" s="58"/>
      <c r="GK232" s="58"/>
      <c r="GL232" s="58"/>
      <c r="GM232" s="58"/>
      <c r="GN232" s="58"/>
      <c r="GO232" s="58"/>
      <c r="GP232" s="58"/>
      <c r="GQ232" s="58"/>
      <c r="GR232" s="58"/>
      <c r="GS232" s="58"/>
      <c r="GT232" s="58"/>
      <c r="GU232" s="58"/>
      <c r="GV232" s="58"/>
      <c r="GW232" s="58"/>
      <c r="GX232" s="58"/>
      <c r="GY232" s="58"/>
      <c r="GZ232" s="58"/>
      <c r="HA232" s="58"/>
      <c r="HB232" s="58"/>
      <c r="HC232" s="58"/>
      <c r="HD232" s="58"/>
      <c r="HE232" s="58"/>
      <c r="HF232" s="58"/>
      <c r="HG232" s="58"/>
      <c r="HH232" s="58"/>
      <c r="HI232" s="58"/>
      <c r="HJ232" s="58"/>
      <c r="HK232" s="58"/>
      <c r="HL232" s="58"/>
      <c r="HM232" s="58"/>
      <c r="HN232" s="58"/>
      <c r="HO232" s="58"/>
      <c r="HP232" s="58"/>
      <c r="HQ232" s="58"/>
      <c r="HR232" s="58"/>
      <c r="HS232" s="58"/>
      <c r="HT232" s="58"/>
      <c r="HU232" s="58"/>
      <c r="HV232" s="58"/>
      <c r="HW232" s="58"/>
      <c r="HX232" s="58"/>
      <c r="HY232" s="58"/>
      <c r="HZ232" s="58"/>
      <c r="IA232" s="58"/>
      <c r="IB232" s="58"/>
      <c r="IC232" s="58"/>
      <c r="ID232" s="58"/>
      <c r="IE232" s="58"/>
      <c r="IF232" s="58"/>
      <c r="IG232" s="58"/>
      <c r="IH232" s="58"/>
      <c r="II232" s="58"/>
      <c r="IJ232" s="58"/>
      <c r="IK232" s="58"/>
      <c r="IL232" s="58"/>
      <c r="IM232" s="58"/>
      <c r="IN232" s="58"/>
      <c r="IO232" s="58"/>
      <c r="IP232" s="58"/>
      <c r="IQ232" s="58"/>
      <c r="IR232" s="58"/>
      <c r="IS232" s="58"/>
    </row>
    <row r="233" spans="1:253" s="839" customFormat="1">
      <c r="A233"/>
      <c r="B233" s="7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c r="AA233" s="58"/>
      <c r="AB233" s="58"/>
      <c r="AC233" s="58"/>
      <c r="AD233" s="58"/>
      <c r="AE233" s="58"/>
      <c r="AF233" s="58"/>
      <c r="AG233" s="58"/>
      <c r="AH233" s="58"/>
      <c r="AI233" s="58"/>
      <c r="AJ233" s="58"/>
      <c r="AK233" s="58"/>
      <c r="AL233" s="58"/>
      <c r="AM233" s="58"/>
      <c r="AN233" s="58"/>
      <c r="AO233" s="58"/>
      <c r="AP233" s="58"/>
      <c r="AQ233" s="58"/>
      <c r="AR233" s="58"/>
      <c r="AS233" s="58"/>
      <c r="AT233" s="58"/>
      <c r="AU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c r="CH233" s="58"/>
      <c r="CI233" s="58"/>
      <c r="CJ233" s="58"/>
      <c r="CK233" s="58"/>
      <c r="CL233" s="58"/>
      <c r="CM233" s="58"/>
      <c r="CN233" s="58"/>
      <c r="CO233" s="58"/>
      <c r="CP233" s="58"/>
      <c r="CQ233" s="58"/>
      <c r="CR233" s="58"/>
      <c r="CS233" s="58"/>
      <c r="CT233" s="58"/>
      <c r="CU233" s="58"/>
      <c r="CV233" s="58"/>
      <c r="CW233" s="58"/>
      <c r="CX233" s="58"/>
      <c r="CY233" s="58"/>
      <c r="CZ233" s="58"/>
      <c r="DA233" s="58"/>
      <c r="DB233" s="58"/>
      <c r="DC233" s="58"/>
      <c r="DD233" s="58"/>
      <c r="DE233" s="58"/>
      <c r="DF233" s="58"/>
      <c r="DG233" s="58"/>
      <c r="DH233" s="58"/>
      <c r="DI233" s="58"/>
      <c r="DJ233" s="58"/>
      <c r="DK233" s="58"/>
      <c r="DL233" s="58"/>
      <c r="DM233" s="58"/>
      <c r="DN233" s="58"/>
      <c r="DO233" s="58"/>
      <c r="DP233" s="58"/>
      <c r="DQ233" s="58"/>
      <c r="DR233" s="58"/>
      <c r="DS233" s="58"/>
      <c r="DT233" s="58"/>
      <c r="DU233" s="58"/>
      <c r="DV233" s="58"/>
      <c r="DW233" s="58"/>
      <c r="DX233" s="58"/>
      <c r="DY233" s="58"/>
      <c r="DZ233" s="58"/>
      <c r="EA233" s="58"/>
      <c r="EB233" s="58"/>
      <c r="EC233" s="58"/>
      <c r="ED233" s="58"/>
      <c r="EE233" s="58"/>
      <c r="EF233" s="58"/>
      <c r="EG233" s="58"/>
      <c r="EH233" s="58"/>
      <c r="EI233" s="58"/>
      <c r="EJ233" s="58"/>
      <c r="EK233" s="58"/>
      <c r="EL233" s="58"/>
      <c r="EM233" s="58"/>
      <c r="EN233" s="58"/>
      <c r="EO233" s="58"/>
      <c r="EP233" s="58"/>
      <c r="EQ233" s="58"/>
      <c r="ER233" s="58"/>
      <c r="ES233" s="58"/>
      <c r="ET233" s="58"/>
      <c r="EU233" s="58"/>
      <c r="EV233" s="58"/>
      <c r="EW233" s="58"/>
      <c r="EX233" s="58"/>
      <c r="EY233" s="58"/>
      <c r="EZ233" s="58"/>
      <c r="FA233" s="58"/>
      <c r="FB233" s="58"/>
      <c r="FC233" s="58"/>
      <c r="FD233" s="58"/>
      <c r="FE233" s="58"/>
      <c r="FF233" s="58"/>
      <c r="FG233" s="58"/>
      <c r="FH233" s="58"/>
      <c r="FI233" s="58"/>
      <c r="FJ233" s="58"/>
      <c r="FK233" s="58"/>
      <c r="FL233" s="58"/>
      <c r="FM233" s="58"/>
      <c r="FN233" s="58"/>
      <c r="FO233" s="58"/>
      <c r="FP233" s="58"/>
      <c r="FQ233" s="58"/>
      <c r="FR233" s="58"/>
      <c r="FS233" s="58"/>
      <c r="FT233" s="58"/>
      <c r="FU233" s="58"/>
      <c r="FV233" s="58"/>
      <c r="FW233" s="58"/>
      <c r="FX233" s="58"/>
      <c r="FY233" s="58"/>
      <c r="FZ233" s="58"/>
      <c r="GA233" s="58"/>
      <c r="GB233" s="58"/>
      <c r="GC233" s="58"/>
      <c r="GD233" s="58"/>
      <c r="GE233" s="58"/>
      <c r="GF233" s="58"/>
      <c r="GG233" s="58"/>
      <c r="GH233" s="58"/>
      <c r="GI233" s="58"/>
      <c r="GJ233" s="58"/>
      <c r="GK233" s="58"/>
      <c r="GL233" s="58"/>
      <c r="GM233" s="58"/>
      <c r="GN233" s="58"/>
      <c r="GO233" s="58"/>
      <c r="GP233" s="58"/>
      <c r="GQ233" s="58"/>
      <c r="GR233" s="58"/>
      <c r="GS233" s="58"/>
      <c r="GT233" s="58"/>
      <c r="GU233" s="58"/>
      <c r="GV233" s="58"/>
      <c r="GW233" s="58"/>
      <c r="GX233" s="58"/>
      <c r="GY233" s="58"/>
      <c r="GZ233" s="58"/>
      <c r="HA233" s="58"/>
      <c r="HB233" s="58"/>
      <c r="HC233" s="58"/>
      <c r="HD233" s="58"/>
      <c r="HE233" s="58"/>
      <c r="HF233" s="58"/>
      <c r="HG233" s="58"/>
      <c r="HH233" s="58"/>
      <c r="HI233" s="58"/>
      <c r="HJ233" s="58"/>
      <c r="HK233" s="58"/>
      <c r="HL233" s="58"/>
      <c r="HM233" s="58"/>
      <c r="HN233" s="58"/>
      <c r="HO233" s="58"/>
      <c r="HP233" s="58"/>
      <c r="HQ233" s="58"/>
      <c r="HR233" s="58"/>
      <c r="HS233" s="58"/>
      <c r="HT233" s="58"/>
      <c r="HU233" s="58"/>
      <c r="HV233" s="58"/>
      <c r="HW233" s="58"/>
      <c r="HX233" s="58"/>
      <c r="HY233" s="58"/>
      <c r="HZ233" s="58"/>
      <c r="IA233" s="58"/>
      <c r="IB233" s="58"/>
      <c r="IC233" s="58"/>
      <c r="ID233" s="58"/>
      <c r="IE233" s="58"/>
      <c r="IF233" s="58"/>
      <c r="IG233" s="58"/>
      <c r="IH233" s="58"/>
      <c r="II233" s="58"/>
      <c r="IJ233" s="58"/>
      <c r="IK233" s="58"/>
      <c r="IL233" s="58"/>
      <c r="IM233" s="58"/>
      <c r="IN233" s="58"/>
      <c r="IO233" s="58"/>
      <c r="IP233" s="58"/>
      <c r="IQ233" s="58"/>
      <c r="IR233" s="58"/>
      <c r="IS233" s="58"/>
    </row>
    <row r="234" spans="1:253" s="839" customFormat="1">
      <c r="A234"/>
      <c r="B234" s="7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c r="AA234" s="58"/>
      <c r="AB234" s="58"/>
      <c r="AC234" s="58"/>
      <c r="AD234" s="58"/>
      <c r="AE234" s="58"/>
      <c r="AF234" s="58"/>
      <c r="AG234" s="58"/>
      <c r="AH234" s="58"/>
      <c r="AI234" s="58"/>
      <c r="AJ234" s="58"/>
      <c r="AK234" s="58"/>
      <c r="AL234" s="58"/>
      <c r="AM234" s="58"/>
      <c r="AN234" s="58"/>
      <c r="AO234" s="58"/>
      <c r="AP234" s="58"/>
      <c r="AQ234" s="58"/>
      <c r="AR234" s="58"/>
      <c r="AS234" s="58"/>
      <c r="AT234" s="58"/>
      <c r="AU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c r="CY234" s="58"/>
      <c r="CZ234" s="58"/>
      <c r="DA234" s="58"/>
      <c r="DB234" s="58"/>
      <c r="DC234" s="58"/>
      <c r="DD234" s="58"/>
      <c r="DE234" s="58"/>
      <c r="DF234" s="58"/>
      <c r="DG234" s="58"/>
      <c r="DH234" s="58"/>
      <c r="DI234" s="58"/>
      <c r="DJ234" s="58"/>
      <c r="DK234" s="58"/>
      <c r="DL234" s="58"/>
      <c r="DM234" s="58"/>
      <c r="DN234" s="58"/>
      <c r="DO234" s="58"/>
      <c r="DP234" s="58"/>
      <c r="DQ234" s="58"/>
      <c r="DR234" s="58"/>
      <c r="DS234" s="58"/>
      <c r="DT234" s="58"/>
      <c r="DU234" s="58"/>
      <c r="DV234" s="58"/>
      <c r="DW234" s="58"/>
      <c r="DX234" s="58"/>
      <c r="DY234" s="58"/>
      <c r="DZ234" s="58"/>
      <c r="EA234" s="58"/>
      <c r="EB234" s="58"/>
      <c r="EC234" s="58"/>
      <c r="ED234" s="58"/>
      <c r="EE234" s="58"/>
      <c r="EF234" s="58"/>
      <c r="EG234" s="58"/>
      <c r="EH234" s="58"/>
      <c r="EI234" s="58"/>
      <c r="EJ234" s="58"/>
      <c r="EK234" s="58"/>
      <c r="EL234" s="58"/>
      <c r="EM234" s="58"/>
      <c r="EN234" s="58"/>
      <c r="EO234" s="58"/>
      <c r="EP234" s="58"/>
      <c r="EQ234" s="58"/>
      <c r="ER234" s="58"/>
      <c r="ES234" s="58"/>
      <c r="ET234" s="58"/>
      <c r="EU234" s="58"/>
      <c r="EV234" s="58"/>
      <c r="EW234" s="58"/>
      <c r="EX234" s="58"/>
      <c r="EY234" s="58"/>
      <c r="EZ234" s="58"/>
      <c r="FA234" s="58"/>
      <c r="FB234" s="58"/>
      <c r="FC234" s="58"/>
      <c r="FD234" s="58"/>
      <c r="FE234" s="58"/>
      <c r="FF234" s="58"/>
      <c r="FG234" s="58"/>
      <c r="FH234" s="58"/>
      <c r="FI234" s="58"/>
      <c r="FJ234" s="58"/>
      <c r="FK234" s="58"/>
      <c r="FL234" s="58"/>
      <c r="FM234" s="58"/>
      <c r="FN234" s="58"/>
      <c r="FO234" s="58"/>
      <c r="FP234" s="58"/>
      <c r="FQ234" s="58"/>
      <c r="FR234" s="58"/>
      <c r="FS234" s="58"/>
      <c r="FT234" s="58"/>
      <c r="FU234" s="58"/>
      <c r="FV234" s="58"/>
      <c r="FW234" s="58"/>
      <c r="FX234" s="58"/>
      <c r="FY234" s="58"/>
      <c r="FZ234" s="58"/>
      <c r="GA234" s="58"/>
      <c r="GB234" s="58"/>
      <c r="GC234" s="58"/>
      <c r="GD234" s="58"/>
      <c r="GE234" s="58"/>
      <c r="GF234" s="58"/>
      <c r="GG234" s="58"/>
      <c r="GH234" s="58"/>
      <c r="GI234" s="58"/>
      <c r="GJ234" s="58"/>
      <c r="GK234" s="58"/>
      <c r="GL234" s="58"/>
      <c r="GM234" s="58"/>
      <c r="GN234" s="58"/>
      <c r="GO234" s="58"/>
      <c r="GP234" s="58"/>
      <c r="GQ234" s="58"/>
      <c r="GR234" s="58"/>
      <c r="GS234" s="58"/>
      <c r="GT234" s="58"/>
      <c r="GU234" s="58"/>
      <c r="GV234" s="58"/>
      <c r="GW234" s="58"/>
      <c r="GX234" s="58"/>
      <c r="GY234" s="58"/>
      <c r="GZ234" s="58"/>
      <c r="HA234" s="58"/>
      <c r="HB234" s="58"/>
      <c r="HC234" s="58"/>
      <c r="HD234" s="58"/>
      <c r="HE234" s="58"/>
      <c r="HF234" s="58"/>
      <c r="HG234" s="58"/>
      <c r="HH234" s="58"/>
      <c r="HI234" s="58"/>
      <c r="HJ234" s="58"/>
      <c r="HK234" s="58"/>
      <c r="HL234" s="58"/>
      <c r="HM234" s="58"/>
      <c r="HN234" s="58"/>
      <c r="HO234" s="58"/>
      <c r="HP234" s="58"/>
      <c r="HQ234" s="58"/>
      <c r="HR234" s="58"/>
      <c r="HS234" s="58"/>
      <c r="HT234" s="58"/>
      <c r="HU234" s="58"/>
      <c r="HV234" s="58"/>
      <c r="HW234" s="58"/>
      <c r="HX234" s="58"/>
      <c r="HY234" s="58"/>
      <c r="HZ234" s="58"/>
      <c r="IA234" s="58"/>
      <c r="IB234" s="58"/>
      <c r="IC234" s="58"/>
      <c r="ID234" s="58"/>
      <c r="IE234" s="58"/>
      <c r="IF234" s="58"/>
      <c r="IG234" s="58"/>
      <c r="IH234" s="58"/>
      <c r="II234" s="58"/>
      <c r="IJ234" s="58"/>
      <c r="IK234" s="58"/>
      <c r="IL234" s="58"/>
      <c r="IM234" s="58"/>
      <c r="IN234" s="58"/>
      <c r="IO234" s="58"/>
      <c r="IP234" s="58"/>
      <c r="IQ234" s="58"/>
      <c r="IR234" s="58"/>
      <c r="IS234" s="58"/>
    </row>
    <row r="235" spans="1:253" s="839" customFormat="1">
      <c r="A235"/>
      <c r="B235" s="7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c r="AA235" s="58"/>
      <c r="AB235" s="58"/>
      <c r="AC235" s="58"/>
      <c r="AD235" s="58"/>
      <c r="AE235" s="58"/>
      <c r="AF235" s="58"/>
      <c r="AG235" s="58"/>
      <c r="AH235" s="58"/>
      <c r="AI235" s="58"/>
      <c r="AJ235" s="58"/>
      <c r="AK235" s="58"/>
      <c r="AL235" s="58"/>
      <c r="AM235" s="58"/>
      <c r="AN235" s="58"/>
      <c r="AO235" s="58"/>
      <c r="AP235" s="58"/>
      <c r="AQ235" s="58"/>
      <c r="AR235" s="58"/>
      <c r="AS235" s="58"/>
      <c r="AT235" s="58"/>
      <c r="AU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c r="CH235" s="58"/>
      <c r="CI235" s="58"/>
      <c r="CJ235" s="58"/>
      <c r="CK235" s="58"/>
      <c r="CL235" s="58"/>
      <c r="CM235" s="58"/>
      <c r="CN235" s="58"/>
      <c r="CO235" s="58"/>
      <c r="CP235" s="58"/>
      <c r="CQ235" s="58"/>
      <c r="CR235" s="58"/>
      <c r="CS235" s="58"/>
      <c r="CT235" s="58"/>
      <c r="CU235" s="58"/>
      <c r="CV235" s="58"/>
      <c r="CW235" s="58"/>
      <c r="CX235" s="58"/>
      <c r="CY235" s="58"/>
      <c r="CZ235" s="58"/>
      <c r="DA235" s="58"/>
      <c r="DB235" s="58"/>
      <c r="DC235" s="58"/>
      <c r="DD235" s="58"/>
      <c r="DE235" s="58"/>
      <c r="DF235" s="58"/>
      <c r="DG235" s="58"/>
      <c r="DH235" s="58"/>
      <c r="DI235" s="58"/>
      <c r="DJ235" s="58"/>
      <c r="DK235" s="58"/>
      <c r="DL235" s="58"/>
      <c r="DM235" s="58"/>
      <c r="DN235" s="58"/>
      <c r="DO235" s="58"/>
      <c r="DP235" s="58"/>
      <c r="DQ235" s="58"/>
      <c r="DR235" s="58"/>
      <c r="DS235" s="58"/>
      <c r="DT235" s="58"/>
      <c r="DU235" s="58"/>
      <c r="DV235" s="58"/>
      <c r="DW235" s="58"/>
      <c r="DX235" s="58"/>
      <c r="DY235" s="58"/>
      <c r="DZ235" s="58"/>
      <c r="EA235" s="58"/>
      <c r="EB235" s="58"/>
      <c r="EC235" s="58"/>
      <c r="ED235" s="58"/>
      <c r="EE235" s="58"/>
      <c r="EF235" s="58"/>
      <c r="EG235" s="58"/>
      <c r="EH235" s="58"/>
      <c r="EI235" s="58"/>
      <c r="EJ235" s="58"/>
      <c r="EK235" s="58"/>
      <c r="EL235" s="58"/>
      <c r="EM235" s="58"/>
      <c r="EN235" s="58"/>
      <c r="EO235" s="58"/>
      <c r="EP235" s="58"/>
      <c r="EQ235" s="58"/>
      <c r="ER235" s="58"/>
      <c r="ES235" s="58"/>
      <c r="ET235" s="58"/>
      <c r="EU235" s="58"/>
      <c r="EV235" s="58"/>
      <c r="EW235" s="58"/>
      <c r="EX235" s="58"/>
      <c r="EY235" s="58"/>
      <c r="EZ235" s="58"/>
      <c r="FA235" s="58"/>
      <c r="FB235" s="58"/>
      <c r="FC235" s="58"/>
      <c r="FD235" s="58"/>
      <c r="FE235" s="58"/>
      <c r="FF235" s="58"/>
      <c r="FG235" s="58"/>
      <c r="FH235" s="58"/>
      <c r="FI235" s="58"/>
      <c r="FJ235" s="58"/>
      <c r="FK235" s="58"/>
      <c r="FL235" s="58"/>
      <c r="FM235" s="58"/>
      <c r="FN235" s="58"/>
      <c r="FO235" s="58"/>
      <c r="FP235" s="58"/>
      <c r="FQ235" s="58"/>
      <c r="FR235" s="58"/>
      <c r="FS235" s="58"/>
      <c r="FT235" s="58"/>
      <c r="FU235" s="58"/>
      <c r="FV235" s="58"/>
      <c r="FW235" s="58"/>
      <c r="FX235" s="58"/>
      <c r="FY235" s="58"/>
      <c r="FZ235" s="58"/>
      <c r="GA235" s="58"/>
      <c r="GB235" s="58"/>
      <c r="GC235" s="58"/>
      <c r="GD235" s="58"/>
      <c r="GE235" s="58"/>
      <c r="GF235" s="58"/>
      <c r="GG235" s="58"/>
      <c r="GH235" s="58"/>
      <c r="GI235" s="58"/>
      <c r="GJ235" s="58"/>
      <c r="GK235" s="58"/>
      <c r="GL235" s="58"/>
      <c r="GM235" s="58"/>
      <c r="GN235" s="58"/>
      <c r="GO235" s="58"/>
      <c r="GP235" s="58"/>
      <c r="GQ235" s="58"/>
      <c r="GR235" s="58"/>
      <c r="GS235" s="58"/>
      <c r="GT235" s="58"/>
      <c r="GU235" s="58"/>
      <c r="GV235" s="58"/>
      <c r="GW235" s="58"/>
      <c r="GX235" s="58"/>
      <c r="GY235" s="58"/>
      <c r="GZ235" s="58"/>
      <c r="HA235" s="58"/>
      <c r="HB235" s="58"/>
      <c r="HC235" s="58"/>
      <c r="HD235" s="58"/>
      <c r="HE235" s="58"/>
      <c r="HF235" s="58"/>
      <c r="HG235" s="58"/>
      <c r="HH235" s="58"/>
      <c r="HI235" s="58"/>
      <c r="HJ235" s="58"/>
      <c r="HK235" s="58"/>
      <c r="HL235" s="58"/>
      <c r="HM235" s="58"/>
      <c r="HN235" s="58"/>
      <c r="HO235" s="58"/>
      <c r="HP235" s="58"/>
      <c r="HQ235" s="58"/>
      <c r="HR235" s="58"/>
      <c r="HS235" s="58"/>
      <c r="HT235" s="58"/>
      <c r="HU235" s="58"/>
      <c r="HV235" s="58"/>
      <c r="HW235" s="58"/>
      <c r="HX235" s="58"/>
      <c r="HY235" s="58"/>
      <c r="HZ235" s="58"/>
      <c r="IA235" s="58"/>
      <c r="IB235" s="58"/>
      <c r="IC235" s="58"/>
      <c r="ID235" s="58"/>
      <c r="IE235" s="58"/>
      <c r="IF235" s="58"/>
      <c r="IG235" s="58"/>
      <c r="IH235" s="58"/>
      <c r="II235" s="58"/>
      <c r="IJ235" s="58"/>
      <c r="IK235" s="58"/>
      <c r="IL235" s="58"/>
      <c r="IM235" s="58"/>
      <c r="IN235" s="58"/>
      <c r="IO235" s="58"/>
      <c r="IP235" s="58"/>
      <c r="IQ235" s="58"/>
      <c r="IR235" s="58"/>
      <c r="IS235" s="58"/>
    </row>
    <row r="236" spans="1:253" s="839" customFormat="1">
      <c r="A236"/>
      <c r="B236" s="7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8"/>
      <c r="AJ236" s="58"/>
      <c r="AK236" s="58"/>
      <c r="AL236" s="58"/>
      <c r="AM236" s="58"/>
      <c r="AN236" s="58"/>
      <c r="AO236" s="58"/>
      <c r="AP236" s="58"/>
      <c r="AQ236" s="58"/>
      <c r="AR236" s="58"/>
      <c r="AS236" s="58"/>
      <c r="AT236" s="58"/>
      <c r="AU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c r="CH236" s="58"/>
      <c r="CI236" s="58"/>
      <c r="CJ236" s="58"/>
      <c r="CK236" s="58"/>
      <c r="CL236" s="58"/>
      <c r="CM236" s="58"/>
      <c r="CN236" s="58"/>
      <c r="CO236" s="58"/>
      <c r="CP236" s="58"/>
      <c r="CQ236" s="58"/>
      <c r="CR236" s="58"/>
      <c r="CS236" s="58"/>
      <c r="CT236" s="58"/>
      <c r="CU236" s="58"/>
      <c r="CV236" s="58"/>
      <c r="CW236" s="58"/>
      <c r="CX236" s="58"/>
      <c r="CY236" s="58"/>
      <c r="CZ236" s="58"/>
      <c r="DA236" s="58"/>
      <c r="DB236" s="58"/>
      <c r="DC236" s="58"/>
      <c r="DD236" s="58"/>
      <c r="DE236" s="58"/>
      <c r="DF236" s="58"/>
      <c r="DG236" s="58"/>
      <c r="DH236" s="58"/>
      <c r="DI236" s="58"/>
      <c r="DJ236" s="58"/>
      <c r="DK236" s="58"/>
      <c r="DL236" s="58"/>
      <c r="DM236" s="58"/>
      <c r="DN236" s="58"/>
      <c r="DO236" s="58"/>
      <c r="DP236" s="58"/>
      <c r="DQ236" s="58"/>
      <c r="DR236" s="58"/>
      <c r="DS236" s="58"/>
      <c r="DT236" s="58"/>
      <c r="DU236" s="58"/>
      <c r="DV236" s="58"/>
      <c r="DW236" s="58"/>
      <c r="DX236" s="58"/>
      <c r="DY236" s="58"/>
      <c r="DZ236" s="58"/>
      <c r="EA236" s="58"/>
      <c r="EB236" s="58"/>
      <c r="EC236" s="58"/>
      <c r="ED236" s="58"/>
      <c r="EE236" s="58"/>
      <c r="EF236" s="58"/>
      <c r="EG236" s="58"/>
      <c r="EH236" s="58"/>
      <c r="EI236" s="58"/>
      <c r="EJ236" s="58"/>
      <c r="EK236" s="58"/>
      <c r="EL236" s="58"/>
      <c r="EM236" s="58"/>
      <c r="EN236" s="58"/>
      <c r="EO236" s="58"/>
      <c r="EP236" s="58"/>
      <c r="EQ236" s="58"/>
      <c r="ER236" s="58"/>
      <c r="ES236" s="58"/>
      <c r="ET236" s="58"/>
      <c r="EU236" s="58"/>
      <c r="EV236" s="58"/>
      <c r="EW236" s="58"/>
      <c r="EX236" s="58"/>
      <c r="EY236" s="58"/>
      <c r="EZ236" s="58"/>
      <c r="FA236" s="58"/>
      <c r="FB236" s="58"/>
      <c r="FC236" s="58"/>
      <c r="FD236" s="58"/>
      <c r="FE236" s="58"/>
      <c r="FF236" s="58"/>
      <c r="FG236" s="58"/>
      <c r="FH236" s="58"/>
      <c r="FI236" s="58"/>
      <c r="FJ236" s="58"/>
      <c r="FK236" s="58"/>
      <c r="FL236" s="58"/>
      <c r="FM236" s="58"/>
      <c r="FN236" s="58"/>
      <c r="FO236" s="58"/>
      <c r="FP236" s="58"/>
      <c r="FQ236" s="58"/>
      <c r="FR236" s="58"/>
      <c r="FS236" s="58"/>
      <c r="FT236" s="58"/>
      <c r="FU236" s="58"/>
      <c r="FV236" s="58"/>
      <c r="FW236" s="58"/>
      <c r="FX236" s="58"/>
      <c r="FY236" s="58"/>
      <c r="FZ236" s="58"/>
      <c r="GA236" s="58"/>
      <c r="GB236" s="58"/>
      <c r="GC236" s="58"/>
      <c r="GD236" s="58"/>
      <c r="GE236" s="58"/>
      <c r="GF236" s="58"/>
      <c r="GG236" s="58"/>
      <c r="GH236" s="58"/>
      <c r="GI236" s="58"/>
      <c r="GJ236" s="58"/>
      <c r="GK236" s="58"/>
      <c r="GL236" s="58"/>
      <c r="GM236" s="58"/>
      <c r="GN236" s="58"/>
      <c r="GO236" s="58"/>
      <c r="GP236" s="58"/>
      <c r="GQ236" s="58"/>
      <c r="GR236" s="58"/>
      <c r="GS236" s="58"/>
      <c r="GT236" s="58"/>
      <c r="GU236" s="58"/>
      <c r="GV236" s="58"/>
      <c r="GW236" s="58"/>
      <c r="GX236" s="58"/>
      <c r="GY236" s="58"/>
      <c r="GZ236" s="58"/>
      <c r="HA236" s="58"/>
      <c r="HB236" s="58"/>
      <c r="HC236" s="58"/>
      <c r="HD236" s="58"/>
      <c r="HE236" s="58"/>
      <c r="HF236" s="58"/>
      <c r="HG236" s="58"/>
      <c r="HH236" s="58"/>
      <c r="HI236" s="58"/>
      <c r="HJ236" s="58"/>
      <c r="HK236" s="58"/>
      <c r="HL236" s="58"/>
      <c r="HM236" s="58"/>
      <c r="HN236" s="58"/>
      <c r="HO236" s="58"/>
      <c r="HP236" s="58"/>
      <c r="HQ236" s="58"/>
      <c r="HR236" s="58"/>
      <c r="HS236" s="58"/>
      <c r="HT236" s="58"/>
      <c r="HU236" s="58"/>
      <c r="HV236" s="58"/>
      <c r="HW236" s="58"/>
      <c r="HX236" s="58"/>
      <c r="HY236" s="58"/>
      <c r="HZ236" s="58"/>
      <c r="IA236" s="58"/>
      <c r="IB236" s="58"/>
      <c r="IC236" s="58"/>
      <c r="ID236" s="58"/>
      <c r="IE236" s="58"/>
      <c r="IF236" s="58"/>
      <c r="IG236" s="58"/>
      <c r="IH236" s="58"/>
      <c r="II236" s="58"/>
      <c r="IJ236" s="58"/>
      <c r="IK236" s="58"/>
      <c r="IL236" s="58"/>
      <c r="IM236" s="58"/>
      <c r="IN236" s="58"/>
      <c r="IO236" s="58"/>
      <c r="IP236" s="58"/>
      <c r="IQ236" s="58"/>
      <c r="IR236" s="58"/>
      <c r="IS236" s="58"/>
    </row>
    <row r="237" spans="1:253" s="839" customFormat="1">
      <c r="A237"/>
      <c r="B237" s="7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8"/>
      <c r="AJ237" s="58"/>
      <c r="AK237" s="58"/>
      <c r="AL237" s="58"/>
      <c r="AM237" s="58"/>
      <c r="AN237" s="58"/>
      <c r="AO237" s="58"/>
      <c r="AP237" s="58"/>
      <c r="AQ237" s="58"/>
      <c r="AR237" s="58"/>
      <c r="AS237" s="58"/>
      <c r="AT237" s="58"/>
      <c r="AU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c r="CH237" s="58"/>
      <c r="CI237" s="58"/>
      <c r="CJ237" s="58"/>
      <c r="CK237" s="58"/>
      <c r="CL237" s="58"/>
      <c r="CM237" s="58"/>
      <c r="CN237" s="58"/>
      <c r="CO237" s="58"/>
      <c r="CP237" s="58"/>
      <c r="CQ237" s="58"/>
      <c r="CR237" s="58"/>
      <c r="CS237" s="58"/>
      <c r="CT237" s="58"/>
      <c r="CU237" s="58"/>
      <c r="CV237" s="58"/>
      <c r="CW237" s="58"/>
      <c r="CX237" s="58"/>
      <c r="CY237" s="58"/>
      <c r="CZ237" s="58"/>
      <c r="DA237" s="58"/>
      <c r="DB237" s="58"/>
      <c r="DC237" s="58"/>
      <c r="DD237" s="58"/>
      <c r="DE237" s="58"/>
      <c r="DF237" s="58"/>
      <c r="DG237" s="58"/>
      <c r="DH237" s="58"/>
      <c r="DI237" s="58"/>
      <c r="DJ237" s="58"/>
      <c r="DK237" s="58"/>
      <c r="DL237" s="58"/>
      <c r="DM237" s="58"/>
      <c r="DN237" s="58"/>
      <c r="DO237" s="58"/>
      <c r="DP237" s="58"/>
      <c r="DQ237" s="58"/>
      <c r="DR237" s="58"/>
      <c r="DS237" s="58"/>
      <c r="DT237" s="58"/>
      <c r="DU237" s="58"/>
      <c r="DV237" s="58"/>
      <c r="DW237" s="58"/>
      <c r="DX237" s="58"/>
      <c r="DY237" s="58"/>
      <c r="DZ237" s="58"/>
      <c r="EA237" s="58"/>
      <c r="EB237" s="58"/>
      <c r="EC237" s="58"/>
      <c r="ED237" s="58"/>
      <c r="EE237" s="58"/>
      <c r="EF237" s="58"/>
      <c r="EG237" s="58"/>
      <c r="EH237" s="58"/>
      <c r="EI237" s="58"/>
      <c r="EJ237" s="58"/>
      <c r="EK237" s="58"/>
      <c r="EL237" s="58"/>
      <c r="EM237" s="58"/>
      <c r="EN237" s="58"/>
      <c r="EO237" s="58"/>
      <c r="EP237" s="58"/>
      <c r="EQ237" s="58"/>
      <c r="ER237" s="58"/>
      <c r="ES237" s="58"/>
      <c r="ET237" s="58"/>
      <c r="EU237" s="58"/>
      <c r="EV237" s="58"/>
      <c r="EW237" s="58"/>
      <c r="EX237" s="58"/>
      <c r="EY237" s="58"/>
      <c r="EZ237" s="58"/>
      <c r="FA237" s="58"/>
      <c r="FB237" s="58"/>
      <c r="FC237" s="58"/>
      <c r="FD237" s="58"/>
      <c r="FE237" s="58"/>
      <c r="FF237" s="58"/>
      <c r="FG237" s="58"/>
      <c r="FH237" s="58"/>
      <c r="FI237" s="58"/>
      <c r="FJ237" s="58"/>
      <c r="FK237" s="58"/>
      <c r="FL237" s="58"/>
      <c r="FM237" s="58"/>
      <c r="FN237" s="58"/>
      <c r="FO237" s="58"/>
      <c r="FP237" s="58"/>
      <c r="FQ237" s="58"/>
      <c r="FR237" s="58"/>
      <c r="FS237" s="58"/>
      <c r="FT237" s="58"/>
      <c r="FU237" s="58"/>
      <c r="FV237" s="58"/>
      <c r="FW237" s="58"/>
      <c r="FX237" s="58"/>
      <c r="FY237" s="58"/>
      <c r="FZ237" s="58"/>
      <c r="GA237" s="58"/>
      <c r="GB237" s="58"/>
      <c r="GC237" s="58"/>
      <c r="GD237" s="58"/>
      <c r="GE237" s="58"/>
      <c r="GF237" s="58"/>
      <c r="GG237" s="58"/>
      <c r="GH237" s="58"/>
      <c r="GI237" s="58"/>
      <c r="GJ237" s="58"/>
      <c r="GK237" s="58"/>
      <c r="GL237" s="58"/>
      <c r="GM237" s="58"/>
      <c r="GN237" s="58"/>
      <c r="GO237" s="58"/>
      <c r="GP237" s="58"/>
      <c r="GQ237" s="58"/>
      <c r="GR237" s="58"/>
      <c r="GS237" s="58"/>
      <c r="GT237" s="58"/>
      <c r="GU237" s="58"/>
      <c r="GV237" s="58"/>
      <c r="GW237" s="58"/>
      <c r="GX237" s="58"/>
      <c r="GY237" s="58"/>
      <c r="GZ237" s="58"/>
      <c r="HA237" s="58"/>
      <c r="HB237" s="58"/>
      <c r="HC237" s="58"/>
      <c r="HD237" s="58"/>
      <c r="HE237" s="58"/>
      <c r="HF237" s="58"/>
      <c r="HG237" s="58"/>
      <c r="HH237" s="58"/>
      <c r="HI237" s="58"/>
      <c r="HJ237" s="58"/>
      <c r="HK237" s="58"/>
      <c r="HL237" s="58"/>
      <c r="HM237" s="58"/>
      <c r="HN237" s="58"/>
      <c r="HO237" s="58"/>
      <c r="HP237" s="58"/>
      <c r="HQ237" s="58"/>
      <c r="HR237" s="58"/>
      <c r="HS237" s="58"/>
      <c r="HT237" s="58"/>
      <c r="HU237" s="58"/>
      <c r="HV237" s="58"/>
      <c r="HW237" s="58"/>
      <c r="HX237" s="58"/>
      <c r="HY237" s="58"/>
      <c r="HZ237" s="58"/>
      <c r="IA237" s="58"/>
      <c r="IB237" s="58"/>
      <c r="IC237" s="58"/>
      <c r="ID237" s="58"/>
      <c r="IE237" s="58"/>
      <c r="IF237" s="58"/>
      <c r="IG237" s="58"/>
      <c r="IH237" s="58"/>
      <c r="II237" s="58"/>
      <c r="IJ237" s="58"/>
      <c r="IK237" s="58"/>
      <c r="IL237" s="58"/>
      <c r="IM237" s="58"/>
      <c r="IN237" s="58"/>
      <c r="IO237" s="58"/>
      <c r="IP237" s="58"/>
      <c r="IQ237" s="58"/>
      <c r="IR237" s="58"/>
      <c r="IS237" s="58"/>
    </row>
    <row r="238" spans="1:253" s="839" customFormat="1">
      <c r="A238"/>
      <c r="B238" s="7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8"/>
      <c r="AJ238" s="58"/>
      <c r="AK238" s="58"/>
      <c r="AL238" s="58"/>
      <c r="AM238" s="58"/>
      <c r="AN238" s="58"/>
      <c r="AO238" s="58"/>
      <c r="AP238" s="58"/>
      <c r="AQ238" s="58"/>
      <c r="AR238" s="58"/>
      <c r="AS238" s="58"/>
      <c r="AT238" s="58"/>
      <c r="AU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c r="CH238" s="58"/>
      <c r="CI238" s="58"/>
      <c r="CJ238" s="58"/>
      <c r="CK238" s="58"/>
      <c r="CL238" s="58"/>
      <c r="CM238" s="58"/>
      <c r="CN238" s="58"/>
      <c r="CO238" s="58"/>
      <c r="CP238" s="58"/>
      <c r="CQ238" s="58"/>
      <c r="CR238" s="58"/>
      <c r="CS238" s="58"/>
      <c r="CT238" s="58"/>
      <c r="CU238" s="58"/>
      <c r="CV238" s="58"/>
      <c r="CW238" s="58"/>
      <c r="CX238" s="58"/>
      <c r="CY238" s="58"/>
      <c r="CZ238" s="58"/>
      <c r="DA238" s="58"/>
      <c r="DB238" s="58"/>
      <c r="DC238" s="58"/>
      <c r="DD238" s="58"/>
      <c r="DE238" s="58"/>
      <c r="DF238" s="58"/>
      <c r="DG238" s="58"/>
      <c r="DH238" s="58"/>
      <c r="DI238" s="58"/>
      <c r="DJ238" s="58"/>
      <c r="DK238" s="58"/>
      <c r="DL238" s="58"/>
      <c r="DM238" s="58"/>
      <c r="DN238" s="58"/>
      <c r="DO238" s="58"/>
      <c r="DP238" s="58"/>
      <c r="DQ238" s="58"/>
      <c r="DR238" s="58"/>
      <c r="DS238" s="58"/>
      <c r="DT238" s="58"/>
      <c r="DU238" s="58"/>
      <c r="DV238" s="58"/>
      <c r="DW238" s="58"/>
      <c r="DX238" s="58"/>
      <c r="DY238" s="58"/>
      <c r="DZ238" s="58"/>
      <c r="EA238" s="58"/>
      <c r="EB238" s="58"/>
      <c r="EC238" s="58"/>
      <c r="ED238" s="58"/>
      <c r="EE238" s="58"/>
      <c r="EF238" s="58"/>
      <c r="EG238" s="58"/>
      <c r="EH238" s="58"/>
      <c r="EI238" s="58"/>
      <c r="EJ238" s="58"/>
      <c r="EK238" s="58"/>
      <c r="EL238" s="58"/>
      <c r="EM238" s="58"/>
      <c r="EN238" s="58"/>
      <c r="EO238" s="58"/>
      <c r="EP238" s="58"/>
      <c r="EQ238" s="58"/>
      <c r="ER238" s="58"/>
      <c r="ES238" s="58"/>
      <c r="ET238" s="58"/>
      <c r="EU238" s="58"/>
      <c r="EV238" s="58"/>
      <c r="EW238" s="58"/>
      <c r="EX238" s="58"/>
      <c r="EY238" s="58"/>
      <c r="EZ238" s="58"/>
      <c r="FA238" s="58"/>
      <c r="FB238" s="58"/>
      <c r="FC238" s="58"/>
      <c r="FD238" s="58"/>
      <c r="FE238" s="58"/>
      <c r="FF238" s="58"/>
      <c r="FG238" s="58"/>
      <c r="FH238" s="58"/>
      <c r="FI238" s="58"/>
      <c r="FJ238" s="58"/>
      <c r="FK238" s="58"/>
      <c r="FL238" s="58"/>
      <c r="FM238" s="58"/>
      <c r="FN238" s="58"/>
      <c r="FO238" s="58"/>
      <c r="FP238" s="58"/>
      <c r="FQ238" s="58"/>
      <c r="FR238" s="58"/>
      <c r="FS238" s="58"/>
      <c r="FT238" s="58"/>
      <c r="FU238" s="58"/>
      <c r="FV238" s="58"/>
      <c r="FW238" s="58"/>
      <c r="FX238" s="58"/>
      <c r="FY238" s="58"/>
      <c r="FZ238" s="58"/>
      <c r="GA238" s="58"/>
      <c r="GB238" s="58"/>
      <c r="GC238" s="58"/>
      <c r="GD238" s="58"/>
      <c r="GE238" s="58"/>
      <c r="GF238" s="58"/>
      <c r="GG238" s="58"/>
      <c r="GH238" s="58"/>
      <c r="GI238" s="58"/>
      <c r="GJ238" s="58"/>
      <c r="GK238" s="58"/>
      <c r="GL238" s="58"/>
      <c r="GM238" s="58"/>
      <c r="GN238" s="58"/>
      <c r="GO238" s="58"/>
      <c r="GP238" s="58"/>
      <c r="GQ238" s="58"/>
      <c r="GR238" s="58"/>
      <c r="GS238" s="58"/>
      <c r="GT238" s="58"/>
      <c r="GU238" s="58"/>
      <c r="GV238" s="58"/>
      <c r="GW238" s="58"/>
      <c r="GX238" s="58"/>
      <c r="GY238" s="58"/>
      <c r="GZ238" s="58"/>
      <c r="HA238" s="58"/>
      <c r="HB238" s="58"/>
      <c r="HC238" s="58"/>
      <c r="HD238" s="58"/>
      <c r="HE238" s="58"/>
      <c r="HF238" s="58"/>
      <c r="HG238" s="58"/>
      <c r="HH238" s="58"/>
      <c r="HI238" s="58"/>
      <c r="HJ238" s="58"/>
      <c r="HK238" s="58"/>
      <c r="HL238" s="58"/>
      <c r="HM238" s="58"/>
      <c r="HN238" s="58"/>
      <c r="HO238" s="58"/>
      <c r="HP238" s="58"/>
      <c r="HQ238" s="58"/>
      <c r="HR238" s="58"/>
      <c r="HS238" s="58"/>
      <c r="HT238" s="58"/>
      <c r="HU238" s="58"/>
      <c r="HV238" s="58"/>
      <c r="HW238" s="58"/>
      <c r="HX238" s="58"/>
      <c r="HY238" s="58"/>
      <c r="HZ238" s="58"/>
      <c r="IA238" s="58"/>
      <c r="IB238" s="58"/>
      <c r="IC238" s="58"/>
      <c r="ID238" s="58"/>
      <c r="IE238" s="58"/>
      <c r="IF238" s="58"/>
      <c r="IG238" s="58"/>
      <c r="IH238" s="58"/>
      <c r="II238" s="58"/>
      <c r="IJ238" s="58"/>
      <c r="IK238" s="58"/>
      <c r="IL238" s="58"/>
      <c r="IM238" s="58"/>
      <c r="IN238" s="58"/>
      <c r="IO238" s="58"/>
      <c r="IP238" s="58"/>
      <c r="IQ238" s="58"/>
      <c r="IR238" s="58"/>
      <c r="IS238" s="58"/>
    </row>
    <row r="239" spans="1:253" s="839" customFormat="1">
      <c r="A239"/>
      <c r="B239" s="7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8"/>
      <c r="AJ239" s="58"/>
      <c r="AK239" s="58"/>
      <c r="AL239" s="58"/>
      <c r="AM239" s="58"/>
      <c r="AN239" s="58"/>
      <c r="AO239" s="58"/>
      <c r="AP239" s="58"/>
      <c r="AQ239" s="58"/>
      <c r="AR239" s="58"/>
      <c r="AS239" s="58"/>
      <c r="AT239" s="58"/>
      <c r="AU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c r="CY239" s="58"/>
      <c r="CZ239" s="58"/>
      <c r="DA239" s="58"/>
      <c r="DB239" s="58"/>
      <c r="DC239" s="58"/>
      <c r="DD239" s="58"/>
      <c r="DE239" s="58"/>
      <c r="DF239" s="58"/>
      <c r="DG239" s="58"/>
      <c r="DH239" s="58"/>
      <c r="DI239" s="58"/>
      <c r="DJ239" s="58"/>
      <c r="DK239" s="58"/>
      <c r="DL239" s="58"/>
      <c r="DM239" s="58"/>
      <c r="DN239" s="58"/>
      <c r="DO239" s="58"/>
      <c r="DP239" s="58"/>
      <c r="DQ239" s="58"/>
      <c r="DR239" s="58"/>
      <c r="DS239" s="58"/>
      <c r="DT239" s="58"/>
      <c r="DU239" s="58"/>
      <c r="DV239" s="58"/>
      <c r="DW239" s="58"/>
      <c r="DX239" s="58"/>
      <c r="DY239" s="58"/>
      <c r="DZ239" s="58"/>
      <c r="EA239" s="58"/>
      <c r="EB239" s="58"/>
      <c r="EC239" s="58"/>
      <c r="ED239" s="58"/>
      <c r="EE239" s="58"/>
      <c r="EF239" s="58"/>
      <c r="EG239" s="58"/>
      <c r="EH239" s="58"/>
      <c r="EI239" s="58"/>
      <c r="EJ239" s="58"/>
      <c r="EK239" s="58"/>
      <c r="EL239" s="58"/>
      <c r="EM239" s="58"/>
      <c r="EN239" s="58"/>
      <c r="EO239" s="58"/>
      <c r="EP239" s="58"/>
      <c r="EQ239" s="58"/>
      <c r="ER239" s="58"/>
      <c r="ES239" s="58"/>
      <c r="ET239" s="58"/>
      <c r="EU239" s="58"/>
      <c r="EV239" s="58"/>
      <c r="EW239" s="58"/>
      <c r="EX239" s="58"/>
      <c r="EY239" s="58"/>
      <c r="EZ239" s="58"/>
      <c r="FA239" s="58"/>
      <c r="FB239" s="58"/>
      <c r="FC239" s="58"/>
      <c r="FD239" s="58"/>
      <c r="FE239" s="58"/>
      <c r="FF239" s="58"/>
      <c r="FG239" s="58"/>
      <c r="FH239" s="58"/>
      <c r="FI239" s="58"/>
      <c r="FJ239" s="58"/>
      <c r="FK239" s="58"/>
      <c r="FL239" s="58"/>
      <c r="FM239" s="58"/>
      <c r="FN239" s="58"/>
      <c r="FO239" s="58"/>
      <c r="FP239" s="58"/>
      <c r="FQ239" s="58"/>
      <c r="FR239" s="58"/>
      <c r="FS239" s="58"/>
      <c r="FT239" s="58"/>
      <c r="FU239" s="58"/>
      <c r="FV239" s="58"/>
      <c r="FW239" s="58"/>
      <c r="FX239" s="58"/>
      <c r="FY239" s="58"/>
      <c r="FZ239" s="58"/>
      <c r="GA239" s="58"/>
      <c r="GB239" s="58"/>
      <c r="GC239" s="58"/>
      <c r="GD239" s="58"/>
      <c r="GE239" s="58"/>
      <c r="GF239" s="58"/>
      <c r="GG239" s="58"/>
      <c r="GH239" s="58"/>
      <c r="GI239" s="58"/>
      <c r="GJ239" s="58"/>
      <c r="GK239" s="58"/>
      <c r="GL239" s="58"/>
      <c r="GM239" s="58"/>
      <c r="GN239" s="58"/>
      <c r="GO239" s="58"/>
      <c r="GP239" s="58"/>
      <c r="GQ239" s="58"/>
      <c r="GR239" s="58"/>
      <c r="GS239" s="58"/>
      <c r="GT239" s="58"/>
      <c r="GU239" s="58"/>
      <c r="GV239" s="58"/>
      <c r="GW239" s="58"/>
      <c r="GX239" s="58"/>
      <c r="GY239" s="58"/>
      <c r="GZ239" s="58"/>
      <c r="HA239" s="58"/>
      <c r="HB239" s="58"/>
      <c r="HC239" s="58"/>
      <c r="HD239" s="58"/>
      <c r="HE239" s="58"/>
      <c r="HF239" s="58"/>
      <c r="HG239" s="58"/>
      <c r="HH239" s="58"/>
      <c r="HI239" s="58"/>
      <c r="HJ239" s="58"/>
      <c r="HK239" s="58"/>
      <c r="HL239" s="58"/>
      <c r="HM239" s="58"/>
      <c r="HN239" s="58"/>
      <c r="HO239" s="58"/>
      <c r="HP239" s="58"/>
      <c r="HQ239" s="58"/>
      <c r="HR239" s="58"/>
      <c r="HS239" s="58"/>
      <c r="HT239" s="58"/>
      <c r="HU239" s="58"/>
      <c r="HV239" s="58"/>
      <c r="HW239" s="58"/>
      <c r="HX239" s="58"/>
      <c r="HY239" s="58"/>
      <c r="HZ239" s="58"/>
      <c r="IA239" s="58"/>
      <c r="IB239" s="58"/>
      <c r="IC239" s="58"/>
      <c r="ID239" s="58"/>
      <c r="IE239" s="58"/>
      <c r="IF239" s="58"/>
      <c r="IG239" s="58"/>
      <c r="IH239" s="58"/>
      <c r="II239" s="58"/>
      <c r="IJ239" s="58"/>
      <c r="IK239" s="58"/>
      <c r="IL239" s="58"/>
      <c r="IM239" s="58"/>
      <c r="IN239" s="58"/>
      <c r="IO239" s="58"/>
      <c r="IP239" s="58"/>
      <c r="IQ239" s="58"/>
      <c r="IR239" s="58"/>
      <c r="IS239" s="58"/>
    </row>
    <row r="240" spans="1:253" s="839" customFormat="1">
      <c r="A240"/>
      <c r="B240" s="7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8"/>
      <c r="AJ240" s="58"/>
      <c r="AK240" s="58"/>
      <c r="AL240" s="58"/>
      <c r="AM240" s="58"/>
      <c r="AN240" s="58"/>
      <c r="AO240" s="58"/>
      <c r="AP240" s="58"/>
      <c r="AQ240" s="58"/>
      <c r="AR240" s="58"/>
      <c r="AS240" s="58"/>
      <c r="AT240" s="58"/>
      <c r="AU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c r="CH240" s="58"/>
      <c r="CI240" s="58"/>
      <c r="CJ240" s="58"/>
      <c r="CK240" s="58"/>
      <c r="CL240" s="58"/>
      <c r="CM240" s="58"/>
      <c r="CN240" s="58"/>
      <c r="CO240" s="58"/>
      <c r="CP240" s="58"/>
      <c r="CQ240" s="58"/>
      <c r="CR240" s="58"/>
      <c r="CS240" s="58"/>
      <c r="CT240" s="58"/>
      <c r="CU240" s="58"/>
      <c r="CV240" s="58"/>
      <c r="CW240" s="58"/>
      <c r="CX240" s="58"/>
      <c r="CY240" s="58"/>
      <c r="CZ240" s="58"/>
      <c r="DA240" s="58"/>
      <c r="DB240" s="58"/>
      <c r="DC240" s="58"/>
      <c r="DD240" s="58"/>
      <c r="DE240" s="58"/>
      <c r="DF240" s="58"/>
      <c r="DG240" s="58"/>
      <c r="DH240" s="58"/>
      <c r="DI240" s="58"/>
      <c r="DJ240" s="58"/>
      <c r="DK240" s="58"/>
      <c r="DL240" s="58"/>
      <c r="DM240" s="58"/>
      <c r="DN240" s="58"/>
      <c r="DO240" s="58"/>
      <c r="DP240" s="58"/>
      <c r="DQ240" s="58"/>
      <c r="DR240" s="58"/>
      <c r="DS240" s="58"/>
      <c r="DT240" s="58"/>
      <c r="DU240" s="58"/>
      <c r="DV240" s="58"/>
      <c r="DW240" s="58"/>
      <c r="DX240" s="58"/>
      <c r="DY240" s="58"/>
      <c r="DZ240" s="58"/>
      <c r="EA240" s="58"/>
      <c r="EB240" s="58"/>
      <c r="EC240" s="58"/>
      <c r="ED240" s="58"/>
      <c r="EE240" s="58"/>
      <c r="EF240" s="58"/>
      <c r="EG240" s="58"/>
      <c r="EH240" s="58"/>
      <c r="EI240" s="58"/>
      <c r="EJ240" s="58"/>
      <c r="EK240" s="58"/>
      <c r="EL240" s="58"/>
      <c r="EM240" s="58"/>
      <c r="EN240" s="58"/>
      <c r="EO240" s="58"/>
      <c r="EP240" s="58"/>
      <c r="EQ240" s="58"/>
      <c r="ER240" s="58"/>
      <c r="ES240" s="58"/>
      <c r="ET240" s="58"/>
      <c r="EU240" s="58"/>
      <c r="EV240" s="58"/>
      <c r="EW240" s="58"/>
      <c r="EX240" s="58"/>
      <c r="EY240" s="58"/>
      <c r="EZ240" s="58"/>
      <c r="FA240" s="58"/>
      <c r="FB240" s="58"/>
      <c r="FC240" s="58"/>
      <c r="FD240" s="58"/>
      <c r="FE240" s="58"/>
      <c r="FF240" s="58"/>
      <c r="FG240" s="58"/>
      <c r="FH240" s="58"/>
      <c r="FI240" s="58"/>
      <c r="FJ240" s="58"/>
      <c r="FK240" s="58"/>
      <c r="FL240" s="58"/>
      <c r="FM240" s="58"/>
      <c r="FN240" s="58"/>
      <c r="FO240" s="58"/>
      <c r="FP240" s="58"/>
      <c r="FQ240" s="58"/>
      <c r="FR240" s="58"/>
      <c r="FS240" s="58"/>
      <c r="FT240" s="58"/>
      <c r="FU240" s="58"/>
      <c r="FV240" s="58"/>
      <c r="FW240" s="58"/>
      <c r="FX240" s="58"/>
      <c r="FY240" s="58"/>
      <c r="FZ240" s="58"/>
      <c r="GA240" s="58"/>
      <c r="GB240" s="58"/>
      <c r="GC240" s="58"/>
      <c r="GD240" s="58"/>
      <c r="GE240" s="58"/>
      <c r="GF240" s="58"/>
      <c r="GG240" s="58"/>
      <c r="GH240" s="58"/>
      <c r="GI240" s="58"/>
      <c r="GJ240" s="58"/>
      <c r="GK240" s="58"/>
      <c r="GL240" s="58"/>
      <c r="GM240" s="58"/>
      <c r="GN240" s="58"/>
      <c r="GO240" s="58"/>
      <c r="GP240" s="58"/>
      <c r="GQ240" s="58"/>
      <c r="GR240" s="58"/>
      <c r="GS240" s="58"/>
      <c r="GT240" s="58"/>
      <c r="GU240" s="58"/>
      <c r="GV240" s="58"/>
      <c r="GW240" s="58"/>
      <c r="GX240" s="58"/>
      <c r="GY240" s="58"/>
      <c r="GZ240" s="58"/>
      <c r="HA240" s="58"/>
      <c r="HB240" s="58"/>
      <c r="HC240" s="58"/>
      <c r="HD240" s="58"/>
      <c r="HE240" s="58"/>
      <c r="HF240" s="58"/>
      <c r="HG240" s="58"/>
      <c r="HH240" s="58"/>
      <c r="HI240" s="58"/>
      <c r="HJ240" s="58"/>
      <c r="HK240" s="58"/>
      <c r="HL240" s="58"/>
      <c r="HM240" s="58"/>
      <c r="HN240" s="58"/>
      <c r="HO240" s="58"/>
      <c r="HP240" s="58"/>
      <c r="HQ240" s="58"/>
      <c r="HR240" s="58"/>
      <c r="HS240" s="58"/>
      <c r="HT240" s="58"/>
      <c r="HU240" s="58"/>
      <c r="HV240" s="58"/>
      <c r="HW240" s="58"/>
      <c r="HX240" s="58"/>
      <c r="HY240" s="58"/>
      <c r="HZ240" s="58"/>
      <c r="IA240" s="58"/>
      <c r="IB240" s="58"/>
      <c r="IC240" s="58"/>
      <c r="ID240" s="58"/>
      <c r="IE240" s="58"/>
      <c r="IF240" s="58"/>
      <c r="IG240" s="58"/>
      <c r="IH240" s="58"/>
      <c r="II240" s="58"/>
      <c r="IJ240" s="58"/>
      <c r="IK240" s="58"/>
      <c r="IL240" s="58"/>
      <c r="IM240" s="58"/>
      <c r="IN240" s="58"/>
      <c r="IO240" s="58"/>
      <c r="IP240" s="58"/>
      <c r="IQ240" s="58"/>
      <c r="IR240" s="58"/>
      <c r="IS240" s="58"/>
    </row>
    <row r="241" spans="1:253" s="839" customFormat="1">
      <c r="A241"/>
      <c r="B241" s="7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8"/>
      <c r="AJ241" s="58"/>
      <c r="AK241" s="58"/>
      <c r="AL241" s="58"/>
      <c r="AM241" s="58"/>
      <c r="AN241" s="58"/>
      <c r="AO241" s="58"/>
      <c r="AP241" s="58"/>
      <c r="AQ241" s="58"/>
      <c r="AR241" s="58"/>
      <c r="AS241" s="58"/>
      <c r="AT241" s="58"/>
      <c r="AU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c r="CY241" s="58"/>
      <c r="CZ241" s="58"/>
      <c r="DA241" s="58"/>
      <c r="DB241" s="58"/>
      <c r="DC241" s="58"/>
      <c r="DD241" s="58"/>
      <c r="DE241" s="58"/>
      <c r="DF241" s="58"/>
      <c r="DG241" s="58"/>
      <c r="DH241" s="58"/>
      <c r="DI241" s="58"/>
      <c r="DJ241" s="58"/>
      <c r="DK241" s="58"/>
      <c r="DL241" s="58"/>
      <c r="DM241" s="58"/>
      <c r="DN241" s="58"/>
      <c r="DO241" s="58"/>
      <c r="DP241" s="58"/>
      <c r="DQ241" s="58"/>
      <c r="DR241" s="58"/>
      <c r="DS241" s="58"/>
      <c r="DT241" s="58"/>
      <c r="DU241" s="58"/>
      <c r="DV241" s="58"/>
      <c r="DW241" s="58"/>
      <c r="DX241" s="58"/>
      <c r="DY241" s="58"/>
      <c r="DZ241" s="58"/>
      <c r="EA241" s="58"/>
      <c r="EB241" s="58"/>
      <c r="EC241" s="58"/>
      <c r="ED241" s="58"/>
      <c r="EE241" s="58"/>
      <c r="EF241" s="58"/>
      <c r="EG241" s="58"/>
      <c r="EH241" s="58"/>
      <c r="EI241" s="58"/>
      <c r="EJ241" s="58"/>
      <c r="EK241" s="58"/>
      <c r="EL241" s="58"/>
      <c r="EM241" s="58"/>
      <c r="EN241" s="58"/>
      <c r="EO241" s="58"/>
      <c r="EP241" s="58"/>
      <c r="EQ241" s="58"/>
      <c r="ER241" s="58"/>
      <c r="ES241" s="58"/>
      <c r="ET241" s="58"/>
      <c r="EU241" s="58"/>
      <c r="EV241" s="58"/>
      <c r="EW241" s="58"/>
      <c r="EX241" s="58"/>
      <c r="EY241" s="58"/>
      <c r="EZ241" s="58"/>
      <c r="FA241" s="58"/>
      <c r="FB241" s="58"/>
      <c r="FC241" s="58"/>
      <c r="FD241" s="58"/>
      <c r="FE241" s="58"/>
      <c r="FF241" s="58"/>
      <c r="FG241" s="58"/>
      <c r="FH241" s="58"/>
      <c r="FI241" s="58"/>
      <c r="FJ241" s="58"/>
      <c r="FK241" s="58"/>
      <c r="FL241" s="58"/>
      <c r="FM241" s="58"/>
      <c r="FN241" s="58"/>
      <c r="FO241" s="58"/>
      <c r="FP241" s="58"/>
      <c r="FQ241" s="58"/>
      <c r="FR241" s="58"/>
      <c r="FS241" s="58"/>
      <c r="FT241" s="58"/>
      <c r="FU241" s="58"/>
      <c r="FV241" s="58"/>
      <c r="FW241" s="58"/>
      <c r="FX241" s="58"/>
      <c r="FY241" s="58"/>
      <c r="FZ241" s="58"/>
      <c r="GA241" s="58"/>
      <c r="GB241" s="58"/>
      <c r="GC241" s="58"/>
      <c r="GD241" s="58"/>
      <c r="GE241" s="58"/>
      <c r="GF241" s="58"/>
      <c r="GG241" s="58"/>
      <c r="GH241" s="58"/>
      <c r="GI241" s="58"/>
      <c r="GJ241" s="58"/>
      <c r="GK241" s="58"/>
      <c r="GL241" s="58"/>
      <c r="GM241" s="58"/>
      <c r="GN241" s="58"/>
      <c r="GO241" s="58"/>
      <c r="GP241" s="58"/>
      <c r="GQ241" s="58"/>
      <c r="GR241" s="58"/>
      <c r="GS241" s="58"/>
      <c r="GT241" s="58"/>
      <c r="GU241" s="58"/>
      <c r="GV241" s="58"/>
      <c r="GW241" s="58"/>
      <c r="GX241" s="58"/>
      <c r="GY241" s="58"/>
      <c r="GZ241" s="58"/>
      <c r="HA241" s="58"/>
      <c r="HB241" s="58"/>
      <c r="HC241" s="58"/>
      <c r="HD241" s="58"/>
      <c r="HE241" s="58"/>
      <c r="HF241" s="58"/>
      <c r="HG241" s="58"/>
      <c r="HH241" s="58"/>
      <c r="HI241" s="58"/>
      <c r="HJ241" s="58"/>
      <c r="HK241" s="58"/>
      <c r="HL241" s="58"/>
      <c r="HM241" s="58"/>
      <c r="HN241" s="58"/>
      <c r="HO241" s="58"/>
      <c r="HP241" s="58"/>
      <c r="HQ241" s="58"/>
      <c r="HR241" s="58"/>
      <c r="HS241" s="58"/>
      <c r="HT241" s="58"/>
      <c r="HU241" s="58"/>
      <c r="HV241" s="58"/>
      <c r="HW241" s="58"/>
      <c r="HX241" s="58"/>
      <c r="HY241" s="58"/>
      <c r="HZ241" s="58"/>
      <c r="IA241" s="58"/>
      <c r="IB241" s="58"/>
      <c r="IC241" s="58"/>
      <c r="ID241" s="58"/>
      <c r="IE241" s="58"/>
      <c r="IF241" s="58"/>
      <c r="IG241" s="58"/>
      <c r="IH241" s="58"/>
      <c r="II241" s="58"/>
      <c r="IJ241" s="58"/>
      <c r="IK241" s="58"/>
      <c r="IL241" s="58"/>
      <c r="IM241" s="58"/>
      <c r="IN241" s="58"/>
      <c r="IO241" s="58"/>
      <c r="IP241" s="58"/>
      <c r="IQ241" s="58"/>
      <c r="IR241" s="58"/>
      <c r="IS241" s="58"/>
    </row>
    <row r="242" spans="1:253" s="839" customFormat="1">
      <c r="A242"/>
      <c r="B242" s="7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c r="AA242" s="58"/>
      <c r="AB242" s="58"/>
      <c r="AC242" s="58"/>
      <c r="AD242" s="58"/>
      <c r="AE242" s="58"/>
      <c r="AF242" s="58"/>
      <c r="AG242" s="58"/>
      <c r="AH242" s="58"/>
      <c r="AI242" s="58"/>
      <c r="AJ242" s="58"/>
      <c r="AK242" s="58"/>
      <c r="AL242" s="58"/>
      <c r="AM242" s="58"/>
      <c r="AN242" s="58"/>
      <c r="AO242" s="58"/>
      <c r="AP242" s="58"/>
      <c r="AQ242" s="58"/>
      <c r="AR242" s="58"/>
      <c r="AS242" s="58"/>
      <c r="AT242" s="58"/>
      <c r="AU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c r="CY242" s="58"/>
      <c r="CZ242" s="58"/>
      <c r="DA242" s="58"/>
      <c r="DB242" s="58"/>
      <c r="DC242" s="58"/>
      <c r="DD242" s="58"/>
      <c r="DE242" s="58"/>
      <c r="DF242" s="58"/>
      <c r="DG242" s="58"/>
      <c r="DH242" s="58"/>
      <c r="DI242" s="58"/>
      <c r="DJ242" s="58"/>
      <c r="DK242" s="58"/>
      <c r="DL242" s="58"/>
      <c r="DM242" s="58"/>
      <c r="DN242" s="58"/>
      <c r="DO242" s="58"/>
      <c r="DP242" s="58"/>
      <c r="DQ242" s="58"/>
      <c r="DR242" s="58"/>
      <c r="DS242" s="58"/>
      <c r="DT242" s="58"/>
      <c r="DU242" s="58"/>
      <c r="DV242" s="58"/>
      <c r="DW242" s="58"/>
      <c r="DX242" s="58"/>
      <c r="DY242" s="58"/>
      <c r="DZ242" s="58"/>
      <c r="EA242" s="58"/>
      <c r="EB242" s="58"/>
      <c r="EC242" s="58"/>
      <c r="ED242" s="58"/>
      <c r="EE242" s="58"/>
      <c r="EF242" s="58"/>
      <c r="EG242" s="58"/>
      <c r="EH242" s="58"/>
      <c r="EI242" s="58"/>
      <c r="EJ242" s="58"/>
      <c r="EK242" s="58"/>
      <c r="EL242" s="58"/>
      <c r="EM242" s="58"/>
      <c r="EN242" s="58"/>
      <c r="EO242" s="58"/>
      <c r="EP242" s="58"/>
      <c r="EQ242" s="58"/>
      <c r="ER242" s="58"/>
      <c r="ES242" s="58"/>
      <c r="ET242" s="58"/>
      <c r="EU242" s="58"/>
      <c r="EV242" s="58"/>
      <c r="EW242" s="58"/>
      <c r="EX242" s="58"/>
      <c r="EY242" s="58"/>
      <c r="EZ242" s="58"/>
      <c r="FA242" s="58"/>
      <c r="FB242" s="58"/>
      <c r="FC242" s="58"/>
      <c r="FD242" s="58"/>
      <c r="FE242" s="58"/>
      <c r="FF242" s="58"/>
      <c r="FG242" s="58"/>
      <c r="FH242" s="58"/>
      <c r="FI242" s="58"/>
      <c r="FJ242" s="58"/>
      <c r="FK242" s="58"/>
      <c r="FL242" s="58"/>
      <c r="FM242" s="58"/>
      <c r="FN242" s="58"/>
      <c r="FO242" s="58"/>
      <c r="FP242" s="58"/>
      <c r="FQ242" s="58"/>
      <c r="FR242" s="58"/>
      <c r="FS242" s="58"/>
      <c r="FT242" s="58"/>
      <c r="FU242" s="58"/>
      <c r="FV242" s="58"/>
      <c r="FW242" s="58"/>
      <c r="FX242" s="58"/>
      <c r="FY242" s="58"/>
      <c r="FZ242" s="58"/>
      <c r="GA242" s="58"/>
      <c r="GB242" s="58"/>
      <c r="GC242" s="58"/>
      <c r="GD242" s="58"/>
      <c r="GE242" s="58"/>
      <c r="GF242" s="58"/>
      <c r="GG242" s="58"/>
      <c r="GH242" s="58"/>
      <c r="GI242" s="58"/>
      <c r="GJ242" s="58"/>
      <c r="GK242" s="58"/>
      <c r="GL242" s="58"/>
      <c r="GM242" s="58"/>
      <c r="GN242" s="58"/>
      <c r="GO242" s="58"/>
      <c r="GP242" s="58"/>
      <c r="GQ242" s="58"/>
      <c r="GR242" s="58"/>
      <c r="GS242" s="58"/>
      <c r="GT242" s="58"/>
      <c r="GU242" s="58"/>
      <c r="GV242" s="58"/>
      <c r="GW242" s="58"/>
      <c r="GX242" s="58"/>
      <c r="GY242" s="58"/>
      <c r="GZ242" s="58"/>
      <c r="HA242" s="58"/>
      <c r="HB242" s="58"/>
      <c r="HC242" s="58"/>
      <c r="HD242" s="58"/>
      <c r="HE242" s="58"/>
      <c r="HF242" s="58"/>
      <c r="HG242" s="58"/>
      <c r="HH242" s="58"/>
      <c r="HI242" s="58"/>
      <c r="HJ242" s="58"/>
      <c r="HK242" s="58"/>
      <c r="HL242" s="58"/>
      <c r="HM242" s="58"/>
      <c r="HN242" s="58"/>
      <c r="HO242" s="58"/>
      <c r="HP242" s="58"/>
      <c r="HQ242" s="58"/>
      <c r="HR242" s="58"/>
      <c r="HS242" s="58"/>
      <c r="HT242" s="58"/>
      <c r="HU242" s="58"/>
      <c r="HV242" s="58"/>
      <c r="HW242" s="58"/>
      <c r="HX242" s="58"/>
      <c r="HY242" s="58"/>
      <c r="HZ242" s="58"/>
      <c r="IA242" s="58"/>
      <c r="IB242" s="58"/>
      <c r="IC242" s="58"/>
      <c r="ID242" s="58"/>
      <c r="IE242" s="58"/>
      <c r="IF242" s="58"/>
      <c r="IG242" s="58"/>
      <c r="IH242" s="58"/>
      <c r="II242" s="58"/>
      <c r="IJ242" s="58"/>
      <c r="IK242" s="58"/>
      <c r="IL242" s="58"/>
      <c r="IM242" s="58"/>
      <c r="IN242" s="58"/>
      <c r="IO242" s="58"/>
      <c r="IP242" s="58"/>
      <c r="IQ242" s="58"/>
      <c r="IR242" s="58"/>
      <c r="IS242" s="58"/>
    </row>
    <row r="243" spans="1:253" s="839" customFormat="1">
      <c r="A243"/>
      <c r="B243" s="7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c r="AA243" s="58"/>
      <c r="AB243" s="58"/>
      <c r="AC243" s="58"/>
      <c r="AD243" s="58"/>
      <c r="AE243" s="58"/>
      <c r="AF243" s="58"/>
      <c r="AG243" s="58"/>
      <c r="AH243" s="58"/>
      <c r="AI243" s="58"/>
      <c r="AJ243" s="58"/>
      <c r="AK243" s="58"/>
      <c r="AL243" s="58"/>
      <c r="AM243" s="58"/>
      <c r="AN243" s="58"/>
      <c r="AO243" s="58"/>
      <c r="AP243" s="58"/>
      <c r="AQ243" s="58"/>
      <c r="AR243" s="58"/>
      <c r="AS243" s="58"/>
      <c r="AT243" s="58"/>
      <c r="AU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c r="CY243" s="58"/>
      <c r="CZ243" s="58"/>
      <c r="DA243" s="58"/>
      <c r="DB243" s="58"/>
      <c r="DC243" s="58"/>
      <c r="DD243" s="58"/>
      <c r="DE243" s="58"/>
      <c r="DF243" s="58"/>
      <c r="DG243" s="58"/>
      <c r="DH243" s="58"/>
      <c r="DI243" s="58"/>
      <c r="DJ243" s="58"/>
      <c r="DK243" s="58"/>
      <c r="DL243" s="58"/>
      <c r="DM243" s="58"/>
      <c r="DN243" s="58"/>
      <c r="DO243" s="58"/>
      <c r="DP243" s="58"/>
      <c r="DQ243" s="58"/>
      <c r="DR243" s="58"/>
      <c r="DS243" s="58"/>
      <c r="DT243" s="58"/>
      <c r="DU243" s="58"/>
      <c r="DV243" s="58"/>
      <c r="DW243" s="58"/>
      <c r="DX243" s="58"/>
      <c r="DY243" s="58"/>
      <c r="DZ243" s="58"/>
      <c r="EA243" s="58"/>
      <c r="EB243" s="58"/>
      <c r="EC243" s="58"/>
      <c r="ED243" s="58"/>
      <c r="EE243" s="58"/>
      <c r="EF243" s="58"/>
      <c r="EG243" s="58"/>
      <c r="EH243" s="58"/>
      <c r="EI243" s="58"/>
      <c r="EJ243" s="58"/>
      <c r="EK243" s="58"/>
      <c r="EL243" s="58"/>
      <c r="EM243" s="58"/>
      <c r="EN243" s="58"/>
      <c r="EO243" s="58"/>
      <c r="EP243" s="58"/>
      <c r="EQ243" s="58"/>
      <c r="ER243" s="58"/>
      <c r="ES243" s="58"/>
      <c r="ET243" s="58"/>
      <c r="EU243" s="58"/>
      <c r="EV243" s="58"/>
      <c r="EW243" s="58"/>
      <c r="EX243" s="58"/>
      <c r="EY243" s="58"/>
      <c r="EZ243" s="58"/>
      <c r="FA243" s="58"/>
      <c r="FB243" s="58"/>
      <c r="FC243" s="58"/>
      <c r="FD243" s="58"/>
      <c r="FE243" s="58"/>
      <c r="FF243" s="58"/>
      <c r="FG243" s="58"/>
      <c r="FH243" s="58"/>
      <c r="FI243" s="58"/>
      <c r="FJ243" s="58"/>
      <c r="FK243" s="58"/>
      <c r="FL243" s="58"/>
      <c r="FM243" s="58"/>
      <c r="FN243" s="58"/>
      <c r="FO243" s="58"/>
      <c r="FP243" s="58"/>
      <c r="FQ243" s="58"/>
      <c r="FR243" s="58"/>
      <c r="FS243" s="58"/>
      <c r="FT243" s="58"/>
      <c r="FU243" s="58"/>
      <c r="FV243" s="58"/>
      <c r="FW243" s="58"/>
      <c r="FX243" s="58"/>
      <c r="FY243" s="58"/>
      <c r="FZ243" s="58"/>
      <c r="GA243" s="58"/>
      <c r="GB243" s="58"/>
      <c r="GC243" s="58"/>
      <c r="GD243" s="58"/>
      <c r="GE243" s="58"/>
      <c r="GF243" s="58"/>
      <c r="GG243" s="58"/>
      <c r="GH243" s="58"/>
      <c r="GI243" s="58"/>
      <c r="GJ243" s="58"/>
      <c r="GK243" s="58"/>
      <c r="GL243" s="58"/>
      <c r="GM243" s="58"/>
      <c r="GN243" s="58"/>
      <c r="GO243" s="58"/>
      <c r="GP243" s="58"/>
      <c r="GQ243" s="58"/>
      <c r="GR243" s="58"/>
      <c r="GS243" s="58"/>
      <c r="GT243" s="58"/>
      <c r="GU243" s="58"/>
      <c r="GV243" s="58"/>
      <c r="GW243" s="58"/>
      <c r="GX243" s="58"/>
      <c r="GY243" s="58"/>
      <c r="GZ243" s="58"/>
      <c r="HA243" s="58"/>
      <c r="HB243" s="58"/>
      <c r="HC243" s="58"/>
      <c r="HD243" s="58"/>
      <c r="HE243" s="58"/>
      <c r="HF243" s="58"/>
      <c r="HG243" s="58"/>
      <c r="HH243" s="58"/>
      <c r="HI243" s="58"/>
      <c r="HJ243" s="58"/>
      <c r="HK243" s="58"/>
      <c r="HL243" s="58"/>
      <c r="HM243" s="58"/>
      <c r="HN243" s="58"/>
      <c r="HO243" s="58"/>
      <c r="HP243" s="58"/>
      <c r="HQ243" s="58"/>
      <c r="HR243" s="58"/>
      <c r="HS243" s="58"/>
      <c r="HT243" s="58"/>
      <c r="HU243" s="58"/>
      <c r="HV243" s="58"/>
      <c r="HW243" s="58"/>
      <c r="HX243" s="58"/>
      <c r="HY243" s="58"/>
      <c r="HZ243" s="58"/>
      <c r="IA243" s="58"/>
      <c r="IB243" s="58"/>
      <c r="IC243" s="58"/>
      <c r="ID243" s="58"/>
      <c r="IE243" s="58"/>
      <c r="IF243" s="58"/>
      <c r="IG243" s="58"/>
      <c r="IH243" s="58"/>
      <c r="II243" s="58"/>
      <c r="IJ243" s="58"/>
      <c r="IK243" s="58"/>
      <c r="IL243" s="58"/>
      <c r="IM243" s="58"/>
      <c r="IN243" s="58"/>
      <c r="IO243" s="58"/>
      <c r="IP243" s="58"/>
      <c r="IQ243" s="58"/>
      <c r="IR243" s="58"/>
      <c r="IS243" s="58"/>
    </row>
    <row r="244" spans="1:253" s="839" customFormat="1">
      <c r="A244"/>
      <c r="B244" s="7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c r="CY244" s="58"/>
      <c r="CZ244" s="58"/>
      <c r="DA244" s="58"/>
      <c r="DB244" s="58"/>
      <c r="DC244" s="58"/>
      <c r="DD244" s="58"/>
      <c r="DE244" s="58"/>
      <c r="DF244" s="58"/>
      <c r="DG244" s="58"/>
      <c r="DH244" s="58"/>
      <c r="DI244" s="58"/>
      <c r="DJ244" s="58"/>
      <c r="DK244" s="58"/>
      <c r="DL244" s="58"/>
      <c r="DM244" s="58"/>
      <c r="DN244" s="58"/>
      <c r="DO244" s="58"/>
      <c r="DP244" s="58"/>
      <c r="DQ244" s="58"/>
      <c r="DR244" s="58"/>
      <c r="DS244" s="58"/>
      <c r="DT244" s="58"/>
      <c r="DU244" s="58"/>
      <c r="DV244" s="58"/>
      <c r="DW244" s="58"/>
      <c r="DX244" s="58"/>
      <c r="DY244" s="58"/>
      <c r="DZ244" s="58"/>
      <c r="EA244" s="58"/>
      <c r="EB244" s="58"/>
      <c r="EC244" s="58"/>
      <c r="ED244" s="58"/>
      <c r="EE244" s="58"/>
      <c r="EF244" s="58"/>
      <c r="EG244" s="58"/>
      <c r="EH244" s="58"/>
      <c r="EI244" s="58"/>
      <c r="EJ244" s="58"/>
      <c r="EK244" s="58"/>
      <c r="EL244" s="58"/>
      <c r="EM244" s="58"/>
      <c r="EN244" s="58"/>
      <c r="EO244" s="58"/>
      <c r="EP244" s="58"/>
      <c r="EQ244" s="58"/>
      <c r="ER244" s="58"/>
      <c r="ES244" s="58"/>
      <c r="ET244" s="58"/>
      <c r="EU244" s="58"/>
      <c r="EV244" s="58"/>
      <c r="EW244" s="58"/>
      <c r="EX244" s="58"/>
      <c r="EY244" s="58"/>
      <c r="EZ244" s="58"/>
      <c r="FA244" s="58"/>
      <c r="FB244" s="58"/>
      <c r="FC244" s="58"/>
      <c r="FD244" s="58"/>
      <c r="FE244" s="58"/>
      <c r="FF244" s="58"/>
      <c r="FG244" s="58"/>
      <c r="FH244" s="58"/>
      <c r="FI244" s="58"/>
      <c r="FJ244" s="58"/>
      <c r="FK244" s="58"/>
      <c r="FL244" s="58"/>
      <c r="FM244" s="58"/>
      <c r="FN244" s="58"/>
      <c r="FO244" s="58"/>
      <c r="FP244" s="58"/>
      <c r="FQ244" s="58"/>
      <c r="FR244" s="58"/>
      <c r="FS244" s="58"/>
      <c r="FT244" s="58"/>
      <c r="FU244" s="58"/>
      <c r="FV244" s="58"/>
      <c r="FW244" s="58"/>
      <c r="FX244" s="58"/>
      <c r="FY244" s="58"/>
      <c r="FZ244" s="58"/>
      <c r="GA244" s="58"/>
      <c r="GB244" s="58"/>
      <c r="GC244" s="58"/>
      <c r="GD244" s="58"/>
      <c r="GE244" s="58"/>
      <c r="GF244" s="58"/>
      <c r="GG244" s="58"/>
      <c r="GH244" s="58"/>
      <c r="GI244" s="58"/>
      <c r="GJ244" s="58"/>
      <c r="GK244" s="58"/>
      <c r="GL244" s="58"/>
      <c r="GM244" s="58"/>
      <c r="GN244" s="58"/>
      <c r="GO244" s="58"/>
      <c r="GP244" s="58"/>
      <c r="GQ244" s="58"/>
      <c r="GR244" s="58"/>
      <c r="GS244" s="58"/>
      <c r="GT244" s="58"/>
      <c r="GU244" s="58"/>
      <c r="GV244" s="58"/>
      <c r="GW244" s="58"/>
      <c r="GX244" s="58"/>
      <c r="GY244" s="58"/>
      <c r="GZ244" s="58"/>
      <c r="HA244" s="58"/>
      <c r="HB244" s="58"/>
      <c r="HC244" s="58"/>
      <c r="HD244" s="58"/>
      <c r="HE244" s="58"/>
      <c r="HF244" s="58"/>
      <c r="HG244" s="58"/>
      <c r="HH244" s="58"/>
      <c r="HI244" s="58"/>
      <c r="HJ244" s="58"/>
      <c r="HK244" s="58"/>
      <c r="HL244" s="58"/>
      <c r="HM244" s="58"/>
      <c r="HN244" s="58"/>
      <c r="HO244" s="58"/>
      <c r="HP244" s="58"/>
      <c r="HQ244" s="58"/>
      <c r="HR244" s="58"/>
      <c r="HS244" s="58"/>
      <c r="HT244" s="58"/>
      <c r="HU244" s="58"/>
      <c r="HV244" s="58"/>
      <c r="HW244" s="58"/>
      <c r="HX244" s="58"/>
      <c r="HY244" s="58"/>
      <c r="HZ244" s="58"/>
      <c r="IA244" s="58"/>
      <c r="IB244" s="58"/>
      <c r="IC244" s="58"/>
      <c r="ID244" s="58"/>
      <c r="IE244" s="58"/>
      <c r="IF244" s="58"/>
      <c r="IG244" s="58"/>
      <c r="IH244" s="58"/>
      <c r="II244" s="58"/>
      <c r="IJ244" s="58"/>
      <c r="IK244" s="58"/>
      <c r="IL244" s="58"/>
      <c r="IM244" s="58"/>
      <c r="IN244" s="58"/>
      <c r="IO244" s="58"/>
      <c r="IP244" s="58"/>
      <c r="IQ244" s="58"/>
      <c r="IR244" s="58"/>
      <c r="IS244" s="58"/>
    </row>
    <row r="245" spans="1:253" s="839" customFormat="1">
      <c r="A245"/>
      <c r="B245" s="7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c r="AA245" s="58"/>
      <c r="AB245" s="58"/>
      <c r="AC245" s="58"/>
      <c r="AD245" s="58"/>
      <c r="AE245" s="58"/>
      <c r="AF245" s="58"/>
      <c r="AG245" s="58"/>
      <c r="AH245" s="58"/>
      <c r="AI245" s="58"/>
      <c r="AJ245" s="58"/>
      <c r="AK245" s="58"/>
      <c r="AL245" s="58"/>
      <c r="AM245" s="58"/>
      <c r="AN245" s="58"/>
      <c r="AO245" s="58"/>
      <c r="AP245" s="58"/>
      <c r="AQ245" s="58"/>
      <c r="AR245" s="58"/>
      <c r="AS245" s="58"/>
      <c r="AT245" s="58"/>
      <c r="AU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c r="CH245" s="58"/>
      <c r="CI245" s="58"/>
      <c r="CJ245" s="58"/>
      <c r="CK245" s="58"/>
      <c r="CL245" s="58"/>
      <c r="CM245" s="58"/>
      <c r="CN245" s="58"/>
      <c r="CO245" s="58"/>
      <c r="CP245" s="58"/>
      <c r="CQ245" s="58"/>
      <c r="CR245" s="58"/>
      <c r="CS245" s="58"/>
      <c r="CT245" s="58"/>
      <c r="CU245" s="58"/>
      <c r="CV245" s="58"/>
      <c r="CW245" s="58"/>
      <c r="CX245" s="58"/>
      <c r="CY245" s="58"/>
      <c r="CZ245" s="58"/>
      <c r="DA245" s="58"/>
      <c r="DB245" s="58"/>
      <c r="DC245" s="58"/>
      <c r="DD245" s="58"/>
      <c r="DE245" s="58"/>
      <c r="DF245" s="58"/>
      <c r="DG245" s="58"/>
      <c r="DH245" s="58"/>
      <c r="DI245" s="58"/>
      <c r="DJ245" s="58"/>
      <c r="DK245" s="58"/>
      <c r="DL245" s="58"/>
      <c r="DM245" s="58"/>
      <c r="DN245" s="58"/>
      <c r="DO245" s="58"/>
      <c r="DP245" s="58"/>
      <c r="DQ245" s="58"/>
      <c r="DR245" s="58"/>
      <c r="DS245" s="58"/>
      <c r="DT245" s="58"/>
      <c r="DU245" s="58"/>
      <c r="DV245" s="58"/>
      <c r="DW245" s="58"/>
      <c r="DX245" s="58"/>
      <c r="DY245" s="58"/>
      <c r="DZ245" s="58"/>
      <c r="EA245" s="58"/>
      <c r="EB245" s="58"/>
      <c r="EC245" s="58"/>
      <c r="ED245" s="58"/>
      <c r="EE245" s="58"/>
      <c r="EF245" s="58"/>
      <c r="EG245" s="58"/>
      <c r="EH245" s="58"/>
      <c r="EI245" s="58"/>
      <c r="EJ245" s="58"/>
      <c r="EK245" s="58"/>
      <c r="EL245" s="58"/>
      <c r="EM245" s="58"/>
      <c r="EN245" s="58"/>
      <c r="EO245" s="58"/>
      <c r="EP245" s="58"/>
      <c r="EQ245" s="58"/>
      <c r="ER245" s="58"/>
      <c r="ES245" s="58"/>
      <c r="ET245" s="58"/>
      <c r="EU245" s="58"/>
      <c r="EV245" s="58"/>
      <c r="EW245" s="58"/>
      <c r="EX245" s="58"/>
      <c r="EY245" s="58"/>
      <c r="EZ245" s="58"/>
      <c r="FA245" s="58"/>
      <c r="FB245" s="58"/>
      <c r="FC245" s="58"/>
      <c r="FD245" s="58"/>
      <c r="FE245" s="58"/>
      <c r="FF245" s="58"/>
      <c r="FG245" s="58"/>
      <c r="FH245" s="58"/>
      <c r="FI245" s="58"/>
      <c r="FJ245" s="58"/>
      <c r="FK245" s="58"/>
      <c r="FL245" s="58"/>
      <c r="FM245" s="58"/>
      <c r="FN245" s="58"/>
      <c r="FO245" s="58"/>
      <c r="FP245" s="58"/>
      <c r="FQ245" s="58"/>
      <c r="FR245" s="58"/>
      <c r="FS245" s="58"/>
      <c r="FT245" s="58"/>
      <c r="FU245" s="58"/>
      <c r="FV245" s="58"/>
      <c r="FW245" s="58"/>
      <c r="FX245" s="58"/>
      <c r="FY245" s="58"/>
      <c r="FZ245" s="58"/>
      <c r="GA245" s="58"/>
      <c r="GB245" s="58"/>
      <c r="GC245" s="58"/>
      <c r="GD245" s="58"/>
      <c r="GE245" s="58"/>
      <c r="GF245" s="58"/>
      <c r="GG245" s="58"/>
      <c r="GH245" s="58"/>
      <c r="GI245" s="58"/>
      <c r="GJ245" s="58"/>
      <c r="GK245" s="58"/>
      <c r="GL245" s="58"/>
      <c r="GM245" s="58"/>
      <c r="GN245" s="58"/>
      <c r="GO245" s="58"/>
      <c r="GP245" s="58"/>
      <c r="GQ245" s="58"/>
      <c r="GR245" s="58"/>
      <c r="GS245" s="58"/>
      <c r="GT245" s="58"/>
      <c r="GU245" s="58"/>
      <c r="GV245" s="58"/>
      <c r="GW245" s="58"/>
      <c r="GX245" s="58"/>
      <c r="GY245" s="58"/>
      <c r="GZ245" s="58"/>
      <c r="HA245" s="58"/>
      <c r="HB245" s="58"/>
      <c r="HC245" s="58"/>
      <c r="HD245" s="58"/>
      <c r="HE245" s="58"/>
      <c r="HF245" s="58"/>
      <c r="HG245" s="58"/>
      <c r="HH245" s="58"/>
      <c r="HI245" s="58"/>
      <c r="HJ245" s="58"/>
      <c r="HK245" s="58"/>
      <c r="HL245" s="58"/>
      <c r="HM245" s="58"/>
      <c r="HN245" s="58"/>
      <c r="HO245" s="58"/>
      <c r="HP245" s="58"/>
      <c r="HQ245" s="58"/>
      <c r="HR245" s="58"/>
      <c r="HS245" s="58"/>
      <c r="HT245" s="58"/>
      <c r="HU245" s="58"/>
      <c r="HV245" s="58"/>
      <c r="HW245" s="58"/>
      <c r="HX245" s="58"/>
      <c r="HY245" s="58"/>
      <c r="HZ245" s="58"/>
      <c r="IA245" s="58"/>
      <c r="IB245" s="58"/>
      <c r="IC245" s="58"/>
      <c r="ID245" s="58"/>
      <c r="IE245" s="58"/>
      <c r="IF245" s="58"/>
      <c r="IG245" s="58"/>
      <c r="IH245" s="58"/>
      <c r="II245" s="58"/>
      <c r="IJ245" s="58"/>
      <c r="IK245" s="58"/>
      <c r="IL245" s="58"/>
      <c r="IM245" s="58"/>
      <c r="IN245" s="58"/>
      <c r="IO245" s="58"/>
      <c r="IP245" s="58"/>
      <c r="IQ245" s="58"/>
      <c r="IR245" s="58"/>
      <c r="IS245" s="58"/>
    </row>
    <row r="246" spans="1:253" s="839" customFormat="1">
      <c r="A246"/>
      <c r="B246" s="7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8"/>
      <c r="AJ246" s="58"/>
      <c r="AK246" s="58"/>
      <c r="AL246" s="58"/>
      <c r="AM246" s="58"/>
      <c r="AN246" s="58"/>
      <c r="AO246" s="58"/>
      <c r="AP246" s="58"/>
      <c r="AQ246" s="58"/>
      <c r="AR246" s="58"/>
      <c r="AS246" s="58"/>
      <c r="AT246" s="58"/>
      <c r="AU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c r="CY246" s="58"/>
      <c r="CZ246" s="58"/>
      <c r="DA246" s="58"/>
      <c r="DB246" s="58"/>
      <c r="DC246" s="58"/>
      <c r="DD246" s="58"/>
      <c r="DE246" s="58"/>
      <c r="DF246" s="58"/>
      <c r="DG246" s="58"/>
      <c r="DH246" s="58"/>
      <c r="DI246" s="58"/>
      <c r="DJ246" s="58"/>
      <c r="DK246" s="58"/>
      <c r="DL246" s="58"/>
      <c r="DM246" s="58"/>
      <c r="DN246" s="58"/>
      <c r="DO246" s="58"/>
      <c r="DP246" s="58"/>
      <c r="DQ246" s="58"/>
      <c r="DR246" s="58"/>
      <c r="DS246" s="58"/>
      <c r="DT246" s="58"/>
      <c r="DU246" s="58"/>
      <c r="DV246" s="58"/>
      <c r="DW246" s="58"/>
      <c r="DX246" s="58"/>
      <c r="DY246" s="58"/>
      <c r="DZ246" s="58"/>
      <c r="EA246" s="58"/>
      <c r="EB246" s="58"/>
      <c r="EC246" s="58"/>
      <c r="ED246" s="58"/>
      <c r="EE246" s="58"/>
      <c r="EF246" s="58"/>
      <c r="EG246" s="58"/>
      <c r="EH246" s="58"/>
      <c r="EI246" s="58"/>
      <c r="EJ246" s="58"/>
      <c r="EK246" s="58"/>
      <c r="EL246" s="58"/>
      <c r="EM246" s="58"/>
      <c r="EN246" s="58"/>
      <c r="EO246" s="58"/>
      <c r="EP246" s="58"/>
      <c r="EQ246" s="58"/>
      <c r="ER246" s="58"/>
      <c r="ES246" s="58"/>
      <c r="ET246" s="58"/>
      <c r="EU246" s="58"/>
      <c r="EV246" s="58"/>
      <c r="EW246" s="58"/>
      <c r="EX246" s="58"/>
      <c r="EY246" s="58"/>
      <c r="EZ246" s="58"/>
      <c r="FA246" s="58"/>
      <c r="FB246" s="58"/>
      <c r="FC246" s="58"/>
      <c r="FD246" s="58"/>
      <c r="FE246" s="58"/>
      <c r="FF246" s="58"/>
      <c r="FG246" s="58"/>
      <c r="FH246" s="58"/>
      <c r="FI246" s="58"/>
      <c r="FJ246" s="58"/>
      <c r="FK246" s="58"/>
      <c r="FL246" s="58"/>
      <c r="FM246" s="58"/>
      <c r="FN246" s="58"/>
      <c r="FO246" s="58"/>
      <c r="FP246" s="58"/>
      <c r="FQ246" s="58"/>
      <c r="FR246" s="58"/>
      <c r="FS246" s="58"/>
      <c r="FT246" s="58"/>
      <c r="FU246" s="58"/>
      <c r="FV246" s="58"/>
      <c r="FW246" s="58"/>
      <c r="FX246" s="58"/>
      <c r="FY246" s="58"/>
      <c r="FZ246" s="58"/>
      <c r="GA246" s="58"/>
      <c r="GB246" s="58"/>
      <c r="GC246" s="58"/>
      <c r="GD246" s="58"/>
      <c r="GE246" s="58"/>
      <c r="GF246" s="58"/>
      <c r="GG246" s="58"/>
      <c r="GH246" s="58"/>
      <c r="GI246" s="58"/>
      <c r="GJ246" s="58"/>
      <c r="GK246" s="58"/>
      <c r="GL246" s="58"/>
      <c r="GM246" s="58"/>
      <c r="GN246" s="58"/>
      <c r="GO246" s="58"/>
      <c r="GP246" s="58"/>
      <c r="GQ246" s="58"/>
      <c r="GR246" s="58"/>
      <c r="GS246" s="58"/>
      <c r="GT246" s="58"/>
      <c r="GU246" s="58"/>
      <c r="GV246" s="58"/>
      <c r="GW246" s="58"/>
      <c r="GX246" s="58"/>
      <c r="GY246" s="58"/>
      <c r="GZ246" s="58"/>
      <c r="HA246" s="58"/>
      <c r="HB246" s="58"/>
      <c r="HC246" s="58"/>
      <c r="HD246" s="58"/>
      <c r="HE246" s="58"/>
      <c r="HF246" s="58"/>
      <c r="HG246" s="58"/>
      <c r="HH246" s="58"/>
      <c r="HI246" s="58"/>
      <c r="HJ246" s="58"/>
      <c r="HK246" s="58"/>
      <c r="HL246" s="58"/>
      <c r="HM246" s="58"/>
      <c r="HN246" s="58"/>
      <c r="HO246" s="58"/>
      <c r="HP246" s="58"/>
      <c r="HQ246" s="58"/>
      <c r="HR246" s="58"/>
      <c r="HS246" s="58"/>
      <c r="HT246" s="58"/>
      <c r="HU246" s="58"/>
      <c r="HV246" s="58"/>
      <c r="HW246" s="58"/>
      <c r="HX246" s="58"/>
      <c r="HY246" s="58"/>
      <c r="HZ246" s="58"/>
      <c r="IA246" s="58"/>
      <c r="IB246" s="58"/>
      <c r="IC246" s="58"/>
      <c r="ID246" s="58"/>
      <c r="IE246" s="58"/>
      <c r="IF246" s="58"/>
      <c r="IG246" s="58"/>
      <c r="IH246" s="58"/>
      <c r="II246" s="58"/>
      <c r="IJ246" s="58"/>
      <c r="IK246" s="58"/>
      <c r="IL246" s="58"/>
      <c r="IM246" s="58"/>
      <c r="IN246" s="58"/>
      <c r="IO246" s="58"/>
      <c r="IP246" s="58"/>
      <c r="IQ246" s="58"/>
      <c r="IR246" s="58"/>
      <c r="IS246" s="58"/>
    </row>
    <row r="247" spans="1:253" s="839" customFormat="1">
      <c r="A247"/>
      <c r="B247" s="7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c r="AA247" s="58"/>
      <c r="AB247" s="58"/>
      <c r="AC247" s="58"/>
      <c r="AD247" s="58"/>
      <c r="AE247" s="58"/>
      <c r="AF247" s="58"/>
      <c r="AG247" s="58"/>
      <c r="AH247" s="58"/>
      <c r="AI247" s="58"/>
      <c r="AJ247" s="58"/>
      <c r="AK247" s="58"/>
      <c r="AL247" s="58"/>
      <c r="AM247" s="58"/>
      <c r="AN247" s="58"/>
      <c r="AO247" s="58"/>
      <c r="AP247" s="58"/>
      <c r="AQ247" s="58"/>
      <c r="AR247" s="58"/>
      <c r="AS247" s="58"/>
      <c r="AT247" s="58"/>
      <c r="AU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c r="DJ247" s="58"/>
      <c r="DK247" s="58"/>
      <c r="DL247" s="58"/>
      <c r="DM247" s="58"/>
      <c r="DN247" s="58"/>
      <c r="DO247" s="58"/>
      <c r="DP247" s="58"/>
      <c r="DQ247" s="58"/>
      <c r="DR247" s="58"/>
      <c r="DS247" s="58"/>
      <c r="DT247" s="58"/>
      <c r="DU247" s="58"/>
      <c r="DV247" s="58"/>
      <c r="DW247" s="58"/>
      <c r="DX247" s="58"/>
      <c r="DY247" s="58"/>
      <c r="DZ247" s="58"/>
      <c r="EA247" s="58"/>
      <c r="EB247" s="58"/>
      <c r="EC247" s="58"/>
      <c r="ED247" s="58"/>
      <c r="EE247" s="58"/>
      <c r="EF247" s="58"/>
      <c r="EG247" s="58"/>
      <c r="EH247" s="58"/>
      <c r="EI247" s="58"/>
      <c r="EJ247" s="58"/>
      <c r="EK247" s="58"/>
      <c r="EL247" s="58"/>
      <c r="EM247" s="58"/>
      <c r="EN247" s="58"/>
      <c r="EO247" s="58"/>
      <c r="EP247" s="58"/>
      <c r="EQ247" s="58"/>
      <c r="ER247" s="58"/>
      <c r="ES247" s="58"/>
      <c r="ET247" s="58"/>
      <c r="EU247" s="58"/>
      <c r="EV247" s="58"/>
      <c r="EW247" s="58"/>
      <c r="EX247" s="58"/>
      <c r="EY247" s="58"/>
      <c r="EZ247" s="58"/>
      <c r="FA247" s="58"/>
      <c r="FB247" s="58"/>
      <c r="FC247" s="58"/>
      <c r="FD247" s="58"/>
      <c r="FE247" s="58"/>
      <c r="FF247" s="58"/>
      <c r="FG247" s="58"/>
      <c r="FH247" s="58"/>
      <c r="FI247" s="58"/>
      <c r="FJ247" s="58"/>
      <c r="FK247" s="58"/>
      <c r="FL247" s="58"/>
      <c r="FM247" s="58"/>
      <c r="FN247" s="58"/>
      <c r="FO247" s="58"/>
      <c r="FP247" s="58"/>
      <c r="FQ247" s="58"/>
      <c r="FR247" s="58"/>
      <c r="FS247" s="58"/>
      <c r="FT247" s="58"/>
      <c r="FU247" s="58"/>
      <c r="FV247" s="58"/>
      <c r="FW247" s="58"/>
      <c r="FX247" s="58"/>
      <c r="FY247" s="58"/>
      <c r="FZ247" s="58"/>
      <c r="GA247" s="58"/>
      <c r="GB247" s="58"/>
      <c r="GC247" s="58"/>
      <c r="GD247" s="58"/>
      <c r="GE247" s="58"/>
      <c r="GF247" s="58"/>
      <c r="GG247" s="58"/>
      <c r="GH247" s="58"/>
      <c r="GI247" s="58"/>
      <c r="GJ247" s="58"/>
      <c r="GK247" s="58"/>
      <c r="GL247" s="58"/>
      <c r="GM247" s="58"/>
      <c r="GN247" s="58"/>
      <c r="GO247" s="58"/>
      <c r="GP247" s="58"/>
      <c r="GQ247" s="58"/>
      <c r="GR247" s="58"/>
      <c r="GS247" s="58"/>
      <c r="GT247" s="58"/>
      <c r="GU247" s="58"/>
      <c r="GV247" s="58"/>
      <c r="GW247" s="58"/>
      <c r="GX247" s="58"/>
      <c r="GY247" s="58"/>
      <c r="GZ247" s="58"/>
      <c r="HA247" s="58"/>
      <c r="HB247" s="58"/>
      <c r="HC247" s="58"/>
      <c r="HD247" s="58"/>
      <c r="HE247" s="58"/>
      <c r="HF247" s="58"/>
      <c r="HG247" s="58"/>
      <c r="HH247" s="58"/>
      <c r="HI247" s="58"/>
      <c r="HJ247" s="58"/>
      <c r="HK247" s="58"/>
      <c r="HL247" s="58"/>
      <c r="HM247" s="58"/>
      <c r="HN247" s="58"/>
      <c r="HO247" s="58"/>
      <c r="HP247" s="58"/>
      <c r="HQ247" s="58"/>
      <c r="HR247" s="58"/>
      <c r="HS247" s="58"/>
      <c r="HT247" s="58"/>
      <c r="HU247" s="58"/>
      <c r="HV247" s="58"/>
      <c r="HW247" s="58"/>
      <c r="HX247" s="58"/>
      <c r="HY247" s="58"/>
      <c r="HZ247" s="58"/>
      <c r="IA247" s="58"/>
      <c r="IB247" s="58"/>
      <c r="IC247" s="58"/>
      <c r="ID247" s="58"/>
      <c r="IE247" s="58"/>
      <c r="IF247" s="58"/>
      <c r="IG247" s="58"/>
      <c r="IH247" s="58"/>
      <c r="II247" s="58"/>
      <c r="IJ247" s="58"/>
      <c r="IK247" s="58"/>
      <c r="IL247" s="58"/>
      <c r="IM247" s="58"/>
      <c r="IN247" s="58"/>
      <c r="IO247" s="58"/>
      <c r="IP247" s="58"/>
      <c r="IQ247" s="58"/>
      <c r="IR247" s="58"/>
      <c r="IS247" s="58"/>
    </row>
    <row r="248" spans="1:253" s="839" customFormat="1">
      <c r="A248"/>
      <c r="B248" s="7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c r="AA248" s="58"/>
      <c r="AB248" s="58"/>
      <c r="AC248" s="58"/>
      <c r="AD248" s="58"/>
      <c r="AE248" s="58"/>
      <c r="AF248" s="58"/>
      <c r="AG248" s="58"/>
      <c r="AH248" s="58"/>
      <c r="AI248" s="58"/>
      <c r="AJ248" s="58"/>
      <c r="AK248" s="58"/>
      <c r="AL248" s="58"/>
      <c r="AM248" s="58"/>
      <c r="AN248" s="58"/>
      <c r="AO248" s="58"/>
      <c r="AP248" s="58"/>
      <c r="AQ248" s="58"/>
      <c r="AR248" s="58"/>
      <c r="AS248" s="58"/>
      <c r="AT248" s="58"/>
      <c r="AU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c r="CH248" s="58"/>
      <c r="CI248" s="58"/>
      <c r="CJ248" s="58"/>
      <c r="CK248" s="58"/>
      <c r="CL248" s="58"/>
      <c r="CM248" s="58"/>
      <c r="CN248" s="58"/>
      <c r="CO248" s="58"/>
      <c r="CP248" s="58"/>
      <c r="CQ248" s="58"/>
      <c r="CR248" s="58"/>
      <c r="CS248" s="58"/>
      <c r="CT248" s="58"/>
      <c r="CU248" s="58"/>
      <c r="CV248" s="58"/>
      <c r="CW248" s="58"/>
      <c r="CX248" s="58"/>
      <c r="CY248" s="58"/>
      <c r="CZ248" s="58"/>
      <c r="DA248" s="58"/>
      <c r="DB248" s="58"/>
      <c r="DC248" s="58"/>
      <c r="DD248" s="58"/>
      <c r="DE248" s="58"/>
      <c r="DF248" s="58"/>
      <c r="DG248" s="58"/>
      <c r="DH248" s="58"/>
      <c r="DI248" s="58"/>
      <c r="DJ248" s="58"/>
      <c r="DK248" s="58"/>
      <c r="DL248" s="58"/>
      <c r="DM248" s="58"/>
      <c r="DN248" s="58"/>
      <c r="DO248" s="58"/>
      <c r="DP248" s="58"/>
      <c r="DQ248" s="58"/>
      <c r="DR248" s="58"/>
      <c r="DS248" s="58"/>
      <c r="DT248" s="58"/>
      <c r="DU248" s="58"/>
      <c r="DV248" s="58"/>
      <c r="DW248" s="58"/>
      <c r="DX248" s="58"/>
      <c r="DY248" s="58"/>
      <c r="DZ248" s="58"/>
      <c r="EA248" s="58"/>
      <c r="EB248" s="58"/>
      <c r="EC248" s="58"/>
      <c r="ED248" s="58"/>
      <c r="EE248" s="58"/>
      <c r="EF248" s="58"/>
      <c r="EG248" s="58"/>
      <c r="EH248" s="58"/>
      <c r="EI248" s="58"/>
      <c r="EJ248" s="58"/>
      <c r="EK248" s="58"/>
      <c r="EL248" s="58"/>
      <c r="EM248" s="58"/>
      <c r="EN248" s="58"/>
      <c r="EO248" s="58"/>
      <c r="EP248" s="58"/>
      <c r="EQ248" s="58"/>
      <c r="ER248" s="58"/>
      <c r="ES248" s="58"/>
      <c r="ET248" s="58"/>
      <c r="EU248" s="58"/>
      <c r="EV248" s="58"/>
      <c r="EW248" s="58"/>
      <c r="EX248" s="58"/>
      <c r="EY248" s="58"/>
      <c r="EZ248" s="58"/>
      <c r="FA248" s="58"/>
      <c r="FB248" s="58"/>
      <c r="FC248" s="58"/>
      <c r="FD248" s="58"/>
      <c r="FE248" s="58"/>
      <c r="FF248" s="58"/>
      <c r="FG248" s="58"/>
      <c r="FH248" s="58"/>
      <c r="FI248" s="58"/>
      <c r="FJ248" s="58"/>
      <c r="FK248" s="58"/>
      <c r="FL248" s="58"/>
      <c r="FM248" s="58"/>
      <c r="FN248" s="58"/>
      <c r="FO248" s="58"/>
      <c r="FP248" s="58"/>
      <c r="FQ248" s="58"/>
      <c r="FR248" s="58"/>
      <c r="FS248" s="58"/>
      <c r="FT248" s="58"/>
      <c r="FU248" s="58"/>
      <c r="FV248" s="58"/>
      <c r="FW248" s="58"/>
      <c r="FX248" s="58"/>
      <c r="FY248" s="58"/>
      <c r="FZ248" s="58"/>
      <c r="GA248" s="58"/>
      <c r="GB248" s="58"/>
      <c r="GC248" s="58"/>
      <c r="GD248" s="58"/>
      <c r="GE248" s="58"/>
      <c r="GF248" s="58"/>
      <c r="GG248" s="58"/>
      <c r="GH248" s="58"/>
      <c r="GI248" s="58"/>
      <c r="GJ248" s="58"/>
      <c r="GK248" s="58"/>
      <c r="GL248" s="58"/>
      <c r="GM248" s="58"/>
      <c r="GN248" s="58"/>
      <c r="GO248" s="58"/>
      <c r="GP248" s="58"/>
      <c r="GQ248" s="58"/>
      <c r="GR248" s="58"/>
      <c r="GS248" s="58"/>
      <c r="GT248" s="58"/>
      <c r="GU248" s="58"/>
      <c r="GV248" s="58"/>
      <c r="GW248" s="58"/>
      <c r="GX248" s="58"/>
      <c r="GY248" s="58"/>
      <c r="GZ248" s="58"/>
      <c r="HA248" s="58"/>
      <c r="HB248" s="58"/>
      <c r="HC248" s="58"/>
      <c r="HD248" s="58"/>
      <c r="HE248" s="58"/>
      <c r="HF248" s="58"/>
      <c r="HG248" s="58"/>
      <c r="HH248" s="58"/>
      <c r="HI248" s="58"/>
      <c r="HJ248" s="58"/>
      <c r="HK248" s="58"/>
      <c r="HL248" s="58"/>
      <c r="HM248" s="58"/>
      <c r="HN248" s="58"/>
      <c r="HO248" s="58"/>
      <c r="HP248" s="58"/>
      <c r="HQ248" s="58"/>
      <c r="HR248" s="58"/>
      <c r="HS248" s="58"/>
      <c r="HT248" s="58"/>
      <c r="HU248" s="58"/>
      <c r="HV248" s="58"/>
      <c r="HW248" s="58"/>
      <c r="HX248" s="58"/>
      <c r="HY248" s="58"/>
      <c r="HZ248" s="58"/>
      <c r="IA248" s="58"/>
      <c r="IB248" s="58"/>
      <c r="IC248" s="58"/>
      <c r="ID248" s="58"/>
      <c r="IE248" s="58"/>
      <c r="IF248" s="58"/>
      <c r="IG248" s="58"/>
      <c r="IH248" s="58"/>
      <c r="II248" s="58"/>
      <c r="IJ248" s="58"/>
      <c r="IK248" s="58"/>
      <c r="IL248" s="58"/>
      <c r="IM248" s="58"/>
      <c r="IN248" s="58"/>
      <c r="IO248" s="58"/>
      <c r="IP248" s="58"/>
      <c r="IQ248" s="58"/>
      <c r="IR248" s="58"/>
      <c r="IS248" s="58"/>
    </row>
    <row r="249" spans="1:253" s="839" customFormat="1">
      <c r="A249"/>
      <c r="B249" s="7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c r="AA249" s="58"/>
      <c r="AB249" s="58"/>
      <c r="AC249" s="58"/>
      <c r="AD249" s="58"/>
      <c r="AE249" s="58"/>
      <c r="AF249" s="58"/>
      <c r="AG249" s="58"/>
      <c r="AH249" s="58"/>
      <c r="AI249" s="58"/>
      <c r="AJ249" s="58"/>
      <c r="AK249" s="58"/>
      <c r="AL249" s="58"/>
      <c r="AM249" s="58"/>
      <c r="AN249" s="58"/>
      <c r="AO249" s="58"/>
      <c r="AP249" s="58"/>
      <c r="AQ249" s="58"/>
      <c r="AR249" s="58"/>
      <c r="AS249" s="58"/>
      <c r="AT249" s="58"/>
      <c r="AU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58"/>
      <c r="FO249" s="58"/>
      <c r="FP249" s="58"/>
      <c r="FQ249" s="58"/>
      <c r="FR249" s="58"/>
      <c r="FS249" s="58"/>
      <c r="FT249" s="58"/>
      <c r="FU249" s="58"/>
      <c r="FV249" s="58"/>
      <c r="FW249" s="58"/>
      <c r="FX249" s="58"/>
      <c r="FY249" s="58"/>
      <c r="FZ249" s="58"/>
      <c r="GA249" s="58"/>
      <c r="GB249" s="58"/>
      <c r="GC249" s="58"/>
      <c r="GD249" s="58"/>
      <c r="GE249" s="58"/>
      <c r="GF249" s="58"/>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c r="HO249" s="58"/>
      <c r="HP249" s="58"/>
      <c r="HQ249" s="58"/>
      <c r="HR249" s="58"/>
      <c r="HS249" s="58"/>
      <c r="HT249" s="58"/>
      <c r="HU249" s="58"/>
      <c r="HV249" s="58"/>
      <c r="HW249" s="58"/>
      <c r="HX249" s="58"/>
      <c r="HY249" s="58"/>
      <c r="HZ249" s="58"/>
      <c r="IA249" s="58"/>
      <c r="IB249" s="58"/>
      <c r="IC249" s="58"/>
      <c r="ID249" s="58"/>
      <c r="IE249" s="58"/>
      <c r="IF249" s="58"/>
      <c r="IG249" s="58"/>
      <c r="IH249" s="58"/>
      <c r="II249" s="58"/>
      <c r="IJ249" s="58"/>
      <c r="IK249" s="58"/>
      <c r="IL249" s="58"/>
      <c r="IM249" s="58"/>
      <c r="IN249" s="58"/>
      <c r="IO249" s="58"/>
      <c r="IP249" s="58"/>
      <c r="IQ249" s="58"/>
      <c r="IR249" s="58"/>
      <c r="IS249" s="58"/>
    </row>
    <row r="250" spans="1:253" s="839" customFormat="1">
      <c r="A250"/>
      <c r="B250" s="7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8"/>
      <c r="AJ250" s="58"/>
      <c r="AK250" s="58"/>
      <c r="AL250" s="58"/>
      <c r="AM250" s="58"/>
      <c r="AN250" s="58"/>
      <c r="AO250" s="58"/>
      <c r="AP250" s="58"/>
      <c r="AQ250" s="58"/>
      <c r="AR250" s="58"/>
      <c r="AS250" s="58"/>
      <c r="AT250" s="58"/>
      <c r="AU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c r="CH250" s="58"/>
      <c r="CI250" s="58"/>
      <c r="CJ250" s="58"/>
      <c r="CK250" s="58"/>
      <c r="CL250" s="58"/>
      <c r="CM250" s="58"/>
      <c r="CN250" s="58"/>
      <c r="CO250" s="58"/>
      <c r="CP250" s="58"/>
      <c r="CQ250" s="58"/>
      <c r="CR250" s="58"/>
      <c r="CS250" s="58"/>
      <c r="CT250" s="58"/>
      <c r="CU250" s="58"/>
      <c r="CV250" s="58"/>
      <c r="CW250" s="58"/>
      <c r="CX250" s="58"/>
      <c r="CY250" s="58"/>
      <c r="CZ250" s="58"/>
      <c r="DA250" s="58"/>
      <c r="DB250" s="58"/>
      <c r="DC250" s="58"/>
      <c r="DD250" s="58"/>
      <c r="DE250" s="58"/>
      <c r="DF250" s="58"/>
      <c r="DG250" s="58"/>
      <c r="DH250" s="58"/>
      <c r="DI250" s="58"/>
      <c r="DJ250" s="58"/>
      <c r="DK250" s="58"/>
      <c r="DL250" s="58"/>
      <c r="DM250" s="58"/>
      <c r="DN250" s="58"/>
      <c r="DO250" s="58"/>
      <c r="DP250" s="58"/>
      <c r="DQ250" s="58"/>
      <c r="DR250" s="58"/>
      <c r="DS250" s="58"/>
      <c r="DT250" s="58"/>
      <c r="DU250" s="58"/>
      <c r="DV250" s="58"/>
      <c r="DW250" s="58"/>
      <c r="DX250" s="58"/>
      <c r="DY250" s="58"/>
      <c r="DZ250" s="58"/>
      <c r="EA250" s="58"/>
      <c r="EB250" s="58"/>
      <c r="EC250" s="58"/>
      <c r="ED250" s="58"/>
      <c r="EE250" s="58"/>
      <c r="EF250" s="58"/>
      <c r="EG250" s="58"/>
      <c r="EH250" s="58"/>
      <c r="EI250" s="58"/>
      <c r="EJ250" s="58"/>
      <c r="EK250" s="58"/>
      <c r="EL250" s="58"/>
      <c r="EM250" s="58"/>
      <c r="EN250" s="58"/>
      <c r="EO250" s="58"/>
      <c r="EP250" s="58"/>
      <c r="EQ250" s="58"/>
      <c r="ER250" s="58"/>
      <c r="ES250" s="58"/>
      <c r="ET250" s="58"/>
      <c r="EU250" s="58"/>
      <c r="EV250" s="58"/>
      <c r="EW250" s="58"/>
      <c r="EX250" s="58"/>
      <c r="EY250" s="58"/>
      <c r="EZ250" s="58"/>
      <c r="FA250" s="58"/>
      <c r="FB250" s="58"/>
      <c r="FC250" s="58"/>
      <c r="FD250" s="58"/>
      <c r="FE250" s="58"/>
      <c r="FF250" s="58"/>
      <c r="FG250" s="58"/>
      <c r="FH250" s="58"/>
      <c r="FI250" s="58"/>
      <c r="FJ250" s="58"/>
      <c r="FK250" s="58"/>
      <c r="FL250" s="58"/>
      <c r="FM250" s="58"/>
      <c r="FN250" s="58"/>
      <c r="FO250" s="58"/>
      <c r="FP250" s="58"/>
      <c r="FQ250" s="58"/>
      <c r="FR250" s="58"/>
      <c r="FS250" s="58"/>
      <c r="FT250" s="58"/>
      <c r="FU250" s="58"/>
      <c r="FV250" s="58"/>
      <c r="FW250" s="58"/>
      <c r="FX250" s="58"/>
      <c r="FY250" s="58"/>
      <c r="FZ250" s="58"/>
      <c r="GA250" s="58"/>
      <c r="GB250" s="58"/>
      <c r="GC250" s="58"/>
      <c r="GD250" s="58"/>
      <c r="GE250" s="58"/>
      <c r="GF250" s="58"/>
      <c r="GG250" s="58"/>
      <c r="GH250" s="58"/>
      <c r="GI250" s="58"/>
      <c r="GJ250" s="58"/>
      <c r="GK250" s="58"/>
      <c r="GL250" s="58"/>
      <c r="GM250" s="58"/>
      <c r="GN250" s="58"/>
      <c r="GO250" s="58"/>
      <c r="GP250" s="58"/>
      <c r="GQ250" s="58"/>
      <c r="GR250" s="58"/>
      <c r="GS250" s="58"/>
      <c r="GT250" s="58"/>
      <c r="GU250" s="58"/>
      <c r="GV250" s="58"/>
      <c r="GW250" s="58"/>
      <c r="GX250" s="58"/>
      <c r="GY250" s="58"/>
      <c r="GZ250" s="58"/>
      <c r="HA250" s="58"/>
      <c r="HB250" s="58"/>
      <c r="HC250" s="58"/>
      <c r="HD250" s="58"/>
      <c r="HE250" s="58"/>
      <c r="HF250" s="58"/>
      <c r="HG250" s="58"/>
      <c r="HH250" s="58"/>
      <c r="HI250" s="58"/>
      <c r="HJ250" s="58"/>
      <c r="HK250" s="58"/>
      <c r="HL250" s="58"/>
      <c r="HM250" s="58"/>
      <c r="HN250" s="58"/>
      <c r="HO250" s="58"/>
      <c r="HP250" s="58"/>
      <c r="HQ250" s="58"/>
      <c r="HR250" s="58"/>
      <c r="HS250" s="58"/>
      <c r="HT250" s="58"/>
      <c r="HU250" s="58"/>
      <c r="HV250" s="58"/>
      <c r="HW250" s="58"/>
      <c r="HX250" s="58"/>
      <c r="HY250" s="58"/>
      <c r="HZ250" s="58"/>
      <c r="IA250" s="58"/>
      <c r="IB250" s="58"/>
      <c r="IC250" s="58"/>
      <c r="ID250" s="58"/>
      <c r="IE250" s="58"/>
      <c r="IF250" s="58"/>
      <c r="IG250" s="58"/>
      <c r="IH250" s="58"/>
      <c r="II250" s="58"/>
      <c r="IJ250" s="58"/>
      <c r="IK250" s="58"/>
      <c r="IL250" s="58"/>
      <c r="IM250" s="58"/>
      <c r="IN250" s="58"/>
      <c r="IO250" s="58"/>
      <c r="IP250" s="58"/>
      <c r="IQ250" s="58"/>
      <c r="IR250" s="58"/>
      <c r="IS250" s="58"/>
    </row>
    <row r="251" spans="1:253" s="839" customFormat="1">
      <c r="A251"/>
      <c r="B251" s="7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8"/>
      <c r="AJ251" s="58"/>
      <c r="AK251" s="58"/>
      <c r="AL251" s="58"/>
      <c r="AM251" s="58"/>
      <c r="AN251" s="58"/>
      <c r="AO251" s="58"/>
      <c r="AP251" s="58"/>
      <c r="AQ251" s="58"/>
      <c r="AR251" s="58"/>
      <c r="AS251" s="58"/>
      <c r="AT251" s="58"/>
      <c r="AU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c r="CH251" s="58"/>
      <c r="CI251" s="58"/>
      <c r="CJ251" s="58"/>
      <c r="CK251" s="58"/>
      <c r="CL251" s="58"/>
      <c r="CM251" s="58"/>
      <c r="CN251" s="58"/>
      <c r="CO251" s="58"/>
      <c r="CP251" s="58"/>
      <c r="CQ251" s="58"/>
      <c r="CR251" s="58"/>
      <c r="CS251" s="58"/>
      <c r="CT251" s="58"/>
      <c r="CU251" s="58"/>
      <c r="CV251" s="58"/>
      <c r="CW251" s="58"/>
      <c r="CX251" s="58"/>
      <c r="CY251" s="58"/>
      <c r="CZ251" s="58"/>
      <c r="DA251" s="58"/>
      <c r="DB251" s="58"/>
      <c r="DC251" s="58"/>
      <c r="DD251" s="58"/>
      <c r="DE251" s="58"/>
      <c r="DF251" s="58"/>
      <c r="DG251" s="58"/>
      <c r="DH251" s="58"/>
      <c r="DI251" s="58"/>
      <c r="DJ251" s="58"/>
      <c r="DK251" s="58"/>
      <c r="DL251" s="58"/>
      <c r="DM251" s="58"/>
      <c r="DN251" s="58"/>
      <c r="DO251" s="58"/>
      <c r="DP251" s="58"/>
      <c r="DQ251" s="58"/>
      <c r="DR251" s="58"/>
      <c r="DS251" s="58"/>
      <c r="DT251" s="58"/>
      <c r="DU251" s="58"/>
      <c r="DV251" s="58"/>
      <c r="DW251" s="58"/>
      <c r="DX251" s="58"/>
      <c r="DY251" s="58"/>
      <c r="DZ251" s="58"/>
      <c r="EA251" s="58"/>
      <c r="EB251" s="58"/>
      <c r="EC251" s="58"/>
      <c r="ED251" s="58"/>
      <c r="EE251" s="58"/>
      <c r="EF251" s="58"/>
      <c r="EG251" s="58"/>
      <c r="EH251" s="58"/>
      <c r="EI251" s="58"/>
      <c r="EJ251" s="58"/>
      <c r="EK251" s="58"/>
      <c r="EL251" s="58"/>
      <c r="EM251" s="58"/>
      <c r="EN251" s="58"/>
      <c r="EO251" s="58"/>
      <c r="EP251" s="58"/>
      <c r="EQ251" s="58"/>
      <c r="ER251" s="58"/>
      <c r="ES251" s="58"/>
      <c r="ET251" s="58"/>
      <c r="EU251" s="58"/>
      <c r="EV251" s="58"/>
      <c r="EW251" s="58"/>
      <c r="EX251" s="58"/>
      <c r="EY251" s="58"/>
      <c r="EZ251" s="58"/>
      <c r="FA251" s="58"/>
      <c r="FB251" s="58"/>
      <c r="FC251" s="58"/>
      <c r="FD251" s="58"/>
      <c r="FE251" s="58"/>
      <c r="FF251" s="58"/>
      <c r="FG251" s="58"/>
      <c r="FH251" s="58"/>
      <c r="FI251" s="58"/>
      <c r="FJ251" s="58"/>
      <c r="FK251" s="58"/>
      <c r="FL251" s="58"/>
      <c r="FM251" s="58"/>
      <c r="FN251" s="58"/>
      <c r="FO251" s="58"/>
      <c r="FP251" s="58"/>
      <c r="FQ251" s="58"/>
      <c r="FR251" s="58"/>
      <c r="FS251" s="58"/>
      <c r="FT251" s="58"/>
      <c r="FU251" s="58"/>
      <c r="FV251" s="58"/>
      <c r="FW251" s="58"/>
      <c r="FX251" s="58"/>
      <c r="FY251" s="58"/>
      <c r="FZ251" s="58"/>
      <c r="GA251" s="58"/>
      <c r="GB251" s="58"/>
      <c r="GC251" s="58"/>
      <c r="GD251" s="58"/>
      <c r="GE251" s="58"/>
      <c r="GF251" s="58"/>
      <c r="GG251" s="58"/>
      <c r="GH251" s="58"/>
      <c r="GI251" s="58"/>
      <c r="GJ251" s="58"/>
      <c r="GK251" s="58"/>
      <c r="GL251" s="58"/>
      <c r="GM251" s="58"/>
      <c r="GN251" s="58"/>
      <c r="GO251" s="58"/>
      <c r="GP251" s="58"/>
      <c r="GQ251" s="58"/>
      <c r="GR251" s="58"/>
      <c r="GS251" s="58"/>
      <c r="GT251" s="58"/>
      <c r="GU251" s="58"/>
      <c r="GV251" s="58"/>
      <c r="GW251" s="58"/>
      <c r="GX251" s="58"/>
      <c r="GY251" s="58"/>
      <c r="GZ251" s="58"/>
      <c r="HA251" s="58"/>
      <c r="HB251" s="58"/>
      <c r="HC251" s="58"/>
      <c r="HD251" s="58"/>
      <c r="HE251" s="58"/>
      <c r="HF251" s="58"/>
      <c r="HG251" s="58"/>
      <c r="HH251" s="58"/>
      <c r="HI251" s="58"/>
      <c r="HJ251" s="58"/>
      <c r="HK251" s="58"/>
      <c r="HL251" s="58"/>
      <c r="HM251" s="58"/>
      <c r="HN251" s="58"/>
      <c r="HO251" s="58"/>
      <c r="HP251" s="58"/>
      <c r="HQ251" s="58"/>
      <c r="HR251" s="58"/>
      <c r="HS251" s="58"/>
      <c r="HT251" s="58"/>
      <c r="HU251" s="58"/>
      <c r="HV251" s="58"/>
      <c r="HW251" s="58"/>
      <c r="HX251" s="58"/>
      <c r="HY251" s="58"/>
      <c r="HZ251" s="58"/>
      <c r="IA251" s="58"/>
      <c r="IB251" s="58"/>
      <c r="IC251" s="58"/>
      <c r="ID251" s="58"/>
      <c r="IE251" s="58"/>
      <c r="IF251" s="58"/>
      <c r="IG251" s="58"/>
      <c r="IH251" s="58"/>
      <c r="II251" s="58"/>
      <c r="IJ251" s="58"/>
      <c r="IK251" s="58"/>
      <c r="IL251" s="58"/>
      <c r="IM251" s="58"/>
      <c r="IN251" s="58"/>
      <c r="IO251" s="58"/>
      <c r="IP251" s="58"/>
      <c r="IQ251" s="58"/>
      <c r="IR251" s="58"/>
      <c r="IS251" s="58"/>
    </row>
    <row r="252" spans="1:253" s="839" customFormat="1">
      <c r="A252"/>
      <c r="B252" s="7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c r="AA252" s="58"/>
      <c r="AB252" s="58"/>
      <c r="AC252" s="58"/>
      <c r="AD252" s="58"/>
      <c r="AE252" s="58"/>
      <c r="AF252" s="58"/>
      <c r="AG252" s="58"/>
      <c r="AH252" s="58"/>
      <c r="AI252" s="58"/>
      <c r="AJ252" s="58"/>
      <c r="AK252" s="58"/>
      <c r="AL252" s="58"/>
      <c r="AM252" s="58"/>
      <c r="AN252" s="58"/>
      <c r="AO252" s="58"/>
      <c r="AP252" s="58"/>
      <c r="AQ252" s="58"/>
      <c r="AR252" s="58"/>
      <c r="AS252" s="58"/>
      <c r="AT252" s="58"/>
      <c r="AU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c r="CH252" s="58"/>
      <c r="CI252" s="58"/>
      <c r="CJ252" s="58"/>
      <c r="CK252" s="58"/>
      <c r="CL252" s="58"/>
      <c r="CM252" s="58"/>
      <c r="CN252" s="58"/>
      <c r="CO252" s="58"/>
      <c r="CP252" s="58"/>
      <c r="CQ252" s="58"/>
      <c r="CR252" s="58"/>
      <c r="CS252" s="58"/>
      <c r="CT252" s="58"/>
      <c r="CU252" s="58"/>
      <c r="CV252" s="58"/>
      <c r="CW252" s="58"/>
      <c r="CX252" s="58"/>
      <c r="CY252" s="58"/>
      <c r="CZ252" s="58"/>
      <c r="DA252" s="58"/>
      <c r="DB252" s="58"/>
      <c r="DC252" s="58"/>
      <c r="DD252" s="58"/>
      <c r="DE252" s="58"/>
      <c r="DF252" s="58"/>
      <c r="DG252" s="58"/>
      <c r="DH252" s="58"/>
      <c r="DI252" s="58"/>
      <c r="DJ252" s="58"/>
      <c r="DK252" s="58"/>
      <c r="DL252" s="58"/>
      <c r="DM252" s="58"/>
      <c r="DN252" s="58"/>
      <c r="DO252" s="58"/>
      <c r="DP252" s="58"/>
      <c r="DQ252" s="58"/>
      <c r="DR252" s="58"/>
      <c r="DS252" s="58"/>
      <c r="DT252" s="58"/>
      <c r="DU252" s="58"/>
      <c r="DV252" s="58"/>
      <c r="DW252" s="58"/>
      <c r="DX252" s="58"/>
      <c r="DY252" s="58"/>
      <c r="DZ252" s="58"/>
      <c r="EA252" s="58"/>
      <c r="EB252" s="58"/>
      <c r="EC252" s="58"/>
      <c r="ED252" s="58"/>
      <c r="EE252" s="58"/>
      <c r="EF252" s="58"/>
      <c r="EG252" s="58"/>
      <c r="EH252" s="58"/>
      <c r="EI252" s="58"/>
      <c r="EJ252" s="58"/>
      <c r="EK252" s="58"/>
      <c r="EL252" s="58"/>
      <c r="EM252" s="58"/>
      <c r="EN252" s="58"/>
      <c r="EO252" s="58"/>
      <c r="EP252" s="58"/>
      <c r="EQ252" s="58"/>
      <c r="ER252" s="58"/>
      <c r="ES252" s="58"/>
      <c r="ET252" s="58"/>
      <c r="EU252" s="58"/>
      <c r="EV252" s="58"/>
      <c r="EW252" s="58"/>
      <c r="EX252" s="58"/>
      <c r="EY252" s="58"/>
      <c r="EZ252" s="58"/>
      <c r="FA252" s="58"/>
      <c r="FB252" s="58"/>
      <c r="FC252" s="58"/>
      <c r="FD252" s="58"/>
      <c r="FE252" s="58"/>
      <c r="FF252" s="58"/>
      <c r="FG252" s="58"/>
      <c r="FH252" s="58"/>
      <c r="FI252" s="58"/>
      <c r="FJ252" s="58"/>
      <c r="FK252" s="58"/>
      <c r="FL252" s="58"/>
      <c r="FM252" s="58"/>
      <c r="FN252" s="58"/>
      <c r="FO252" s="58"/>
      <c r="FP252" s="58"/>
      <c r="FQ252" s="58"/>
      <c r="FR252" s="58"/>
      <c r="FS252" s="58"/>
      <c r="FT252" s="58"/>
      <c r="FU252" s="58"/>
      <c r="FV252" s="58"/>
      <c r="FW252" s="58"/>
      <c r="FX252" s="58"/>
      <c r="FY252" s="58"/>
      <c r="FZ252" s="58"/>
      <c r="GA252" s="58"/>
      <c r="GB252" s="58"/>
      <c r="GC252" s="58"/>
      <c r="GD252" s="58"/>
      <c r="GE252" s="58"/>
      <c r="GF252" s="58"/>
      <c r="GG252" s="58"/>
      <c r="GH252" s="58"/>
      <c r="GI252" s="58"/>
      <c r="GJ252" s="58"/>
      <c r="GK252" s="58"/>
      <c r="GL252" s="58"/>
      <c r="GM252" s="58"/>
      <c r="GN252" s="58"/>
      <c r="GO252" s="58"/>
      <c r="GP252" s="58"/>
      <c r="GQ252" s="58"/>
      <c r="GR252" s="58"/>
      <c r="GS252" s="58"/>
      <c r="GT252" s="58"/>
      <c r="GU252" s="58"/>
      <c r="GV252" s="58"/>
      <c r="GW252" s="58"/>
      <c r="GX252" s="58"/>
      <c r="GY252" s="58"/>
      <c r="GZ252" s="58"/>
      <c r="HA252" s="58"/>
      <c r="HB252" s="58"/>
      <c r="HC252" s="58"/>
      <c r="HD252" s="58"/>
      <c r="HE252" s="58"/>
      <c r="HF252" s="58"/>
      <c r="HG252" s="58"/>
      <c r="HH252" s="58"/>
      <c r="HI252" s="58"/>
      <c r="HJ252" s="58"/>
      <c r="HK252" s="58"/>
      <c r="HL252" s="58"/>
      <c r="HM252" s="58"/>
      <c r="HN252" s="58"/>
      <c r="HO252" s="58"/>
      <c r="HP252" s="58"/>
      <c r="HQ252" s="58"/>
      <c r="HR252" s="58"/>
      <c r="HS252" s="58"/>
      <c r="HT252" s="58"/>
      <c r="HU252" s="58"/>
      <c r="HV252" s="58"/>
      <c r="HW252" s="58"/>
      <c r="HX252" s="58"/>
      <c r="HY252" s="58"/>
      <c r="HZ252" s="58"/>
      <c r="IA252" s="58"/>
      <c r="IB252" s="58"/>
      <c r="IC252" s="58"/>
      <c r="ID252" s="58"/>
      <c r="IE252" s="58"/>
      <c r="IF252" s="58"/>
      <c r="IG252" s="58"/>
      <c r="IH252" s="58"/>
      <c r="II252" s="58"/>
      <c r="IJ252" s="58"/>
      <c r="IK252" s="58"/>
      <c r="IL252" s="58"/>
      <c r="IM252" s="58"/>
      <c r="IN252" s="58"/>
      <c r="IO252" s="58"/>
      <c r="IP252" s="58"/>
      <c r="IQ252" s="58"/>
      <c r="IR252" s="58"/>
      <c r="IS252" s="58"/>
    </row>
    <row r="253" spans="1:253" s="839" customFormat="1">
      <c r="A253"/>
      <c r="B253" s="7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8"/>
      <c r="AJ253" s="58"/>
      <c r="AK253" s="58"/>
      <c r="AL253" s="58"/>
      <c r="AM253" s="58"/>
      <c r="AN253" s="58"/>
      <c r="AO253" s="58"/>
      <c r="AP253" s="58"/>
      <c r="AQ253" s="58"/>
      <c r="AR253" s="58"/>
      <c r="AS253" s="58"/>
      <c r="AT253" s="58"/>
      <c r="AU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c r="CH253" s="58"/>
      <c r="CI253" s="58"/>
      <c r="CJ253" s="58"/>
      <c r="CK253" s="58"/>
      <c r="CL253" s="58"/>
      <c r="CM253" s="58"/>
      <c r="CN253" s="58"/>
      <c r="CO253" s="58"/>
      <c r="CP253" s="58"/>
      <c r="CQ253" s="58"/>
      <c r="CR253" s="58"/>
      <c r="CS253" s="58"/>
      <c r="CT253" s="58"/>
      <c r="CU253" s="58"/>
      <c r="CV253" s="58"/>
      <c r="CW253" s="58"/>
      <c r="CX253" s="58"/>
      <c r="CY253" s="58"/>
      <c r="CZ253" s="58"/>
      <c r="DA253" s="58"/>
      <c r="DB253" s="58"/>
      <c r="DC253" s="58"/>
      <c r="DD253" s="58"/>
      <c r="DE253" s="58"/>
      <c r="DF253" s="58"/>
      <c r="DG253" s="58"/>
      <c r="DH253" s="58"/>
      <c r="DI253" s="58"/>
      <c r="DJ253" s="58"/>
      <c r="DK253" s="58"/>
      <c r="DL253" s="58"/>
      <c r="DM253" s="58"/>
      <c r="DN253" s="58"/>
      <c r="DO253" s="58"/>
      <c r="DP253" s="58"/>
      <c r="DQ253" s="58"/>
      <c r="DR253" s="58"/>
      <c r="DS253" s="58"/>
      <c r="DT253" s="58"/>
      <c r="DU253" s="58"/>
      <c r="DV253" s="58"/>
      <c r="DW253" s="58"/>
      <c r="DX253" s="58"/>
      <c r="DY253" s="58"/>
      <c r="DZ253" s="58"/>
      <c r="EA253" s="58"/>
      <c r="EB253" s="58"/>
      <c r="EC253" s="58"/>
      <c r="ED253" s="58"/>
      <c r="EE253" s="58"/>
      <c r="EF253" s="58"/>
      <c r="EG253" s="58"/>
      <c r="EH253" s="58"/>
      <c r="EI253" s="58"/>
      <c r="EJ253" s="58"/>
      <c r="EK253" s="58"/>
      <c r="EL253" s="58"/>
      <c r="EM253" s="58"/>
      <c r="EN253" s="58"/>
      <c r="EO253" s="58"/>
      <c r="EP253" s="58"/>
      <c r="EQ253" s="58"/>
      <c r="ER253" s="58"/>
      <c r="ES253" s="58"/>
      <c r="ET253" s="58"/>
      <c r="EU253" s="58"/>
      <c r="EV253" s="58"/>
      <c r="EW253" s="58"/>
      <c r="EX253" s="58"/>
      <c r="EY253" s="58"/>
      <c r="EZ253" s="58"/>
      <c r="FA253" s="58"/>
      <c r="FB253" s="58"/>
      <c r="FC253" s="58"/>
      <c r="FD253" s="58"/>
      <c r="FE253" s="58"/>
      <c r="FF253" s="58"/>
      <c r="FG253" s="58"/>
      <c r="FH253" s="58"/>
      <c r="FI253" s="58"/>
      <c r="FJ253" s="58"/>
      <c r="FK253" s="58"/>
      <c r="FL253" s="58"/>
      <c r="FM253" s="58"/>
      <c r="FN253" s="58"/>
      <c r="FO253" s="58"/>
      <c r="FP253" s="58"/>
      <c r="FQ253" s="58"/>
      <c r="FR253" s="58"/>
      <c r="FS253" s="58"/>
      <c r="FT253" s="58"/>
      <c r="FU253" s="58"/>
      <c r="FV253" s="58"/>
      <c r="FW253" s="58"/>
      <c r="FX253" s="58"/>
      <c r="FY253" s="58"/>
      <c r="FZ253" s="58"/>
      <c r="GA253" s="58"/>
      <c r="GB253" s="58"/>
      <c r="GC253" s="58"/>
      <c r="GD253" s="58"/>
      <c r="GE253" s="58"/>
      <c r="GF253" s="58"/>
      <c r="GG253" s="58"/>
      <c r="GH253" s="58"/>
      <c r="GI253" s="58"/>
      <c r="GJ253" s="58"/>
      <c r="GK253" s="58"/>
      <c r="GL253" s="58"/>
      <c r="GM253" s="58"/>
      <c r="GN253" s="58"/>
      <c r="GO253" s="58"/>
      <c r="GP253" s="58"/>
      <c r="GQ253" s="58"/>
      <c r="GR253" s="58"/>
      <c r="GS253" s="58"/>
      <c r="GT253" s="58"/>
      <c r="GU253" s="58"/>
      <c r="GV253" s="58"/>
      <c r="GW253" s="58"/>
      <c r="GX253" s="58"/>
      <c r="GY253" s="58"/>
      <c r="GZ253" s="58"/>
      <c r="HA253" s="58"/>
      <c r="HB253" s="58"/>
      <c r="HC253" s="58"/>
      <c r="HD253" s="58"/>
      <c r="HE253" s="58"/>
      <c r="HF253" s="58"/>
      <c r="HG253" s="58"/>
      <c r="HH253" s="58"/>
      <c r="HI253" s="58"/>
      <c r="HJ253" s="58"/>
      <c r="HK253" s="58"/>
      <c r="HL253" s="58"/>
      <c r="HM253" s="58"/>
      <c r="HN253" s="58"/>
      <c r="HO253" s="58"/>
      <c r="HP253" s="58"/>
      <c r="HQ253" s="58"/>
      <c r="HR253" s="58"/>
      <c r="HS253" s="58"/>
      <c r="HT253" s="58"/>
      <c r="HU253" s="58"/>
      <c r="HV253" s="58"/>
      <c r="HW253" s="58"/>
      <c r="HX253" s="58"/>
      <c r="HY253" s="58"/>
      <c r="HZ253" s="58"/>
      <c r="IA253" s="58"/>
      <c r="IB253" s="58"/>
      <c r="IC253" s="58"/>
      <c r="ID253" s="58"/>
      <c r="IE253" s="58"/>
      <c r="IF253" s="58"/>
      <c r="IG253" s="58"/>
      <c r="IH253" s="58"/>
      <c r="II253" s="58"/>
      <c r="IJ253" s="58"/>
      <c r="IK253" s="58"/>
      <c r="IL253" s="58"/>
      <c r="IM253" s="58"/>
      <c r="IN253" s="58"/>
      <c r="IO253" s="58"/>
      <c r="IP253" s="58"/>
      <c r="IQ253" s="58"/>
      <c r="IR253" s="58"/>
      <c r="IS253" s="58"/>
    </row>
    <row r="254" spans="1:253" s="839" customFormat="1">
      <c r="A254"/>
      <c r="B254" s="7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c r="AA254" s="58"/>
      <c r="AB254" s="58"/>
      <c r="AC254" s="58"/>
      <c r="AD254" s="58"/>
      <c r="AE254" s="58"/>
      <c r="AF254" s="58"/>
      <c r="AG254" s="58"/>
      <c r="AH254" s="58"/>
      <c r="AI254" s="58"/>
      <c r="AJ254" s="58"/>
      <c r="AK254" s="58"/>
      <c r="AL254" s="58"/>
      <c r="AM254" s="58"/>
      <c r="AN254" s="58"/>
      <c r="AO254" s="58"/>
      <c r="AP254" s="58"/>
      <c r="AQ254" s="58"/>
      <c r="AR254" s="58"/>
      <c r="AS254" s="58"/>
      <c r="AT254" s="58"/>
      <c r="AU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c r="CH254" s="58"/>
      <c r="CI254" s="58"/>
      <c r="CJ254" s="58"/>
      <c r="CK254" s="58"/>
      <c r="CL254" s="58"/>
      <c r="CM254" s="58"/>
      <c r="CN254" s="58"/>
      <c r="CO254" s="58"/>
      <c r="CP254" s="58"/>
      <c r="CQ254" s="58"/>
      <c r="CR254" s="58"/>
      <c r="CS254" s="58"/>
      <c r="CT254" s="58"/>
      <c r="CU254" s="58"/>
      <c r="CV254" s="58"/>
      <c r="CW254" s="58"/>
      <c r="CX254" s="58"/>
      <c r="CY254" s="58"/>
      <c r="CZ254" s="58"/>
      <c r="DA254" s="58"/>
      <c r="DB254" s="58"/>
      <c r="DC254" s="58"/>
      <c r="DD254" s="58"/>
      <c r="DE254" s="58"/>
      <c r="DF254" s="58"/>
      <c r="DG254" s="58"/>
      <c r="DH254" s="58"/>
      <c r="DI254" s="58"/>
      <c r="DJ254" s="58"/>
      <c r="DK254" s="58"/>
      <c r="DL254" s="58"/>
      <c r="DM254" s="58"/>
      <c r="DN254" s="58"/>
      <c r="DO254" s="58"/>
      <c r="DP254" s="58"/>
      <c r="DQ254" s="58"/>
      <c r="DR254" s="58"/>
      <c r="DS254" s="58"/>
      <c r="DT254" s="58"/>
      <c r="DU254" s="58"/>
      <c r="DV254" s="58"/>
      <c r="DW254" s="58"/>
      <c r="DX254" s="58"/>
      <c r="DY254" s="58"/>
      <c r="DZ254" s="58"/>
      <c r="EA254" s="58"/>
      <c r="EB254" s="58"/>
      <c r="EC254" s="58"/>
      <c r="ED254" s="58"/>
      <c r="EE254" s="58"/>
      <c r="EF254" s="58"/>
      <c r="EG254" s="58"/>
      <c r="EH254" s="58"/>
      <c r="EI254" s="58"/>
      <c r="EJ254" s="58"/>
      <c r="EK254" s="58"/>
      <c r="EL254" s="58"/>
      <c r="EM254" s="58"/>
      <c r="EN254" s="58"/>
      <c r="EO254" s="58"/>
      <c r="EP254" s="58"/>
      <c r="EQ254" s="58"/>
      <c r="ER254" s="58"/>
      <c r="ES254" s="58"/>
      <c r="ET254" s="58"/>
      <c r="EU254" s="58"/>
      <c r="EV254" s="58"/>
      <c r="EW254" s="58"/>
      <c r="EX254" s="58"/>
      <c r="EY254" s="58"/>
      <c r="EZ254" s="58"/>
      <c r="FA254" s="58"/>
      <c r="FB254" s="58"/>
      <c r="FC254" s="58"/>
      <c r="FD254" s="58"/>
      <c r="FE254" s="58"/>
      <c r="FF254" s="58"/>
      <c r="FG254" s="58"/>
      <c r="FH254" s="58"/>
      <c r="FI254" s="58"/>
      <c r="FJ254" s="58"/>
      <c r="FK254" s="58"/>
      <c r="FL254" s="58"/>
      <c r="FM254" s="58"/>
      <c r="FN254" s="58"/>
      <c r="FO254" s="58"/>
      <c r="FP254" s="58"/>
      <c r="FQ254" s="58"/>
      <c r="FR254" s="58"/>
      <c r="FS254" s="58"/>
      <c r="FT254" s="58"/>
      <c r="FU254" s="58"/>
      <c r="FV254" s="58"/>
      <c r="FW254" s="58"/>
      <c r="FX254" s="58"/>
      <c r="FY254" s="58"/>
      <c r="FZ254" s="58"/>
      <c r="GA254" s="58"/>
      <c r="GB254" s="58"/>
      <c r="GC254" s="58"/>
      <c r="GD254" s="58"/>
      <c r="GE254" s="58"/>
      <c r="GF254" s="58"/>
      <c r="GG254" s="58"/>
      <c r="GH254" s="58"/>
      <c r="GI254" s="58"/>
      <c r="GJ254" s="58"/>
      <c r="GK254" s="58"/>
      <c r="GL254" s="58"/>
      <c r="GM254" s="58"/>
      <c r="GN254" s="58"/>
      <c r="GO254" s="58"/>
      <c r="GP254" s="58"/>
      <c r="GQ254" s="58"/>
      <c r="GR254" s="58"/>
      <c r="GS254" s="58"/>
      <c r="GT254" s="58"/>
      <c r="GU254" s="58"/>
      <c r="GV254" s="58"/>
      <c r="GW254" s="58"/>
      <c r="GX254" s="58"/>
      <c r="GY254" s="58"/>
      <c r="GZ254" s="58"/>
      <c r="HA254" s="58"/>
      <c r="HB254" s="58"/>
      <c r="HC254" s="58"/>
      <c r="HD254" s="58"/>
      <c r="HE254" s="58"/>
      <c r="HF254" s="58"/>
      <c r="HG254" s="58"/>
      <c r="HH254" s="58"/>
      <c r="HI254" s="58"/>
      <c r="HJ254" s="58"/>
      <c r="HK254" s="58"/>
      <c r="HL254" s="58"/>
      <c r="HM254" s="58"/>
      <c r="HN254" s="58"/>
      <c r="HO254" s="58"/>
      <c r="HP254" s="58"/>
      <c r="HQ254" s="58"/>
      <c r="HR254" s="58"/>
      <c r="HS254" s="58"/>
      <c r="HT254" s="58"/>
      <c r="HU254" s="58"/>
      <c r="HV254" s="58"/>
      <c r="HW254" s="58"/>
      <c r="HX254" s="58"/>
      <c r="HY254" s="58"/>
      <c r="HZ254" s="58"/>
      <c r="IA254" s="58"/>
      <c r="IB254" s="58"/>
      <c r="IC254" s="58"/>
      <c r="ID254" s="58"/>
      <c r="IE254" s="58"/>
      <c r="IF254" s="58"/>
      <c r="IG254" s="58"/>
      <c r="IH254" s="58"/>
      <c r="II254" s="58"/>
      <c r="IJ254" s="58"/>
      <c r="IK254" s="58"/>
      <c r="IL254" s="58"/>
      <c r="IM254" s="58"/>
      <c r="IN254" s="58"/>
      <c r="IO254" s="58"/>
      <c r="IP254" s="58"/>
      <c r="IQ254" s="58"/>
      <c r="IR254" s="58"/>
      <c r="IS254" s="58"/>
    </row>
    <row r="255" spans="1:253" s="839" customFormat="1">
      <c r="A255"/>
      <c r="B255" s="7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c r="AA255" s="58"/>
      <c r="AB255" s="58"/>
      <c r="AC255" s="58"/>
      <c r="AD255" s="58"/>
      <c r="AE255" s="58"/>
      <c r="AF255" s="58"/>
      <c r="AG255" s="58"/>
      <c r="AH255" s="58"/>
      <c r="AI255" s="58"/>
      <c r="AJ255" s="58"/>
      <c r="AK255" s="58"/>
      <c r="AL255" s="58"/>
      <c r="AM255" s="58"/>
      <c r="AN255" s="58"/>
      <c r="AO255" s="58"/>
      <c r="AP255" s="58"/>
      <c r="AQ255" s="58"/>
      <c r="AR255" s="58"/>
      <c r="AS255" s="58"/>
      <c r="AT255" s="58"/>
      <c r="AU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c r="CH255" s="58"/>
      <c r="CI255" s="58"/>
      <c r="CJ255" s="58"/>
      <c r="CK255" s="58"/>
      <c r="CL255" s="58"/>
      <c r="CM255" s="58"/>
      <c r="CN255" s="58"/>
      <c r="CO255" s="58"/>
      <c r="CP255" s="58"/>
      <c r="CQ255" s="58"/>
      <c r="CR255" s="58"/>
      <c r="CS255" s="58"/>
      <c r="CT255" s="58"/>
      <c r="CU255" s="58"/>
      <c r="CV255" s="58"/>
      <c r="CW255" s="58"/>
      <c r="CX255" s="58"/>
      <c r="CY255" s="58"/>
      <c r="CZ255" s="58"/>
      <c r="DA255" s="58"/>
      <c r="DB255" s="58"/>
      <c r="DC255" s="58"/>
      <c r="DD255" s="58"/>
      <c r="DE255" s="58"/>
      <c r="DF255" s="58"/>
      <c r="DG255" s="58"/>
      <c r="DH255" s="58"/>
      <c r="DI255" s="58"/>
      <c r="DJ255" s="58"/>
      <c r="DK255" s="58"/>
      <c r="DL255" s="58"/>
      <c r="DM255" s="58"/>
      <c r="DN255" s="58"/>
      <c r="DO255" s="58"/>
      <c r="DP255" s="58"/>
      <c r="DQ255" s="58"/>
      <c r="DR255" s="58"/>
      <c r="DS255" s="58"/>
      <c r="DT255" s="58"/>
      <c r="DU255" s="58"/>
      <c r="DV255" s="58"/>
      <c r="DW255" s="58"/>
      <c r="DX255" s="58"/>
      <c r="DY255" s="58"/>
      <c r="DZ255" s="58"/>
      <c r="EA255" s="58"/>
      <c r="EB255" s="58"/>
      <c r="EC255" s="58"/>
      <c r="ED255" s="58"/>
      <c r="EE255" s="58"/>
      <c r="EF255" s="58"/>
      <c r="EG255" s="58"/>
      <c r="EH255" s="58"/>
      <c r="EI255" s="58"/>
      <c r="EJ255" s="58"/>
      <c r="EK255" s="58"/>
      <c r="EL255" s="58"/>
      <c r="EM255" s="58"/>
      <c r="EN255" s="58"/>
      <c r="EO255" s="58"/>
      <c r="EP255" s="58"/>
      <c r="EQ255" s="58"/>
      <c r="ER255" s="58"/>
      <c r="ES255" s="58"/>
      <c r="ET255" s="58"/>
      <c r="EU255" s="58"/>
      <c r="EV255" s="58"/>
      <c r="EW255" s="58"/>
      <c r="EX255" s="58"/>
      <c r="EY255" s="58"/>
      <c r="EZ255" s="58"/>
      <c r="FA255" s="58"/>
      <c r="FB255" s="58"/>
      <c r="FC255" s="58"/>
      <c r="FD255" s="58"/>
      <c r="FE255" s="58"/>
      <c r="FF255" s="58"/>
      <c r="FG255" s="58"/>
      <c r="FH255" s="58"/>
      <c r="FI255" s="58"/>
      <c r="FJ255" s="58"/>
      <c r="FK255" s="58"/>
      <c r="FL255" s="58"/>
      <c r="FM255" s="58"/>
      <c r="FN255" s="58"/>
      <c r="FO255" s="58"/>
      <c r="FP255" s="58"/>
      <c r="FQ255" s="58"/>
      <c r="FR255" s="58"/>
      <c r="FS255" s="58"/>
      <c r="FT255" s="58"/>
      <c r="FU255" s="58"/>
      <c r="FV255" s="58"/>
      <c r="FW255" s="58"/>
      <c r="FX255" s="58"/>
      <c r="FY255" s="58"/>
      <c r="FZ255" s="58"/>
      <c r="GA255" s="58"/>
      <c r="GB255" s="58"/>
      <c r="GC255" s="58"/>
      <c r="GD255" s="58"/>
      <c r="GE255" s="58"/>
      <c r="GF255" s="58"/>
      <c r="GG255" s="58"/>
      <c r="GH255" s="58"/>
      <c r="GI255" s="58"/>
      <c r="GJ255" s="58"/>
      <c r="GK255" s="58"/>
      <c r="GL255" s="58"/>
      <c r="GM255" s="58"/>
      <c r="GN255" s="58"/>
      <c r="GO255" s="58"/>
      <c r="GP255" s="58"/>
      <c r="GQ255" s="58"/>
      <c r="GR255" s="58"/>
      <c r="GS255" s="58"/>
      <c r="GT255" s="58"/>
      <c r="GU255" s="58"/>
      <c r="GV255" s="58"/>
      <c r="GW255" s="58"/>
      <c r="GX255" s="58"/>
      <c r="GY255" s="58"/>
      <c r="GZ255" s="58"/>
      <c r="HA255" s="58"/>
      <c r="HB255" s="58"/>
      <c r="HC255" s="58"/>
      <c r="HD255" s="58"/>
      <c r="HE255" s="58"/>
      <c r="HF255" s="58"/>
      <c r="HG255" s="58"/>
      <c r="HH255" s="58"/>
      <c r="HI255" s="58"/>
      <c r="HJ255" s="58"/>
      <c r="HK255" s="58"/>
      <c r="HL255" s="58"/>
      <c r="HM255" s="58"/>
      <c r="HN255" s="58"/>
      <c r="HO255" s="58"/>
      <c r="HP255" s="58"/>
      <c r="HQ255" s="58"/>
      <c r="HR255" s="58"/>
      <c r="HS255" s="58"/>
      <c r="HT255" s="58"/>
      <c r="HU255" s="58"/>
      <c r="HV255" s="58"/>
      <c r="HW255" s="58"/>
      <c r="HX255" s="58"/>
      <c r="HY255" s="58"/>
      <c r="HZ255" s="58"/>
      <c r="IA255" s="58"/>
      <c r="IB255" s="58"/>
      <c r="IC255" s="58"/>
      <c r="ID255" s="58"/>
      <c r="IE255" s="58"/>
      <c r="IF255" s="58"/>
      <c r="IG255" s="58"/>
      <c r="IH255" s="58"/>
      <c r="II255" s="58"/>
      <c r="IJ255" s="58"/>
      <c r="IK255" s="58"/>
      <c r="IL255" s="58"/>
      <c r="IM255" s="58"/>
      <c r="IN255" s="58"/>
      <c r="IO255" s="58"/>
      <c r="IP255" s="58"/>
      <c r="IQ255" s="58"/>
      <c r="IR255" s="58"/>
      <c r="IS255" s="58"/>
    </row>
    <row r="256" spans="1:253" s="839" customFormat="1">
      <c r="A256"/>
      <c r="B256" s="7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c r="AA256" s="58"/>
      <c r="AB256" s="58"/>
      <c r="AC256" s="58"/>
      <c r="AD256" s="58"/>
      <c r="AE256" s="58"/>
      <c r="AF256" s="58"/>
      <c r="AG256" s="58"/>
      <c r="AH256" s="58"/>
      <c r="AI256" s="58"/>
      <c r="AJ256" s="58"/>
      <c r="AK256" s="58"/>
      <c r="AL256" s="58"/>
      <c r="AM256" s="58"/>
      <c r="AN256" s="58"/>
      <c r="AO256" s="58"/>
      <c r="AP256" s="58"/>
      <c r="AQ256" s="58"/>
      <c r="AR256" s="58"/>
      <c r="AS256" s="58"/>
      <c r="AT256" s="58"/>
      <c r="AU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c r="CH256" s="58"/>
      <c r="CI256" s="58"/>
      <c r="CJ256" s="58"/>
      <c r="CK256" s="58"/>
      <c r="CL256" s="58"/>
      <c r="CM256" s="58"/>
      <c r="CN256" s="58"/>
      <c r="CO256" s="58"/>
      <c r="CP256" s="58"/>
      <c r="CQ256" s="58"/>
      <c r="CR256" s="58"/>
      <c r="CS256" s="58"/>
      <c r="CT256" s="58"/>
      <c r="CU256" s="58"/>
      <c r="CV256" s="58"/>
      <c r="CW256" s="58"/>
      <c r="CX256" s="58"/>
      <c r="CY256" s="58"/>
      <c r="CZ256" s="58"/>
      <c r="DA256" s="58"/>
      <c r="DB256" s="58"/>
      <c r="DC256" s="58"/>
      <c r="DD256" s="58"/>
      <c r="DE256" s="58"/>
      <c r="DF256" s="58"/>
      <c r="DG256" s="58"/>
      <c r="DH256" s="58"/>
      <c r="DI256" s="58"/>
      <c r="DJ256" s="58"/>
      <c r="DK256" s="58"/>
      <c r="DL256" s="58"/>
      <c r="DM256" s="58"/>
      <c r="DN256" s="58"/>
      <c r="DO256" s="58"/>
      <c r="DP256" s="58"/>
      <c r="DQ256" s="58"/>
      <c r="DR256" s="58"/>
      <c r="DS256" s="58"/>
      <c r="DT256" s="58"/>
      <c r="DU256" s="58"/>
      <c r="DV256" s="58"/>
      <c r="DW256" s="58"/>
      <c r="DX256" s="58"/>
      <c r="DY256" s="58"/>
      <c r="DZ256" s="58"/>
      <c r="EA256" s="58"/>
      <c r="EB256" s="58"/>
      <c r="EC256" s="58"/>
      <c r="ED256" s="58"/>
      <c r="EE256" s="58"/>
      <c r="EF256" s="58"/>
      <c r="EG256" s="58"/>
      <c r="EH256" s="58"/>
      <c r="EI256" s="58"/>
      <c r="EJ256" s="58"/>
      <c r="EK256" s="58"/>
      <c r="EL256" s="58"/>
      <c r="EM256" s="58"/>
      <c r="EN256" s="58"/>
      <c r="EO256" s="58"/>
      <c r="EP256" s="58"/>
      <c r="EQ256" s="58"/>
      <c r="ER256" s="58"/>
      <c r="ES256" s="58"/>
      <c r="ET256" s="58"/>
      <c r="EU256" s="58"/>
      <c r="EV256" s="58"/>
      <c r="EW256" s="58"/>
      <c r="EX256" s="58"/>
      <c r="EY256" s="58"/>
      <c r="EZ256" s="58"/>
      <c r="FA256" s="58"/>
      <c r="FB256" s="58"/>
      <c r="FC256" s="58"/>
      <c r="FD256" s="58"/>
      <c r="FE256" s="58"/>
      <c r="FF256" s="58"/>
      <c r="FG256" s="58"/>
      <c r="FH256" s="58"/>
      <c r="FI256" s="58"/>
      <c r="FJ256" s="58"/>
      <c r="FK256" s="58"/>
      <c r="FL256" s="58"/>
      <c r="FM256" s="58"/>
      <c r="FN256" s="58"/>
      <c r="FO256" s="58"/>
      <c r="FP256" s="58"/>
      <c r="FQ256" s="58"/>
      <c r="FR256" s="58"/>
      <c r="FS256" s="58"/>
      <c r="FT256" s="58"/>
      <c r="FU256" s="58"/>
      <c r="FV256" s="58"/>
      <c r="FW256" s="58"/>
      <c r="FX256" s="58"/>
      <c r="FY256" s="58"/>
      <c r="FZ256" s="58"/>
      <c r="GA256" s="58"/>
      <c r="GB256" s="58"/>
      <c r="GC256" s="58"/>
      <c r="GD256" s="58"/>
      <c r="GE256" s="58"/>
      <c r="GF256" s="58"/>
      <c r="GG256" s="58"/>
      <c r="GH256" s="58"/>
      <c r="GI256" s="58"/>
      <c r="GJ256" s="58"/>
      <c r="GK256" s="58"/>
      <c r="GL256" s="58"/>
      <c r="GM256" s="58"/>
      <c r="GN256" s="58"/>
      <c r="GO256" s="58"/>
      <c r="GP256" s="58"/>
      <c r="GQ256" s="58"/>
      <c r="GR256" s="58"/>
      <c r="GS256" s="58"/>
      <c r="GT256" s="58"/>
      <c r="GU256" s="58"/>
      <c r="GV256" s="58"/>
      <c r="GW256" s="58"/>
      <c r="GX256" s="58"/>
      <c r="GY256" s="58"/>
      <c r="GZ256" s="58"/>
      <c r="HA256" s="58"/>
      <c r="HB256" s="58"/>
      <c r="HC256" s="58"/>
      <c r="HD256" s="58"/>
      <c r="HE256" s="58"/>
      <c r="HF256" s="58"/>
      <c r="HG256" s="58"/>
      <c r="HH256" s="58"/>
      <c r="HI256" s="58"/>
      <c r="HJ256" s="58"/>
      <c r="HK256" s="58"/>
      <c r="HL256" s="58"/>
      <c r="HM256" s="58"/>
      <c r="HN256" s="58"/>
      <c r="HO256" s="58"/>
      <c r="HP256" s="58"/>
      <c r="HQ256" s="58"/>
      <c r="HR256" s="58"/>
      <c r="HS256" s="58"/>
      <c r="HT256" s="58"/>
      <c r="HU256" s="58"/>
      <c r="HV256" s="58"/>
      <c r="HW256" s="58"/>
      <c r="HX256" s="58"/>
      <c r="HY256" s="58"/>
      <c r="HZ256" s="58"/>
      <c r="IA256" s="58"/>
      <c r="IB256" s="58"/>
      <c r="IC256" s="58"/>
      <c r="ID256" s="58"/>
      <c r="IE256" s="58"/>
      <c r="IF256" s="58"/>
      <c r="IG256" s="58"/>
      <c r="IH256" s="58"/>
      <c r="II256" s="58"/>
      <c r="IJ256" s="58"/>
      <c r="IK256" s="58"/>
      <c r="IL256" s="58"/>
      <c r="IM256" s="58"/>
      <c r="IN256" s="58"/>
      <c r="IO256" s="58"/>
      <c r="IP256" s="58"/>
      <c r="IQ256" s="58"/>
      <c r="IR256" s="58"/>
      <c r="IS256" s="58"/>
    </row>
    <row r="257" spans="1:253" s="839" customFormat="1">
      <c r="A257"/>
      <c r="B257" s="7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c r="AA257" s="58"/>
      <c r="AB257" s="58"/>
      <c r="AC257" s="58"/>
      <c r="AD257" s="58"/>
      <c r="AE257" s="58"/>
      <c r="AF257" s="58"/>
      <c r="AG257" s="58"/>
      <c r="AH257" s="58"/>
      <c r="AI257" s="58"/>
      <c r="AJ257" s="58"/>
      <c r="AK257" s="58"/>
      <c r="AL257" s="58"/>
      <c r="AM257" s="58"/>
      <c r="AN257" s="58"/>
      <c r="AO257" s="58"/>
      <c r="AP257" s="58"/>
      <c r="AQ257" s="58"/>
      <c r="AR257" s="58"/>
      <c r="AS257" s="58"/>
      <c r="AT257" s="58"/>
      <c r="AU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c r="CH257" s="58"/>
      <c r="CI257" s="58"/>
      <c r="CJ257" s="58"/>
      <c r="CK257" s="58"/>
      <c r="CL257" s="58"/>
      <c r="CM257" s="58"/>
      <c r="CN257" s="58"/>
      <c r="CO257" s="58"/>
      <c r="CP257" s="58"/>
      <c r="CQ257" s="58"/>
      <c r="CR257" s="58"/>
      <c r="CS257" s="58"/>
      <c r="CT257" s="58"/>
      <c r="CU257" s="58"/>
      <c r="CV257" s="58"/>
      <c r="CW257" s="58"/>
      <c r="CX257" s="58"/>
      <c r="CY257" s="58"/>
      <c r="CZ257" s="58"/>
      <c r="DA257" s="58"/>
      <c r="DB257" s="58"/>
      <c r="DC257" s="58"/>
      <c r="DD257" s="58"/>
      <c r="DE257" s="58"/>
      <c r="DF257" s="58"/>
      <c r="DG257" s="58"/>
      <c r="DH257" s="58"/>
      <c r="DI257" s="58"/>
      <c r="DJ257" s="58"/>
      <c r="DK257" s="58"/>
      <c r="DL257" s="58"/>
      <c r="DM257" s="58"/>
      <c r="DN257" s="58"/>
      <c r="DO257" s="58"/>
      <c r="DP257" s="58"/>
      <c r="DQ257" s="58"/>
      <c r="DR257" s="58"/>
      <c r="DS257" s="58"/>
      <c r="DT257" s="58"/>
      <c r="DU257" s="58"/>
      <c r="DV257" s="58"/>
      <c r="DW257" s="58"/>
      <c r="DX257" s="58"/>
      <c r="DY257" s="58"/>
      <c r="DZ257" s="58"/>
      <c r="EA257" s="58"/>
      <c r="EB257" s="58"/>
      <c r="EC257" s="58"/>
      <c r="ED257" s="58"/>
      <c r="EE257" s="58"/>
      <c r="EF257" s="58"/>
      <c r="EG257" s="58"/>
      <c r="EH257" s="58"/>
      <c r="EI257" s="58"/>
      <c r="EJ257" s="58"/>
      <c r="EK257" s="58"/>
      <c r="EL257" s="58"/>
      <c r="EM257" s="58"/>
      <c r="EN257" s="58"/>
      <c r="EO257" s="58"/>
      <c r="EP257" s="58"/>
      <c r="EQ257" s="58"/>
      <c r="ER257" s="58"/>
      <c r="ES257" s="58"/>
      <c r="ET257" s="58"/>
      <c r="EU257" s="58"/>
      <c r="EV257" s="58"/>
      <c r="EW257" s="58"/>
      <c r="EX257" s="58"/>
      <c r="EY257" s="58"/>
      <c r="EZ257" s="58"/>
      <c r="FA257" s="58"/>
      <c r="FB257" s="58"/>
      <c r="FC257" s="58"/>
      <c r="FD257" s="58"/>
      <c r="FE257" s="58"/>
      <c r="FF257" s="58"/>
      <c r="FG257" s="58"/>
      <c r="FH257" s="58"/>
      <c r="FI257" s="58"/>
      <c r="FJ257" s="58"/>
      <c r="FK257" s="58"/>
      <c r="FL257" s="58"/>
      <c r="FM257" s="58"/>
      <c r="FN257" s="58"/>
      <c r="FO257" s="58"/>
      <c r="FP257" s="58"/>
      <c r="FQ257" s="58"/>
      <c r="FR257" s="58"/>
      <c r="FS257" s="58"/>
      <c r="FT257" s="58"/>
      <c r="FU257" s="58"/>
      <c r="FV257" s="58"/>
      <c r="FW257" s="58"/>
      <c r="FX257" s="58"/>
      <c r="FY257" s="58"/>
      <c r="FZ257" s="58"/>
      <c r="GA257" s="58"/>
      <c r="GB257" s="58"/>
      <c r="GC257" s="58"/>
      <c r="GD257" s="58"/>
      <c r="GE257" s="58"/>
      <c r="GF257" s="58"/>
      <c r="GG257" s="58"/>
      <c r="GH257" s="58"/>
      <c r="GI257" s="58"/>
      <c r="GJ257" s="58"/>
      <c r="GK257" s="58"/>
      <c r="GL257" s="58"/>
      <c r="GM257" s="58"/>
      <c r="GN257" s="58"/>
      <c r="GO257" s="58"/>
      <c r="GP257" s="58"/>
      <c r="GQ257" s="58"/>
      <c r="GR257" s="58"/>
      <c r="GS257" s="58"/>
      <c r="GT257" s="58"/>
      <c r="GU257" s="58"/>
      <c r="GV257" s="58"/>
      <c r="GW257" s="58"/>
      <c r="GX257" s="58"/>
      <c r="GY257" s="58"/>
      <c r="GZ257" s="58"/>
      <c r="HA257" s="58"/>
      <c r="HB257" s="58"/>
      <c r="HC257" s="58"/>
      <c r="HD257" s="58"/>
      <c r="HE257" s="58"/>
      <c r="HF257" s="58"/>
      <c r="HG257" s="58"/>
      <c r="HH257" s="58"/>
      <c r="HI257" s="58"/>
      <c r="HJ257" s="58"/>
      <c r="HK257" s="58"/>
      <c r="HL257" s="58"/>
      <c r="HM257" s="58"/>
      <c r="HN257" s="58"/>
      <c r="HO257" s="58"/>
      <c r="HP257" s="58"/>
      <c r="HQ257" s="58"/>
      <c r="HR257" s="58"/>
      <c r="HS257" s="58"/>
      <c r="HT257" s="58"/>
      <c r="HU257" s="58"/>
      <c r="HV257" s="58"/>
      <c r="HW257" s="58"/>
      <c r="HX257" s="58"/>
      <c r="HY257" s="58"/>
      <c r="HZ257" s="58"/>
      <c r="IA257" s="58"/>
      <c r="IB257" s="58"/>
      <c r="IC257" s="58"/>
      <c r="ID257" s="58"/>
      <c r="IE257" s="58"/>
      <c r="IF257" s="58"/>
      <c r="IG257" s="58"/>
      <c r="IH257" s="58"/>
      <c r="II257" s="58"/>
      <c r="IJ257" s="58"/>
      <c r="IK257" s="58"/>
      <c r="IL257" s="58"/>
      <c r="IM257" s="58"/>
      <c r="IN257" s="58"/>
      <c r="IO257" s="58"/>
      <c r="IP257" s="58"/>
      <c r="IQ257" s="58"/>
      <c r="IR257" s="58"/>
      <c r="IS257" s="58"/>
    </row>
    <row r="258" spans="1:253" s="839" customFormat="1">
      <c r="A258"/>
      <c r="B258" s="7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c r="AA258" s="58"/>
      <c r="AB258" s="58"/>
      <c r="AC258" s="58"/>
      <c r="AD258" s="58"/>
      <c r="AE258" s="58"/>
      <c r="AF258" s="58"/>
      <c r="AG258" s="58"/>
      <c r="AH258" s="58"/>
      <c r="AI258" s="58"/>
      <c r="AJ258" s="58"/>
      <c r="AK258" s="58"/>
      <c r="AL258" s="58"/>
      <c r="AM258" s="58"/>
      <c r="AN258" s="58"/>
      <c r="AO258" s="58"/>
      <c r="AP258" s="58"/>
      <c r="AQ258" s="58"/>
      <c r="AR258" s="58"/>
      <c r="AS258" s="58"/>
      <c r="AT258" s="58"/>
      <c r="AU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c r="CH258" s="58"/>
      <c r="CI258" s="58"/>
      <c r="CJ258" s="58"/>
      <c r="CK258" s="58"/>
      <c r="CL258" s="58"/>
      <c r="CM258" s="58"/>
      <c r="CN258" s="58"/>
      <c r="CO258" s="58"/>
      <c r="CP258" s="58"/>
      <c r="CQ258" s="58"/>
      <c r="CR258" s="58"/>
      <c r="CS258" s="58"/>
      <c r="CT258" s="58"/>
      <c r="CU258" s="58"/>
      <c r="CV258" s="58"/>
      <c r="CW258" s="58"/>
      <c r="CX258" s="58"/>
      <c r="CY258" s="58"/>
      <c r="CZ258" s="58"/>
      <c r="DA258" s="58"/>
      <c r="DB258" s="58"/>
      <c r="DC258" s="58"/>
      <c r="DD258" s="58"/>
      <c r="DE258" s="58"/>
      <c r="DF258" s="58"/>
      <c r="DG258" s="58"/>
      <c r="DH258" s="58"/>
      <c r="DI258" s="58"/>
      <c r="DJ258" s="58"/>
      <c r="DK258" s="58"/>
      <c r="DL258" s="58"/>
      <c r="DM258" s="58"/>
      <c r="DN258" s="58"/>
      <c r="DO258" s="58"/>
      <c r="DP258" s="58"/>
      <c r="DQ258" s="58"/>
      <c r="DR258" s="58"/>
      <c r="DS258" s="58"/>
      <c r="DT258" s="58"/>
      <c r="DU258" s="58"/>
      <c r="DV258" s="58"/>
      <c r="DW258" s="58"/>
      <c r="DX258" s="58"/>
      <c r="DY258" s="58"/>
      <c r="DZ258" s="58"/>
      <c r="EA258" s="58"/>
      <c r="EB258" s="58"/>
      <c r="EC258" s="58"/>
      <c r="ED258" s="58"/>
      <c r="EE258" s="58"/>
      <c r="EF258" s="58"/>
      <c r="EG258" s="58"/>
      <c r="EH258" s="58"/>
      <c r="EI258" s="58"/>
      <c r="EJ258" s="58"/>
      <c r="EK258" s="58"/>
      <c r="EL258" s="58"/>
      <c r="EM258" s="58"/>
      <c r="EN258" s="58"/>
      <c r="EO258" s="58"/>
      <c r="EP258" s="58"/>
      <c r="EQ258" s="58"/>
      <c r="ER258" s="58"/>
      <c r="ES258" s="58"/>
      <c r="ET258" s="58"/>
      <c r="EU258" s="58"/>
      <c r="EV258" s="58"/>
      <c r="EW258" s="58"/>
      <c r="EX258" s="58"/>
      <c r="EY258" s="58"/>
      <c r="EZ258" s="58"/>
      <c r="FA258" s="58"/>
      <c r="FB258" s="58"/>
      <c r="FC258" s="58"/>
      <c r="FD258" s="58"/>
      <c r="FE258" s="58"/>
      <c r="FF258" s="58"/>
      <c r="FG258" s="58"/>
      <c r="FH258" s="58"/>
      <c r="FI258" s="58"/>
      <c r="FJ258" s="58"/>
      <c r="FK258" s="58"/>
      <c r="FL258" s="58"/>
      <c r="FM258" s="58"/>
      <c r="FN258" s="58"/>
      <c r="FO258" s="58"/>
      <c r="FP258" s="58"/>
      <c r="FQ258" s="58"/>
      <c r="FR258" s="58"/>
      <c r="FS258" s="58"/>
      <c r="FT258" s="58"/>
      <c r="FU258" s="58"/>
      <c r="FV258" s="58"/>
      <c r="FW258" s="58"/>
      <c r="FX258" s="58"/>
      <c r="FY258" s="58"/>
      <c r="FZ258" s="58"/>
      <c r="GA258" s="58"/>
      <c r="GB258" s="58"/>
      <c r="GC258" s="58"/>
      <c r="GD258" s="58"/>
      <c r="GE258" s="58"/>
      <c r="GF258" s="58"/>
      <c r="GG258" s="58"/>
      <c r="GH258" s="58"/>
      <c r="GI258" s="58"/>
      <c r="GJ258" s="58"/>
      <c r="GK258" s="58"/>
      <c r="GL258" s="58"/>
      <c r="GM258" s="58"/>
      <c r="GN258" s="58"/>
      <c r="GO258" s="58"/>
      <c r="GP258" s="58"/>
      <c r="GQ258" s="58"/>
      <c r="GR258" s="58"/>
      <c r="GS258" s="58"/>
      <c r="GT258" s="58"/>
      <c r="GU258" s="58"/>
      <c r="GV258" s="58"/>
      <c r="GW258" s="58"/>
      <c r="GX258" s="58"/>
      <c r="GY258" s="58"/>
      <c r="GZ258" s="58"/>
      <c r="HA258" s="58"/>
      <c r="HB258" s="58"/>
      <c r="HC258" s="58"/>
      <c r="HD258" s="58"/>
      <c r="HE258" s="58"/>
      <c r="HF258" s="58"/>
      <c r="HG258" s="58"/>
      <c r="HH258" s="58"/>
      <c r="HI258" s="58"/>
      <c r="HJ258" s="58"/>
      <c r="HK258" s="58"/>
      <c r="HL258" s="58"/>
      <c r="HM258" s="58"/>
      <c r="HN258" s="58"/>
      <c r="HO258" s="58"/>
      <c r="HP258" s="58"/>
      <c r="HQ258" s="58"/>
      <c r="HR258" s="58"/>
      <c r="HS258" s="58"/>
      <c r="HT258" s="58"/>
      <c r="HU258" s="58"/>
      <c r="HV258" s="58"/>
      <c r="HW258" s="58"/>
      <c r="HX258" s="58"/>
      <c r="HY258" s="58"/>
      <c r="HZ258" s="58"/>
      <c r="IA258" s="58"/>
      <c r="IB258" s="58"/>
      <c r="IC258" s="58"/>
      <c r="ID258" s="58"/>
      <c r="IE258" s="58"/>
      <c r="IF258" s="58"/>
      <c r="IG258" s="58"/>
      <c r="IH258" s="58"/>
      <c r="II258" s="58"/>
      <c r="IJ258" s="58"/>
      <c r="IK258" s="58"/>
      <c r="IL258" s="58"/>
      <c r="IM258" s="58"/>
      <c r="IN258" s="58"/>
      <c r="IO258" s="58"/>
      <c r="IP258" s="58"/>
      <c r="IQ258" s="58"/>
      <c r="IR258" s="58"/>
      <c r="IS258" s="58"/>
    </row>
    <row r="259" spans="1:253" s="839" customFormat="1">
      <c r="A259"/>
      <c r="B259" s="7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c r="AA259" s="58"/>
      <c r="AB259" s="58"/>
      <c r="AC259" s="58"/>
      <c r="AD259" s="58"/>
      <c r="AE259" s="58"/>
      <c r="AF259" s="58"/>
      <c r="AG259" s="58"/>
      <c r="AH259" s="58"/>
      <c r="AI259" s="58"/>
      <c r="AJ259" s="58"/>
      <c r="AK259" s="58"/>
      <c r="AL259" s="58"/>
      <c r="AM259" s="58"/>
      <c r="AN259" s="58"/>
      <c r="AO259" s="58"/>
      <c r="AP259" s="58"/>
      <c r="AQ259" s="58"/>
      <c r="AR259" s="58"/>
      <c r="AS259" s="58"/>
      <c r="AT259" s="58"/>
      <c r="AU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c r="CH259" s="58"/>
      <c r="CI259" s="58"/>
      <c r="CJ259" s="58"/>
      <c r="CK259" s="58"/>
      <c r="CL259" s="58"/>
      <c r="CM259" s="58"/>
      <c r="CN259" s="58"/>
      <c r="CO259" s="58"/>
      <c r="CP259" s="58"/>
      <c r="CQ259" s="58"/>
      <c r="CR259" s="58"/>
      <c r="CS259" s="58"/>
      <c r="CT259" s="58"/>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8"/>
      <c r="EY259" s="58"/>
      <c r="EZ259" s="58"/>
      <c r="FA259" s="58"/>
      <c r="FB259" s="58"/>
      <c r="FC259" s="58"/>
      <c r="FD259" s="58"/>
      <c r="FE259" s="58"/>
      <c r="FF259" s="58"/>
      <c r="FG259" s="58"/>
      <c r="FH259" s="58"/>
      <c r="FI259" s="58"/>
      <c r="FJ259" s="58"/>
      <c r="FK259" s="58"/>
      <c r="FL259" s="58"/>
      <c r="FM259" s="58"/>
      <c r="FN259" s="58"/>
      <c r="FO259" s="58"/>
      <c r="FP259" s="58"/>
      <c r="FQ259" s="58"/>
      <c r="FR259" s="58"/>
      <c r="FS259" s="58"/>
      <c r="FT259" s="58"/>
      <c r="FU259" s="58"/>
      <c r="FV259" s="58"/>
      <c r="FW259" s="58"/>
      <c r="FX259" s="58"/>
      <c r="FY259" s="58"/>
      <c r="FZ259" s="58"/>
      <c r="GA259" s="58"/>
      <c r="GB259" s="58"/>
      <c r="GC259" s="58"/>
      <c r="GD259" s="58"/>
      <c r="GE259" s="58"/>
      <c r="GF259" s="58"/>
      <c r="GG259" s="58"/>
      <c r="GH259" s="58"/>
      <c r="GI259" s="58"/>
      <c r="GJ259" s="58"/>
      <c r="GK259" s="58"/>
      <c r="GL259" s="58"/>
      <c r="GM259" s="58"/>
      <c r="GN259" s="58"/>
      <c r="GO259" s="58"/>
      <c r="GP259" s="58"/>
      <c r="GQ259" s="58"/>
      <c r="GR259" s="58"/>
      <c r="GS259" s="58"/>
      <c r="GT259" s="58"/>
      <c r="GU259" s="58"/>
      <c r="GV259" s="58"/>
      <c r="GW259" s="58"/>
      <c r="GX259" s="58"/>
      <c r="GY259" s="58"/>
      <c r="GZ259" s="58"/>
      <c r="HA259" s="58"/>
      <c r="HB259" s="58"/>
      <c r="HC259" s="58"/>
      <c r="HD259" s="58"/>
      <c r="HE259" s="58"/>
      <c r="HF259" s="58"/>
      <c r="HG259" s="58"/>
      <c r="HH259" s="58"/>
      <c r="HI259" s="58"/>
      <c r="HJ259" s="58"/>
      <c r="HK259" s="58"/>
      <c r="HL259" s="58"/>
      <c r="HM259" s="58"/>
      <c r="HN259" s="58"/>
      <c r="HO259" s="58"/>
      <c r="HP259" s="58"/>
      <c r="HQ259" s="58"/>
      <c r="HR259" s="58"/>
      <c r="HS259" s="58"/>
      <c r="HT259" s="58"/>
      <c r="HU259" s="58"/>
      <c r="HV259" s="58"/>
      <c r="HW259" s="58"/>
      <c r="HX259" s="58"/>
      <c r="HY259" s="58"/>
      <c r="HZ259" s="58"/>
      <c r="IA259" s="58"/>
      <c r="IB259" s="58"/>
      <c r="IC259" s="58"/>
      <c r="ID259" s="58"/>
      <c r="IE259" s="58"/>
      <c r="IF259" s="58"/>
      <c r="IG259" s="58"/>
      <c r="IH259" s="58"/>
      <c r="II259" s="58"/>
      <c r="IJ259" s="58"/>
      <c r="IK259" s="58"/>
      <c r="IL259" s="58"/>
      <c r="IM259" s="58"/>
      <c r="IN259" s="58"/>
      <c r="IO259" s="58"/>
      <c r="IP259" s="58"/>
      <c r="IQ259" s="58"/>
      <c r="IR259" s="58"/>
      <c r="IS259" s="58"/>
    </row>
    <row r="260" spans="1:253" s="839" customFormat="1">
      <c r="A260"/>
      <c r="B260" s="7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c r="AA260" s="58"/>
      <c r="AB260" s="58"/>
      <c r="AC260" s="58"/>
      <c r="AD260" s="58"/>
      <c r="AE260" s="58"/>
      <c r="AF260" s="58"/>
      <c r="AG260" s="58"/>
      <c r="AH260" s="58"/>
      <c r="AI260" s="58"/>
      <c r="AJ260" s="58"/>
      <c r="AK260" s="58"/>
      <c r="AL260" s="58"/>
      <c r="AM260" s="58"/>
      <c r="AN260" s="58"/>
      <c r="AO260" s="58"/>
      <c r="AP260" s="58"/>
      <c r="AQ260" s="58"/>
      <c r="AR260" s="58"/>
      <c r="AS260" s="58"/>
      <c r="AT260" s="58"/>
      <c r="AU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c r="CH260" s="58"/>
      <c r="CI260" s="58"/>
      <c r="CJ260" s="58"/>
      <c r="CK260" s="58"/>
      <c r="CL260" s="58"/>
      <c r="CM260" s="58"/>
      <c r="CN260" s="58"/>
      <c r="CO260" s="58"/>
      <c r="CP260" s="58"/>
      <c r="CQ260" s="58"/>
      <c r="CR260" s="58"/>
      <c r="CS260" s="58"/>
      <c r="CT260" s="58"/>
      <c r="CU260" s="58"/>
      <c r="CV260" s="58"/>
      <c r="CW260" s="58"/>
      <c r="CX260" s="58"/>
      <c r="CY260" s="58"/>
      <c r="CZ260" s="58"/>
      <c r="DA260" s="58"/>
      <c r="DB260" s="58"/>
      <c r="DC260" s="58"/>
      <c r="DD260" s="58"/>
      <c r="DE260" s="58"/>
      <c r="DF260" s="58"/>
      <c r="DG260" s="58"/>
      <c r="DH260" s="58"/>
      <c r="DI260" s="58"/>
      <c r="DJ260" s="58"/>
      <c r="DK260" s="58"/>
      <c r="DL260" s="58"/>
      <c r="DM260" s="58"/>
      <c r="DN260" s="58"/>
      <c r="DO260" s="58"/>
      <c r="DP260" s="58"/>
      <c r="DQ260" s="58"/>
      <c r="DR260" s="58"/>
      <c r="DS260" s="58"/>
      <c r="DT260" s="58"/>
      <c r="DU260" s="58"/>
      <c r="DV260" s="58"/>
      <c r="DW260" s="58"/>
      <c r="DX260" s="58"/>
      <c r="DY260" s="58"/>
      <c r="DZ260" s="58"/>
      <c r="EA260" s="58"/>
      <c r="EB260" s="58"/>
      <c r="EC260" s="58"/>
      <c r="ED260" s="58"/>
      <c r="EE260" s="58"/>
      <c r="EF260" s="58"/>
      <c r="EG260" s="58"/>
      <c r="EH260" s="58"/>
      <c r="EI260" s="58"/>
      <c r="EJ260" s="58"/>
      <c r="EK260" s="58"/>
      <c r="EL260" s="58"/>
      <c r="EM260" s="58"/>
      <c r="EN260" s="58"/>
      <c r="EO260" s="58"/>
      <c r="EP260" s="58"/>
      <c r="EQ260" s="58"/>
      <c r="ER260" s="58"/>
      <c r="ES260" s="58"/>
      <c r="ET260" s="58"/>
      <c r="EU260" s="58"/>
      <c r="EV260" s="58"/>
      <c r="EW260" s="58"/>
      <c r="EX260" s="58"/>
      <c r="EY260" s="58"/>
      <c r="EZ260" s="58"/>
      <c r="FA260" s="58"/>
      <c r="FB260" s="58"/>
      <c r="FC260" s="58"/>
      <c r="FD260" s="58"/>
      <c r="FE260" s="58"/>
      <c r="FF260" s="58"/>
      <c r="FG260" s="58"/>
      <c r="FH260" s="58"/>
      <c r="FI260" s="58"/>
      <c r="FJ260" s="58"/>
      <c r="FK260" s="58"/>
      <c r="FL260" s="58"/>
      <c r="FM260" s="58"/>
      <c r="FN260" s="58"/>
      <c r="FO260" s="58"/>
      <c r="FP260" s="58"/>
      <c r="FQ260" s="58"/>
      <c r="FR260" s="58"/>
      <c r="FS260" s="58"/>
      <c r="FT260" s="58"/>
      <c r="FU260" s="58"/>
      <c r="FV260" s="58"/>
      <c r="FW260" s="58"/>
      <c r="FX260" s="58"/>
      <c r="FY260" s="58"/>
      <c r="FZ260" s="58"/>
      <c r="GA260" s="58"/>
      <c r="GB260" s="58"/>
      <c r="GC260" s="58"/>
      <c r="GD260" s="58"/>
      <c r="GE260" s="58"/>
      <c r="GF260" s="58"/>
      <c r="GG260" s="58"/>
      <c r="GH260" s="58"/>
      <c r="GI260" s="58"/>
      <c r="GJ260" s="58"/>
      <c r="GK260" s="58"/>
      <c r="GL260" s="58"/>
      <c r="GM260" s="58"/>
      <c r="GN260" s="58"/>
      <c r="GO260" s="58"/>
      <c r="GP260" s="58"/>
      <c r="GQ260" s="58"/>
      <c r="GR260" s="58"/>
      <c r="GS260" s="58"/>
      <c r="GT260" s="58"/>
      <c r="GU260" s="58"/>
      <c r="GV260" s="58"/>
      <c r="GW260" s="58"/>
      <c r="GX260" s="58"/>
      <c r="GY260" s="58"/>
      <c r="GZ260" s="58"/>
      <c r="HA260" s="58"/>
      <c r="HB260" s="58"/>
      <c r="HC260" s="58"/>
      <c r="HD260" s="58"/>
      <c r="HE260" s="58"/>
      <c r="HF260" s="58"/>
      <c r="HG260" s="58"/>
      <c r="HH260" s="58"/>
      <c r="HI260" s="58"/>
      <c r="HJ260" s="58"/>
      <c r="HK260" s="58"/>
      <c r="HL260" s="58"/>
      <c r="HM260" s="58"/>
      <c r="HN260" s="58"/>
      <c r="HO260" s="58"/>
      <c r="HP260" s="58"/>
      <c r="HQ260" s="58"/>
      <c r="HR260" s="58"/>
      <c r="HS260" s="58"/>
      <c r="HT260" s="58"/>
      <c r="HU260" s="58"/>
      <c r="HV260" s="58"/>
      <c r="HW260" s="58"/>
      <c r="HX260" s="58"/>
      <c r="HY260" s="58"/>
      <c r="HZ260" s="58"/>
      <c r="IA260" s="58"/>
      <c r="IB260" s="58"/>
      <c r="IC260" s="58"/>
      <c r="ID260" s="58"/>
      <c r="IE260" s="58"/>
      <c r="IF260" s="58"/>
      <c r="IG260" s="58"/>
      <c r="IH260" s="58"/>
      <c r="II260" s="58"/>
      <c r="IJ260" s="58"/>
      <c r="IK260" s="58"/>
      <c r="IL260" s="58"/>
      <c r="IM260" s="58"/>
      <c r="IN260" s="58"/>
      <c r="IO260" s="58"/>
      <c r="IP260" s="58"/>
      <c r="IQ260" s="58"/>
      <c r="IR260" s="58"/>
      <c r="IS260" s="58"/>
    </row>
    <row r="261" spans="1:253" s="839" customFormat="1">
      <c r="A261"/>
      <c r="B261" s="7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c r="AA261" s="58"/>
      <c r="AB261" s="58"/>
      <c r="AC261" s="58"/>
      <c r="AD261" s="58"/>
      <c r="AE261" s="58"/>
      <c r="AF261" s="58"/>
      <c r="AG261" s="58"/>
      <c r="AH261" s="58"/>
      <c r="AI261" s="58"/>
      <c r="AJ261" s="58"/>
      <c r="AK261" s="58"/>
      <c r="AL261" s="58"/>
      <c r="AM261" s="58"/>
      <c r="AN261" s="58"/>
      <c r="AO261" s="58"/>
      <c r="AP261" s="58"/>
      <c r="AQ261" s="58"/>
      <c r="AR261" s="58"/>
      <c r="AS261" s="58"/>
      <c r="AT261" s="58"/>
      <c r="AU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8"/>
      <c r="EY261" s="58"/>
      <c r="EZ261" s="58"/>
      <c r="FA261" s="58"/>
      <c r="FB261" s="58"/>
      <c r="FC261" s="58"/>
      <c r="FD261" s="58"/>
      <c r="FE261" s="58"/>
      <c r="FF261" s="58"/>
      <c r="FG261" s="58"/>
      <c r="FH261" s="58"/>
      <c r="FI261" s="58"/>
      <c r="FJ261" s="58"/>
      <c r="FK261" s="58"/>
      <c r="FL261" s="58"/>
      <c r="FM261" s="58"/>
      <c r="FN261" s="58"/>
      <c r="FO261" s="58"/>
      <c r="FP261" s="58"/>
      <c r="FQ261" s="58"/>
      <c r="FR261" s="58"/>
      <c r="FS261" s="58"/>
      <c r="FT261" s="58"/>
      <c r="FU261" s="58"/>
      <c r="FV261" s="58"/>
      <c r="FW261" s="58"/>
      <c r="FX261" s="58"/>
      <c r="FY261" s="58"/>
      <c r="FZ261" s="58"/>
      <c r="GA261" s="58"/>
      <c r="GB261" s="58"/>
      <c r="GC261" s="58"/>
      <c r="GD261" s="58"/>
      <c r="GE261" s="58"/>
      <c r="GF261" s="58"/>
      <c r="GG261" s="58"/>
      <c r="GH261" s="58"/>
      <c r="GI261" s="58"/>
      <c r="GJ261" s="58"/>
      <c r="GK261" s="58"/>
      <c r="GL261" s="58"/>
      <c r="GM261" s="58"/>
      <c r="GN261" s="58"/>
      <c r="GO261" s="58"/>
      <c r="GP261" s="58"/>
      <c r="GQ261" s="58"/>
      <c r="GR261" s="58"/>
      <c r="GS261" s="58"/>
      <c r="GT261" s="58"/>
      <c r="GU261" s="58"/>
      <c r="GV261" s="58"/>
      <c r="GW261" s="58"/>
      <c r="GX261" s="58"/>
      <c r="GY261" s="58"/>
      <c r="GZ261" s="58"/>
      <c r="HA261" s="58"/>
      <c r="HB261" s="58"/>
      <c r="HC261" s="58"/>
      <c r="HD261" s="58"/>
      <c r="HE261" s="58"/>
      <c r="HF261" s="58"/>
      <c r="HG261" s="58"/>
      <c r="HH261" s="58"/>
      <c r="HI261" s="58"/>
      <c r="HJ261" s="58"/>
      <c r="HK261" s="58"/>
      <c r="HL261" s="58"/>
      <c r="HM261" s="58"/>
      <c r="HN261" s="58"/>
      <c r="HO261" s="58"/>
      <c r="HP261" s="58"/>
      <c r="HQ261" s="58"/>
      <c r="HR261" s="58"/>
      <c r="HS261" s="58"/>
      <c r="HT261" s="58"/>
      <c r="HU261" s="58"/>
      <c r="HV261" s="58"/>
      <c r="HW261" s="58"/>
      <c r="HX261" s="58"/>
      <c r="HY261" s="58"/>
      <c r="HZ261" s="58"/>
      <c r="IA261" s="58"/>
      <c r="IB261" s="58"/>
      <c r="IC261" s="58"/>
      <c r="ID261" s="58"/>
      <c r="IE261" s="58"/>
      <c r="IF261" s="58"/>
      <c r="IG261" s="58"/>
      <c r="IH261" s="58"/>
      <c r="II261" s="58"/>
      <c r="IJ261" s="58"/>
      <c r="IK261" s="58"/>
      <c r="IL261" s="58"/>
      <c r="IM261" s="58"/>
      <c r="IN261" s="58"/>
      <c r="IO261" s="58"/>
      <c r="IP261" s="58"/>
      <c r="IQ261" s="58"/>
      <c r="IR261" s="58"/>
      <c r="IS261" s="58"/>
    </row>
    <row r="262" spans="1:253" s="839" customFormat="1">
      <c r="A262"/>
      <c r="B262" s="7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H262" s="58"/>
      <c r="AI262" s="58"/>
      <c r="AJ262" s="58"/>
      <c r="AK262" s="58"/>
      <c r="AL262" s="58"/>
      <c r="AM262" s="58"/>
      <c r="AN262" s="58"/>
      <c r="AO262" s="58"/>
      <c r="AP262" s="58"/>
      <c r="AQ262" s="58"/>
      <c r="AR262" s="58"/>
      <c r="AS262" s="58"/>
      <c r="AT262" s="58"/>
      <c r="AU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c r="CH262" s="58"/>
      <c r="CI262" s="58"/>
      <c r="CJ262" s="58"/>
      <c r="CK262" s="58"/>
      <c r="CL262" s="58"/>
      <c r="CM262" s="58"/>
      <c r="CN262" s="58"/>
      <c r="CO262" s="58"/>
      <c r="CP262" s="58"/>
      <c r="CQ262" s="58"/>
      <c r="CR262" s="58"/>
      <c r="CS262" s="58"/>
      <c r="CT262" s="58"/>
      <c r="CU262" s="58"/>
      <c r="CV262" s="58"/>
      <c r="CW262" s="58"/>
      <c r="CX262" s="58"/>
      <c r="CY262" s="58"/>
      <c r="CZ262" s="58"/>
      <c r="DA262" s="58"/>
      <c r="DB262" s="58"/>
      <c r="DC262" s="58"/>
      <c r="DD262" s="58"/>
      <c r="DE262" s="58"/>
      <c r="DF262" s="58"/>
      <c r="DG262" s="58"/>
      <c r="DH262" s="58"/>
      <c r="DI262" s="58"/>
      <c r="DJ262" s="58"/>
      <c r="DK262" s="58"/>
      <c r="DL262" s="58"/>
      <c r="DM262" s="58"/>
      <c r="DN262" s="58"/>
      <c r="DO262" s="58"/>
      <c r="DP262" s="58"/>
      <c r="DQ262" s="58"/>
      <c r="DR262" s="58"/>
      <c r="DS262" s="58"/>
      <c r="DT262" s="58"/>
      <c r="DU262" s="58"/>
      <c r="DV262" s="58"/>
      <c r="DW262" s="58"/>
      <c r="DX262" s="58"/>
      <c r="DY262" s="58"/>
      <c r="DZ262" s="58"/>
      <c r="EA262" s="58"/>
      <c r="EB262" s="58"/>
      <c r="EC262" s="58"/>
      <c r="ED262" s="58"/>
      <c r="EE262" s="58"/>
      <c r="EF262" s="58"/>
      <c r="EG262" s="58"/>
      <c r="EH262" s="58"/>
      <c r="EI262" s="58"/>
      <c r="EJ262" s="58"/>
      <c r="EK262" s="58"/>
      <c r="EL262" s="58"/>
      <c r="EM262" s="58"/>
      <c r="EN262" s="58"/>
      <c r="EO262" s="58"/>
      <c r="EP262" s="58"/>
      <c r="EQ262" s="58"/>
      <c r="ER262" s="58"/>
      <c r="ES262" s="58"/>
      <c r="ET262" s="58"/>
      <c r="EU262" s="58"/>
      <c r="EV262" s="58"/>
      <c r="EW262" s="58"/>
      <c r="EX262" s="58"/>
      <c r="EY262" s="58"/>
      <c r="EZ262" s="58"/>
      <c r="FA262" s="58"/>
      <c r="FB262" s="58"/>
      <c r="FC262" s="58"/>
      <c r="FD262" s="58"/>
      <c r="FE262" s="58"/>
      <c r="FF262" s="58"/>
      <c r="FG262" s="58"/>
      <c r="FH262" s="58"/>
      <c r="FI262" s="58"/>
      <c r="FJ262" s="58"/>
      <c r="FK262" s="58"/>
      <c r="FL262" s="58"/>
      <c r="FM262" s="58"/>
      <c r="FN262" s="58"/>
      <c r="FO262" s="58"/>
      <c r="FP262" s="58"/>
      <c r="FQ262" s="58"/>
      <c r="FR262" s="58"/>
      <c r="FS262" s="58"/>
      <c r="FT262" s="58"/>
      <c r="FU262" s="58"/>
      <c r="FV262" s="58"/>
      <c r="FW262" s="58"/>
      <c r="FX262" s="58"/>
      <c r="FY262" s="58"/>
      <c r="FZ262" s="58"/>
      <c r="GA262" s="58"/>
      <c r="GB262" s="58"/>
      <c r="GC262" s="58"/>
      <c r="GD262" s="58"/>
      <c r="GE262" s="58"/>
      <c r="GF262" s="58"/>
      <c r="GG262" s="58"/>
      <c r="GH262" s="58"/>
      <c r="GI262" s="58"/>
      <c r="GJ262" s="58"/>
      <c r="GK262" s="58"/>
      <c r="GL262" s="58"/>
      <c r="GM262" s="58"/>
      <c r="GN262" s="58"/>
      <c r="GO262" s="58"/>
      <c r="GP262" s="58"/>
      <c r="GQ262" s="58"/>
      <c r="GR262" s="58"/>
      <c r="GS262" s="58"/>
      <c r="GT262" s="58"/>
      <c r="GU262" s="58"/>
      <c r="GV262" s="58"/>
      <c r="GW262" s="58"/>
      <c r="GX262" s="58"/>
      <c r="GY262" s="58"/>
      <c r="GZ262" s="58"/>
      <c r="HA262" s="58"/>
      <c r="HB262" s="58"/>
      <c r="HC262" s="58"/>
      <c r="HD262" s="58"/>
      <c r="HE262" s="58"/>
      <c r="HF262" s="58"/>
      <c r="HG262" s="58"/>
      <c r="HH262" s="58"/>
      <c r="HI262" s="58"/>
      <c r="HJ262" s="58"/>
      <c r="HK262" s="58"/>
      <c r="HL262" s="58"/>
      <c r="HM262" s="58"/>
      <c r="HN262" s="58"/>
      <c r="HO262" s="58"/>
      <c r="HP262" s="58"/>
      <c r="HQ262" s="58"/>
      <c r="HR262" s="58"/>
      <c r="HS262" s="58"/>
      <c r="HT262" s="58"/>
      <c r="HU262" s="58"/>
      <c r="HV262" s="58"/>
      <c r="HW262" s="58"/>
      <c r="HX262" s="58"/>
      <c r="HY262" s="58"/>
      <c r="HZ262" s="58"/>
      <c r="IA262" s="58"/>
      <c r="IB262" s="58"/>
      <c r="IC262" s="58"/>
      <c r="ID262" s="58"/>
      <c r="IE262" s="58"/>
      <c r="IF262" s="58"/>
      <c r="IG262" s="58"/>
      <c r="IH262" s="58"/>
      <c r="II262" s="58"/>
      <c r="IJ262" s="58"/>
      <c r="IK262" s="58"/>
      <c r="IL262" s="58"/>
      <c r="IM262" s="58"/>
      <c r="IN262" s="58"/>
      <c r="IO262" s="58"/>
      <c r="IP262" s="58"/>
      <c r="IQ262" s="58"/>
      <c r="IR262" s="58"/>
      <c r="IS262" s="58"/>
    </row>
    <row r="263" spans="1:253" s="839" customFormat="1">
      <c r="A263"/>
      <c r="B263" s="7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c r="AA263" s="58"/>
      <c r="AB263" s="58"/>
      <c r="AC263" s="58"/>
      <c r="AD263" s="58"/>
      <c r="AE263" s="58"/>
      <c r="AF263" s="58"/>
      <c r="AG263" s="58"/>
      <c r="AH263" s="58"/>
      <c r="AI263" s="58"/>
      <c r="AJ263" s="58"/>
      <c r="AK263" s="58"/>
      <c r="AL263" s="58"/>
      <c r="AM263" s="58"/>
      <c r="AN263" s="58"/>
      <c r="AO263" s="58"/>
      <c r="AP263" s="58"/>
      <c r="AQ263" s="58"/>
      <c r="AR263" s="58"/>
      <c r="AS263" s="58"/>
      <c r="AT263" s="58"/>
      <c r="AU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c r="CY263" s="58"/>
      <c r="CZ263" s="58"/>
      <c r="DA263" s="58"/>
      <c r="DB263" s="58"/>
      <c r="DC263" s="58"/>
      <c r="DD263" s="58"/>
      <c r="DE263" s="58"/>
      <c r="DF263" s="58"/>
      <c r="DG263" s="58"/>
      <c r="DH263" s="58"/>
      <c r="DI263" s="58"/>
      <c r="DJ263" s="58"/>
      <c r="DK263" s="58"/>
      <c r="DL263" s="58"/>
      <c r="DM263" s="58"/>
      <c r="DN263" s="58"/>
      <c r="DO263" s="58"/>
      <c r="DP263" s="58"/>
      <c r="DQ263" s="58"/>
      <c r="DR263" s="58"/>
      <c r="DS263" s="58"/>
      <c r="DT263" s="58"/>
      <c r="DU263" s="58"/>
      <c r="DV263" s="58"/>
      <c r="DW263" s="58"/>
      <c r="DX263" s="58"/>
      <c r="DY263" s="58"/>
      <c r="DZ263" s="58"/>
      <c r="EA263" s="58"/>
      <c r="EB263" s="58"/>
      <c r="EC263" s="58"/>
      <c r="ED263" s="58"/>
      <c r="EE263" s="58"/>
      <c r="EF263" s="58"/>
      <c r="EG263" s="58"/>
      <c r="EH263" s="58"/>
      <c r="EI263" s="58"/>
      <c r="EJ263" s="58"/>
      <c r="EK263" s="58"/>
      <c r="EL263" s="58"/>
      <c r="EM263" s="58"/>
      <c r="EN263" s="58"/>
      <c r="EO263" s="58"/>
      <c r="EP263" s="58"/>
      <c r="EQ263" s="58"/>
      <c r="ER263" s="58"/>
      <c r="ES263" s="58"/>
      <c r="ET263" s="58"/>
      <c r="EU263" s="58"/>
      <c r="EV263" s="58"/>
      <c r="EW263" s="58"/>
      <c r="EX263" s="58"/>
      <c r="EY263" s="58"/>
      <c r="EZ263" s="58"/>
      <c r="FA263" s="58"/>
      <c r="FB263" s="58"/>
      <c r="FC263" s="58"/>
      <c r="FD263" s="58"/>
      <c r="FE263" s="58"/>
      <c r="FF263" s="58"/>
      <c r="FG263" s="58"/>
      <c r="FH263" s="58"/>
      <c r="FI263" s="58"/>
      <c r="FJ263" s="58"/>
      <c r="FK263" s="58"/>
      <c r="FL263" s="58"/>
      <c r="FM263" s="58"/>
      <c r="FN263" s="58"/>
      <c r="FO263" s="58"/>
      <c r="FP263" s="58"/>
      <c r="FQ263" s="58"/>
      <c r="FR263" s="58"/>
      <c r="FS263" s="58"/>
      <c r="FT263" s="58"/>
      <c r="FU263" s="58"/>
      <c r="FV263" s="58"/>
      <c r="FW263" s="58"/>
      <c r="FX263" s="58"/>
      <c r="FY263" s="58"/>
      <c r="FZ263" s="58"/>
      <c r="GA263" s="58"/>
      <c r="GB263" s="58"/>
      <c r="GC263" s="58"/>
      <c r="GD263" s="58"/>
      <c r="GE263" s="58"/>
      <c r="GF263" s="58"/>
      <c r="GG263" s="58"/>
      <c r="GH263" s="58"/>
      <c r="GI263" s="58"/>
      <c r="GJ263" s="58"/>
      <c r="GK263" s="58"/>
      <c r="GL263" s="58"/>
      <c r="GM263" s="58"/>
      <c r="GN263" s="58"/>
      <c r="GO263" s="58"/>
      <c r="GP263" s="58"/>
      <c r="GQ263" s="58"/>
      <c r="GR263" s="58"/>
      <c r="GS263" s="58"/>
      <c r="GT263" s="58"/>
      <c r="GU263" s="58"/>
      <c r="GV263" s="58"/>
      <c r="GW263" s="58"/>
      <c r="GX263" s="58"/>
      <c r="GY263" s="58"/>
      <c r="GZ263" s="58"/>
      <c r="HA263" s="58"/>
      <c r="HB263" s="58"/>
      <c r="HC263" s="58"/>
      <c r="HD263" s="58"/>
      <c r="HE263" s="58"/>
      <c r="HF263" s="58"/>
      <c r="HG263" s="58"/>
      <c r="HH263" s="58"/>
      <c r="HI263" s="58"/>
      <c r="HJ263" s="58"/>
      <c r="HK263" s="58"/>
      <c r="HL263" s="58"/>
      <c r="HM263" s="58"/>
      <c r="HN263" s="58"/>
      <c r="HO263" s="58"/>
      <c r="HP263" s="58"/>
      <c r="HQ263" s="58"/>
      <c r="HR263" s="58"/>
      <c r="HS263" s="58"/>
      <c r="HT263" s="58"/>
      <c r="HU263" s="58"/>
      <c r="HV263" s="58"/>
      <c r="HW263" s="58"/>
      <c r="HX263" s="58"/>
      <c r="HY263" s="58"/>
      <c r="HZ263" s="58"/>
      <c r="IA263" s="58"/>
      <c r="IB263" s="58"/>
      <c r="IC263" s="58"/>
      <c r="ID263" s="58"/>
      <c r="IE263" s="58"/>
      <c r="IF263" s="58"/>
      <c r="IG263" s="58"/>
      <c r="IH263" s="58"/>
      <c r="II263" s="58"/>
      <c r="IJ263" s="58"/>
      <c r="IK263" s="58"/>
      <c r="IL263" s="58"/>
      <c r="IM263" s="58"/>
      <c r="IN263" s="58"/>
      <c r="IO263" s="58"/>
      <c r="IP263" s="58"/>
      <c r="IQ263" s="58"/>
      <c r="IR263" s="58"/>
      <c r="IS263" s="58"/>
    </row>
    <row r="264" spans="1:253" s="839" customFormat="1">
      <c r="A264"/>
      <c r="B264" s="7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c r="AA264" s="58"/>
      <c r="AB264" s="58"/>
      <c r="AC264" s="58"/>
      <c r="AD264" s="58"/>
      <c r="AE264" s="58"/>
      <c r="AF264" s="58"/>
      <c r="AG264" s="58"/>
      <c r="AH264" s="58"/>
      <c r="AI264" s="58"/>
      <c r="AJ264" s="58"/>
      <c r="AK264" s="58"/>
      <c r="AL264" s="58"/>
      <c r="AM264" s="58"/>
      <c r="AN264" s="58"/>
      <c r="AO264" s="58"/>
      <c r="AP264" s="58"/>
      <c r="AQ264" s="58"/>
      <c r="AR264" s="58"/>
      <c r="AS264" s="58"/>
      <c r="AT264" s="58"/>
      <c r="AU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c r="CY264" s="58"/>
      <c r="CZ264" s="58"/>
      <c r="DA264" s="58"/>
      <c r="DB264" s="58"/>
      <c r="DC264" s="58"/>
      <c r="DD264" s="58"/>
      <c r="DE264" s="58"/>
      <c r="DF264" s="58"/>
      <c r="DG264" s="58"/>
      <c r="DH264" s="58"/>
      <c r="DI264" s="58"/>
      <c r="DJ264" s="58"/>
      <c r="DK264" s="58"/>
      <c r="DL264" s="58"/>
      <c r="DM264" s="58"/>
      <c r="DN264" s="58"/>
      <c r="DO264" s="58"/>
      <c r="DP264" s="58"/>
      <c r="DQ264" s="58"/>
      <c r="DR264" s="58"/>
      <c r="DS264" s="58"/>
      <c r="DT264" s="58"/>
      <c r="DU264" s="58"/>
      <c r="DV264" s="58"/>
      <c r="DW264" s="58"/>
      <c r="DX264" s="58"/>
      <c r="DY264" s="58"/>
      <c r="DZ264" s="58"/>
      <c r="EA264" s="58"/>
      <c r="EB264" s="58"/>
      <c r="EC264" s="58"/>
      <c r="ED264" s="58"/>
      <c r="EE264" s="58"/>
      <c r="EF264" s="58"/>
      <c r="EG264" s="58"/>
      <c r="EH264" s="58"/>
      <c r="EI264" s="58"/>
      <c r="EJ264" s="58"/>
      <c r="EK264" s="58"/>
      <c r="EL264" s="58"/>
      <c r="EM264" s="58"/>
      <c r="EN264" s="58"/>
      <c r="EO264" s="58"/>
      <c r="EP264" s="58"/>
      <c r="EQ264" s="58"/>
      <c r="ER264" s="58"/>
      <c r="ES264" s="58"/>
      <c r="ET264" s="58"/>
      <c r="EU264" s="58"/>
      <c r="EV264" s="58"/>
      <c r="EW264" s="58"/>
      <c r="EX264" s="58"/>
      <c r="EY264" s="58"/>
      <c r="EZ264" s="58"/>
      <c r="FA264" s="58"/>
      <c r="FB264" s="58"/>
      <c r="FC264" s="58"/>
      <c r="FD264" s="58"/>
      <c r="FE264" s="58"/>
      <c r="FF264" s="58"/>
      <c r="FG264" s="58"/>
      <c r="FH264" s="58"/>
      <c r="FI264" s="58"/>
      <c r="FJ264" s="58"/>
      <c r="FK264" s="58"/>
      <c r="FL264" s="58"/>
      <c r="FM264" s="58"/>
      <c r="FN264" s="58"/>
      <c r="FO264" s="58"/>
      <c r="FP264" s="58"/>
      <c r="FQ264" s="58"/>
      <c r="FR264" s="58"/>
      <c r="FS264" s="58"/>
      <c r="FT264" s="58"/>
      <c r="FU264" s="58"/>
      <c r="FV264" s="58"/>
      <c r="FW264" s="58"/>
      <c r="FX264" s="58"/>
      <c r="FY264" s="58"/>
      <c r="FZ264" s="58"/>
      <c r="GA264" s="58"/>
      <c r="GB264" s="58"/>
      <c r="GC264" s="58"/>
      <c r="GD264" s="58"/>
      <c r="GE264" s="58"/>
      <c r="GF264" s="58"/>
      <c r="GG264" s="58"/>
      <c r="GH264" s="58"/>
      <c r="GI264" s="58"/>
      <c r="GJ264" s="58"/>
      <c r="GK264" s="58"/>
      <c r="GL264" s="58"/>
      <c r="GM264" s="58"/>
      <c r="GN264" s="58"/>
      <c r="GO264" s="58"/>
      <c r="GP264" s="58"/>
      <c r="GQ264" s="58"/>
      <c r="GR264" s="58"/>
      <c r="GS264" s="58"/>
      <c r="GT264" s="58"/>
      <c r="GU264" s="58"/>
      <c r="GV264" s="58"/>
      <c r="GW264" s="58"/>
      <c r="GX264" s="58"/>
      <c r="GY264" s="58"/>
      <c r="GZ264" s="58"/>
      <c r="HA264" s="58"/>
      <c r="HB264" s="58"/>
      <c r="HC264" s="58"/>
      <c r="HD264" s="58"/>
      <c r="HE264" s="58"/>
      <c r="HF264" s="58"/>
      <c r="HG264" s="58"/>
      <c r="HH264" s="58"/>
      <c r="HI264" s="58"/>
      <c r="HJ264" s="58"/>
      <c r="HK264" s="58"/>
      <c r="HL264" s="58"/>
      <c r="HM264" s="58"/>
      <c r="HN264" s="58"/>
      <c r="HO264" s="58"/>
      <c r="HP264" s="58"/>
      <c r="HQ264" s="58"/>
      <c r="HR264" s="58"/>
      <c r="HS264" s="58"/>
      <c r="HT264" s="58"/>
      <c r="HU264" s="58"/>
      <c r="HV264" s="58"/>
      <c r="HW264" s="58"/>
      <c r="HX264" s="58"/>
      <c r="HY264" s="58"/>
      <c r="HZ264" s="58"/>
      <c r="IA264" s="58"/>
      <c r="IB264" s="58"/>
      <c r="IC264" s="58"/>
      <c r="ID264" s="58"/>
      <c r="IE264" s="58"/>
      <c r="IF264" s="58"/>
      <c r="IG264" s="58"/>
      <c r="IH264" s="58"/>
      <c r="II264" s="58"/>
      <c r="IJ264" s="58"/>
      <c r="IK264" s="58"/>
      <c r="IL264" s="58"/>
      <c r="IM264" s="58"/>
      <c r="IN264" s="58"/>
      <c r="IO264" s="58"/>
      <c r="IP264" s="58"/>
      <c r="IQ264" s="58"/>
      <c r="IR264" s="58"/>
      <c r="IS264" s="58"/>
    </row>
    <row r="265" spans="1:253" s="839" customFormat="1">
      <c r="A265"/>
      <c r="B265" s="7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c r="AA265" s="58"/>
      <c r="AB265" s="58"/>
      <c r="AC265" s="58"/>
      <c r="AD265" s="58"/>
      <c r="AE265" s="58"/>
      <c r="AF265" s="58"/>
      <c r="AG265" s="58"/>
      <c r="AH265" s="58"/>
      <c r="AI265" s="58"/>
      <c r="AJ265" s="58"/>
      <c r="AK265" s="58"/>
      <c r="AL265" s="58"/>
      <c r="AM265" s="58"/>
      <c r="AN265" s="58"/>
      <c r="AO265" s="58"/>
      <c r="AP265" s="58"/>
      <c r="AQ265" s="58"/>
      <c r="AR265" s="58"/>
      <c r="AS265" s="58"/>
      <c r="AT265" s="58"/>
      <c r="AU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c r="CY265" s="58"/>
      <c r="CZ265" s="58"/>
      <c r="DA265" s="58"/>
      <c r="DB265" s="58"/>
      <c r="DC265" s="58"/>
      <c r="DD265" s="58"/>
      <c r="DE265" s="58"/>
      <c r="DF265" s="58"/>
      <c r="DG265" s="58"/>
      <c r="DH265" s="58"/>
      <c r="DI265" s="58"/>
      <c r="DJ265" s="58"/>
      <c r="DK265" s="58"/>
      <c r="DL265" s="58"/>
      <c r="DM265" s="58"/>
      <c r="DN265" s="58"/>
      <c r="DO265" s="58"/>
      <c r="DP265" s="58"/>
      <c r="DQ265" s="58"/>
      <c r="DR265" s="58"/>
      <c r="DS265" s="58"/>
      <c r="DT265" s="58"/>
      <c r="DU265" s="58"/>
      <c r="DV265" s="58"/>
      <c r="DW265" s="58"/>
      <c r="DX265" s="58"/>
      <c r="DY265" s="58"/>
      <c r="DZ265" s="58"/>
      <c r="EA265" s="58"/>
      <c r="EB265" s="58"/>
      <c r="EC265" s="58"/>
      <c r="ED265" s="58"/>
      <c r="EE265" s="58"/>
      <c r="EF265" s="58"/>
      <c r="EG265" s="58"/>
      <c r="EH265" s="58"/>
      <c r="EI265" s="58"/>
      <c r="EJ265" s="58"/>
      <c r="EK265" s="58"/>
      <c r="EL265" s="58"/>
      <c r="EM265" s="58"/>
      <c r="EN265" s="58"/>
      <c r="EO265" s="58"/>
      <c r="EP265" s="58"/>
      <c r="EQ265" s="58"/>
      <c r="ER265" s="58"/>
      <c r="ES265" s="58"/>
      <c r="ET265" s="58"/>
      <c r="EU265" s="58"/>
      <c r="EV265" s="58"/>
      <c r="EW265" s="58"/>
      <c r="EX265" s="58"/>
      <c r="EY265" s="58"/>
      <c r="EZ265" s="58"/>
      <c r="FA265" s="58"/>
      <c r="FB265" s="58"/>
      <c r="FC265" s="58"/>
      <c r="FD265" s="58"/>
      <c r="FE265" s="58"/>
      <c r="FF265" s="58"/>
      <c r="FG265" s="58"/>
      <c r="FH265" s="58"/>
      <c r="FI265" s="58"/>
      <c r="FJ265" s="58"/>
      <c r="FK265" s="58"/>
      <c r="FL265" s="58"/>
      <c r="FM265" s="58"/>
      <c r="FN265" s="58"/>
      <c r="FO265" s="58"/>
      <c r="FP265" s="58"/>
      <c r="FQ265" s="58"/>
      <c r="FR265" s="58"/>
      <c r="FS265" s="58"/>
      <c r="FT265" s="58"/>
      <c r="FU265" s="58"/>
      <c r="FV265" s="58"/>
      <c r="FW265" s="58"/>
      <c r="FX265" s="58"/>
      <c r="FY265" s="58"/>
      <c r="FZ265" s="58"/>
      <c r="GA265" s="58"/>
      <c r="GB265" s="58"/>
      <c r="GC265" s="58"/>
      <c r="GD265" s="58"/>
      <c r="GE265" s="58"/>
      <c r="GF265" s="58"/>
      <c r="GG265" s="58"/>
      <c r="GH265" s="58"/>
      <c r="GI265" s="58"/>
      <c r="GJ265" s="58"/>
      <c r="GK265" s="58"/>
      <c r="GL265" s="58"/>
      <c r="GM265" s="58"/>
      <c r="GN265" s="58"/>
      <c r="GO265" s="58"/>
      <c r="GP265" s="58"/>
      <c r="GQ265" s="58"/>
      <c r="GR265" s="58"/>
      <c r="GS265" s="58"/>
      <c r="GT265" s="58"/>
      <c r="GU265" s="58"/>
      <c r="GV265" s="58"/>
      <c r="GW265" s="58"/>
      <c r="GX265" s="58"/>
      <c r="GY265" s="58"/>
      <c r="GZ265" s="58"/>
      <c r="HA265" s="58"/>
      <c r="HB265" s="58"/>
      <c r="HC265" s="58"/>
      <c r="HD265" s="58"/>
      <c r="HE265" s="58"/>
      <c r="HF265" s="58"/>
      <c r="HG265" s="58"/>
      <c r="HH265" s="58"/>
      <c r="HI265" s="58"/>
      <c r="HJ265" s="58"/>
      <c r="HK265" s="58"/>
      <c r="HL265" s="58"/>
      <c r="HM265" s="58"/>
      <c r="HN265" s="58"/>
      <c r="HO265" s="58"/>
      <c r="HP265" s="58"/>
      <c r="HQ265" s="58"/>
      <c r="HR265" s="58"/>
      <c r="HS265" s="58"/>
      <c r="HT265" s="58"/>
      <c r="HU265" s="58"/>
      <c r="HV265" s="58"/>
      <c r="HW265" s="58"/>
      <c r="HX265" s="58"/>
      <c r="HY265" s="58"/>
      <c r="HZ265" s="58"/>
      <c r="IA265" s="58"/>
      <c r="IB265" s="58"/>
      <c r="IC265" s="58"/>
      <c r="ID265" s="58"/>
      <c r="IE265" s="58"/>
      <c r="IF265" s="58"/>
      <c r="IG265" s="58"/>
      <c r="IH265" s="58"/>
      <c r="II265" s="58"/>
      <c r="IJ265" s="58"/>
      <c r="IK265" s="58"/>
      <c r="IL265" s="58"/>
      <c r="IM265" s="58"/>
      <c r="IN265" s="58"/>
      <c r="IO265" s="58"/>
      <c r="IP265" s="58"/>
      <c r="IQ265" s="58"/>
      <c r="IR265" s="58"/>
      <c r="IS265" s="58"/>
    </row>
    <row r="266" spans="1:253" s="839" customFormat="1">
      <c r="A266"/>
      <c r="B266" s="7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c r="AA266" s="58"/>
      <c r="AB266" s="58"/>
      <c r="AC266" s="58"/>
      <c r="AD266" s="58"/>
      <c r="AE266" s="58"/>
      <c r="AF266" s="58"/>
      <c r="AG266" s="58"/>
      <c r="AH266" s="58"/>
      <c r="AI266" s="58"/>
      <c r="AJ266" s="58"/>
      <c r="AK266" s="58"/>
      <c r="AL266" s="58"/>
      <c r="AM266" s="58"/>
      <c r="AN266" s="58"/>
      <c r="AO266" s="58"/>
      <c r="AP266" s="58"/>
      <c r="AQ266" s="58"/>
      <c r="AR266" s="58"/>
      <c r="AS266" s="58"/>
      <c r="AT266" s="58"/>
      <c r="AU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c r="CY266" s="58"/>
      <c r="CZ266" s="58"/>
      <c r="DA266" s="58"/>
      <c r="DB266" s="58"/>
      <c r="DC266" s="58"/>
      <c r="DD266" s="58"/>
      <c r="DE266" s="58"/>
      <c r="DF266" s="58"/>
      <c r="DG266" s="58"/>
      <c r="DH266" s="58"/>
      <c r="DI266" s="58"/>
      <c r="DJ266" s="58"/>
      <c r="DK266" s="58"/>
      <c r="DL266" s="58"/>
      <c r="DM266" s="58"/>
      <c r="DN266" s="58"/>
      <c r="DO266" s="58"/>
      <c r="DP266" s="58"/>
      <c r="DQ266" s="58"/>
      <c r="DR266" s="58"/>
      <c r="DS266" s="58"/>
      <c r="DT266" s="58"/>
      <c r="DU266" s="58"/>
      <c r="DV266" s="58"/>
      <c r="DW266" s="58"/>
      <c r="DX266" s="58"/>
      <c r="DY266" s="58"/>
      <c r="DZ266" s="58"/>
      <c r="EA266" s="58"/>
      <c r="EB266" s="58"/>
      <c r="EC266" s="58"/>
      <c r="ED266" s="58"/>
      <c r="EE266" s="58"/>
      <c r="EF266" s="58"/>
      <c r="EG266" s="58"/>
      <c r="EH266" s="58"/>
      <c r="EI266" s="58"/>
      <c r="EJ266" s="58"/>
      <c r="EK266" s="58"/>
      <c r="EL266" s="58"/>
      <c r="EM266" s="58"/>
      <c r="EN266" s="58"/>
      <c r="EO266" s="58"/>
      <c r="EP266" s="58"/>
      <c r="EQ266" s="58"/>
      <c r="ER266" s="58"/>
      <c r="ES266" s="58"/>
      <c r="ET266" s="58"/>
      <c r="EU266" s="58"/>
      <c r="EV266" s="58"/>
      <c r="EW266" s="58"/>
      <c r="EX266" s="58"/>
      <c r="EY266" s="58"/>
      <c r="EZ266" s="58"/>
      <c r="FA266" s="58"/>
      <c r="FB266" s="58"/>
      <c r="FC266" s="58"/>
      <c r="FD266" s="58"/>
      <c r="FE266" s="58"/>
      <c r="FF266" s="58"/>
      <c r="FG266" s="58"/>
      <c r="FH266" s="58"/>
      <c r="FI266" s="58"/>
      <c r="FJ266" s="58"/>
      <c r="FK266" s="58"/>
      <c r="FL266" s="58"/>
      <c r="FM266" s="58"/>
      <c r="FN266" s="58"/>
      <c r="FO266" s="58"/>
      <c r="FP266" s="58"/>
      <c r="FQ266" s="58"/>
      <c r="FR266" s="58"/>
      <c r="FS266" s="58"/>
      <c r="FT266" s="58"/>
      <c r="FU266" s="58"/>
      <c r="FV266" s="58"/>
      <c r="FW266" s="58"/>
      <c r="FX266" s="58"/>
      <c r="FY266" s="58"/>
      <c r="FZ266" s="58"/>
      <c r="GA266" s="58"/>
      <c r="GB266" s="58"/>
      <c r="GC266" s="58"/>
      <c r="GD266" s="58"/>
      <c r="GE266" s="58"/>
      <c r="GF266" s="58"/>
      <c r="GG266" s="58"/>
      <c r="GH266" s="58"/>
      <c r="GI266" s="58"/>
      <c r="GJ266" s="58"/>
      <c r="GK266" s="58"/>
      <c r="GL266" s="58"/>
      <c r="GM266" s="58"/>
      <c r="GN266" s="58"/>
      <c r="GO266" s="58"/>
      <c r="GP266" s="58"/>
      <c r="GQ266" s="58"/>
      <c r="GR266" s="58"/>
      <c r="GS266" s="58"/>
      <c r="GT266" s="58"/>
      <c r="GU266" s="58"/>
      <c r="GV266" s="58"/>
      <c r="GW266" s="58"/>
      <c r="GX266" s="58"/>
      <c r="GY266" s="58"/>
      <c r="GZ266" s="58"/>
      <c r="HA266" s="58"/>
      <c r="HB266" s="58"/>
      <c r="HC266" s="58"/>
      <c r="HD266" s="58"/>
      <c r="HE266" s="58"/>
      <c r="HF266" s="58"/>
      <c r="HG266" s="58"/>
      <c r="HH266" s="58"/>
      <c r="HI266" s="58"/>
      <c r="HJ266" s="58"/>
      <c r="HK266" s="58"/>
      <c r="HL266" s="58"/>
      <c r="HM266" s="58"/>
      <c r="HN266" s="58"/>
      <c r="HO266" s="58"/>
      <c r="HP266" s="58"/>
      <c r="HQ266" s="58"/>
      <c r="HR266" s="58"/>
      <c r="HS266" s="58"/>
      <c r="HT266" s="58"/>
      <c r="HU266" s="58"/>
      <c r="HV266" s="58"/>
      <c r="HW266" s="58"/>
      <c r="HX266" s="58"/>
      <c r="HY266" s="58"/>
      <c r="HZ266" s="58"/>
      <c r="IA266" s="58"/>
      <c r="IB266" s="58"/>
      <c r="IC266" s="58"/>
      <c r="ID266" s="58"/>
      <c r="IE266" s="58"/>
      <c r="IF266" s="58"/>
      <c r="IG266" s="58"/>
      <c r="IH266" s="58"/>
      <c r="II266" s="58"/>
      <c r="IJ266" s="58"/>
      <c r="IK266" s="58"/>
      <c r="IL266" s="58"/>
      <c r="IM266" s="58"/>
      <c r="IN266" s="58"/>
      <c r="IO266" s="58"/>
      <c r="IP266" s="58"/>
      <c r="IQ266" s="58"/>
      <c r="IR266" s="58"/>
      <c r="IS266" s="58"/>
    </row>
    <row r="267" spans="1:253" s="839" customFormat="1">
      <c r="A267"/>
      <c r="B267" s="7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8"/>
      <c r="AJ267" s="58"/>
      <c r="AK267" s="58"/>
      <c r="AL267" s="58"/>
      <c r="AM267" s="58"/>
      <c r="AN267" s="58"/>
      <c r="AO267" s="58"/>
      <c r="AP267" s="58"/>
      <c r="AQ267" s="58"/>
      <c r="AR267" s="58"/>
      <c r="AS267" s="58"/>
      <c r="AT267" s="58"/>
      <c r="AU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c r="EY267" s="58"/>
      <c r="EZ267" s="58"/>
      <c r="FA267" s="58"/>
      <c r="FB267" s="58"/>
      <c r="FC267" s="58"/>
      <c r="FD267" s="58"/>
      <c r="FE267" s="58"/>
      <c r="FF267" s="58"/>
      <c r="FG267" s="58"/>
      <c r="FH267" s="58"/>
      <c r="FI267" s="58"/>
      <c r="FJ267" s="58"/>
      <c r="FK267" s="58"/>
      <c r="FL267" s="58"/>
      <c r="FM267" s="58"/>
      <c r="FN267" s="58"/>
      <c r="FO267" s="58"/>
      <c r="FP267" s="58"/>
      <c r="FQ267" s="58"/>
      <c r="FR267" s="58"/>
      <c r="FS267" s="58"/>
      <c r="FT267" s="58"/>
      <c r="FU267" s="58"/>
      <c r="FV267" s="58"/>
      <c r="FW267" s="58"/>
      <c r="FX267" s="58"/>
      <c r="FY267" s="58"/>
      <c r="FZ267" s="58"/>
      <c r="GA267" s="58"/>
      <c r="GB267" s="58"/>
      <c r="GC267" s="58"/>
      <c r="GD267" s="58"/>
      <c r="GE267" s="58"/>
      <c r="GF267" s="58"/>
      <c r="GG267" s="58"/>
      <c r="GH267" s="58"/>
      <c r="GI267" s="58"/>
      <c r="GJ267" s="58"/>
      <c r="GK267" s="58"/>
      <c r="GL267" s="58"/>
      <c r="GM267" s="58"/>
      <c r="GN267" s="58"/>
      <c r="GO267" s="58"/>
      <c r="GP267" s="58"/>
      <c r="GQ267" s="58"/>
      <c r="GR267" s="58"/>
      <c r="GS267" s="58"/>
      <c r="GT267" s="58"/>
      <c r="GU267" s="58"/>
      <c r="GV267" s="58"/>
      <c r="GW267" s="58"/>
      <c r="GX267" s="58"/>
      <c r="GY267" s="58"/>
      <c r="GZ267" s="58"/>
      <c r="HA267" s="58"/>
      <c r="HB267" s="58"/>
      <c r="HC267" s="58"/>
      <c r="HD267" s="58"/>
      <c r="HE267" s="58"/>
      <c r="HF267" s="58"/>
      <c r="HG267" s="58"/>
      <c r="HH267" s="58"/>
      <c r="HI267" s="58"/>
      <c r="HJ267" s="58"/>
      <c r="HK267" s="58"/>
      <c r="HL267" s="58"/>
      <c r="HM267" s="58"/>
      <c r="HN267" s="58"/>
      <c r="HO267" s="58"/>
      <c r="HP267" s="58"/>
      <c r="HQ267" s="58"/>
      <c r="HR267" s="58"/>
      <c r="HS267" s="58"/>
      <c r="HT267" s="58"/>
      <c r="HU267" s="58"/>
      <c r="HV267" s="58"/>
      <c r="HW267" s="58"/>
      <c r="HX267" s="58"/>
      <c r="HY267" s="58"/>
      <c r="HZ267" s="58"/>
      <c r="IA267" s="58"/>
      <c r="IB267" s="58"/>
      <c r="IC267" s="58"/>
      <c r="ID267" s="58"/>
      <c r="IE267" s="58"/>
      <c r="IF267" s="58"/>
      <c r="IG267" s="58"/>
      <c r="IH267" s="58"/>
      <c r="II267" s="58"/>
      <c r="IJ267" s="58"/>
      <c r="IK267" s="58"/>
      <c r="IL267" s="58"/>
      <c r="IM267" s="58"/>
      <c r="IN267" s="58"/>
      <c r="IO267" s="58"/>
      <c r="IP267" s="58"/>
      <c r="IQ267" s="58"/>
      <c r="IR267" s="58"/>
      <c r="IS267" s="58"/>
    </row>
    <row r="268" spans="1:253" s="839" customFormat="1">
      <c r="A268"/>
      <c r="B268" s="7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8"/>
      <c r="AJ268" s="58"/>
      <c r="AK268" s="58"/>
      <c r="AL268" s="58"/>
      <c r="AM268" s="58"/>
      <c r="AN268" s="58"/>
      <c r="AO268" s="58"/>
      <c r="AP268" s="58"/>
      <c r="AQ268" s="58"/>
      <c r="AR268" s="58"/>
      <c r="AS268" s="58"/>
      <c r="AT268" s="58"/>
      <c r="AU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c r="CY268" s="58"/>
      <c r="CZ268" s="58"/>
      <c r="DA268" s="58"/>
      <c r="DB268" s="58"/>
      <c r="DC268" s="58"/>
      <c r="DD268" s="58"/>
      <c r="DE268" s="58"/>
      <c r="DF268" s="58"/>
      <c r="DG268" s="58"/>
      <c r="DH268" s="58"/>
      <c r="DI268" s="58"/>
      <c r="DJ268" s="58"/>
      <c r="DK268" s="58"/>
      <c r="DL268" s="58"/>
      <c r="DM268" s="58"/>
      <c r="DN268" s="58"/>
      <c r="DO268" s="58"/>
      <c r="DP268" s="58"/>
      <c r="DQ268" s="58"/>
      <c r="DR268" s="58"/>
      <c r="DS268" s="58"/>
      <c r="DT268" s="58"/>
      <c r="DU268" s="58"/>
      <c r="DV268" s="58"/>
      <c r="DW268" s="58"/>
      <c r="DX268" s="58"/>
      <c r="DY268" s="58"/>
      <c r="DZ268" s="58"/>
      <c r="EA268" s="58"/>
      <c r="EB268" s="58"/>
      <c r="EC268" s="58"/>
      <c r="ED268" s="58"/>
      <c r="EE268" s="58"/>
      <c r="EF268" s="58"/>
      <c r="EG268" s="58"/>
      <c r="EH268" s="58"/>
      <c r="EI268" s="58"/>
      <c r="EJ268" s="58"/>
      <c r="EK268" s="58"/>
      <c r="EL268" s="58"/>
      <c r="EM268" s="58"/>
      <c r="EN268" s="58"/>
      <c r="EO268" s="58"/>
      <c r="EP268" s="58"/>
      <c r="EQ268" s="58"/>
      <c r="ER268" s="58"/>
      <c r="ES268" s="58"/>
      <c r="ET268" s="58"/>
      <c r="EU268" s="58"/>
      <c r="EV268" s="58"/>
      <c r="EW268" s="58"/>
      <c r="EX268" s="58"/>
      <c r="EY268" s="58"/>
      <c r="EZ268" s="58"/>
      <c r="FA268" s="58"/>
      <c r="FB268" s="58"/>
      <c r="FC268" s="58"/>
      <c r="FD268" s="58"/>
      <c r="FE268" s="58"/>
      <c r="FF268" s="58"/>
      <c r="FG268" s="58"/>
      <c r="FH268" s="58"/>
      <c r="FI268" s="58"/>
      <c r="FJ268" s="58"/>
      <c r="FK268" s="58"/>
      <c r="FL268" s="58"/>
      <c r="FM268" s="58"/>
      <c r="FN268" s="58"/>
      <c r="FO268" s="58"/>
      <c r="FP268" s="58"/>
      <c r="FQ268" s="58"/>
      <c r="FR268" s="58"/>
      <c r="FS268" s="58"/>
      <c r="FT268" s="58"/>
      <c r="FU268" s="58"/>
      <c r="FV268" s="58"/>
      <c r="FW268" s="58"/>
      <c r="FX268" s="58"/>
      <c r="FY268" s="58"/>
      <c r="FZ268" s="58"/>
      <c r="GA268" s="58"/>
      <c r="GB268" s="58"/>
      <c r="GC268" s="58"/>
      <c r="GD268" s="58"/>
      <c r="GE268" s="58"/>
      <c r="GF268" s="58"/>
      <c r="GG268" s="58"/>
      <c r="GH268" s="58"/>
      <c r="GI268" s="58"/>
      <c r="GJ268" s="58"/>
      <c r="GK268" s="58"/>
      <c r="GL268" s="58"/>
      <c r="GM268" s="58"/>
      <c r="GN268" s="58"/>
      <c r="GO268" s="58"/>
      <c r="GP268" s="58"/>
      <c r="GQ268" s="58"/>
      <c r="GR268" s="58"/>
      <c r="GS268" s="58"/>
      <c r="GT268" s="58"/>
      <c r="GU268" s="58"/>
      <c r="GV268" s="58"/>
      <c r="GW268" s="58"/>
      <c r="GX268" s="58"/>
      <c r="GY268" s="58"/>
      <c r="GZ268" s="58"/>
      <c r="HA268" s="58"/>
      <c r="HB268" s="58"/>
      <c r="HC268" s="58"/>
      <c r="HD268" s="58"/>
      <c r="HE268" s="58"/>
      <c r="HF268" s="58"/>
      <c r="HG268" s="58"/>
      <c r="HH268" s="58"/>
      <c r="HI268" s="58"/>
      <c r="HJ268" s="58"/>
      <c r="HK268" s="58"/>
      <c r="HL268" s="58"/>
      <c r="HM268" s="58"/>
      <c r="HN268" s="58"/>
      <c r="HO268" s="58"/>
      <c r="HP268" s="58"/>
      <c r="HQ268" s="58"/>
      <c r="HR268" s="58"/>
      <c r="HS268" s="58"/>
      <c r="HT268" s="58"/>
      <c r="HU268" s="58"/>
      <c r="HV268" s="58"/>
      <c r="HW268" s="58"/>
      <c r="HX268" s="58"/>
      <c r="HY268" s="58"/>
      <c r="HZ268" s="58"/>
      <c r="IA268" s="58"/>
      <c r="IB268" s="58"/>
      <c r="IC268" s="58"/>
      <c r="ID268" s="58"/>
      <c r="IE268" s="58"/>
      <c r="IF268" s="58"/>
      <c r="IG268" s="58"/>
      <c r="IH268" s="58"/>
      <c r="II268" s="58"/>
      <c r="IJ268" s="58"/>
      <c r="IK268" s="58"/>
      <c r="IL268" s="58"/>
      <c r="IM268" s="58"/>
      <c r="IN268" s="58"/>
      <c r="IO268" s="58"/>
      <c r="IP268" s="58"/>
      <c r="IQ268" s="58"/>
      <c r="IR268" s="58"/>
      <c r="IS268" s="58"/>
    </row>
    <row r="269" spans="1:253" s="839" customFormat="1">
      <c r="A269"/>
      <c r="B269" s="7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c r="AA269" s="58"/>
      <c r="AB269" s="58"/>
      <c r="AC269" s="58"/>
      <c r="AD269" s="58"/>
      <c r="AE269" s="58"/>
      <c r="AF269" s="58"/>
      <c r="AG269" s="58"/>
      <c r="AH269" s="58"/>
      <c r="AI269" s="58"/>
      <c r="AJ269" s="58"/>
      <c r="AK269" s="58"/>
      <c r="AL269" s="58"/>
      <c r="AM269" s="58"/>
      <c r="AN269" s="58"/>
      <c r="AO269" s="58"/>
      <c r="AP269" s="58"/>
      <c r="AQ269" s="58"/>
      <c r="AR269" s="58"/>
      <c r="AS269" s="58"/>
      <c r="AT269" s="58"/>
      <c r="AU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c r="CY269" s="58"/>
      <c r="CZ269" s="58"/>
      <c r="DA269" s="58"/>
      <c r="DB269" s="58"/>
      <c r="DC269" s="58"/>
      <c r="DD269" s="58"/>
      <c r="DE269" s="58"/>
      <c r="DF269" s="58"/>
      <c r="DG269" s="58"/>
      <c r="DH269" s="58"/>
      <c r="DI269" s="58"/>
      <c r="DJ269" s="58"/>
      <c r="DK269" s="58"/>
      <c r="DL269" s="58"/>
      <c r="DM269" s="58"/>
      <c r="DN269" s="58"/>
      <c r="DO269" s="58"/>
      <c r="DP269" s="58"/>
      <c r="DQ269" s="58"/>
      <c r="DR269" s="58"/>
      <c r="DS269" s="58"/>
      <c r="DT269" s="58"/>
      <c r="DU269" s="58"/>
      <c r="DV269" s="58"/>
      <c r="DW269" s="58"/>
      <c r="DX269" s="58"/>
      <c r="DY269" s="58"/>
      <c r="DZ269" s="58"/>
      <c r="EA269" s="58"/>
      <c r="EB269" s="58"/>
      <c r="EC269" s="58"/>
      <c r="ED269" s="58"/>
      <c r="EE269" s="58"/>
      <c r="EF269" s="58"/>
      <c r="EG269" s="58"/>
      <c r="EH269" s="58"/>
      <c r="EI269" s="58"/>
      <c r="EJ269" s="58"/>
      <c r="EK269" s="58"/>
      <c r="EL269" s="58"/>
      <c r="EM269" s="58"/>
      <c r="EN269" s="58"/>
      <c r="EO269" s="58"/>
      <c r="EP269" s="58"/>
      <c r="EQ269" s="58"/>
      <c r="ER269" s="58"/>
      <c r="ES269" s="58"/>
      <c r="ET269" s="58"/>
      <c r="EU269" s="58"/>
      <c r="EV269" s="58"/>
      <c r="EW269" s="58"/>
      <c r="EX269" s="58"/>
      <c r="EY269" s="58"/>
      <c r="EZ269" s="58"/>
      <c r="FA269" s="58"/>
      <c r="FB269" s="58"/>
      <c r="FC269" s="58"/>
      <c r="FD269" s="58"/>
      <c r="FE269" s="58"/>
      <c r="FF269" s="58"/>
      <c r="FG269" s="58"/>
      <c r="FH269" s="58"/>
      <c r="FI269" s="58"/>
      <c r="FJ269" s="58"/>
      <c r="FK269" s="58"/>
      <c r="FL269" s="58"/>
      <c r="FM269" s="58"/>
      <c r="FN269" s="58"/>
      <c r="FO269" s="58"/>
      <c r="FP269" s="58"/>
      <c r="FQ269" s="58"/>
      <c r="FR269" s="58"/>
      <c r="FS269" s="58"/>
      <c r="FT269" s="58"/>
      <c r="FU269" s="58"/>
      <c r="FV269" s="58"/>
      <c r="FW269" s="58"/>
      <c r="FX269" s="58"/>
      <c r="FY269" s="58"/>
      <c r="FZ269" s="58"/>
      <c r="GA269" s="58"/>
      <c r="GB269" s="58"/>
      <c r="GC269" s="58"/>
      <c r="GD269" s="58"/>
      <c r="GE269" s="58"/>
      <c r="GF269" s="58"/>
      <c r="GG269" s="58"/>
      <c r="GH269" s="58"/>
      <c r="GI269" s="58"/>
      <c r="GJ269" s="58"/>
      <c r="GK269" s="58"/>
      <c r="GL269" s="58"/>
      <c r="GM269" s="58"/>
      <c r="GN269" s="58"/>
      <c r="GO269" s="58"/>
      <c r="GP269" s="58"/>
      <c r="GQ269" s="58"/>
      <c r="GR269" s="58"/>
      <c r="GS269" s="58"/>
      <c r="GT269" s="58"/>
      <c r="GU269" s="58"/>
      <c r="GV269" s="58"/>
      <c r="GW269" s="58"/>
      <c r="GX269" s="58"/>
      <c r="GY269" s="58"/>
      <c r="GZ269" s="58"/>
      <c r="HA269" s="58"/>
      <c r="HB269" s="58"/>
      <c r="HC269" s="58"/>
      <c r="HD269" s="58"/>
      <c r="HE269" s="58"/>
      <c r="HF269" s="58"/>
      <c r="HG269" s="58"/>
      <c r="HH269" s="58"/>
      <c r="HI269" s="58"/>
      <c r="HJ269" s="58"/>
      <c r="HK269" s="58"/>
      <c r="HL269" s="58"/>
      <c r="HM269" s="58"/>
      <c r="HN269" s="58"/>
      <c r="HO269" s="58"/>
      <c r="HP269" s="58"/>
      <c r="HQ269" s="58"/>
      <c r="HR269" s="58"/>
      <c r="HS269" s="58"/>
      <c r="HT269" s="58"/>
      <c r="HU269" s="58"/>
      <c r="HV269" s="58"/>
      <c r="HW269" s="58"/>
      <c r="HX269" s="58"/>
      <c r="HY269" s="58"/>
      <c r="HZ269" s="58"/>
      <c r="IA269" s="58"/>
      <c r="IB269" s="58"/>
      <c r="IC269" s="58"/>
      <c r="ID269" s="58"/>
      <c r="IE269" s="58"/>
      <c r="IF269" s="58"/>
      <c r="IG269" s="58"/>
      <c r="IH269" s="58"/>
      <c r="II269" s="58"/>
      <c r="IJ269" s="58"/>
      <c r="IK269" s="58"/>
      <c r="IL269" s="58"/>
      <c r="IM269" s="58"/>
      <c r="IN269" s="58"/>
      <c r="IO269" s="58"/>
      <c r="IP269" s="58"/>
      <c r="IQ269" s="58"/>
      <c r="IR269" s="58"/>
      <c r="IS269" s="58"/>
    </row>
    <row r="270" spans="1:253" s="839" customFormat="1">
      <c r="A270"/>
      <c r="B270" s="7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8"/>
      <c r="AJ270" s="58"/>
      <c r="AK270" s="58"/>
      <c r="AL270" s="58"/>
      <c r="AM270" s="58"/>
      <c r="AN270" s="58"/>
      <c r="AO270" s="58"/>
      <c r="AP270" s="58"/>
      <c r="AQ270" s="58"/>
      <c r="AR270" s="58"/>
      <c r="AS270" s="58"/>
      <c r="AT270" s="58"/>
      <c r="AU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S270" s="58"/>
      <c r="CT270" s="58"/>
      <c r="CU270" s="58"/>
      <c r="CV270" s="58"/>
      <c r="CW270" s="58"/>
      <c r="CX270" s="58"/>
      <c r="CY270" s="58"/>
      <c r="CZ270" s="58"/>
      <c r="DA270" s="58"/>
      <c r="DB270" s="58"/>
      <c r="DC270" s="58"/>
      <c r="DD270" s="58"/>
      <c r="DE270" s="58"/>
      <c r="DF270" s="58"/>
      <c r="DG270" s="58"/>
      <c r="DH270" s="58"/>
      <c r="DI270" s="58"/>
      <c r="DJ270" s="58"/>
      <c r="DK270" s="58"/>
      <c r="DL270" s="58"/>
      <c r="DM270" s="58"/>
      <c r="DN270" s="58"/>
      <c r="DO270" s="58"/>
      <c r="DP270" s="58"/>
      <c r="DQ270" s="58"/>
      <c r="DR270" s="58"/>
      <c r="DS270" s="58"/>
      <c r="DT270" s="58"/>
      <c r="DU270" s="58"/>
      <c r="DV270" s="58"/>
      <c r="DW270" s="58"/>
      <c r="DX270" s="58"/>
      <c r="DY270" s="58"/>
      <c r="DZ270" s="58"/>
      <c r="EA270" s="58"/>
      <c r="EB270" s="58"/>
      <c r="EC270" s="58"/>
      <c r="ED270" s="58"/>
      <c r="EE270" s="58"/>
      <c r="EF270" s="58"/>
      <c r="EG270" s="58"/>
      <c r="EH270" s="58"/>
      <c r="EI270" s="58"/>
      <c r="EJ270" s="58"/>
      <c r="EK270" s="58"/>
      <c r="EL270" s="58"/>
      <c r="EM270" s="58"/>
      <c r="EN270" s="58"/>
      <c r="EO270" s="58"/>
      <c r="EP270" s="58"/>
      <c r="EQ270" s="58"/>
      <c r="ER270" s="58"/>
      <c r="ES270" s="58"/>
      <c r="ET270" s="58"/>
      <c r="EU270" s="58"/>
      <c r="EV270" s="58"/>
      <c r="EW270" s="58"/>
      <c r="EX270" s="58"/>
      <c r="EY270" s="58"/>
      <c r="EZ270" s="58"/>
      <c r="FA270" s="58"/>
      <c r="FB270" s="58"/>
      <c r="FC270" s="58"/>
      <c r="FD270" s="58"/>
      <c r="FE270" s="58"/>
      <c r="FF270" s="58"/>
      <c r="FG270" s="58"/>
      <c r="FH270" s="58"/>
      <c r="FI270" s="58"/>
      <c r="FJ270" s="58"/>
      <c r="FK270" s="58"/>
      <c r="FL270" s="58"/>
      <c r="FM270" s="58"/>
      <c r="FN270" s="58"/>
      <c r="FO270" s="58"/>
      <c r="FP270" s="58"/>
      <c r="FQ270" s="58"/>
      <c r="FR270" s="58"/>
      <c r="FS270" s="58"/>
      <c r="FT270" s="58"/>
      <c r="FU270" s="58"/>
      <c r="FV270" s="58"/>
      <c r="FW270" s="58"/>
      <c r="FX270" s="58"/>
      <c r="FY270" s="58"/>
      <c r="FZ270" s="58"/>
      <c r="GA270" s="58"/>
      <c r="GB270" s="58"/>
      <c r="GC270" s="58"/>
      <c r="GD270" s="58"/>
      <c r="GE270" s="58"/>
      <c r="GF270" s="58"/>
      <c r="GG270" s="58"/>
      <c r="GH270" s="58"/>
      <c r="GI270" s="58"/>
      <c r="GJ270" s="58"/>
      <c r="GK270" s="58"/>
      <c r="GL270" s="58"/>
      <c r="GM270" s="58"/>
      <c r="GN270" s="58"/>
      <c r="GO270" s="58"/>
      <c r="GP270" s="58"/>
      <c r="GQ270" s="58"/>
      <c r="GR270" s="58"/>
      <c r="GS270" s="58"/>
      <c r="GT270" s="58"/>
      <c r="GU270" s="58"/>
      <c r="GV270" s="58"/>
      <c r="GW270" s="58"/>
      <c r="GX270" s="58"/>
      <c r="GY270" s="58"/>
      <c r="GZ270" s="58"/>
      <c r="HA270" s="58"/>
      <c r="HB270" s="58"/>
      <c r="HC270" s="58"/>
      <c r="HD270" s="58"/>
      <c r="HE270" s="58"/>
      <c r="HF270" s="58"/>
      <c r="HG270" s="58"/>
      <c r="HH270" s="58"/>
      <c r="HI270" s="58"/>
      <c r="HJ270" s="58"/>
      <c r="HK270" s="58"/>
      <c r="HL270" s="58"/>
      <c r="HM270" s="58"/>
      <c r="HN270" s="58"/>
      <c r="HO270" s="58"/>
      <c r="HP270" s="58"/>
      <c r="HQ270" s="58"/>
      <c r="HR270" s="58"/>
      <c r="HS270" s="58"/>
      <c r="HT270" s="58"/>
      <c r="HU270" s="58"/>
      <c r="HV270" s="58"/>
      <c r="HW270" s="58"/>
      <c r="HX270" s="58"/>
      <c r="HY270" s="58"/>
      <c r="HZ270" s="58"/>
      <c r="IA270" s="58"/>
      <c r="IB270" s="58"/>
      <c r="IC270" s="58"/>
      <c r="ID270" s="58"/>
      <c r="IE270" s="58"/>
      <c r="IF270" s="58"/>
      <c r="IG270" s="58"/>
      <c r="IH270" s="58"/>
      <c r="II270" s="58"/>
      <c r="IJ270" s="58"/>
      <c r="IK270" s="58"/>
      <c r="IL270" s="58"/>
      <c r="IM270" s="58"/>
      <c r="IN270" s="58"/>
      <c r="IO270" s="58"/>
      <c r="IP270" s="58"/>
      <c r="IQ270" s="58"/>
      <c r="IR270" s="58"/>
      <c r="IS270" s="58"/>
    </row>
    <row r="271" spans="1:253" s="839" customFormat="1">
      <c r="A271"/>
      <c r="B271" s="7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c r="AA271" s="58"/>
      <c r="AB271" s="58"/>
      <c r="AC271" s="58"/>
      <c r="AD271" s="58"/>
      <c r="AE271" s="58"/>
      <c r="AF271" s="58"/>
      <c r="AG271" s="58"/>
      <c r="AH271" s="58"/>
      <c r="AI271" s="58"/>
      <c r="AJ271" s="58"/>
      <c r="AK271" s="58"/>
      <c r="AL271" s="58"/>
      <c r="AM271" s="58"/>
      <c r="AN271" s="58"/>
      <c r="AO271" s="58"/>
      <c r="AP271" s="58"/>
      <c r="AQ271" s="58"/>
      <c r="AR271" s="58"/>
      <c r="AS271" s="58"/>
      <c r="AT271" s="58"/>
      <c r="AU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S271" s="58"/>
      <c r="CT271" s="58"/>
      <c r="CU271" s="58"/>
      <c r="CV271" s="58"/>
      <c r="CW271" s="58"/>
      <c r="CX271" s="58"/>
      <c r="CY271" s="58"/>
      <c r="CZ271" s="58"/>
      <c r="DA271" s="58"/>
      <c r="DB271" s="58"/>
      <c r="DC271" s="58"/>
      <c r="DD271" s="58"/>
      <c r="DE271" s="58"/>
      <c r="DF271" s="58"/>
      <c r="DG271" s="58"/>
      <c r="DH271" s="58"/>
      <c r="DI271" s="58"/>
      <c r="DJ271" s="58"/>
      <c r="DK271" s="58"/>
      <c r="DL271" s="58"/>
      <c r="DM271" s="58"/>
      <c r="DN271" s="58"/>
      <c r="DO271" s="58"/>
      <c r="DP271" s="58"/>
      <c r="DQ271" s="58"/>
      <c r="DR271" s="58"/>
      <c r="DS271" s="58"/>
      <c r="DT271" s="58"/>
      <c r="DU271" s="58"/>
      <c r="DV271" s="58"/>
      <c r="DW271" s="58"/>
      <c r="DX271" s="58"/>
      <c r="DY271" s="58"/>
      <c r="DZ271" s="58"/>
      <c r="EA271" s="58"/>
      <c r="EB271" s="58"/>
      <c r="EC271" s="58"/>
      <c r="ED271" s="58"/>
      <c r="EE271" s="58"/>
      <c r="EF271" s="58"/>
      <c r="EG271" s="58"/>
      <c r="EH271" s="58"/>
      <c r="EI271" s="58"/>
      <c r="EJ271" s="58"/>
      <c r="EK271" s="58"/>
      <c r="EL271" s="58"/>
      <c r="EM271" s="58"/>
      <c r="EN271" s="58"/>
      <c r="EO271" s="58"/>
      <c r="EP271" s="58"/>
      <c r="EQ271" s="58"/>
      <c r="ER271" s="58"/>
      <c r="ES271" s="58"/>
      <c r="ET271" s="58"/>
      <c r="EU271" s="58"/>
      <c r="EV271" s="58"/>
      <c r="EW271" s="58"/>
      <c r="EX271" s="58"/>
      <c r="EY271" s="58"/>
      <c r="EZ271" s="58"/>
      <c r="FA271" s="58"/>
      <c r="FB271" s="58"/>
      <c r="FC271" s="58"/>
      <c r="FD271" s="58"/>
      <c r="FE271" s="58"/>
      <c r="FF271" s="58"/>
      <c r="FG271" s="58"/>
      <c r="FH271" s="58"/>
      <c r="FI271" s="58"/>
      <c r="FJ271" s="58"/>
      <c r="FK271" s="58"/>
      <c r="FL271" s="58"/>
      <c r="FM271" s="58"/>
      <c r="FN271" s="58"/>
      <c r="FO271" s="58"/>
      <c r="FP271" s="58"/>
      <c r="FQ271" s="58"/>
      <c r="FR271" s="58"/>
      <c r="FS271" s="58"/>
      <c r="FT271" s="58"/>
      <c r="FU271" s="58"/>
      <c r="FV271" s="58"/>
      <c r="FW271" s="58"/>
      <c r="FX271" s="58"/>
      <c r="FY271" s="58"/>
      <c r="FZ271" s="58"/>
      <c r="GA271" s="58"/>
      <c r="GB271" s="58"/>
      <c r="GC271" s="58"/>
      <c r="GD271" s="58"/>
      <c r="GE271" s="58"/>
      <c r="GF271" s="58"/>
      <c r="GG271" s="58"/>
      <c r="GH271" s="58"/>
      <c r="GI271" s="58"/>
      <c r="GJ271" s="58"/>
      <c r="GK271" s="58"/>
      <c r="GL271" s="58"/>
      <c r="GM271" s="58"/>
      <c r="GN271" s="58"/>
      <c r="GO271" s="58"/>
      <c r="GP271" s="58"/>
      <c r="GQ271" s="58"/>
      <c r="GR271" s="58"/>
      <c r="GS271" s="58"/>
      <c r="GT271" s="58"/>
      <c r="GU271" s="58"/>
      <c r="GV271" s="58"/>
      <c r="GW271" s="58"/>
      <c r="GX271" s="58"/>
      <c r="GY271" s="58"/>
      <c r="GZ271" s="58"/>
      <c r="HA271" s="58"/>
      <c r="HB271" s="58"/>
      <c r="HC271" s="58"/>
      <c r="HD271" s="58"/>
      <c r="HE271" s="58"/>
      <c r="HF271" s="58"/>
      <c r="HG271" s="58"/>
      <c r="HH271" s="58"/>
      <c r="HI271" s="58"/>
      <c r="HJ271" s="58"/>
      <c r="HK271" s="58"/>
      <c r="HL271" s="58"/>
      <c r="HM271" s="58"/>
      <c r="HN271" s="58"/>
      <c r="HO271" s="58"/>
      <c r="HP271" s="58"/>
      <c r="HQ271" s="58"/>
      <c r="HR271" s="58"/>
      <c r="HS271" s="58"/>
      <c r="HT271" s="58"/>
      <c r="HU271" s="58"/>
      <c r="HV271" s="58"/>
      <c r="HW271" s="58"/>
      <c r="HX271" s="58"/>
      <c r="HY271" s="58"/>
      <c r="HZ271" s="58"/>
      <c r="IA271" s="58"/>
      <c r="IB271" s="58"/>
      <c r="IC271" s="58"/>
      <c r="ID271" s="58"/>
      <c r="IE271" s="58"/>
      <c r="IF271" s="58"/>
      <c r="IG271" s="58"/>
      <c r="IH271" s="58"/>
      <c r="II271" s="58"/>
      <c r="IJ271" s="58"/>
      <c r="IK271" s="58"/>
      <c r="IL271" s="58"/>
      <c r="IM271" s="58"/>
      <c r="IN271" s="58"/>
      <c r="IO271" s="58"/>
      <c r="IP271" s="58"/>
      <c r="IQ271" s="58"/>
      <c r="IR271" s="58"/>
      <c r="IS271" s="58"/>
    </row>
    <row r="272" spans="1:253" s="839" customFormat="1">
      <c r="A272"/>
      <c r="B272" s="7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8"/>
      <c r="AJ272" s="58"/>
      <c r="AK272" s="58"/>
      <c r="AL272" s="58"/>
      <c r="AM272" s="58"/>
      <c r="AN272" s="58"/>
      <c r="AO272" s="58"/>
      <c r="AP272" s="58"/>
      <c r="AQ272" s="58"/>
      <c r="AR272" s="58"/>
      <c r="AS272" s="58"/>
      <c r="AT272" s="58"/>
      <c r="AU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S272" s="58"/>
      <c r="CT272" s="58"/>
      <c r="CU272" s="58"/>
      <c r="CV272" s="58"/>
      <c r="CW272" s="58"/>
      <c r="CX272" s="58"/>
      <c r="CY272" s="58"/>
      <c r="CZ272" s="58"/>
      <c r="DA272" s="58"/>
      <c r="DB272" s="58"/>
      <c r="DC272" s="58"/>
      <c r="DD272" s="58"/>
      <c r="DE272" s="58"/>
      <c r="DF272" s="58"/>
      <c r="DG272" s="58"/>
      <c r="DH272" s="58"/>
      <c r="DI272" s="58"/>
      <c r="DJ272" s="58"/>
      <c r="DK272" s="58"/>
      <c r="DL272" s="58"/>
      <c r="DM272" s="58"/>
      <c r="DN272" s="58"/>
      <c r="DO272" s="58"/>
      <c r="DP272" s="58"/>
      <c r="DQ272" s="58"/>
      <c r="DR272" s="58"/>
      <c r="DS272" s="58"/>
      <c r="DT272" s="58"/>
      <c r="DU272" s="58"/>
      <c r="DV272" s="58"/>
      <c r="DW272" s="58"/>
      <c r="DX272" s="58"/>
      <c r="DY272" s="58"/>
      <c r="DZ272" s="58"/>
      <c r="EA272" s="58"/>
      <c r="EB272" s="58"/>
      <c r="EC272" s="58"/>
      <c r="ED272" s="58"/>
      <c r="EE272" s="58"/>
      <c r="EF272" s="58"/>
      <c r="EG272" s="58"/>
      <c r="EH272" s="58"/>
      <c r="EI272" s="58"/>
      <c r="EJ272" s="58"/>
      <c r="EK272" s="58"/>
      <c r="EL272" s="58"/>
      <c r="EM272" s="58"/>
      <c r="EN272" s="58"/>
      <c r="EO272" s="58"/>
      <c r="EP272" s="58"/>
      <c r="EQ272" s="58"/>
      <c r="ER272" s="58"/>
      <c r="ES272" s="58"/>
      <c r="ET272" s="58"/>
      <c r="EU272" s="58"/>
      <c r="EV272" s="58"/>
      <c r="EW272" s="58"/>
      <c r="EX272" s="58"/>
      <c r="EY272" s="58"/>
      <c r="EZ272" s="58"/>
      <c r="FA272" s="58"/>
      <c r="FB272" s="58"/>
      <c r="FC272" s="58"/>
      <c r="FD272" s="58"/>
      <c r="FE272" s="58"/>
      <c r="FF272" s="58"/>
      <c r="FG272" s="58"/>
      <c r="FH272" s="58"/>
      <c r="FI272" s="58"/>
      <c r="FJ272" s="58"/>
      <c r="FK272" s="58"/>
      <c r="FL272" s="58"/>
      <c r="FM272" s="58"/>
      <c r="FN272" s="58"/>
      <c r="FO272" s="58"/>
      <c r="FP272" s="58"/>
      <c r="FQ272" s="58"/>
      <c r="FR272" s="58"/>
      <c r="FS272" s="58"/>
      <c r="FT272" s="58"/>
      <c r="FU272" s="58"/>
      <c r="FV272" s="58"/>
      <c r="FW272" s="58"/>
      <c r="FX272" s="58"/>
      <c r="FY272" s="58"/>
      <c r="FZ272" s="58"/>
      <c r="GA272" s="58"/>
      <c r="GB272" s="58"/>
      <c r="GC272" s="58"/>
      <c r="GD272" s="58"/>
      <c r="GE272" s="58"/>
      <c r="GF272" s="58"/>
      <c r="GG272" s="58"/>
      <c r="GH272" s="58"/>
      <c r="GI272" s="58"/>
      <c r="GJ272" s="58"/>
      <c r="GK272" s="58"/>
      <c r="GL272" s="58"/>
      <c r="GM272" s="58"/>
      <c r="GN272" s="58"/>
      <c r="GO272" s="58"/>
      <c r="GP272" s="58"/>
      <c r="GQ272" s="58"/>
      <c r="GR272" s="58"/>
      <c r="GS272" s="58"/>
      <c r="GT272" s="58"/>
      <c r="GU272" s="58"/>
      <c r="GV272" s="58"/>
      <c r="GW272" s="58"/>
      <c r="GX272" s="58"/>
      <c r="GY272" s="58"/>
      <c r="GZ272" s="58"/>
      <c r="HA272" s="58"/>
      <c r="HB272" s="58"/>
      <c r="HC272" s="58"/>
      <c r="HD272" s="58"/>
      <c r="HE272" s="58"/>
      <c r="HF272" s="58"/>
      <c r="HG272" s="58"/>
      <c r="HH272" s="58"/>
      <c r="HI272" s="58"/>
      <c r="HJ272" s="58"/>
      <c r="HK272" s="58"/>
      <c r="HL272" s="58"/>
      <c r="HM272" s="58"/>
      <c r="HN272" s="58"/>
      <c r="HO272" s="58"/>
      <c r="HP272" s="58"/>
      <c r="HQ272" s="58"/>
      <c r="HR272" s="58"/>
      <c r="HS272" s="58"/>
      <c r="HT272" s="58"/>
      <c r="HU272" s="58"/>
      <c r="HV272" s="58"/>
      <c r="HW272" s="58"/>
      <c r="HX272" s="58"/>
      <c r="HY272" s="58"/>
      <c r="HZ272" s="58"/>
      <c r="IA272" s="58"/>
      <c r="IB272" s="58"/>
      <c r="IC272" s="58"/>
      <c r="ID272" s="58"/>
      <c r="IE272" s="58"/>
      <c r="IF272" s="58"/>
      <c r="IG272" s="58"/>
      <c r="IH272" s="58"/>
      <c r="II272" s="58"/>
      <c r="IJ272" s="58"/>
      <c r="IK272" s="58"/>
      <c r="IL272" s="58"/>
      <c r="IM272" s="58"/>
      <c r="IN272" s="58"/>
      <c r="IO272" s="58"/>
      <c r="IP272" s="58"/>
      <c r="IQ272" s="58"/>
      <c r="IR272" s="58"/>
      <c r="IS272" s="58"/>
    </row>
    <row r="273" spans="1:253" s="839" customFormat="1">
      <c r="A273"/>
      <c r="B273" s="7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c r="AA273" s="58"/>
      <c r="AB273" s="58"/>
      <c r="AC273" s="58"/>
      <c r="AD273" s="58"/>
      <c r="AE273" s="58"/>
      <c r="AF273" s="58"/>
      <c r="AG273" s="58"/>
      <c r="AH273" s="58"/>
      <c r="AI273" s="58"/>
      <c r="AJ273" s="58"/>
      <c r="AK273" s="58"/>
      <c r="AL273" s="58"/>
      <c r="AM273" s="58"/>
      <c r="AN273" s="58"/>
      <c r="AO273" s="58"/>
      <c r="AP273" s="58"/>
      <c r="AQ273" s="58"/>
      <c r="AR273" s="58"/>
      <c r="AS273" s="58"/>
      <c r="AT273" s="58"/>
      <c r="AU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c r="CA273" s="58"/>
      <c r="CB273" s="58"/>
      <c r="CC273" s="58"/>
      <c r="CD273" s="58"/>
      <c r="CE273" s="58"/>
      <c r="CF273" s="58"/>
      <c r="CG273" s="58"/>
      <c r="CH273" s="58"/>
      <c r="CI273" s="58"/>
      <c r="CJ273" s="58"/>
      <c r="CK273" s="58"/>
      <c r="CL273" s="58"/>
      <c r="CM273" s="58"/>
      <c r="CN273" s="58"/>
      <c r="CO273" s="58"/>
      <c r="CP273" s="58"/>
      <c r="CQ273" s="58"/>
      <c r="CR273" s="58"/>
      <c r="CS273" s="58"/>
      <c r="CT273" s="58"/>
      <c r="CU273" s="58"/>
      <c r="CV273" s="58"/>
      <c r="CW273" s="58"/>
      <c r="CX273" s="58"/>
      <c r="CY273" s="58"/>
      <c r="CZ273" s="58"/>
      <c r="DA273" s="58"/>
      <c r="DB273" s="58"/>
      <c r="DC273" s="58"/>
      <c r="DD273" s="58"/>
      <c r="DE273" s="58"/>
      <c r="DF273" s="58"/>
      <c r="DG273" s="58"/>
      <c r="DH273" s="58"/>
      <c r="DI273" s="58"/>
      <c r="DJ273" s="58"/>
      <c r="DK273" s="58"/>
      <c r="DL273" s="58"/>
      <c r="DM273" s="58"/>
      <c r="DN273" s="58"/>
      <c r="DO273" s="58"/>
      <c r="DP273" s="58"/>
      <c r="DQ273" s="58"/>
      <c r="DR273" s="58"/>
      <c r="DS273" s="58"/>
      <c r="DT273" s="58"/>
      <c r="DU273" s="58"/>
      <c r="DV273" s="58"/>
      <c r="DW273" s="58"/>
      <c r="DX273" s="58"/>
      <c r="DY273" s="58"/>
      <c r="DZ273" s="58"/>
      <c r="EA273" s="58"/>
      <c r="EB273" s="58"/>
      <c r="EC273" s="58"/>
      <c r="ED273" s="58"/>
      <c r="EE273" s="58"/>
      <c r="EF273" s="58"/>
      <c r="EG273" s="58"/>
      <c r="EH273" s="58"/>
      <c r="EI273" s="58"/>
      <c r="EJ273" s="58"/>
      <c r="EK273" s="58"/>
      <c r="EL273" s="58"/>
      <c r="EM273" s="58"/>
      <c r="EN273" s="58"/>
      <c r="EO273" s="58"/>
      <c r="EP273" s="58"/>
      <c r="EQ273" s="58"/>
      <c r="ER273" s="58"/>
      <c r="ES273" s="58"/>
      <c r="ET273" s="58"/>
      <c r="EU273" s="58"/>
      <c r="EV273" s="58"/>
      <c r="EW273" s="58"/>
      <c r="EX273" s="58"/>
      <c r="EY273" s="58"/>
      <c r="EZ273" s="58"/>
      <c r="FA273" s="58"/>
      <c r="FB273" s="58"/>
      <c r="FC273" s="58"/>
      <c r="FD273" s="58"/>
      <c r="FE273" s="58"/>
      <c r="FF273" s="58"/>
      <c r="FG273" s="58"/>
      <c r="FH273" s="58"/>
      <c r="FI273" s="58"/>
      <c r="FJ273" s="58"/>
      <c r="FK273" s="58"/>
      <c r="FL273" s="58"/>
      <c r="FM273" s="58"/>
      <c r="FN273" s="58"/>
      <c r="FO273" s="58"/>
      <c r="FP273" s="58"/>
      <c r="FQ273" s="58"/>
      <c r="FR273" s="58"/>
      <c r="FS273" s="58"/>
      <c r="FT273" s="58"/>
      <c r="FU273" s="58"/>
      <c r="FV273" s="58"/>
      <c r="FW273" s="58"/>
      <c r="FX273" s="58"/>
      <c r="FY273" s="58"/>
      <c r="FZ273" s="58"/>
      <c r="GA273" s="58"/>
      <c r="GB273" s="58"/>
      <c r="GC273" s="58"/>
      <c r="GD273" s="58"/>
      <c r="GE273" s="58"/>
      <c r="GF273" s="58"/>
      <c r="GG273" s="58"/>
      <c r="GH273" s="58"/>
      <c r="GI273" s="58"/>
      <c r="GJ273" s="58"/>
      <c r="GK273" s="58"/>
      <c r="GL273" s="58"/>
      <c r="GM273" s="58"/>
      <c r="GN273" s="58"/>
      <c r="GO273" s="58"/>
      <c r="GP273" s="58"/>
      <c r="GQ273" s="58"/>
      <c r="GR273" s="58"/>
      <c r="GS273" s="58"/>
      <c r="GT273" s="58"/>
      <c r="GU273" s="58"/>
      <c r="GV273" s="58"/>
      <c r="GW273" s="58"/>
      <c r="GX273" s="58"/>
      <c r="GY273" s="58"/>
      <c r="GZ273" s="58"/>
      <c r="HA273" s="58"/>
      <c r="HB273" s="58"/>
      <c r="HC273" s="58"/>
      <c r="HD273" s="58"/>
      <c r="HE273" s="58"/>
      <c r="HF273" s="58"/>
      <c r="HG273" s="58"/>
      <c r="HH273" s="58"/>
      <c r="HI273" s="58"/>
      <c r="HJ273" s="58"/>
      <c r="HK273" s="58"/>
      <c r="HL273" s="58"/>
      <c r="HM273" s="58"/>
      <c r="HN273" s="58"/>
      <c r="HO273" s="58"/>
      <c r="HP273" s="58"/>
      <c r="HQ273" s="58"/>
      <c r="HR273" s="58"/>
      <c r="HS273" s="58"/>
      <c r="HT273" s="58"/>
      <c r="HU273" s="58"/>
      <c r="HV273" s="58"/>
      <c r="HW273" s="58"/>
      <c r="HX273" s="58"/>
      <c r="HY273" s="58"/>
      <c r="HZ273" s="58"/>
      <c r="IA273" s="58"/>
      <c r="IB273" s="58"/>
      <c r="IC273" s="58"/>
      <c r="ID273" s="58"/>
      <c r="IE273" s="58"/>
      <c r="IF273" s="58"/>
      <c r="IG273" s="58"/>
      <c r="IH273" s="58"/>
      <c r="II273" s="58"/>
      <c r="IJ273" s="58"/>
      <c r="IK273" s="58"/>
      <c r="IL273" s="58"/>
      <c r="IM273" s="58"/>
      <c r="IN273" s="58"/>
      <c r="IO273" s="58"/>
      <c r="IP273" s="58"/>
      <c r="IQ273" s="58"/>
      <c r="IR273" s="58"/>
      <c r="IS273" s="58"/>
    </row>
    <row r="274" spans="1:253" s="839" customFormat="1">
      <c r="A274"/>
      <c r="B274" s="7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c r="AA274" s="58"/>
      <c r="AB274" s="58"/>
      <c r="AC274" s="58"/>
      <c r="AD274" s="58"/>
      <c r="AE274" s="58"/>
      <c r="AF274" s="58"/>
      <c r="AG274" s="58"/>
      <c r="AH274" s="58"/>
      <c r="AI274" s="58"/>
      <c r="AJ274" s="58"/>
      <c r="AK274" s="58"/>
      <c r="AL274" s="58"/>
      <c r="AM274" s="58"/>
      <c r="AN274" s="58"/>
      <c r="AO274" s="58"/>
      <c r="AP274" s="58"/>
      <c r="AQ274" s="58"/>
      <c r="AR274" s="58"/>
      <c r="AS274" s="58"/>
      <c r="AT274" s="58"/>
      <c r="AU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c r="CY274" s="58"/>
      <c r="CZ274" s="58"/>
      <c r="DA274" s="58"/>
      <c r="DB274" s="58"/>
      <c r="DC274" s="58"/>
      <c r="DD274" s="58"/>
      <c r="DE274" s="58"/>
      <c r="DF274" s="58"/>
      <c r="DG274" s="58"/>
      <c r="DH274" s="58"/>
      <c r="DI274" s="58"/>
      <c r="DJ274" s="58"/>
      <c r="DK274" s="58"/>
      <c r="DL274" s="58"/>
      <c r="DM274" s="58"/>
      <c r="DN274" s="58"/>
      <c r="DO274" s="58"/>
      <c r="DP274" s="58"/>
      <c r="DQ274" s="58"/>
      <c r="DR274" s="58"/>
      <c r="DS274" s="58"/>
      <c r="DT274" s="58"/>
      <c r="DU274" s="58"/>
      <c r="DV274" s="58"/>
      <c r="DW274" s="58"/>
      <c r="DX274" s="58"/>
      <c r="DY274" s="58"/>
      <c r="DZ274" s="58"/>
      <c r="EA274" s="58"/>
      <c r="EB274" s="58"/>
      <c r="EC274" s="58"/>
      <c r="ED274" s="58"/>
      <c r="EE274" s="58"/>
      <c r="EF274" s="58"/>
      <c r="EG274" s="58"/>
      <c r="EH274" s="58"/>
      <c r="EI274" s="58"/>
      <c r="EJ274" s="58"/>
      <c r="EK274" s="58"/>
      <c r="EL274" s="58"/>
      <c r="EM274" s="58"/>
      <c r="EN274" s="58"/>
      <c r="EO274" s="58"/>
      <c r="EP274" s="58"/>
      <c r="EQ274" s="58"/>
      <c r="ER274" s="58"/>
      <c r="ES274" s="58"/>
      <c r="ET274" s="58"/>
      <c r="EU274" s="58"/>
      <c r="EV274" s="58"/>
      <c r="EW274" s="58"/>
      <c r="EX274" s="58"/>
      <c r="EY274" s="58"/>
      <c r="EZ274" s="58"/>
      <c r="FA274" s="58"/>
      <c r="FB274" s="58"/>
      <c r="FC274" s="58"/>
      <c r="FD274" s="58"/>
      <c r="FE274" s="58"/>
      <c r="FF274" s="58"/>
      <c r="FG274" s="58"/>
      <c r="FH274" s="58"/>
      <c r="FI274" s="58"/>
      <c r="FJ274" s="58"/>
      <c r="FK274" s="58"/>
      <c r="FL274" s="58"/>
      <c r="FM274" s="58"/>
      <c r="FN274" s="58"/>
      <c r="FO274" s="58"/>
      <c r="FP274" s="58"/>
      <c r="FQ274" s="58"/>
      <c r="FR274" s="58"/>
      <c r="FS274" s="58"/>
      <c r="FT274" s="58"/>
      <c r="FU274" s="58"/>
      <c r="FV274" s="58"/>
      <c r="FW274" s="58"/>
      <c r="FX274" s="58"/>
      <c r="FY274" s="58"/>
      <c r="FZ274" s="58"/>
      <c r="GA274" s="58"/>
      <c r="GB274" s="58"/>
      <c r="GC274" s="58"/>
      <c r="GD274" s="58"/>
      <c r="GE274" s="58"/>
      <c r="GF274" s="58"/>
      <c r="GG274" s="58"/>
      <c r="GH274" s="58"/>
      <c r="GI274" s="58"/>
      <c r="GJ274" s="58"/>
      <c r="GK274" s="58"/>
      <c r="GL274" s="58"/>
      <c r="GM274" s="58"/>
      <c r="GN274" s="58"/>
      <c r="GO274" s="58"/>
      <c r="GP274" s="58"/>
      <c r="GQ274" s="58"/>
      <c r="GR274" s="58"/>
      <c r="GS274" s="58"/>
      <c r="GT274" s="58"/>
      <c r="GU274" s="58"/>
      <c r="GV274" s="58"/>
      <c r="GW274" s="58"/>
      <c r="GX274" s="58"/>
      <c r="GY274" s="58"/>
      <c r="GZ274" s="58"/>
      <c r="HA274" s="58"/>
      <c r="HB274" s="58"/>
      <c r="HC274" s="58"/>
      <c r="HD274" s="58"/>
      <c r="HE274" s="58"/>
      <c r="HF274" s="58"/>
      <c r="HG274" s="58"/>
      <c r="HH274" s="58"/>
      <c r="HI274" s="58"/>
      <c r="HJ274" s="58"/>
      <c r="HK274" s="58"/>
      <c r="HL274" s="58"/>
      <c r="HM274" s="58"/>
      <c r="HN274" s="58"/>
      <c r="HO274" s="58"/>
      <c r="HP274" s="58"/>
      <c r="HQ274" s="58"/>
      <c r="HR274" s="58"/>
      <c r="HS274" s="58"/>
      <c r="HT274" s="58"/>
      <c r="HU274" s="58"/>
      <c r="HV274" s="58"/>
      <c r="HW274" s="58"/>
      <c r="HX274" s="58"/>
      <c r="HY274" s="58"/>
      <c r="HZ274" s="58"/>
      <c r="IA274" s="58"/>
      <c r="IB274" s="58"/>
      <c r="IC274" s="58"/>
      <c r="ID274" s="58"/>
      <c r="IE274" s="58"/>
      <c r="IF274" s="58"/>
      <c r="IG274" s="58"/>
      <c r="IH274" s="58"/>
      <c r="II274" s="58"/>
      <c r="IJ274" s="58"/>
      <c r="IK274" s="58"/>
      <c r="IL274" s="58"/>
      <c r="IM274" s="58"/>
      <c r="IN274" s="58"/>
      <c r="IO274" s="58"/>
      <c r="IP274" s="58"/>
      <c r="IQ274" s="58"/>
      <c r="IR274" s="58"/>
      <c r="IS274" s="58"/>
    </row>
    <row r="275" spans="1:253" s="839" customFormat="1">
      <c r="A275"/>
      <c r="B275" s="7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c r="AA275" s="58"/>
      <c r="AB275" s="58"/>
      <c r="AC275" s="58"/>
      <c r="AD275" s="58"/>
      <c r="AE275" s="58"/>
      <c r="AF275" s="58"/>
      <c r="AG275" s="58"/>
      <c r="AH275" s="58"/>
      <c r="AI275" s="58"/>
      <c r="AJ275" s="58"/>
      <c r="AK275" s="58"/>
      <c r="AL275" s="58"/>
      <c r="AM275" s="58"/>
      <c r="AN275" s="58"/>
      <c r="AO275" s="58"/>
      <c r="AP275" s="58"/>
      <c r="AQ275" s="58"/>
      <c r="AR275" s="58"/>
      <c r="AS275" s="58"/>
      <c r="AT275" s="58"/>
      <c r="AU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c r="CA275" s="58"/>
      <c r="CB275" s="58"/>
      <c r="CC275" s="58"/>
      <c r="CD275" s="58"/>
      <c r="CE275" s="58"/>
      <c r="CF275" s="58"/>
      <c r="CG275" s="58"/>
      <c r="CH275" s="58"/>
      <c r="CI275" s="58"/>
      <c r="CJ275" s="58"/>
      <c r="CK275" s="58"/>
      <c r="CL275" s="58"/>
      <c r="CM275" s="58"/>
      <c r="CN275" s="58"/>
      <c r="CO275" s="58"/>
      <c r="CP275" s="58"/>
      <c r="CQ275" s="58"/>
      <c r="CR275" s="58"/>
      <c r="CS275" s="58"/>
      <c r="CT275" s="58"/>
      <c r="CU275" s="58"/>
      <c r="CV275" s="58"/>
      <c r="CW275" s="58"/>
      <c r="CX275" s="58"/>
      <c r="CY275" s="58"/>
      <c r="CZ275" s="58"/>
      <c r="DA275" s="58"/>
      <c r="DB275" s="58"/>
      <c r="DC275" s="58"/>
      <c r="DD275" s="58"/>
      <c r="DE275" s="58"/>
      <c r="DF275" s="58"/>
      <c r="DG275" s="58"/>
      <c r="DH275" s="58"/>
      <c r="DI275" s="58"/>
      <c r="DJ275" s="58"/>
      <c r="DK275" s="58"/>
      <c r="DL275" s="58"/>
      <c r="DM275" s="58"/>
      <c r="DN275" s="58"/>
      <c r="DO275" s="58"/>
      <c r="DP275" s="58"/>
      <c r="DQ275" s="58"/>
      <c r="DR275" s="58"/>
      <c r="DS275" s="58"/>
      <c r="DT275" s="58"/>
      <c r="DU275" s="58"/>
      <c r="DV275" s="58"/>
      <c r="DW275" s="58"/>
      <c r="DX275" s="58"/>
      <c r="DY275" s="58"/>
      <c r="DZ275" s="58"/>
      <c r="EA275" s="58"/>
      <c r="EB275" s="58"/>
      <c r="EC275" s="58"/>
      <c r="ED275" s="58"/>
      <c r="EE275" s="58"/>
      <c r="EF275" s="58"/>
      <c r="EG275" s="58"/>
      <c r="EH275" s="58"/>
      <c r="EI275" s="58"/>
      <c r="EJ275" s="58"/>
      <c r="EK275" s="58"/>
      <c r="EL275" s="58"/>
      <c r="EM275" s="58"/>
      <c r="EN275" s="58"/>
      <c r="EO275" s="58"/>
      <c r="EP275" s="58"/>
      <c r="EQ275" s="58"/>
      <c r="ER275" s="58"/>
      <c r="ES275" s="58"/>
      <c r="ET275" s="58"/>
      <c r="EU275" s="58"/>
      <c r="EV275" s="58"/>
      <c r="EW275" s="58"/>
      <c r="EX275" s="58"/>
      <c r="EY275" s="58"/>
      <c r="EZ275" s="58"/>
      <c r="FA275" s="58"/>
      <c r="FB275" s="58"/>
      <c r="FC275" s="58"/>
      <c r="FD275" s="58"/>
      <c r="FE275" s="58"/>
      <c r="FF275" s="58"/>
      <c r="FG275" s="58"/>
      <c r="FH275" s="58"/>
      <c r="FI275" s="58"/>
      <c r="FJ275" s="58"/>
      <c r="FK275" s="58"/>
      <c r="FL275" s="58"/>
      <c r="FM275" s="58"/>
      <c r="FN275" s="58"/>
      <c r="FO275" s="58"/>
      <c r="FP275" s="58"/>
      <c r="FQ275" s="58"/>
      <c r="FR275" s="58"/>
      <c r="FS275" s="58"/>
      <c r="FT275" s="58"/>
      <c r="FU275" s="58"/>
      <c r="FV275" s="58"/>
      <c r="FW275" s="58"/>
      <c r="FX275" s="58"/>
      <c r="FY275" s="58"/>
      <c r="FZ275" s="58"/>
      <c r="GA275" s="58"/>
      <c r="GB275" s="58"/>
      <c r="GC275" s="58"/>
      <c r="GD275" s="58"/>
      <c r="GE275" s="58"/>
      <c r="GF275" s="58"/>
      <c r="GG275" s="58"/>
      <c r="GH275" s="58"/>
      <c r="GI275" s="58"/>
      <c r="GJ275" s="58"/>
      <c r="GK275" s="58"/>
      <c r="GL275" s="58"/>
      <c r="GM275" s="58"/>
      <c r="GN275" s="58"/>
      <c r="GO275" s="58"/>
      <c r="GP275" s="58"/>
      <c r="GQ275" s="58"/>
      <c r="GR275" s="58"/>
      <c r="GS275" s="58"/>
      <c r="GT275" s="58"/>
      <c r="GU275" s="58"/>
      <c r="GV275" s="58"/>
      <c r="GW275" s="58"/>
      <c r="GX275" s="58"/>
      <c r="GY275" s="58"/>
      <c r="GZ275" s="58"/>
      <c r="HA275" s="58"/>
      <c r="HB275" s="58"/>
      <c r="HC275" s="58"/>
      <c r="HD275" s="58"/>
      <c r="HE275" s="58"/>
      <c r="HF275" s="58"/>
      <c r="HG275" s="58"/>
      <c r="HH275" s="58"/>
      <c r="HI275" s="58"/>
      <c r="HJ275" s="58"/>
      <c r="HK275" s="58"/>
      <c r="HL275" s="58"/>
      <c r="HM275" s="58"/>
      <c r="HN275" s="58"/>
      <c r="HO275" s="58"/>
      <c r="HP275" s="58"/>
      <c r="HQ275" s="58"/>
      <c r="HR275" s="58"/>
      <c r="HS275" s="58"/>
      <c r="HT275" s="58"/>
      <c r="HU275" s="58"/>
      <c r="HV275" s="58"/>
      <c r="HW275" s="58"/>
      <c r="HX275" s="58"/>
      <c r="HY275" s="58"/>
      <c r="HZ275" s="58"/>
      <c r="IA275" s="58"/>
      <c r="IB275" s="58"/>
      <c r="IC275" s="58"/>
      <c r="ID275" s="58"/>
      <c r="IE275" s="58"/>
      <c r="IF275" s="58"/>
      <c r="IG275" s="58"/>
      <c r="IH275" s="58"/>
      <c r="II275" s="58"/>
      <c r="IJ275" s="58"/>
      <c r="IK275" s="58"/>
      <c r="IL275" s="58"/>
      <c r="IM275" s="58"/>
      <c r="IN275" s="58"/>
      <c r="IO275" s="58"/>
      <c r="IP275" s="58"/>
      <c r="IQ275" s="58"/>
      <c r="IR275" s="58"/>
      <c r="IS275" s="58"/>
    </row>
    <row r="276" spans="1:253" s="839" customFormat="1">
      <c r="A276"/>
      <c r="B276" s="7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c r="AA276" s="58"/>
      <c r="AB276" s="58"/>
      <c r="AC276" s="58"/>
      <c r="AD276" s="58"/>
      <c r="AE276" s="58"/>
      <c r="AF276" s="58"/>
      <c r="AG276" s="58"/>
      <c r="AH276" s="58"/>
      <c r="AI276" s="58"/>
      <c r="AJ276" s="58"/>
      <c r="AK276" s="58"/>
      <c r="AL276" s="58"/>
      <c r="AM276" s="58"/>
      <c r="AN276" s="58"/>
      <c r="AO276" s="58"/>
      <c r="AP276" s="58"/>
      <c r="AQ276" s="58"/>
      <c r="AR276" s="58"/>
      <c r="AS276" s="58"/>
      <c r="AT276" s="58"/>
      <c r="AU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c r="CA276" s="58"/>
      <c r="CB276" s="58"/>
      <c r="CC276" s="58"/>
      <c r="CD276" s="58"/>
      <c r="CE276" s="58"/>
      <c r="CF276" s="58"/>
      <c r="CG276" s="58"/>
      <c r="CH276" s="58"/>
      <c r="CI276" s="58"/>
      <c r="CJ276" s="58"/>
      <c r="CK276" s="58"/>
      <c r="CL276" s="58"/>
      <c r="CM276" s="58"/>
      <c r="CN276" s="58"/>
      <c r="CO276" s="58"/>
      <c r="CP276" s="58"/>
      <c r="CQ276" s="58"/>
      <c r="CR276" s="58"/>
      <c r="CS276" s="58"/>
      <c r="CT276" s="58"/>
      <c r="CU276" s="58"/>
      <c r="CV276" s="58"/>
      <c r="CW276" s="58"/>
      <c r="CX276" s="58"/>
      <c r="CY276" s="58"/>
      <c r="CZ276" s="58"/>
      <c r="DA276" s="58"/>
      <c r="DB276" s="58"/>
      <c r="DC276" s="58"/>
      <c r="DD276" s="58"/>
      <c r="DE276" s="58"/>
      <c r="DF276" s="58"/>
      <c r="DG276" s="58"/>
      <c r="DH276" s="58"/>
      <c r="DI276" s="58"/>
      <c r="DJ276" s="58"/>
      <c r="DK276" s="58"/>
      <c r="DL276" s="58"/>
      <c r="DM276" s="58"/>
      <c r="DN276" s="58"/>
      <c r="DO276" s="58"/>
      <c r="DP276" s="58"/>
      <c r="DQ276" s="58"/>
      <c r="DR276" s="58"/>
      <c r="DS276" s="58"/>
      <c r="DT276" s="58"/>
      <c r="DU276" s="58"/>
      <c r="DV276" s="58"/>
      <c r="DW276" s="58"/>
      <c r="DX276" s="58"/>
      <c r="DY276" s="58"/>
      <c r="DZ276" s="58"/>
      <c r="EA276" s="58"/>
      <c r="EB276" s="58"/>
      <c r="EC276" s="58"/>
      <c r="ED276" s="58"/>
      <c r="EE276" s="58"/>
      <c r="EF276" s="58"/>
      <c r="EG276" s="58"/>
      <c r="EH276" s="58"/>
      <c r="EI276" s="58"/>
      <c r="EJ276" s="58"/>
      <c r="EK276" s="58"/>
      <c r="EL276" s="58"/>
      <c r="EM276" s="58"/>
      <c r="EN276" s="58"/>
      <c r="EO276" s="58"/>
      <c r="EP276" s="58"/>
      <c r="EQ276" s="58"/>
      <c r="ER276" s="58"/>
      <c r="ES276" s="58"/>
      <c r="ET276" s="58"/>
      <c r="EU276" s="58"/>
      <c r="EV276" s="58"/>
      <c r="EW276" s="58"/>
      <c r="EX276" s="58"/>
      <c r="EY276" s="58"/>
      <c r="EZ276" s="58"/>
      <c r="FA276" s="58"/>
      <c r="FB276" s="58"/>
      <c r="FC276" s="58"/>
      <c r="FD276" s="58"/>
      <c r="FE276" s="58"/>
      <c r="FF276" s="58"/>
      <c r="FG276" s="58"/>
      <c r="FH276" s="58"/>
      <c r="FI276" s="58"/>
      <c r="FJ276" s="58"/>
      <c r="FK276" s="58"/>
      <c r="FL276" s="58"/>
      <c r="FM276" s="58"/>
      <c r="FN276" s="58"/>
      <c r="FO276" s="58"/>
      <c r="FP276" s="58"/>
      <c r="FQ276" s="58"/>
      <c r="FR276" s="58"/>
      <c r="FS276" s="58"/>
      <c r="FT276" s="58"/>
      <c r="FU276" s="58"/>
      <c r="FV276" s="58"/>
      <c r="FW276" s="58"/>
      <c r="FX276" s="58"/>
      <c r="FY276" s="58"/>
      <c r="FZ276" s="58"/>
      <c r="GA276" s="58"/>
      <c r="GB276" s="58"/>
      <c r="GC276" s="58"/>
      <c r="GD276" s="58"/>
      <c r="GE276" s="58"/>
      <c r="GF276" s="58"/>
      <c r="GG276" s="58"/>
      <c r="GH276" s="58"/>
      <c r="GI276" s="58"/>
      <c r="GJ276" s="58"/>
      <c r="GK276" s="58"/>
      <c r="GL276" s="58"/>
      <c r="GM276" s="58"/>
      <c r="GN276" s="58"/>
      <c r="GO276" s="58"/>
      <c r="GP276" s="58"/>
      <c r="GQ276" s="58"/>
      <c r="GR276" s="58"/>
      <c r="GS276" s="58"/>
      <c r="GT276" s="58"/>
      <c r="GU276" s="58"/>
      <c r="GV276" s="58"/>
      <c r="GW276" s="58"/>
      <c r="GX276" s="58"/>
      <c r="GY276" s="58"/>
      <c r="GZ276" s="58"/>
      <c r="HA276" s="58"/>
      <c r="HB276" s="58"/>
      <c r="HC276" s="58"/>
      <c r="HD276" s="58"/>
      <c r="HE276" s="58"/>
      <c r="HF276" s="58"/>
      <c r="HG276" s="58"/>
      <c r="HH276" s="58"/>
      <c r="HI276" s="58"/>
      <c r="HJ276" s="58"/>
      <c r="HK276" s="58"/>
      <c r="HL276" s="58"/>
      <c r="HM276" s="58"/>
      <c r="HN276" s="58"/>
      <c r="HO276" s="58"/>
      <c r="HP276" s="58"/>
      <c r="HQ276" s="58"/>
      <c r="HR276" s="58"/>
      <c r="HS276" s="58"/>
      <c r="HT276" s="58"/>
      <c r="HU276" s="58"/>
      <c r="HV276" s="58"/>
      <c r="HW276" s="58"/>
      <c r="HX276" s="58"/>
      <c r="HY276" s="58"/>
      <c r="HZ276" s="58"/>
      <c r="IA276" s="58"/>
      <c r="IB276" s="58"/>
      <c r="IC276" s="58"/>
      <c r="ID276" s="58"/>
      <c r="IE276" s="58"/>
      <c r="IF276" s="58"/>
      <c r="IG276" s="58"/>
      <c r="IH276" s="58"/>
      <c r="II276" s="58"/>
      <c r="IJ276" s="58"/>
      <c r="IK276" s="58"/>
      <c r="IL276" s="58"/>
      <c r="IM276" s="58"/>
      <c r="IN276" s="58"/>
      <c r="IO276" s="58"/>
      <c r="IP276" s="58"/>
      <c r="IQ276" s="58"/>
      <c r="IR276" s="58"/>
      <c r="IS276" s="58"/>
    </row>
    <row r="277" spans="1:253" s="839" customFormat="1">
      <c r="A277"/>
      <c r="B277" s="7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c r="AA277" s="58"/>
      <c r="AB277" s="58"/>
      <c r="AC277" s="58"/>
      <c r="AD277" s="58"/>
      <c r="AE277" s="58"/>
      <c r="AF277" s="58"/>
      <c r="AG277" s="58"/>
      <c r="AH277" s="58"/>
      <c r="AI277" s="58"/>
      <c r="AJ277" s="58"/>
      <c r="AK277" s="58"/>
      <c r="AL277" s="58"/>
      <c r="AM277" s="58"/>
      <c r="AN277" s="58"/>
      <c r="AO277" s="58"/>
      <c r="AP277" s="58"/>
      <c r="AQ277" s="58"/>
      <c r="AR277" s="58"/>
      <c r="AS277" s="58"/>
      <c r="AT277" s="58"/>
      <c r="AU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c r="CA277" s="58"/>
      <c r="CB277" s="58"/>
      <c r="CC277" s="58"/>
      <c r="CD277" s="58"/>
      <c r="CE277" s="58"/>
      <c r="CF277" s="58"/>
      <c r="CG277" s="58"/>
      <c r="CH277" s="58"/>
      <c r="CI277" s="58"/>
      <c r="CJ277" s="58"/>
      <c r="CK277" s="58"/>
      <c r="CL277" s="58"/>
      <c r="CM277" s="58"/>
      <c r="CN277" s="58"/>
      <c r="CO277" s="58"/>
      <c r="CP277" s="58"/>
      <c r="CQ277" s="58"/>
      <c r="CR277" s="58"/>
      <c r="CS277" s="58"/>
      <c r="CT277" s="58"/>
      <c r="CU277" s="58"/>
      <c r="CV277" s="58"/>
      <c r="CW277" s="58"/>
      <c r="CX277" s="58"/>
      <c r="CY277" s="58"/>
      <c r="CZ277" s="58"/>
      <c r="DA277" s="58"/>
      <c r="DB277" s="58"/>
      <c r="DC277" s="58"/>
      <c r="DD277" s="58"/>
      <c r="DE277" s="58"/>
      <c r="DF277" s="58"/>
      <c r="DG277" s="58"/>
      <c r="DH277" s="58"/>
      <c r="DI277" s="58"/>
      <c r="DJ277" s="58"/>
      <c r="DK277" s="58"/>
      <c r="DL277" s="58"/>
      <c r="DM277" s="58"/>
      <c r="DN277" s="58"/>
      <c r="DO277" s="58"/>
      <c r="DP277" s="58"/>
      <c r="DQ277" s="58"/>
      <c r="DR277" s="58"/>
      <c r="DS277" s="58"/>
      <c r="DT277" s="58"/>
      <c r="DU277" s="58"/>
      <c r="DV277" s="58"/>
      <c r="DW277" s="58"/>
      <c r="DX277" s="58"/>
      <c r="DY277" s="58"/>
      <c r="DZ277" s="58"/>
      <c r="EA277" s="58"/>
      <c r="EB277" s="58"/>
      <c r="EC277" s="58"/>
      <c r="ED277" s="58"/>
      <c r="EE277" s="58"/>
      <c r="EF277" s="58"/>
      <c r="EG277" s="58"/>
      <c r="EH277" s="58"/>
      <c r="EI277" s="58"/>
      <c r="EJ277" s="58"/>
      <c r="EK277" s="58"/>
      <c r="EL277" s="58"/>
      <c r="EM277" s="58"/>
      <c r="EN277" s="58"/>
      <c r="EO277" s="58"/>
      <c r="EP277" s="58"/>
      <c r="EQ277" s="58"/>
      <c r="ER277" s="58"/>
      <c r="ES277" s="58"/>
      <c r="ET277" s="58"/>
      <c r="EU277" s="58"/>
      <c r="EV277" s="58"/>
      <c r="EW277" s="58"/>
      <c r="EX277" s="58"/>
      <c r="EY277" s="58"/>
      <c r="EZ277" s="58"/>
      <c r="FA277" s="58"/>
      <c r="FB277" s="58"/>
      <c r="FC277" s="58"/>
      <c r="FD277" s="58"/>
      <c r="FE277" s="58"/>
      <c r="FF277" s="58"/>
      <c r="FG277" s="58"/>
      <c r="FH277" s="58"/>
      <c r="FI277" s="58"/>
      <c r="FJ277" s="58"/>
      <c r="FK277" s="58"/>
      <c r="FL277" s="58"/>
      <c r="FM277" s="58"/>
      <c r="FN277" s="58"/>
      <c r="FO277" s="58"/>
      <c r="FP277" s="58"/>
      <c r="FQ277" s="58"/>
      <c r="FR277" s="58"/>
      <c r="FS277" s="58"/>
      <c r="FT277" s="58"/>
      <c r="FU277" s="58"/>
      <c r="FV277" s="58"/>
      <c r="FW277" s="58"/>
      <c r="FX277" s="58"/>
      <c r="FY277" s="58"/>
      <c r="FZ277" s="58"/>
      <c r="GA277" s="58"/>
      <c r="GB277" s="58"/>
      <c r="GC277" s="58"/>
      <c r="GD277" s="58"/>
      <c r="GE277" s="58"/>
      <c r="GF277" s="58"/>
      <c r="GG277" s="58"/>
      <c r="GH277" s="58"/>
      <c r="GI277" s="58"/>
      <c r="GJ277" s="58"/>
      <c r="GK277" s="58"/>
      <c r="GL277" s="58"/>
      <c r="GM277" s="58"/>
      <c r="GN277" s="58"/>
      <c r="GO277" s="58"/>
      <c r="GP277" s="58"/>
      <c r="GQ277" s="58"/>
      <c r="GR277" s="58"/>
      <c r="GS277" s="58"/>
      <c r="GT277" s="58"/>
      <c r="GU277" s="58"/>
      <c r="GV277" s="58"/>
      <c r="GW277" s="58"/>
      <c r="GX277" s="58"/>
      <c r="GY277" s="58"/>
      <c r="GZ277" s="58"/>
      <c r="HA277" s="58"/>
      <c r="HB277" s="58"/>
      <c r="HC277" s="58"/>
      <c r="HD277" s="58"/>
      <c r="HE277" s="58"/>
      <c r="HF277" s="58"/>
      <c r="HG277" s="58"/>
      <c r="HH277" s="58"/>
      <c r="HI277" s="58"/>
      <c r="HJ277" s="58"/>
      <c r="HK277" s="58"/>
      <c r="HL277" s="58"/>
      <c r="HM277" s="58"/>
      <c r="HN277" s="58"/>
      <c r="HO277" s="58"/>
      <c r="HP277" s="58"/>
      <c r="HQ277" s="58"/>
      <c r="HR277" s="58"/>
      <c r="HS277" s="58"/>
      <c r="HT277" s="58"/>
      <c r="HU277" s="58"/>
      <c r="HV277" s="58"/>
      <c r="HW277" s="58"/>
      <c r="HX277" s="58"/>
      <c r="HY277" s="58"/>
      <c r="HZ277" s="58"/>
      <c r="IA277" s="58"/>
      <c r="IB277" s="58"/>
      <c r="IC277" s="58"/>
      <c r="ID277" s="58"/>
      <c r="IE277" s="58"/>
      <c r="IF277" s="58"/>
      <c r="IG277" s="58"/>
      <c r="IH277" s="58"/>
      <c r="II277" s="58"/>
      <c r="IJ277" s="58"/>
      <c r="IK277" s="58"/>
      <c r="IL277" s="58"/>
      <c r="IM277" s="58"/>
      <c r="IN277" s="58"/>
      <c r="IO277" s="58"/>
      <c r="IP277" s="58"/>
      <c r="IQ277" s="58"/>
      <c r="IR277" s="58"/>
      <c r="IS277" s="58"/>
    </row>
    <row r="278" spans="1:253" s="839" customFormat="1">
      <c r="A278"/>
      <c r="B278" s="7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H278" s="58"/>
      <c r="AI278" s="58"/>
      <c r="AJ278" s="58"/>
      <c r="AK278" s="58"/>
      <c r="AL278" s="58"/>
      <c r="AM278" s="58"/>
      <c r="AN278" s="58"/>
      <c r="AO278" s="58"/>
      <c r="AP278" s="58"/>
      <c r="AQ278" s="58"/>
      <c r="AR278" s="58"/>
      <c r="AS278" s="58"/>
      <c r="AT278" s="58"/>
      <c r="AU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c r="CA278" s="58"/>
      <c r="CB278" s="58"/>
      <c r="CC278" s="58"/>
      <c r="CD278" s="58"/>
      <c r="CE278" s="58"/>
      <c r="CF278" s="58"/>
      <c r="CG278" s="58"/>
      <c r="CH278" s="58"/>
      <c r="CI278" s="58"/>
      <c r="CJ278" s="58"/>
      <c r="CK278" s="58"/>
      <c r="CL278" s="58"/>
      <c r="CM278" s="58"/>
      <c r="CN278" s="58"/>
      <c r="CO278" s="58"/>
      <c r="CP278" s="58"/>
      <c r="CQ278" s="58"/>
      <c r="CR278" s="58"/>
      <c r="CS278" s="58"/>
      <c r="CT278" s="58"/>
      <c r="CU278" s="58"/>
      <c r="CV278" s="58"/>
      <c r="CW278" s="58"/>
      <c r="CX278" s="58"/>
      <c r="CY278" s="58"/>
      <c r="CZ278" s="58"/>
      <c r="DA278" s="58"/>
      <c r="DB278" s="58"/>
      <c r="DC278" s="58"/>
      <c r="DD278" s="58"/>
      <c r="DE278" s="58"/>
      <c r="DF278" s="58"/>
      <c r="DG278" s="58"/>
      <c r="DH278" s="58"/>
      <c r="DI278" s="58"/>
      <c r="DJ278" s="58"/>
      <c r="DK278" s="58"/>
      <c r="DL278" s="58"/>
      <c r="DM278" s="58"/>
      <c r="DN278" s="58"/>
      <c r="DO278" s="58"/>
      <c r="DP278" s="58"/>
      <c r="DQ278" s="58"/>
      <c r="DR278" s="58"/>
      <c r="DS278" s="58"/>
      <c r="DT278" s="58"/>
      <c r="DU278" s="58"/>
      <c r="DV278" s="58"/>
      <c r="DW278" s="58"/>
      <c r="DX278" s="58"/>
      <c r="DY278" s="58"/>
      <c r="DZ278" s="58"/>
      <c r="EA278" s="58"/>
      <c r="EB278" s="58"/>
      <c r="EC278" s="58"/>
      <c r="ED278" s="58"/>
      <c r="EE278" s="58"/>
      <c r="EF278" s="58"/>
      <c r="EG278" s="58"/>
      <c r="EH278" s="58"/>
      <c r="EI278" s="58"/>
      <c r="EJ278" s="58"/>
      <c r="EK278" s="58"/>
      <c r="EL278" s="58"/>
      <c r="EM278" s="58"/>
      <c r="EN278" s="58"/>
      <c r="EO278" s="58"/>
      <c r="EP278" s="58"/>
      <c r="EQ278" s="58"/>
      <c r="ER278" s="58"/>
      <c r="ES278" s="58"/>
      <c r="ET278" s="58"/>
      <c r="EU278" s="58"/>
      <c r="EV278" s="58"/>
      <c r="EW278" s="58"/>
      <c r="EX278" s="58"/>
      <c r="EY278" s="58"/>
      <c r="EZ278" s="58"/>
      <c r="FA278" s="58"/>
      <c r="FB278" s="58"/>
      <c r="FC278" s="58"/>
      <c r="FD278" s="58"/>
      <c r="FE278" s="58"/>
      <c r="FF278" s="58"/>
      <c r="FG278" s="58"/>
      <c r="FH278" s="58"/>
      <c r="FI278" s="58"/>
      <c r="FJ278" s="58"/>
      <c r="FK278" s="58"/>
      <c r="FL278" s="58"/>
      <c r="FM278" s="58"/>
      <c r="FN278" s="58"/>
      <c r="FO278" s="58"/>
      <c r="FP278" s="58"/>
      <c r="FQ278" s="58"/>
      <c r="FR278" s="58"/>
      <c r="FS278" s="58"/>
      <c r="FT278" s="58"/>
      <c r="FU278" s="58"/>
      <c r="FV278" s="58"/>
      <c r="FW278" s="58"/>
      <c r="FX278" s="58"/>
      <c r="FY278" s="58"/>
      <c r="FZ278" s="58"/>
      <c r="GA278" s="58"/>
      <c r="GB278" s="58"/>
      <c r="GC278" s="58"/>
      <c r="GD278" s="58"/>
      <c r="GE278" s="58"/>
      <c r="GF278" s="58"/>
      <c r="GG278" s="58"/>
      <c r="GH278" s="58"/>
      <c r="GI278" s="58"/>
      <c r="GJ278" s="58"/>
      <c r="GK278" s="58"/>
      <c r="GL278" s="58"/>
      <c r="GM278" s="58"/>
      <c r="GN278" s="58"/>
      <c r="GO278" s="58"/>
      <c r="GP278" s="58"/>
      <c r="GQ278" s="58"/>
      <c r="GR278" s="58"/>
      <c r="GS278" s="58"/>
      <c r="GT278" s="58"/>
      <c r="GU278" s="58"/>
      <c r="GV278" s="58"/>
      <c r="GW278" s="58"/>
      <c r="GX278" s="58"/>
      <c r="GY278" s="58"/>
      <c r="GZ278" s="58"/>
      <c r="HA278" s="58"/>
      <c r="HB278" s="58"/>
      <c r="HC278" s="58"/>
      <c r="HD278" s="58"/>
      <c r="HE278" s="58"/>
      <c r="HF278" s="58"/>
      <c r="HG278" s="58"/>
      <c r="HH278" s="58"/>
      <c r="HI278" s="58"/>
      <c r="HJ278" s="58"/>
      <c r="HK278" s="58"/>
      <c r="HL278" s="58"/>
      <c r="HM278" s="58"/>
      <c r="HN278" s="58"/>
      <c r="HO278" s="58"/>
      <c r="HP278" s="58"/>
      <c r="HQ278" s="58"/>
      <c r="HR278" s="58"/>
      <c r="HS278" s="58"/>
      <c r="HT278" s="58"/>
      <c r="HU278" s="58"/>
      <c r="HV278" s="58"/>
      <c r="HW278" s="58"/>
      <c r="HX278" s="58"/>
      <c r="HY278" s="58"/>
      <c r="HZ278" s="58"/>
      <c r="IA278" s="58"/>
      <c r="IB278" s="58"/>
      <c r="IC278" s="58"/>
      <c r="ID278" s="58"/>
      <c r="IE278" s="58"/>
      <c r="IF278" s="58"/>
      <c r="IG278" s="58"/>
      <c r="IH278" s="58"/>
      <c r="II278" s="58"/>
      <c r="IJ278" s="58"/>
      <c r="IK278" s="58"/>
      <c r="IL278" s="58"/>
      <c r="IM278" s="58"/>
      <c r="IN278" s="58"/>
      <c r="IO278" s="58"/>
      <c r="IP278" s="58"/>
      <c r="IQ278" s="58"/>
      <c r="IR278" s="58"/>
      <c r="IS278" s="58"/>
    </row>
    <row r="279" spans="1:253" s="839" customFormat="1">
      <c r="A279"/>
      <c r="B279" s="7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c r="AA279" s="58"/>
      <c r="AB279" s="58"/>
      <c r="AC279" s="58"/>
      <c r="AD279" s="58"/>
      <c r="AE279" s="58"/>
      <c r="AF279" s="58"/>
      <c r="AG279" s="58"/>
      <c r="AH279" s="58"/>
      <c r="AI279" s="58"/>
      <c r="AJ279" s="58"/>
      <c r="AK279" s="58"/>
      <c r="AL279" s="58"/>
      <c r="AM279" s="58"/>
      <c r="AN279" s="58"/>
      <c r="AO279" s="58"/>
      <c r="AP279" s="58"/>
      <c r="AQ279" s="58"/>
      <c r="AR279" s="58"/>
      <c r="AS279" s="58"/>
      <c r="AT279" s="58"/>
      <c r="AU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c r="CY279" s="58"/>
      <c r="CZ279" s="58"/>
      <c r="DA279" s="58"/>
      <c r="DB279" s="58"/>
      <c r="DC279" s="58"/>
      <c r="DD279" s="58"/>
      <c r="DE279" s="58"/>
      <c r="DF279" s="58"/>
      <c r="DG279" s="58"/>
      <c r="DH279" s="58"/>
      <c r="DI279" s="58"/>
      <c r="DJ279" s="58"/>
      <c r="DK279" s="58"/>
      <c r="DL279" s="58"/>
      <c r="DM279" s="58"/>
      <c r="DN279" s="58"/>
      <c r="DO279" s="58"/>
      <c r="DP279" s="58"/>
      <c r="DQ279" s="58"/>
      <c r="DR279" s="58"/>
      <c r="DS279" s="58"/>
      <c r="DT279" s="58"/>
      <c r="DU279" s="58"/>
      <c r="DV279" s="58"/>
      <c r="DW279" s="58"/>
      <c r="DX279" s="58"/>
      <c r="DY279" s="58"/>
      <c r="DZ279" s="58"/>
      <c r="EA279" s="58"/>
      <c r="EB279" s="58"/>
      <c r="EC279" s="58"/>
      <c r="ED279" s="58"/>
      <c r="EE279" s="58"/>
      <c r="EF279" s="58"/>
      <c r="EG279" s="58"/>
      <c r="EH279" s="58"/>
      <c r="EI279" s="58"/>
      <c r="EJ279" s="58"/>
      <c r="EK279" s="58"/>
      <c r="EL279" s="58"/>
      <c r="EM279" s="58"/>
      <c r="EN279" s="58"/>
      <c r="EO279" s="58"/>
      <c r="EP279" s="58"/>
      <c r="EQ279" s="58"/>
      <c r="ER279" s="58"/>
      <c r="ES279" s="58"/>
      <c r="ET279" s="58"/>
      <c r="EU279" s="58"/>
      <c r="EV279" s="58"/>
      <c r="EW279" s="58"/>
      <c r="EX279" s="58"/>
      <c r="EY279" s="58"/>
      <c r="EZ279" s="58"/>
      <c r="FA279" s="58"/>
      <c r="FB279" s="58"/>
      <c r="FC279" s="58"/>
      <c r="FD279" s="58"/>
      <c r="FE279" s="58"/>
      <c r="FF279" s="58"/>
      <c r="FG279" s="58"/>
      <c r="FH279" s="58"/>
      <c r="FI279" s="58"/>
      <c r="FJ279" s="58"/>
      <c r="FK279" s="58"/>
      <c r="FL279" s="58"/>
      <c r="FM279" s="58"/>
      <c r="FN279" s="58"/>
      <c r="FO279" s="58"/>
      <c r="FP279" s="58"/>
      <c r="FQ279" s="58"/>
      <c r="FR279" s="58"/>
      <c r="FS279" s="58"/>
      <c r="FT279" s="58"/>
      <c r="FU279" s="58"/>
      <c r="FV279" s="58"/>
      <c r="FW279" s="58"/>
      <c r="FX279" s="58"/>
      <c r="FY279" s="58"/>
      <c r="FZ279" s="58"/>
      <c r="GA279" s="58"/>
      <c r="GB279" s="58"/>
      <c r="GC279" s="58"/>
      <c r="GD279" s="58"/>
      <c r="GE279" s="58"/>
      <c r="GF279" s="58"/>
      <c r="GG279" s="58"/>
      <c r="GH279" s="58"/>
      <c r="GI279" s="58"/>
      <c r="GJ279" s="58"/>
      <c r="GK279" s="58"/>
      <c r="GL279" s="58"/>
      <c r="GM279" s="58"/>
      <c r="GN279" s="58"/>
      <c r="GO279" s="58"/>
      <c r="GP279" s="58"/>
      <c r="GQ279" s="58"/>
      <c r="GR279" s="58"/>
      <c r="GS279" s="58"/>
      <c r="GT279" s="58"/>
      <c r="GU279" s="58"/>
      <c r="GV279" s="58"/>
      <c r="GW279" s="58"/>
      <c r="GX279" s="58"/>
      <c r="GY279" s="58"/>
      <c r="GZ279" s="58"/>
      <c r="HA279" s="58"/>
      <c r="HB279" s="58"/>
      <c r="HC279" s="58"/>
      <c r="HD279" s="58"/>
      <c r="HE279" s="58"/>
      <c r="HF279" s="58"/>
      <c r="HG279" s="58"/>
      <c r="HH279" s="58"/>
      <c r="HI279" s="58"/>
      <c r="HJ279" s="58"/>
      <c r="HK279" s="58"/>
      <c r="HL279" s="58"/>
      <c r="HM279" s="58"/>
      <c r="HN279" s="58"/>
      <c r="HO279" s="58"/>
      <c r="HP279" s="58"/>
      <c r="HQ279" s="58"/>
      <c r="HR279" s="58"/>
      <c r="HS279" s="58"/>
      <c r="HT279" s="58"/>
      <c r="HU279" s="58"/>
      <c r="HV279" s="58"/>
      <c r="HW279" s="58"/>
      <c r="HX279" s="58"/>
      <c r="HY279" s="58"/>
      <c r="HZ279" s="58"/>
      <c r="IA279" s="58"/>
      <c r="IB279" s="58"/>
      <c r="IC279" s="58"/>
      <c r="ID279" s="58"/>
      <c r="IE279" s="58"/>
      <c r="IF279" s="58"/>
      <c r="IG279" s="58"/>
      <c r="IH279" s="58"/>
      <c r="II279" s="58"/>
      <c r="IJ279" s="58"/>
      <c r="IK279" s="58"/>
      <c r="IL279" s="58"/>
      <c r="IM279" s="58"/>
      <c r="IN279" s="58"/>
      <c r="IO279" s="58"/>
      <c r="IP279" s="58"/>
      <c r="IQ279" s="58"/>
      <c r="IR279" s="58"/>
      <c r="IS279" s="58"/>
    </row>
    <row r="280" spans="1:253" s="839" customFormat="1">
      <c r="A280"/>
      <c r="B280" s="7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c r="AA280" s="58"/>
      <c r="AB280" s="58"/>
      <c r="AC280" s="58"/>
      <c r="AD280" s="58"/>
      <c r="AE280" s="58"/>
      <c r="AF280" s="58"/>
      <c r="AG280" s="58"/>
      <c r="AH280" s="58"/>
      <c r="AI280" s="58"/>
      <c r="AJ280" s="58"/>
      <c r="AK280" s="58"/>
      <c r="AL280" s="58"/>
      <c r="AM280" s="58"/>
      <c r="AN280" s="58"/>
      <c r="AO280" s="58"/>
      <c r="AP280" s="58"/>
      <c r="AQ280" s="58"/>
      <c r="AR280" s="58"/>
      <c r="AS280" s="58"/>
      <c r="AT280" s="58"/>
      <c r="AU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c r="CA280" s="58"/>
      <c r="CB280" s="58"/>
      <c r="CC280" s="58"/>
      <c r="CD280" s="58"/>
      <c r="CE280" s="58"/>
      <c r="CF280" s="58"/>
      <c r="CG280" s="58"/>
      <c r="CH280" s="58"/>
      <c r="CI280" s="58"/>
      <c r="CJ280" s="58"/>
      <c r="CK280" s="58"/>
      <c r="CL280" s="58"/>
      <c r="CM280" s="58"/>
      <c r="CN280" s="58"/>
      <c r="CO280" s="58"/>
      <c r="CP280" s="58"/>
      <c r="CQ280" s="58"/>
      <c r="CR280" s="58"/>
      <c r="CS280" s="58"/>
      <c r="CT280" s="58"/>
      <c r="CU280" s="58"/>
      <c r="CV280" s="58"/>
      <c r="CW280" s="58"/>
      <c r="CX280" s="58"/>
      <c r="CY280" s="58"/>
      <c r="CZ280" s="58"/>
      <c r="DA280" s="58"/>
      <c r="DB280" s="58"/>
      <c r="DC280" s="58"/>
      <c r="DD280" s="58"/>
      <c r="DE280" s="58"/>
      <c r="DF280" s="58"/>
      <c r="DG280" s="58"/>
      <c r="DH280" s="58"/>
      <c r="DI280" s="58"/>
      <c r="DJ280" s="58"/>
      <c r="DK280" s="58"/>
      <c r="DL280" s="58"/>
      <c r="DM280" s="58"/>
      <c r="DN280" s="58"/>
      <c r="DO280" s="58"/>
      <c r="DP280" s="58"/>
      <c r="DQ280" s="58"/>
      <c r="DR280" s="58"/>
      <c r="DS280" s="58"/>
      <c r="DT280" s="58"/>
      <c r="DU280" s="58"/>
      <c r="DV280" s="58"/>
      <c r="DW280" s="58"/>
      <c r="DX280" s="58"/>
      <c r="DY280" s="58"/>
      <c r="DZ280" s="58"/>
      <c r="EA280" s="58"/>
      <c r="EB280" s="58"/>
      <c r="EC280" s="58"/>
      <c r="ED280" s="58"/>
      <c r="EE280" s="58"/>
      <c r="EF280" s="58"/>
      <c r="EG280" s="58"/>
      <c r="EH280" s="58"/>
      <c r="EI280" s="58"/>
      <c r="EJ280" s="58"/>
      <c r="EK280" s="58"/>
      <c r="EL280" s="58"/>
      <c r="EM280" s="58"/>
      <c r="EN280" s="58"/>
      <c r="EO280" s="58"/>
      <c r="EP280" s="58"/>
      <c r="EQ280" s="58"/>
      <c r="ER280" s="58"/>
      <c r="ES280" s="58"/>
      <c r="ET280" s="58"/>
      <c r="EU280" s="58"/>
      <c r="EV280" s="58"/>
      <c r="EW280" s="58"/>
      <c r="EX280" s="58"/>
      <c r="EY280" s="58"/>
      <c r="EZ280" s="58"/>
      <c r="FA280" s="58"/>
      <c r="FB280" s="58"/>
      <c r="FC280" s="58"/>
      <c r="FD280" s="58"/>
      <c r="FE280" s="58"/>
      <c r="FF280" s="58"/>
      <c r="FG280" s="58"/>
      <c r="FH280" s="58"/>
      <c r="FI280" s="58"/>
      <c r="FJ280" s="58"/>
      <c r="FK280" s="58"/>
      <c r="FL280" s="58"/>
      <c r="FM280" s="58"/>
      <c r="FN280" s="58"/>
      <c r="FO280" s="58"/>
      <c r="FP280" s="58"/>
      <c r="FQ280" s="58"/>
      <c r="FR280" s="58"/>
      <c r="FS280" s="58"/>
      <c r="FT280" s="58"/>
      <c r="FU280" s="58"/>
      <c r="FV280" s="58"/>
      <c r="FW280" s="58"/>
      <c r="FX280" s="58"/>
      <c r="FY280" s="58"/>
      <c r="FZ280" s="58"/>
      <c r="GA280" s="58"/>
      <c r="GB280" s="58"/>
      <c r="GC280" s="58"/>
      <c r="GD280" s="58"/>
      <c r="GE280" s="58"/>
      <c r="GF280" s="58"/>
      <c r="GG280" s="58"/>
      <c r="GH280" s="58"/>
      <c r="GI280" s="58"/>
      <c r="GJ280" s="58"/>
      <c r="GK280" s="58"/>
      <c r="GL280" s="58"/>
      <c r="GM280" s="58"/>
      <c r="GN280" s="58"/>
      <c r="GO280" s="58"/>
      <c r="GP280" s="58"/>
      <c r="GQ280" s="58"/>
      <c r="GR280" s="58"/>
      <c r="GS280" s="58"/>
      <c r="GT280" s="58"/>
      <c r="GU280" s="58"/>
      <c r="GV280" s="58"/>
      <c r="GW280" s="58"/>
      <c r="GX280" s="58"/>
      <c r="GY280" s="58"/>
      <c r="GZ280" s="58"/>
      <c r="HA280" s="58"/>
      <c r="HB280" s="58"/>
      <c r="HC280" s="58"/>
      <c r="HD280" s="58"/>
      <c r="HE280" s="58"/>
      <c r="HF280" s="58"/>
      <c r="HG280" s="58"/>
      <c r="HH280" s="58"/>
      <c r="HI280" s="58"/>
      <c r="HJ280" s="58"/>
      <c r="HK280" s="58"/>
      <c r="HL280" s="58"/>
      <c r="HM280" s="58"/>
      <c r="HN280" s="58"/>
      <c r="HO280" s="58"/>
      <c r="HP280" s="58"/>
      <c r="HQ280" s="58"/>
      <c r="HR280" s="58"/>
      <c r="HS280" s="58"/>
      <c r="HT280" s="58"/>
      <c r="HU280" s="58"/>
      <c r="HV280" s="58"/>
      <c r="HW280" s="58"/>
      <c r="HX280" s="58"/>
      <c r="HY280" s="58"/>
      <c r="HZ280" s="58"/>
      <c r="IA280" s="58"/>
      <c r="IB280" s="58"/>
      <c r="IC280" s="58"/>
      <c r="ID280" s="58"/>
      <c r="IE280" s="58"/>
      <c r="IF280" s="58"/>
      <c r="IG280" s="58"/>
      <c r="IH280" s="58"/>
      <c r="II280" s="58"/>
      <c r="IJ280" s="58"/>
      <c r="IK280" s="58"/>
      <c r="IL280" s="58"/>
      <c r="IM280" s="58"/>
      <c r="IN280" s="58"/>
      <c r="IO280" s="58"/>
      <c r="IP280" s="58"/>
      <c r="IQ280" s="58"/>
      <c r="IR280" s="58"/>
      <c r="IS280" s="58"/>
    </row>
    <row r="281" spans="1:253" s="839" customFormat="1">
      <c r="A281"/>
      <c r="B281" s="7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c r="AA281" s="58"/>
      <c r="AB281" s="58"/>
      <c r="AC281" s="58"/>
      <c r="AD281" s="58"/>
      <c r="AE281" s="58"/>
      <c r="AF281" s="58"/>
      <c r="AG281" s="58"/>
      <c r="AH281" s="58"/>
      <c r="AI281" s="58"/>
      <c r="AJ281" s="58"/>
      <c r="AK281" s="58"/>
      <c r="AL281" s="58"/>
      <c r="AM281" s="58"/>
      <c r="AN281" s="58"/>
      <c r="AO281" s="58"/>
      <c r="AP281" s="58"/>
      <c r="AQ281" s="58"/>
      <c r="AR281" s="58"/>
      <c r="AS281" s="58"/>
      <c r="AT281" s="58"/>
      <c r="AU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c r="CA281" s="58"/>
      <c r="CB281" s="58"/>
      <c r="CC281" s="58"/>
      <c r="CD281" s="58"/>
      <c r="CE281" s="58"/>
      <c r="CF281" s="58"/>
      <c r="CG281" s="58"/>
      <c r="CH281" s="58"/>
      <c r="CI281" s="58"/>
      <c r="CJ281" s="58"/>
      <c r="CK281" s="58"/>
      <c r="CL281" s="58"/>
      <c r="CM281" s="58"/>
      <c r="CN281" s="58"/>
      <c r="CO281" s="58"/>
      <c r="CP281" s="58"/>
      <c r="CQ281" s="58"/>
      <c r="CR281" s="58"/>
      <c r="CS281" s="58"/>
      <c r="CT281" s="58"/>
      <c r="CU281" s="58"/>
      <c r="CV281" s="58"/>
      <c r="CW281" s="58"/>
      <c r="CX281" s="58"/>
      <c r="CY281" s="58"/>
      <c r="CZ281" s="58"/>
      <c r="DA281" s="58"/>
      <c r="DB281" s="58"/>
      <c r="DC281" s="58"/>
      <c r="DD281" s="58"/>
      <c r="DE281" s="58"/>
      <c r="DF281" s="58"/>
      <c r="DG281" s="58"/>
      <c r="DH281" s="58"/>
      <c r="DI281" s="58"/>
      <c r="DJ281" s="58"/>
      <c r="DK281" s="58"/>
      <c r="DL281" s="58"/>
      <c r="DM281" s="58"/>
      <c r="DN281" s="58"/>
      <c r="DO281" s="58"/>
      <c r="DP281" s="58"/>
      <c r="DQ281" s="58"/>
      <c r="DR281" s="58"/>
      <c r="DS281" s="58"/>
      <c r="DT281" s="58"/>
      <c r="DU281" s="58"/>
      <c r="DV281" s="58"/>
      <c r="DW281" s="58"/>
      <c r="DX281" s="58"/>
      <c r="DY281" s="58"/>
      <c r="DZ281" s="58"/>
      <c r="EA281" s="58"/>
      <c r="EB281" s="58"/>
      <c r="EC281" s="58"/>
      <c r="ED281" s="58"/>
      <c r="EE281" s="58"/>
      <c r="EF281" s="58"/>
      <c r="EG281" s="58"/>
      <c r="EH281" s="58"/>
      <c r="EI281" s="58"/>
      <c r="EJ281" s="58"/>
      <c r="EK281" s="58"/>
      <c r="EL281" s="58"/>
      <c r="EM281" s="58"/>
      <c r="EN281" s="58"/>
      <c r="EO281" s="58"/>
      <c r="EP281" s="58"/>
      <c r="EQ281" s="58"/>
      <c r="ER281" s="58"/>
      <c r="ES281" s="58"/>
      <c r="ET281" s="58"/>
      <c r="EU281" s="58"/>
      <c r="EV281" s="58"/>
      <c r="EW281" s="58"/>
      <c r="EX281" s="58"/>
      <c r="EY281" s="58"/>
      <c r="EZ281" s="58"/>
      <c r="FA281" s="58"/>
      <c r="FB281" s="58"/>
      <c r="FC281" s="58"/>
      <c r="FD281" s="58"/>
      <c r="FE281" s="58"/>
      <c r="FF281" s="58"/>
      <c r="FG281" s="58"/>
      <c r="FH281" s="58"/>
      <c r="FI281" s="58"/>
      <c r="FJ281" s="58"/>
      <c r="FK281" s="58"/>
      <c r="FL281" s="58"/>
      <c r="FM281" s="58"/>
      <c r="FN281" s="58"/>
      <c r="FO281" s="58"/>
      <c r="FP281" s="58"/>
      <c r="FQ281" s="58"/>
      <c r="FR281" s="58"/>
      <c r="FS281" s="58"/>
      <c r="FT281" s="58"/>
      <c r="FU281" s="58"/>
      <c r="FV281" s="58"/>
      <c r="FW281" s="58"/>
      <c r="FX281" s="58"/>
      <c r="FY281" s="58"/>
      <c r="FZ281" s="58"/>
      <c r="GA281" s="58"/>
      <c r="GB281" s="58"/>
      <c r="GC281" s="58"/>
      <c r="GD281" s="58"/>
      <c r="GE281" s="58"/>
      <c r="GF281" s="58"/>
      <c r="GG281" s="58"/>
      <c r="GH281" s="58"/>
      <c r="GI281" s="58"/>
      <c r="GJ281" s="58"/>
      <c r="GK281" s="58"/>
      <c r="GL281" s="58"/>
      <c r="GM281" s="58"/>
      <c r="GN281" s="58"/>
      <c r="GO281" s="58"/>
      <c r="GP281" s="58"/>
      <c r="GQ281" s="58"/>
      <c r="GR281" s="58"/>
      <c r="GS281" s="58"/>
      <c r="GT281" s="58"/>
      <c r="GU281" s="58"/>
      <c r="GV281" s="58"/>
      <c r="GW281" s="58"/>
      <c r="GX281" s="58"/>
      <c r="GY281" s="58"/>
      <c r="GZ281" s="58"/>
      <c r="HA281" s="58"/>
      <c r="HB281" s="58"/>
      <c r="HC281" s="58"/>
      <c r="HD281" s="58"/>
      <c r="HE281" s="58"/>
      <c r="HF281" s="58"/>
      <c r="HG281" s="58"/>
      <c r="HH281" s="58"/>
      <c r="HI281" s="58"/>
      <c r="HJ281" s="58"/>
      <c r="HK281" s="58"/>
      <c r="HL281" s="58"/>
      <c r="HM281" s="58"/>
      <c r="HN281" s="58"/>
      <c r="HO281" s="58"/>
      <c r="HP281" s="58"/>
      <c r="HQ281" s="58"/>
      <c r="HR281" s="58"/>
      <c r="HS281" s="58"/>
      <c r="HT281" s="58"/>
      <c r="HU281" s="58"/>
      <c r="HV281" s="58"/>
      <c r="HW281" s="58"/>
      <c r="HX281" s="58"/>
      <c r="HY281" s="58"/>
      <c r="HZ281" s="58"/>
      <c r="IA281" s="58"/>
      <c r="IB281" s="58"/>
      <c r="IC281" s="58"/>
      <c r="ID281" s="58"/>
      <c r="IE281" s="58"/>
      <c r="IF281" s="58"/>
      <c r="IG281" s="58"/>
      <c r="IH281" s="58"/>
      <c r="II281" s="58"/>
      <c r="IJ281" s="58"/>
      <c r="IK281" s="58"/>
      <c r="IL281" s="58"/>
      <c r="IM281" s="58"/>
      <c r="IN281" s="58"/>
      <c r="IO281" s="58"/>
      <c r="IP281" s="58"/>
      <c r="IQ281" s="58"/>
      <c r="IR281" s="58"/>
      <c r="IS281" s="58"/>
    </row>
    <row r="282" spans="1:253" s="839" customFormat="1">
      <c r="A282"/>
      <c r="B282" s="7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c r="AA282" s="58"/>
      <c r="AB282" s="58"/>
      <c r="AC282" s="58"/>
      <c r="AD282" s="58"/>
      <c r="AE282" s="58"/>
      <c r="AF282" s="58"/>
      <c r="AG282" s="58"/>
      <c r="AH282" s="58"/>
      <c r="AI282" s="58"/>
      <c r="AJ282" s="58"/>
      <c r="AK282" s="58"/>
      <c r="AL282" s="58"/>
      <c r="AM282" s="58"/>
      <c r="AN282" s="58"/>
      <c r="AO282" s="58"/>
      <c r="AP282" s="58"/>
      <c r="AQ282" s="58"/>
      <c r="AR282" s="58"/>
      <c r="AS282" s="58"/>
      <c r="AT282" s="58"/>
      <c r="AU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c r="CA282" s="58"/>
      <c r="CB282" s="58"/>
      <c r="CC282" s="58"/>
      <c r="CD282" s="58"/>
      <c r="CE282" s="58"/>
      <c r="CF282" s="58"/>
      <c r="CG282" s="58"/>
      <c r="CH282" s="58"/>
      <c r="CI282" s="58"/>
      <c r="CJ282" s="58"/>
      <c r="CK282" s="58"/>
      <c r="CL282" s="58"/>
      <c r="CM282" s="58"/>
      <c r="CN282" s="58"/>
      <c r="CO282" s="58"/>
      <c r="CP282" s="58"/>
      <c r="CQ282" s="58"/>
      <c r="CR282" s="58"/>
      <c r="CS282" s="58"/>
      <c r="CT282" s="58"/>
      <c r="CU282" s="58"/>
      <c r="CV282" s="58"/>
      <c r="CW282" s="58"/>
      <c r="CX282" s="58"/>
      <c r="CY282" s="58"/>
      <c r="CZ282" s="58"/>
      <c r="DA282" s="58"/>
      <c r="DB282" s="58"/>
      <c r="DC282" s="58"/>
      <c r="DD282" s="58"/>
      <c r="DE282" s="58"/>
      <c r="DF282" s="58"/>
      <c r="DG282" s="58"/>
      <c r="DH282" s="58"/>
      <c r="DI282" s="58"/>
      <c r="DJ282" s="58"/>
      <c r="DK282" s="58"/>
      <c r="DL282" s="58"/>
      <c r="DM282" s="58"/>
      <c r="DN282" s="58"/>
      <c r="DO282" s="58"/>
      <c r="DP282" s="58"/>
      <c r="DQ282" s="58"/>
      <c r="DR282" s="58"/>
      <c r="DS282" s="58"/>
      <c r="DT282" s="58"/>
      <c r="DU282" s="58"/>
      <c r="DV282" s="58"/>
      <c r="DW282" s="58"/>
      <c r="DX282" s="58"/>
      <c r="DY282" s="58"/>
      <c r="DZ282" s="58"/>
      <c r="EA282" s="58"/>
      <c r="EB282" s="58"/>
      <c r="EC282" s="58"/>
      <c r="ED282" s="58"/>
      <c r="EE282" s="58"/>
      <c r="EF282" s="58"/>
      <c r="EG282" s="58"/>
      <c r="EH282" s="58"/>
      <c r="EI282" s="58"/>
      <c r="EJ282" s="58"/>
      <c r="EK282" s="58"/>
      <c r="EL282" s="58"/>
      <c r="EM282" s="58"/>
      <c r="EN282" s="58"/>
      <c r="EO282" s="58"/>
      <c r="EP282" s="58"/>
      <c r="EQ282" s="58"/>
      <c r="ER282" s="58"/>
      <c r="ES282" s="58"/>
      <c r="ET282" s="58"/>
      <c r="EU282" s="58"/>
      <c r="EV282" s="58"/>
      <c r="EW282" s="58"/>
      <c r="EX282" s="58"/>
      <c r="EY282" s="58"/>
      <c r="EZ282" s="58"/>
      <c r="FA282" s="58"/>
      <c r="FB282" s="58"/>
      <c r="FC282" s="58"/>
      <c r="FD282" s="58"/>
      <c r="FE282" s="58"/>
      <c r="FF282" s="58"/>
      <c r="FG282" s="58"/>
      <c r="FH282" s="58"/>
      <c r="FI282" s="58"/>
      <c r="FJ282" s="58"/>
      <c r="FK282" s="58"/>
      <c r="FL282" s="58"/>
      <c r="FM282" s="58"/>
      <c r="FN282" s="58"/>
      <c r="FO282" s="58"/>
      <c r="FP282" s="58"/>
      <c r="FQ282" s="58"/>
      <c r="FR282" s="58"/>
      <c r="FS282" s="58"/>
      <c r="FT282" s="58"/>
      <c r="FU282" s="58"/>
      <c r="FV282" s="58"/>
      <c r="FW282" s="58"/>
      <c r="FX282" s="58"/>
      <c r="FY282" s="58"/>
      <c r="FZ282" s="58"/>
      <c r="GA282" s="58"/>
      <c r="GB282" s="58"/>
      <c r="GC282" s="58"/>
      <c r="GD282" s="58"/>
      <c r="GE282" s="58"/>
      <c r="GF282" s="58"/>
      <c r="GG282" s="58"/>
      <c r="GH282" s="58"/>
      <c r="GI282" s="58"/>
      <c r="GJ282" s="58"/>
      <c r="GK282" s="58"/>
      <c r="GL282" s="58"/>
      <c r="GM282" s="58"/>
      <c r="GN282" s="58"/>
      <c r="GO282" s="58"/>
      <c r="GP282" s="58"/>
      <c r="GQ282" s="58"/>
      <c r="GR282" s="58"/>
      <c r="GS282" s="58"/>
      <c r="GT282" s="58"/>
      <c r="GU282" s="58"/>
      <c r="GV282" s="58"/>
      <c r="GW282" s="58"/>
      <c r="GX282" s="58"/>
      <c r="GY282" s="58"/>
      <c r="GZ282" s="58"/>
      <c r="HA282" s="58"/>
      <c r="HB282" s="58"/>
      <c r="HC282" s="58"/>
      <c r="HD282" s="58"/>
      <c r="HE282" s="58"/>
      <c r="HF282" s="58"/>
      <c r="HG282" s="58"/>
      <c r="HH282" s="58"/>
      <c r="HI282" s="58"/>
      <c r="HJ282" s="58"/>
      <c r="HK282" s="58"/>
      <c r="HL282" s="58"/>
      <c r="HM282" s="58"/>
      <c r="HN282" s="58"/>
      <c r="HO282" s="58"/>
      <c r="HP282" s="58"/>
      <c r="HQ282" s="58"/>
      <c r="HR282" s="58"/>
      <c r="HS282" s="58"/>
      <c r="HT282" s="58"/>
      <c r="HU282" s="58"/>
      <c r="HV282" s="58"/>
      <c r="HW282" s="58"/>
      <c r="HX282" s="58"/>
      <c r="HY282" s="58"/>
      <c r="HZ282" s="58"/>
      <c r="IA282" s="58"/>
      <c r="IB282" s="58"/>
      <c r="IC282" s="58"/>
      <c r="ID282" s="58"/>
      <c r="IE282" s="58"/>
      <c r="IF282" s="58"/>
      <c r="IG282" s="58"/>
      <c r="IH282" s="58"/>
      <c r="II282" s="58"/>
      <c r="IJ282" s="58"/>
      <c r="IK282" s="58"/>
      <c r="IL282" s="58"/>
      <c r="IM282" s="58"/>
      <c r="IN282" s="58"/>
      <c r="IO282" s="58"/>
      <c r="IP282" s="58"/>
      <c r="IQ282" s="58"/>
      <c r="IR282" s="58"/>
      <c r="IS282" s="58"/>
    </row>
    <row r="283" spans="1:253" s="839" customFormat="1">
      <c r="A283"/>
      <c r="B283" s="7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c r="AA283" s="58"/>
      <c r="AB283" s="58"/>
      <c r="AC283" s="58"/>
      <c r="AD283" s="58"/>
      <c r="AE283" s="58"/>
      <c r="AF283" s="58"/>
      <c r="AG283" s="58"/>
      <c r="AH283" s="58"/>
      <c r="AI283" s="58"/>
      <c r="AJ283" s="58"/>
      <c r="AK283" s="58"/>
      <c r="AL283" s="58"/>
      <c r="AM283" s="58"/>
      <c r="AN283" s="58"/>
      <c r="AO283" s="58"/>
      <c r="AP283" s="58"/>
      <c r="AQ283" s="58"/>
      <c r="AR283" s="58"/>
      <c r="AS283" s="58"/>
      <c r="AT283" s="58"/>
      <c r="AU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c r="CA283" s="58"/>
      <c r="CB283" s="58"/>
      <c r="CC283" s="58"/>
      <c r="CD283" s="58"/>
      <c r="CE283" s="58"/>
      <c r="CF283" s="58"/>
      <c r="CG283" s="58"/>
      <c r="CH283" s="58"/>
      <c r="CI283" s="58"/>
      <c r="CJ283" s="58"/>
      <c r="CK283" s="58"/>
      <c r="CL283" s="58"/>
      <c r="CM283" s="58"/>
      <c r="CN283" s="58"/>
      <c r="CO283" s="58"/>
      <c r="CP283" s="58"/>
      <c r="CQ283" s="58"/>
      <c r="CR283" s="58"/>
      <c r="CS283" s="58"/>
      <c r="CT283" s="58"/>
      <c r="CU283" s="58"/>
      <c r="CV283" s="58"/>
      <c r="CW283" s="58"/>
      <c r="CX283" s="58"/>
      <c r="CY283" s="58"/>
      <c r="CZ283" s="58"/>
      <c r="DA283" s="58"/>
      <c r="DB283" s="58"/>
      <c r="DC283" s="58"/>
      <c r="DD283" s="58"/>
      <c r="DE283" s="58"/>
      <c r="DF283" s="58"/>
      <c r="DG283" s="58"/>
      <c r="DH283" s="58"/>
      <c r="DI283" s="58"/>
      <c r="DJ283" s="58"/>
      <c r="DK283" s="58"/>
      <c r="DL283" s="58"/>
      <c r="DM283" s="58"/>
      <c r="DN283" s="58"/>
      <c r="DO283" s="58"/>
      <c r="DP283" s="58"/>
      <c r="DQ283" s="58"/>
      <c r="DR283" s="58"/>
      <c r="DS283" s="58"/>
      <c r="DT283" s="58"/>
      <c r="DU283" s="58"/>
      <c r="DV283" s="58"/>
      <c r="DW283" s="58"/>
      <c r="DX283" s="58"/>
      <c r="DY283" s="58"/>
      <c r="DZ283" s="58"/>
      <c r="EA283" s="58"/>
      <c r="EB283" s="58"/>
      <c r="EC283" s="58"/>
      <c r="ED283" s="58"/>
      <c r="EE283" s="58"/>
      <c r="EF283" s="58"/>
      <c r="EG283" s="58"/>
      <c r="EH283" s="58"/>
      <c r="EI283" s="58"/>
      <c r="EJ283" s="58"/>
      <c r="EK283" s="58"/>
      <c r="EL283" s="58"/>
      <c r="EM283" s="58"/>
      <c r="EN283" s="58"/>
      <c r="EO283" s="58"/>
      <c r="EP283" s="58"/>
      <c r="EQ283" s="58"/>
      <c r="ER283" s="58"/>
      <c r="ES283" s="58"/>
      <c r="ET283" s="58"/>
      <c r="EU283" s="58"/>
      <c r="EV283" s="58"/>
      <c r="EW283" s="58"/>
      <c r="EX283" s="58"/>
      <c r="EY283" s="58"/>
      <c r="EZ283" s="58"/>
      <c r="FA283" s="58"/>
      <c r="FB283" s="58"/>
      <c r="FC283" s="58"/>
      <c r="FD283" s="58"/>
      <c r="FE283" s="58"/>
      <c r="FF283" s="58"/>
      <c r="FG283" s="58"/>
      <c r="FH283" s="58"/>
      <c r="FI283" s="58"/>
      <c r="FJ283" s="58"/>
      <c r="FK283" s="58"/>
      <c r="FL283" s="58"/>
      <c r="FM283" s="58"/>
      <c r="FN283" s="58"/>
      <c r="FO283" s="58"/>
      <c r="FP283" s="58"/>
      <c r="FQ283" s="58"/>
      <c r="FR283" s="58"/>
      <c r="FS283" s="58"/>
      <c r="FT283" s="58"/>
      <c r="FU283" s="58"/>
      <c r="FV283" s="58"/>
      <c r="FW283" s="58"/>
      <c r="FX283" s="58"/>
      <c r="FY283" s="58"/>
      <c r="FZ283" s="58"/>
      <c r="GA283" s="58"/>
      <c r="GB283" s="58"/>
      <c r="GC283" s="58"/>
      <c r="GD283" s="58"/>
      <c r="GE283" s="58"/>
      <c r="GF283" s="58"/>
      <c r="GG283" s="58"/>
      <c r="GH283" s="58"/>
      <c r="GI283" s="58"/>
      <c r="GJ283" s="58"/>
      <c r="GK283" s="58"/>
      <c r="GL283" s="58"/>
      <c r="GM283" s="58"/>
      <c r="GN283" s="58"/>
      <c r="GO283" s="58"/>
      <c r="GP283" s="58"/>
      <c r="GQ283" s="58"/>
      <c r="GR283" s="58"/>
      <c r="GS283" s="58"/>
      <c r="GT283" s="58"/>
      <c r="GU283" s="58"/>
      <c r="GV283" s="58"/>
      <c r="GW283" s="58"/>
      <c r="GX283" s="58"/>
      <c r="GY283" s="58"/>
      <c r="GZ283" s="58"/>
      <c r="HA283" s="58"/>
      <c r="HB283" s="58"/>
      <c r="HC283" s="58"/>
      <c r="HD283" s="58"/>
      <c r="HE283" s="58"/>
      <c r="HF283" s="58"/>
      <c r="HG283" s="58"/>
      <c r="HH283" s="58"/>
      <c r="HI283" s="58"/>
      <c r="HJ283" s="58"/>
      <c r="HK283" s="58"/>
      <c r="HL283" s="58"/>
      <c r="HM283" s="58"/>
      <c r="HN283" s="58"/>
      <c r="HO283" s="58"/>
      <c r="HP283" s="58"/>
      <c r="HQ283" s="58"/>
      <c r="HR283" s="58"/>
      <c r="HS283" s="58"/>
      <c r="HT283" s="58"/>
      <c r="HU283" s="58"/>
      <c r="HV283" s="58"/>
      <c r="HW283" s="58"/>
      <c r="HX283" s="58"/>
      <c r="HY283" s="58"/>
      <c r="HZ283" s="58"/>
      <c r="IA283" s="58"/>
      <c r="IB283" s="58"/>
      <c r="IC283" s="58"/>
      <c r="ID283" s="58"/>
      <c r="IE283" s="58"/>
      <c r="IF283" s="58"/>
      <c r="IG283" s="58"/>
      <c r="IH283" s="58"/>
      <c r="II283" s="58"/>
      <c r="IJ283" s="58"/>
      <c r="IK283" s="58"/>
      <c r="IL283" s="58"/>
      <c r="IM283" s="58"/>
      <c r="IN283" s="58"/>
      <c r="IO283" s="58"/>
      <c r="IP283" s="58"/>
      <c r="IQ283" s="58"/>
      <c r="IR283" s="58"/>
      <c r="IS283" s="58"/>
    </row>
    <row r="284" spans="1:253" s="839" customFormat="1">
      <c r="A284"/>
      <c r="B284" s="7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c r="AA284" s="58"/>
      <c r="AB284" s="58"/>
      <c r="AC284" s="58"/>
      <c r="AD284" s="58"/>
      <c r="AE284" s="58"/>
      <c r="AF284" s="58"/>
      <c r="AG284" s="58"/>
      <c r="AH284" s="58"/>
      <c r="AI284" s="58"/>
      <c r="AJ284" s="58"/>
      <c r="AK284" s="58"/>
      <c r="AL284" s="58"/>
      <c r="AM284" s="58"/>
      <c r="AN284" s="58"/>
      <c r="AO284" s="58"/>
      <c r="AP284" s="58"/>
      <c r="AQ284" s="58"/>
      <c r="AR284" s="58"/>
      <c r="AS284" s="58"/>
      <c r="AT284" s="58"/>
      <c r="AU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c r="CY284" s="58"/>
      <c r="CZ284" s="58"/>
      <c r="DA284" s="58"/>
      <c r="DB284" s="58"/>
      <c r="DC284" s="58"/>
      <c r="DD284" s="58"/>
      <c r="DE284" s="58"/>
      <c r="DF284" s="58"/>
      <c r="DG284" s="58"/>
      <c r="DH284" s="58"/>
      <c r="DI284" s="58"/>
      <c r="DJ284" s="58"/>
      <c r="DK284" s="58"/>
      <c r="DL284" s="58"/>
      <c r="DM284" s="58"/>
      <c r="DN284" s="58"/>
      <c r="DO284" s="58"/>
      <c r="DP284" s="58"/>
      <c r="DQ284" s="58"/>
      <c r="DR284" s="58"/>
      <c r="DS284" s="58"/>
      <c r="DT284" s="58"/>
      <c r="DU284" s="58"/>
      <c r="DV284" s="58"/>
      <c r="DW284" s="58"/>
      <c r="DX284" s="58"/>
      <c r="DY284" s="58"/>
      <c r="DZ284" s="58"/>
      <c r="EA284" s="58"/>
      <c r="EB284" s="58"/>
      <c r="EC284" s="58"/>
      <c r="ED284" s="58"/>
      <c r="EE284" s="58"/>
      <c r="EF284" s="58"/>
      <c r="EG284" s="58"/>
      <c r="EH284" s="58"/>
      <c r="EI284" s="58"/>
      <c r="EJ284" s="58"/>
      <c r="EK284" s="58"/>
      <c r="EL284" s="58"/>
      <c r="EM284" s="58"/>
      <c r="EN284" s="58"/>
      <c r="EO284" s="58"/>
      <c r="EP284" s="58"/>
      <c r="EQ284" s="58"/>
      <c r="ER284" s="58"/>
      <c r="ES284" s="58"/>
      <c r="ET284" s="58"/>
      <c r="EU284" s="58"/>
      <c r="EV284" s="58"/>
      <c r="EW284" s="58"/>
      <c r="EX284" s="58"/>
      <c r="EY284" s="58"/>
      <c r="EZ284" s="58"/>
      <c r="FA284" s="58"/>
      <c r="FB284" s="58"/>
      <c r="FC284" s="58"/>
      <c r="FD284" s="58"/>
      <c r="FE284" s="58"/>
      <c r="FF284" s="58"/>
      <c r="FG284" s="58"/>
      <c r="FH284" s="58"/>
      <c r="FI284" s="58"/>
      <c r="FJ284" s="58"/>
      <c r="FK284" s="58"/>
      <c r="FL284" s="58"/>
      <c r="FM284" s="58"/>
      <c r="FN284" s="58"/>
      <c r="FO284" s="58"/>
      <c r="FP284" s="58"/>
      <c r="FQ284" s="58"/>
      <c r="FR284" s="58"/>
      <c r="FS284" s="58"/>
      <c r="FT284" s="58"/>
      <c r="FU284" s="58"/>
      <c r="FV284" s="58"/>
      <c r="FW284" s="58"/>
      <c r="FX284" s="58"/>
      <c r="FY284" s="58"/>
      <c r="FZ284" s="58"/>
      <c r="GA284" s="58"/>
      <c r="GB284" s="58"/>
      <c r="GC284" s="58"/>
      <c r="GD284" s="58"/>
      <c r="GE284" s="58"/>
      <c r="GF284" s="58"/>
      <c r="GG284" s="58"/>
      <c r="GH284" s="58"/>
      <c r="GI284" s="58"/>
      <c r="GJ284" s="58"/>
      <c r="GK284" s="58"/>
      <c r="GL284" s="58"/>
      <c r="GM284" s="58"/>
      <c r="GN284" s="58"/>
      <c r="GO284" s="58"/>
      <c r="GP284" s="58"/>
      <c r="GQ284" s="58"/>
      <c r="GR284" s="58"/>
      <c r="GS284" s="58"/>
      <c r="GT284" s="58"/>
      <c r="GU284" s="58"/>
      <c r="GV284" s="58"/>
      <c r="GW284" s="58"/>
      <c r="GX284" s="58"/>
      <c r="GY284" s="58"/>
      <c r="GZ284" s="58"/>
      <c r="HA284" s="58"/>
      <c r="HB284" s="58"/>
      <c r="HC284" s="58"/>
      <c r="HD284" s="58"/>
      <c r="HE284" s="58"/>
      <c r="HF284" s="58"/>
      <c r="HG284" s="58"/>
      <c r="HH284" s="58"/>
      <c r="HI284" s="58"/>
      <c r="HJ284" s="58"/>
      <c r="HK284" s="58"/>
      <c r="HL284" s="58"/>
      <c r="HM284" s="58"/>
      <c r="HN284" s="58"/>
      <c r="HO284" s="58"/>
      <c r="HP284" s="58"/>
      <c r="HQ284" s="58"/>
      <c r="HR284" s="58"/>
      <c r="HS284" s="58"/>
      <c r="HT284" s="58"/>
      <c r="HU284" s="58"/>
      <c r="HV284" s="58"/>
      <c r="HW284" s="58"/>
      <c r="HX284" s="58"/>
      <c r="HY284" s="58"/>
      <c r="HZ284" s="58"/>
      <c r="IA284" s="58"/>
      <c r="IB284" s="58"/>
      <c r="IC284" s="58"/>
      <c r="ID284" s="58"/>
      <c r="IE284" s="58"/>
      <c r="IF284" s="58"/>
      <c r="IG284" s="58"/>
      <c r="IH284" s="58"/>
      <c r="II284" s="58"/>
      <c r="IJ284" s="58"/>
      <c r="IK284" s="58"/>
      <c r="IL284" s="58"/>
      <c r="IM284" s="58"/>
      <c r="IN284" s="58"/>
      <c r="IO284" s="58"/>
      <c r="IP284" s="58"/>
      <c r="IQ284" s="58"/>
      <c r="IR284" s="58"/>
      <c r="IS284" s="58"/>
    </row>
    <row r="285" spans="1:253" s="839" customFormat="1">
      <c r="A285"/>
      <c r="B285" s="7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8"/>
      <c r="AI285" s="58"/>
      <c r="AJ285" s="58"/>
      <c r="AK285" s="58"/>
      <c r="AL285" s="58"/>
      <c r="AM285" s="58"/>
      <c r="AN285" s="58"/>
      <c r="AO285" s="58"/>
      <c r="AP285" s="58"/>
      <c r="AQ285" s="58"/>
      <c r="AR285" s="58"/>
      <c r="AS285" s="58"/>
      <c r="AT285" s="58"/>
      <c r="AU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c r="CA285" s="58"/>
      <c r="CB285" s="58"/>
      <c r="CC285" s="58"/>
      <c r="CD285" s="58"/>
      <c r="CE285" s="58"/>
      <c r="CF285" s="58"/>
      <c r="CG285" s="58"/>
      <c r="CH285" s="58"/>
      <c r="CI285" s="58"/>
      <c r="CJ285" s="58"/>
      <c r="CK285" s="58"/>
      <c r="CL285" s="58"/>
      <c r="CM285" s="58"/>
      <c r="CN285" s="58"/>
      <c r="CO285" s="58"/>
      <c r="CP285" s="58"/>
      <c r="CQ285" s="58"/>
      <c r="CR285" s="58"/>
      <c r="CS285" s="58"/>
      <c r="CT285" s="58"/>
      <c r="CU285" s="58"/>
      <c r="CV285" s="58"/>
      <c r="CW285" s="58"/>
      <c r="CX285" s="58"/>
      <c r="CY285" s="58"/>
      <c r="CZ285" s="58"/>
      <c r="DA285" s="58"/>
      <c r="DB285" s="58"/>
      <c r="DC285" s="58"/>
      <c r="DD285" s="58"/>
      <c r="DE285" s="58"/>
      <c r="DF285" s="58"/>
      <c r="DG285" s="58"/>
      <c r="DH285" s="58"/>
      <c r="DI285" s="58"/>
      <c r="DJ285" s="58"/>
      <c r="DK285" s="58"/>
      <c r="DL285" s="58"/>
      <c r="DM285" s="58"/>
      <c r="DN285" s="58"/>
      <c r="DO285" s="58"/>
      <c r="DP285" s="58"/>
      <c r="DQ285" s="58"/>
      <c r="DR285" s="58"/>
      <c r="DS285" s="58"/>
      <c r="DT285" s="58"/>
      <c r="DU285" s="58"/>
      <c r="DV285" s="58"/>
      <c r="DW285" s="58"/>
      <c r="DX285" s="58"/>
      <c r="DY285" s="58"/>
      <c r="DZ285" s="58"/>
      <c r="EA285" s="58"/>
      <c r="EB285" s="58"/>
      <c r="EC285" s="58"/>
      <c r="ED285" s="58"/>
      <c r="EE285" s="58"/>
      <c r="EF285" s="58"/>
      <c r="EG285" s="58"/>
      <c r="EH285" s="58"/>
      <c r="EI285" s="58"/>
      <c r="EJ285" s="58"/>
      <c r="EK285" s="58"/>
      <c r="EL285" s="58"/>
      <c r="EM285" s="58"/>
      <c r="EN285" s="58"/>
      <c r="EO285" s="58"/>
      <c r="EP285" s="58"/>
      <c r="EQ285" s="58"/>
      <c r="ER285" s="58"/>
      <c r="ES285" s="58"/>
      <c r="ET285" s="58"/>
      <c r="EU285" s="58"/>
      <c r="EV285" s="58"/>
      <c r="EW285" s="58"/>
      <c r="EX285" s="58"/>
      <c r="EY285" s="58"/>
      <c r="EZ285" s="58"/>
      <c r="FA285" s="58"/>
      <c r="FB285" s="58"/>
      <c r="FC285" s="58"/>
      <c r="FD285" s="58"/>
      <c r="FE285" s="58"/>
      <c r="FF285" s="58"/>
      <c r="FG285" s="58"/>
      <c r="FH285" s="58"/>
      <c r="FI285" s="58"/>
      <c r="FJ285" s="58"/>
      <c r="FK285" s="58"/>
      <c r="FL285" s="58"/>
      <c r="FM285" s="58"/>
      <c r="FN285" s="58"/>
      <c r="FO285" s="58"/>
      <c r="FP285" s="58"/>
      <c r="FQ285" s="58"/>
      <c r="FR285" s="58"/>
      <c r="FS285" s="58"/>
      <c r="FT285" s="58"/>
      <c r="FU285" s="58"/>
      <c r="FV285" s="58"/>
      <c r="FW285" s="58"/>
      <c r="FX285" s="58"/>
      <c r="FY285" s="58"/>
      <c r="FZ285" s="58"/>
      <c r="GA285" s="58"/>
      <c r="GB285" s="58"/>
      <c r="GC285" s="58"/>
      <c r="GD285" s="58"/>
      <c r="GE285" s="58"/>
      <c r="GF285" s="58"/>
      <c r="GG285" s="58"/>
      <c r="GH285" s="58"/>
      <c r="GI285" s="58"/>
      <c r="GJ285" s="58"/>
      <c r="GK285" s="58"/>
      <c r="GL285" s="58"/>
      <c r="GM285" s="58"/>
      <c r="GN285" s="58"/>
      <c r="GO285" s="58"/>
      <c r="GP285" s="58"/>
      <c r="GQ285" s="58"/>
      <c r="GR285" s="58"/>
      <c r="GS285" s="58"/>
      <c r="GT285" s="58"/>
      <c r="GU285" s="58"/>
      <c r="GV285" s="58"/>
      <c r="GW285" s="58"/>
      <c r="GX285" s="58"/>
      <c r="GY285" s="58"/>
      <c r="GZ285" s="58"/>
      <c r="HA285" s="58"/>
      <c r="HB285" s="58"/>
      <c r="HC285" s="58"/>
      <c r="HD285" s="58"/>
      <c r="HE285" s="58"/>
      <c r="HF285" s="58"/>
      <c r="HG285" s="58"/>
      <c r="HH285" s="58"/>
      <c r="HI285" s="58"/>
      <c r="HJ285" s="58"/>
      <c r="HK285" s="58"/>
      <c r="HL285" s="58"/>
      <c r="HM285" s="58"/>
      <c r="HN285" s="58"/>
      <c r="HO285" s="58"/>
      <c r="HP285" s="58"/>
      <c r="HQ285" s="58"/>
      <c r="HR285" s="58"/>
      <c r="HS285" s="58"/>
      <c r="HT285" s="58"/>
      <c r="HU285" s="58"/>
      <c r="HV285" s="58"/>
      <c r="HW285" s="58"/>
      <c r="HX285" s="58"/>
      <c r="HY285" s="58"/>
      <c r="HZ285" s="58"/>
      <c r="IA285" s="58"/>
      <c r="IB285" s="58"/>
      <c r="IC285" s="58"/>
      <c r="ID285" s="58"/>
      <c r="IE285" s="58"/>
      <c r="IF285" s="58"/>
      <c r="IG285" s="58"/>
      <c r="IH285" s="58"/>
      <c r="II285" s="58"/>
      <c r="IJ285" s="58"/>
      <c r="IK285" s="58"/>
      <c r="IL285" s="58"/>
      <c r="IM285" s="58"/>
      <c r="IN285" s="58"/>
      <c r="IO285" s="58"/>
      <c r="IP285" s="58"/>
      <c r="IQ285" s="58"/>
      <c r="IR285" s="58"/>
      <c r="IS285" s="58"/>
    </row>
    <row r="286" spans="1:253" s="839" customFormat="1">
      <c r="A286"/>
      <c r="B286" s="7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c r="AA286" s="58"/>
      <c r="AB286" s="58"/>
      <c r="AC286" s="58"/>
      <c r="AD286" s="58"/>
      <c r="AE286" s="58"/>
      <c r="AF286" s="58"/>
      <c r="AG286" s="58"/>
      <c r="AH286" s="58"/>
      <c r="AI286" s="58"/>
      <c r="AJ286" s="58"/>
      <c r="AK286" s="58"/>
      <c r="AL286" s="58"/>
      <c r="AM286" s="58"/>
      <c r="AN286" s="58"/>
      <c r="AO286" s="58"/>
      <c r="AP286" s="58"/>
      <c r="AQ286" s="58"/>
      <c r="AR286" s="58"/>
      <c r="AS286" s="58"/>
      <c r="AT286" s="58"/>
      <c r="AU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c r="CA286" s="58"/>
      <c r="CB286" s="58"/>
      <c r="CC286" s="58"/>
      <c r="CD286" s="58"/>
      <c r="CE286" s="58"/>
      <c r="CF286" s="58"/>
      <c r="CG286" s="58"/>
      <c r="CH286" s="58"/>
      <c r="CI286" s="58"/>
      <c r="CJ286" s="58"/>
      <c r="CK286" s="58"/>
      <c r="CL286" s="58"/>
      <c r="CM286" s="58"/>
      <c r="CN286" s="58"/>
      <c r="CO286" s="58"/>
      <c r="CP286" s="58"/>
      <c r="CQ286" s="58"/>
      <c r="CR286" s="58"/>
      <c r="CS286" s="58"/>
      <c r="CT286" s="58"/>
      <c r="CU286" s="58"/>
      <c r="CV286" s="58"/>
      <c r="CW286" s="58"/>
      <c r="CX286" s="58"/>
      <c r="CY286" s="58"/>
      <c r="CZ286" s="58"/>
      <c r="DA286" s="58"/>
      <c r="DB286" s="58"/>
      <c r="DC286" s="58"/>
      <c r="DD286" s="58"/>
      <c r="DE286" s="58"/>
      <c r="DF286" s="58"/>
      <c r="DG286" s="58"/>
      <c r="DH286" s="58"/>
      <c r="DI286" s="58"/>
      <c r="DJ286" s="58"/>
      <c r="DK286" s="58"/>
      <c r="DL286" s="58"/>
      <c r="DM286" s="58"/>
      <c r="DN286" s="58"/>
      <c r="DO286" s="58"/>
      <c r="DP286" s="58"/>
      <c r="DQ286" s="58"/>
      <c r="DR286" s="58"/>
      <c r="DS286" s="58"/>
      <c r="DT286" s="58"/>
      <c r="DU286" s="58"/>
      <c r="DV286" s="58"/>
      <c r="DW286" s="58"/>
      <c r="DX286" s="58"/>
      <c r="DY286" s="58"/>
      <c r="DZ286" s="58"/>
      <c r="EA286" s="58"/>
      <c r="EB286" s="58"/>
      <c r="EC286" s="58"/>
      <c r="ED286" s="58"/>
      <c r="EE286" s="58"/>
      <c r="EF286" s="58"/>
      <c r="EG286" s="58"/>
      <c r="EH286" s="58"/>
      <c r="EI286" s="58"/>
      <c r="EJ286" s="58"/>
      <c r="EK286" s="58"/>
      <c r="EL286" s="58"/>
      <c r="EM286" s="58"/>
      <c r="EN286" s="58"/>
      <c r="EO286" s="58"/>
      <c r="EP286" s="58"/>
      <c r="EQ286" s="58"/>
      <c r="ER286" s="58"/>
      <c r="ES286" s="58"/>
      <c r="ET286" s="58"/>
      <c r="EU286" s="58"/>
      <c r="EV286" s="58"/>
      <c r="EW286" s="58"/>
      <c r="EX286" s="58"/>
      <c r="EY286" s="58"/>
      <c r="EZ286" s="58"/>
      <c r="FA286" s="58"/>
      <c r="FB286" s="58"/>
      <c r="FC286" s="58"/>
      <c r="FD286" s="58"/>
      <c r="FE286" s="58"/>
      <c r="FF286" s="58"/>
      <c r="FG286" s="58"/>
      <c r="FH286" s="58"/>
      <c r="FI286" s="58"/>
      <c r="FJ286" s="58"/>
      <c r="FK286" s="58"/>
      <c r="FL286" s="58"/>
      <c r="FM286" s="58"/>
      <c r="FN286" s="58"/>
      <c r="FO286" s="58"/>
      <c r="FP286" s="58"/>
      <c r="FQ286" s="58"/>
      <c r="FR286" s="58"/>
      <c r="FS286" s="58"/>
      <c r="FT286" s="58"/>
      <c r="FU286" s="58"/>
      <c r="FV286" s="58"/>
      <c r="FW286" s="58"/>
      <c r="FX286" s="58"/>
      <c r="FY286" s="58"/>
      <c r="FZ286" s="58"/>
      <c r="GA286" s="58"/>
      <c r="GB286" s="58"/>
      <c r="GC286" s="58"/>
      <c r="GD286" s="58"/>
      <c r="GE286" s="58"/>
      <c r="GF286" s="58"/>
      <c r="GG286" s="58"/>
      <c r="GH286" s="58"/>
      <c r="GI286" s="58"/>
      <c r="GJ286" s="58"/>
      <c r="GK286" s="58"/>
      <c r="GL286" s="58"/>
      <c r="GM286" s="58"/>
      <c r="GN286" s="58"/>
      <c r="GO286" s="58"/>
      <c r="GP286" s="58"/>
      <c r="GQ286" s="58"/>
      <c r="GR286" s="58"/>
      <c r="GS286" s="58"/>
      <c r="GT286" s="58"/>
      <c r="GU286" s="58"/>
      <c r="GV286" s="58"/>
      <c r="GW286" s="58"/>
      <c r="GX286" s="58"/>
      <c r="GY286" s="58"/>
      <c r="GZ286" s="58"/>
      <c r="HA286" s="58"/>
      <c r="HB286" s="58"/>
      <c r="HC286" s="58"/>
      <c r="HD286" s="58"/>
      <c r="HE286" s="58"/>
      <c r="HF286" s="58"/>
      <c r="HG286" s="58"/>
      <c r="HH286" s="58"/>
      <c r="HI286" s="58"/>
      <c r="HJ286" s="58"/>
      <c r="HK286" s="58"/>
      <c r="HL286" s="58"/>
      <c r="HM286" s="58"/>
      <c r="HN286" s="58"/>
      <c r="HO286" s="58"/>
      <c r="HP286" s="58"/>
      <c r="HQ286" s="58"/>
      <c r="HR286" s="58"/>
      <c r="HS286" s="58"/>
      <c r="HT286" s="58"/>
      <c r="HU286" s="58"/>
      <c r="HV286" s="58"/>
      <c r="HW286" s="58"/>
      <c r="HX286" s="58"/>
      <c r="HY286" s="58"/>
      <c r="HZ286" s="58"/>
      <c r="IA286" s="58"/>
      <c r="IB286" s="58"/>
      <c r="IC286" s="58"/>
      <c r="ID286" s="58"/>
      <c r="IE286" s="58"/>
      <c r="IF286" s="58"/>
      <c r="IG286" s="58"/>
      <c r="IH286" s="58"/>
      <c r="II286" s="58"/>
      <c r="IJ286" s="58"/>
      <c r="IK286" s="58"/>
      <c r="IL286" s="58"/>
      <c r="IM286" s="58"/>
      <c r="IN286" s="58"/>
      <c r="IO286" s="58"/>
      <c r="IP286" s="58"/>
      <c r="IQ286" s="58"/>
      <c r="IR286" s="58"/>
      <c r="IS286" s="58"/>
    </row>
    <row r="287" spans="1:253" s="839" customFormat="1">
      <c r="A287"/>
      <c r="B287" s="7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c r="AA287" s="58"/>
      <c r="AB287" s="58"/>
      <c r="AC287" s="58"/>
      <c r="AD287" s="58"/>
      <c r="AE287" s="58"/>
      <c r="AF287" s="58"/>
      <c r="AG287" s="58"/>
      <c r="AH287" s="58"/>
      <c r="AI287" s="58"/>
      <c r="AJ287" s="58"/>
      <c r="AK287" s="58"/>
      <c r="AL287" s="58"/>
      <c r="AM287" s="58"/>
      <c r="AN287" s="58"/>
      <c r="AO287" s="58"/>
      <c r="AP287" s="58"/>
      <c r="AQ287" s="58"/>
      <c r="AR287" s="58"/>
      <c r="AS287" s="58"/>
      <c r="AT287" s="58"/>
      <c r="AU287" s="58"/>
      <c r="AX287" s="58"/>
      <c r="AY287" s="58"/>
      <c r="AZ287" s="58"/>
      <c r="BA287" s="58"/>
      <c r="BB287" s="58"/>
      <c r="BC287" s="58"/>
      <c r="BD287" s="58"/>
      <c r="BE287" s="58"/>
      <c r="BF287" s="58"/>
      <c r="BG287" s="58"/>
      <c r="BH287" s="58"/>
      <c r="BI287" s="58"/>
      <c r="BJ287" s="58"/>
      <c r="BK287" s="58"/>
      <c r="BL287" s="58"/>
      <c r="BM287" s="58"/>
      <c r="BN287" s="58"/>
      <c r="BO287" s="58"/>
      <c r="BP287" s="58"/>
      <c r="BQ287" s="58"/>
      <c r="BR287" s="58"/>
      <c r="BS287" s="58"/>
      <c r="BT287" s="58"/>
      <c r="BU287" s="58"/>
      <c r="BV287" s="58"/>
      <c r="BW287" s="58"/>
      <c r="BX287" s="58"/>
      <c r="BY287" s="58"/>
      <c r="BZ287" s="58"/>
      <c r="CA287" s="58"/>
      <c r="CB287" s="58"/>
      <c r="CC287" s="58"/>
      <c r="CD287" s="58"/>
      <c r="CE287" s="58"/>
      <c r="CF287" s="58"/>
      <c r="CG287" s="58"/>
      <c r="CH287" s="58"/>
      <c r="CI287" s="58"/>
      <c r="CJ287" s="58"/>
      <c r="CK287" s="58"/>
      <c r="CL287" s="58"/>
      <c r="CM287" s="58"/>
      <c r="CN287" s="58"/>
      <c r="CO287" s="58"/>
      <c r="CP287" s="58"/>
      <c r="CQ287" s="58"/>
      <c r="CR287" s="58"/>
      <c r="CS287" s="58"/>
      <c r="CT287" s="58"/>
      <c r="CU287" s="58"/>
      <c r="CV287" s="58"/>
      <c r="CW287" s="58"/>
      <c r="CX287" s="58"/>
      <c r="CY287" s="58"/>
      <c r="CZ287" s="58"/>
      <c r="DA287" s="58"/>
      <c r="DB287" s="58"/>
      <c r="DC287" s="58"/>
      <c r="DD287" s="58"/>
      <c r="DE287" s="58"/>
      <c r="DF287" s="58"/>
      <c r="DG287" s="58"/>
      <c r="DH287" s="58"/>
      <c r="DI287" s="58"/>
      <c r="DJ287" s="58"/>
      <c r="DK287" s="58"/>
      <c r="DL287" s="58"/>
      <c r="DM287" s="58"/>
      <c r="DN287" s="58"/>
      <c r="DO287" s="58"/>
      <c r="DP287" s="58"/>
      <c r="DQ287" s="58"/>
      <c r="DR287" s="58"/>
      <c r="DS287" s="58"/>
      <c r="DT287" s="58"/>
      <c r="DU287" s="58"/>
      <c r="DV287" s="58"/>
      <c r="DW287" s="58"/>
      <c r="DX287" s="58"/>
      <c r="DY287" s="58"/>
      <c r="DZ287" s="58"/>
      <c r="EA287" s="58"/>
      <c r="EB287" s="58"/>
      <c r="EC287" s="58"/>
      <c r="ED287" s="58"/>
      <c r="EE287" s="58"/>
      <c r="EF287" s="58"/>
      <c r="EG287" s="58"/>
      <c r="EH287" s="58"/>
      <c r="EI287" s="58"/>
      <c r="EJ287" s="58"/>
      <c r="EK287" s="58"/>
      <c r="EL287" s="58"/>
      <c r="EM287" s="58"/>
      <c r="EN287" s="58"/>
      <c r="EO287" s="58"/>
      <c r="EP287" s="58"/>
      <c r="EQ287" s="58"/>
      <c r="ER287" s="58"/>
      <c r="ES287" s="58"/>
      <c r="ET287" s="58"/>
      <c r="EU287" s="58"/>
      <c r="EV287" s="58"/>
      <c r="EW287" s="58"/>
      <c r="EX287" s="58"/>
      <c r="EY287" s="58"/>
      <c r="EZ287" s="58"/>
      <c r="FA287" s="58"/>
      <c r="FB287" s="58"/>
      <c r="FC287" s="58"/>
      <c r="FD287" s="58"/>
      <c r="FE287" s="58"/>
      <c r="FF287" s="58"/>
      <c r="FG287" s="58"/>
      <c r="FH287" s="58"/>
      <c r="FI287" s="58"/>
      <c r="FJ287" s="58"/>
      <c r="FK287" s="58"/>
      <c r="FL287" s="58"/>
      <c r="FM287" s="58"/>
      <c r="FN287" s="58"/>
      <c r="FO287" s="58"/>
      <c r="FP287" s="58"/>
      <c r="FQ287" s="58"/>
      <c r="FR287" s="58"/>
      <c r="FS287" s="58"/>
      <c r="FT287" s="58"/>
      <c r="FU287" s="58"/>
      <c r="FV287" s="58"/>
      <c r="FW287" s="58"/>
      <c r="FX287" s="58"/>
      <c r="FY287" s="58"/>
      <c r="FZ287" s="58"/>
      <c r="GA287" s="58"/>
      <c r="GB287" s="58"/>
      <c r="GC287" s="58"/>
      <c r="GD287" s="58"/>
      <c r="GE287" s="58"/>
      <c r="GF287" s="58"/>
      <c r="GG287" s="58"/>
      <c r="GH287" s="58"/>
      <c r="GI287" s="58"/>
      <c r="GJ287" s="58"/>
      <c r="GK287" s="58"/>
      <c r="GL287" s="58"/>
      <c r="GM287" s="58"/>
      <c r="GN287" s="58"/>
      <c r="GO287" s="58"/>
      <c r="GP287" s="58"/>
      <c r="GQ287" s="58"/>
      <c r="GR287" s="58"/>
      <c r="GS287" s="58"/>
      <c r="GT287" s="58"/>
      <c r="GU287" s="58"/>
      <c r="GV287" s="58"/>
      <c r="GW287" s="58"/>
      <c r="GX287" s="58"/>
      <c r="GY287" s="58"/>
      <c r="GZ287" s="58"/>
      <c r="HA287" s="58"/>
      <c r="HB287" s="58"/>
      <c r="HC287" s="58"/>
      <c r="HD287" s="58"/>
      <c r="HE287" s="58"/>
      <c r="HF287" s="58"/>
      <c r="HG287" s="58"/>
      <c r="HH287" s="58"/>
      <c r="HI287" s="58"/>
      <c r="HJ287" s="58"/>
      <c r="HK287" s="58"/>
      <c r="HL287" s="58"/>
      <c r="HM287" s="58"/>
      <c r="HN287" s="58"/>
      <c r="HO287" s="58"/>
      <c r="HP287" s="58"/>
      <c r="HQ287" s="58"/>
      <c r="HR287" s="58"/>
      <c r="HS287" s="58"/>
      <c r="HT287" s="58"/>
      <c r="HU287" s="58"/>
      <c r="HV287" s="58"/>
      <c r="HW287" s="58"/>
      <c r="HX287" s="58"/>
      <c r="HY287" s="58"/>
      <c r="HZ287" s="58"/>
      <c r="IA287" s="58"/>
      <c r="IB287" s="58"/>
      <c r="IC287" s="58"/>
      <c r="ID287" s="58"/>
      <c r="IE287" s="58"/>
      <c r="IF287" s="58"/>
      <c r="IG287" s="58"/>
      <c r="IH287" s="58"/>
      <c r="II287" s="58"/>
      <c r="IJ287" s="58"/>
      <c r="IK287" s="58"/>
      <c r="IL287" s="58"/>
      <c r="IM287" s="58"/>
      <c r="IN287" s="58"/>
      <c r="IO287" s="58"/>
      <c r="IP287" s="58"/>
      <c r="IQ287" s="58"/>
      <c r="IR287" s="58"/>
      <c r="IS287" s="58"/>
    </row>
    <row r="288" spans="1:253" s="839" customFormat="1">
      <c r="A288"/>
      <c r="B288" s="7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c r="AA288" s="58"/>
      <c r="AB288" s="58"/>
      <c r="AC288" s="58"/>
      <c r="AD288" s="58"/>
      <c r="AE288" s="58"/>
      <c r="AF288" s="58"/>
      <c r="AG288" s="58"/>
      <c r="AH288" s="58"/>
      <c r="AI288" s="58"/>
      <c r="AJ288" s="58"/>
      <c r="AK288" s="58"/>
      <c r="AL288" s="58"/>
      <c r="AM288" s="58"/>
      <c r="AN288" s="58"/>
      <c r="AO288" s="58"/>
      <c r="AP288" s="58"/>
      <c r="AQ288" s="58"/>
      <c r="AR288" s="58"/>
      <c r="AS288" s="58"/>
      <c r="AT288" s="58"/>
      <c r="AU288" s="58"/>
      <c r="AX288" s="58"/>
      <c r="AY288" s="58"/>
      <c r="AZ288" s="58"/>
      <c r="BA288" s="58"/>
      <c r="BB288" s="58"/>
      <c r="BC288" s="58"/>
      <c r="BD288" s="58"/>
      <c r="BE288" s="58"/>
      <c r="BF288" s="58"/>
      <c r="BG288" s="58"/>
      <c r="BH288" s="58"/>
      <c r="BI288" s="58"/>
      <c r="BJ288" s="58"/>
      <c r="BK288" s="58"/>
      <c r="BL288" s="58"/>
      <c r="BM288" s="58"/>
      <c r="BN288" s="58"/>
      <c r="BO288" s="58"/>
      <c r="BP288" s="58"/>
      <c r="BQ288" s="58"/>
      <c r="BR288" s="58"/>
      <c r="BS288" s="58"/>
      <c r="BT288" s="58"/>
      <c r="BU288" s="58"/>
      <c r="BV288" s="58"/>
      <c r="BW288" s="58"/>
      <c r="BX288" s="58"/>
      <c r="BY288" s="58"/>
      <c r="BZ288" s="58"/>
      <c r="CA288" s="58"/>
      <c r="CB288" s="58"/>
      <c r="CC288" s="58"/>
      <c r="CD288" s="58"/>
      <c r="CE288" s="58"/>
      <c r="CF288" s="58"/>
      <c r="CG288" s="58"/>
      <c r="CH288" s="58"/>
      <c r="CI288" s="58"/>
      <c r="CJ288" s="58"/>
      <c r="CK288" s="58"/>
      <c r="CL288" s="58"/>
      <c r="CM288" s="58"/>
      <c r="CN288" s="58"/>
      <c r="CO288" s="58"/>
      <c r="CP288" s="58"/>
      <c r="CQ288" s="58"/>
      <c r="CR288" s="58"/>
      <c r="CS288" s="58"/>
      <c r="CT288" s="58"/>
      <c r="CU288" s="58"/>
      <c r="CV288" s="58"/>
      <c r="CW288" s="58"/>
      <c r="CX288" s="58"/>
      <c r="CY288" s="58"/>
      <c r="CZ288" s="58"/>
      <c r="DA288" s="58"/>
      <c r="DB288" s="58"/>
      <c r="DC288" s="58"/>
      <c r="DD288" s="58"/>
      <c r="DE288" s="58"/>
      <c r="DF288" s="58"/>
      <c r="DG288" s="58"/>
      <c r="DH288" s="58"/>
      <c r="DI288" s="58"/>
      <c r="DJ288" s="58"/>
      <c r="DK288" s="58"/>
      <c r="DL288" s="58"/>
      <c r="DM288" s="58"/>
      <c r="DN288" s="58"/>
      <c r="DO288" s="58"/>
      <c r="DP288" s="58"/>
      <c r="DQ288" s="58"/>
      <c r="DR288" s="58"/>
      <c r="DS288" s="58"/>
      <c r="DT288" s="58"/>
      <c r="DU288" s="58"/>
      <c r="DV288" s="58"/>
      <c r="DW288" s="58"/>
      <c r="DX288" s="58"/>
      <c r="DY288" s="58"/>
      <c r="DZ288" s="58"/>
      <c r="EA288" s="58"/>
      <c r="EB288" s="58"/>
      <c r="EC288" s="58"/>
      <c r="ED288" s="58"/>
      <c r="EE288" s="58"/>
      <c r="EF288" s="58"/>
      <c r="EG288" s="58"/>
      <c r="EH288" s="58"/>
      <c r="EI288" s="58"/>
      <c r="EJ288" s="58"/>
      <c r="EK288" s="58"/>
      <c r="EL288" s="58"/>
      <c r="EM288" s="58"/>
      <c r="EN288" s="58"/>
      <c r="EO288" s="58"/>
      <c r="EP288" s="58"/>
      <c r="EQ288" s="58"/>
      <c r="ER288" s="58"/>
      <c r="ES288" s="58"/>
      <c r="ET288" s="58"/>
      <c r="EU288" s="58"/>
      <c r="EV288" s="58"/>
      <c r="EW288" s="58"/>
      <c r="EX288" s="58"/>
      <c r="EY288" s="58"/>
      <c r="EZ288" s="58"/>
      <c r="FA288" s="58"/>
      <c r="FB288" s="58"/>
      <c r="FC288" s="58"/>
      <c r="FD288" s="58"/>
      <c r="FE288" s="58"/>
      <c r="FF288" s="58"/>
      <c r="FG288" s="58"/>
      <c r="FH288" s="58"/>
      <c r="FI288" s="58"/>
      <c r="FJ288" s="58"/>
      <c r="FK288" s="58"/>
      <c r="FL288" s="58"/>
      <c r="FM288" s="58"/>
      <c r="FN288" s="58"/>
      <c r="FO288" s="58"/>
      <c r="FP288" s="58"/>
      <c r="FQ288" s="58"/>
      <c r="FR288" s="58"/>
      <c r="FS288" s="58"/>
      <c r="FT288" s="58"/>
      <c r="FU288" s="58"/>
      <c r="FV288" s="58"/>
      <c r="FW288" s="58"/>
      <c r="FX288" s="58"/>
      <c r="FY288" s="58"/>
      <c r="FZ288" s="58"/>
      <c r="GA288" s="58"/>
      <c r="GB288" s="58"/>
      <c r="GC288" s="58"/>
      <c r="GD288" s="58"/>
      <c r="GE288" s="58"/>
      <c r="GF288" s="58"/>
      <c r="GG288" s="58"/>
      <c r="GH288" s="58"/>
      <c r="GI288" s="58"/>
      <c r="GJ288" s="58"/>
      <c r="GK288" s="58"/>
      <c r="GL288" s="58"/>
      <c r="GM288" s="58"/>
      <c r="GN288" s="58"/>
      <c r="GO288" s="58"/>
      <c r="GP288" s="58"/>
      <c r="GQ288" s="58"/>
      <c r="GR288" s="58"/>
      <c r="GS288" s="58"/>
      <c r="GT288" s="58"/>
      <c r="GU288" s="58"/>
      <c r="GV288" s="58"/>
      <c r="GW288" s="58"/>
      <c r="GX288" s="58"/>
      <c r="GY288" s="58"/>
      <c r="GZ288" s="58"/>
      <c r="HA288" s="58"/>
      <c r="HB288" s="58"/>
      <c r="HC288" s="58"/>
      <c r="HD288" s="58"/>
      <c r="HE288" s="58"/>
      <c r="HF288" s="58"/>
      <c r="HG288" s="58"/>
      <c r="HH288" s="58"/>
      <c r="HI288" s="58"/>
      <c r="HJ288" s="58"/>
      <c r="HK288" s="58"/>
      <c r="HL288" s="58"/>
      <c r="HM288" s="58"/>
      <c r="HN288" s="58"/>
      <c r="HO288" s="58"/>
      <c r="HP288" s="58"/>
      <c r="HQ288" s="58"/>
      <c r="HR288" s="58"/>
      <c r="HS288" s="58"/>
      <c r="HT288" s="58"/>
      <c r="HU288" s="58"/>
      <c r="HV288" s="58"/>
      <c r="HW288" s="58"/>
      <c r="HX288" s="58"/>
      <c r="HY288" s="58"/>
      <c r="HZ288" s="58"/>
      <c r="IA288" s="58"/>
      <c r="IB288" s="58"/>
      <c r="IC288" s="58"/>
      <c r="ID288" s="58"/>
      <c r="IE288" s="58"/>
      <c r="IF288" s="58"/>
      <c r="IG288" s="58"/>
      <c r="IH288" s="58"/>
      <c r="II288" s="58"/>
      <c r="IJ288" s="58"/>
      <c r="IK288" s="58"/>
      <c r="IL288" s="58"/>
      <c r="IM288" s="58"/>
      <c r="IN288" s="58"/>
      <c r="IO288" s="58"/>
      <c r="IP288" s="58"/>
      <c r="IQ288" s="58"/>
      <c r="IR288" s="58"/>
      <c r="IS288" s="58"/>
    </row>
    <row r="289" spans="1:253" s="839" customFormat="1">
      <c r="A289"/>
      <c r="B289" s="7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c r="AA289" s="58"/>
      <c r="AB289" s="58"/>
      <c r="AC289" s="58"/>
      <c r="AD289" s="58"/>
      <c r="AE289" s="58"/>
      <c r="AF289" s="58"/>
      <c r="AG289" s="58"/>
      <c r="AH289" s="58"/>
      <c r="AI289" s="58"/>
      <c r="AJ289" s="58"/>
      <c r="AK289" s="58"/>
      <c r="AL289" s="58"/>
      <c r="AM289" s="58"/>
      <c r="AN289" s="58"/>
      <c r="AO289" s="58"/>
      <c r="AP289" s="58"/>
      <c r="AQ289" s="58"/>
      <c r="AR289" s="58"/>
      <c r="AS289" s="58"/>
      <c r="AT289" s="58"/>
      <c r="AU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c r="CA289" s="58"/>
      <c r="CB289" s="58"/>
      <c r="CC289" s="58"/>
      <c r="CD289" s="58"/>
      <c r="CE289" s="58"/>
      <c r="CF289" s="58"/>
      <c r="CG289" s="58"/>
      <c r="CH289" s="58"/>
      <c r="CI289" s="58"/>
      <c r="CJ289" s="58"/>
      <c r="CK289" s="58"/>
      <c r="CL289" s="58"/>
      <c r="CM289" s="58"/>
      <c r="CN289" s="58"/>
      <c r="CO289" s="58"/>
      <c r="CP289" s="58"/>
      <c r="CQ289" s="58"/>
      <c r="CR289" s="58"/>
      <c r="CS289" s="58"/>
      <c r="CT289" s="58"/>
      <c r="CU289" s="58"/>
      <c r="CV289" s="58"/>
      <c r="CW289" s="58"/>
      <c r="CX289" s="58"/>
      <c r="CY289" s="58"/>
      <c r="CZ289" s="58"/>
      <c r="DA289" s="58"/>
      <c r="DB289" s="58"/>
      <c r="DC289" s="58"/>
      <c r="DD289" s="58"/>
      <c r="DE289" s="58"/>
      <c r="DF289" s="58"/>
      <c r="DG289" s="58"/>
      <c r="DH289" s="58"/>
      <c r="DI289" s="58"/>
      <c r="DJ289" s="58"/>
      <c r="DK289" s="58"/>
      <c r="DL289" s="58"/>
      <c r="DM289" s="58"/>
      <c r="DN289" s="58"/>
      <c r="DO289" s="58"/>
      <c r="DP289" s="58"/>
      <c r="DQ289" s="58"/>
      <c r="DR289" s="58"/>
      <c r="DS289" s="58"/>
      <c r="DT289" s="58"/>
      <c r="DU289" s="58"/>
      <c r="DV289" s="58"/>
      <c r="DW289" s="58"/>
      <c r="DX289" s="58"/>
      <c r="DY289" s="58"/>
      <c r="DZ289" s="58"/>
      <c r="EA289" s="58"/>
      <c r="EB289" s="58"/>
      <c r="EC289" s="58"/>
      <c r="ED289" s="58"/>
      <c r="EE289" s="58"/>
      <c r="EF289" s="58"/>
      <c r="EG289" s="58"/>
      <c r="EH289" s="58"/>
      <c r="EI289" s="58"/>
      <c r="EJ289" s="58"/>
      <c r="EK289" s="58"/>
      <c r="EL289" s="58"/>
      <c r="EM289" s="58"/>
      <c r="EN289" s="58"/>
      <c r="EO289" s="58"/>
      <c r="EP289" s="58"/>
      <c r="EQ289" s="58"/>
      <c r="ER289" s="58"/>
      <c r="ES289" s="58"/>
      <c r="ET289" s="58"/>
      <c r="EU289" s="58"/>
      <c r="EV289" s="58"/>
      <c r="EW289" s="58"/>
      <c r="EX289" s="58"/>
      <c r="EY289" s="58"/>
      <c r="EZ289" s="58"/>
      <c r="FA289" s="58"/>
      <c r="FB289" s="58"/>
      <c r="FC289" s="58"/>
      <c r="FD289" s="58"/>
      <c r="FE289" s="58"/>
      <c r="FF289" s="58"/>
      <c r="FG289" s="58"/>
      <c r="FH289" s="58"/>
      <c r="FI289" s="58"/>
      <c r="FJ289" s="58"/>
      <c r="FK289" s="58"/>
      <c r="FL289" s="58"/>
      <c r="FM289" s="58"/>
      <c r="FN289" s="58"/>
      <c r="FO289" s="58"/>
      <c r="FP289" s="58"/>
      <c r="FQ289" s="58"/>
      <c r="FR289" s="58"/>
      <c r="FS289" s="58"/>
      <c r="FT289" s="58"/>
      <c r="FU289" s="58"/>
      <c r="FV289" s="58"/>
      <c r="FW289" s="58"/>
      <c r="FX289" s="58"/>
      <c r="FY289" s="58"/>
      <c r="FZ289" s="58"/>
      <c r="GA289" s="58"/>
      <c r="GB289" s="58"/>
      <c r="GC289" s="58"/>
      <c r="GD289" s="58"/>
      <c r="GE289" s="58"/>
      <c r="GF289" s="58"/>
      <c r="GG289" s="58"/>
      <c r="GH289" s="58"/>
      <c r="GI289" s="58"/>
      <c r="GJ289" s="58"/>
      <c r="GK289" s="58"/>
      <c r="GL289" s="58"/>
      <c r="GM289" s="58"/>
      <c r="GN289" s="58"/>
      <c r="GO289" s="58"/>
      <c r="GP289" s="58"/>
      <c r="GQ289" s="58"/>
      <c r="GR289" s="58"/>
      <c r="GS289" s="58"/>
      <c r="GT289" s="58"/>
      <c r="GU289" s="58"/>
      <c r="GV289" s="58"/>
      <c r="GW289" s="58"/>
      <c r="GX289" s="58"/>
      <c r="GY289" s="58"/>
      <c r="GZ289" s="58"/>
      <c r="HA289" s="58"/>
      <c r="HB289" s="58"/>
      <c r="HC289" s="58"/>
      <c r="HD289" s="58"/>
      <c r="HE289" s="58"/>
      <c r="HF289" s="58"/>
      <c r="HG289" s="58"/>
      <c r="HH289" s="58"/>
      <c r="HI289" s="58"/>
      <c r="HJ289" s="58"/>
      <c r="HK289" s="58"/>
      <c r="HL289" s="58"/>
      <c r="HM289" s="58"/>
      <c r="HN289" s="58"/>
      <c r="HO289" s="58"/>
      <c r="HP289" s="58"/>
      <c r="HQ289" s="58"/>
      <c r="HR289" s="58"/>
      <c r="HS289" s="58"/>
      <c r="HT289" s="58"/>
      <c r="HU289" s="58"/>
      <c r="HV289" s="58"/>
      <c r="HW289" s="58"/>
      <c r="HX289" s="58"/>
      <c r="HY289" s="58"/>
      <c r="HZ289" s="58"/>
      <c r="IA289" s="58"/>
      <c r="IB289" s="58"/>
      <c r="IC289" s="58"/>
      <c r="ID289" s="58"/>
      <c r="IE289" s="58"/>
      <c r="IF289" s="58"/>
      <c r="IG289" s="58"/>
      <c r="IH289" s="58"/>
      <c r="II289" s="58"/>
      <c r="IJ289" s="58"/>
      <c r="IK289" s="58"/>
      <c r="IL289" s="58"/>
      <c r="IM289" s="58"/>
      <c r="IN289" s="58"/>
      <c r="IO289" s="58"/>
      <c r="IP289" s="58"/>
      <c r="IQ289" s="58"/>
      <c r="IR289" s="58"/>
      <c r="IS289" s="58"/>
    </row>
    <row r="290" spans="1:253" s="839" customFormat="1">
      <c r="A290"/>
      <c r="B290" s="7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c r="AA290" s="58"/>
      <c r="AB290" s="58"/>
      <c r="AC290" s="58"/>
      <c r="AD290" s="58"/>
      <c r="AE290" s="58"/>
      <c r="AF290" s="58"/>
      <c r="AG290" s="58"/>
      <c r="AH290" s="58"/>
      <c r="AI290" s="58"/>
      <c r="AJ290" s="58"/>
      <c r="AK290" s="58"/>
      <c r="AL290" s="58"/>
      <c r="AM290" s="58"/>
      <c r="AN290" s="58"/>
      <c r="AO290" s="58"/>
      <c r="AP290" s="58"/>
      <c r="AQ290" s="58"/>
      <c r="AR290" s="58"/>
      <c r="AS290" s="58"/>
      <c r="AT290" s="58"/>
      <c r="AU290" s="58"/>
      <c r="AX290" s="58"/>
      <c r="AY290" s="58"/>
      <c r="AZ290" s="58"/>
      <c r="BA290" s="58"/>
      <c r="BB290" s="58"/>
      <c r="BC290" s="58"/>
      <c r="BD290" s="58"/>
      <c r="BE290" s="58"/>
      <c r="BF290" s="58"/>
      <c r="BG290" s="58"/>
      <c r="BH290" s="58"/>
      <c r="BI290" s="58"/>
      <c r="BJ290" s="58"/>
      <c r="BK290" s="58"/>
      <c r="BL290" s="58"/>
      <c r="BM290" s="58"/>
      <c r="BN290" s="58"/>
      <c r="BO290" s="58"/>
      <c r="BP290" s="58"/>
      <c r="BQ290" s="58"/>
      <c r="BR290" s="58"/>
      <c r="BS290" s="58"/>
      <c r="BT290" s="58"/>
      <c r="BU290" s="58"/>
      <c r="BV290" s="58"/>
      <c r="BW290" s="58"/>
      <c r="BX290" s="58"/>
      <c r="BY290" s="58"/>
      <c r="BZ290" s="58"/>
      <c r="CA290" s="58"/>
      <c r="CB290" s="58"/>
      <c r="CC290" s="58"/>
      <c r="CD290" s="58"/>
      <c r="CE290" s="58"/>
      <c r="CF290" s="58"/>
      <c r="CG290" s="58"/>
      <c r="CH290" s="58"/>
      <c r="CI290" s="58"/>
      <c r="CJ290" s="58"/>
      <c r="CK290" s="58"/>
      <c r="CL290" s="58"/>
      <c r="CM290" s="58"/>
      <c r="CN290" s="58"/>
      <c r="CO290" s="58"/>
      <c r="CP290" s="58"/>
      <c r="CQ290" s="58"/>
      <c r="CR290" s="58"/>
      <c r="CS290" s="58"/>
      <c r="CT290" s="58"/>
      <c r="CU290" s="58"/>
      <c r="CV290" s="58"/>
      <c r="CW290" s="58"/>
      <c r="CX290" s="58"/>
      <c r="CY290" s="58"/>
      <c r="CZ290" s="58"/>
      <c r="DA290" s="58"/>
      <c r="DB290" s="58"/>
      <c r="DC290" s="58"/>
      <c r="DD290" s="58"/>
      <c r="DE290" s="58"/>
      <c r="DF290" s="58"/>
      <c r="DG290" s="58"/>
      <c r="DH290" s="58"/>
      <c r="DI290" s="58"/>
      <c r="DJ290" s="58"/>
      <c r="DK290" s="58"/>
      <c r="DL290" s="58"/>
      <c r="DM290" s="58"/>
      <c r="DN290" s="58"/>
      <c r="DO290" s="58"/>
      <c r="DP290" s="58"/>
      <c r="DQ290" s="58"/>
      <c r="DR290" s="58"/>
      <c r="DS290" s="58"/>
      <c r="DT290" s="58"/>
      <c r="DU290" s="58"/>
      <c r="DV290" s="58"/>
      <c r="DW290" s="58"/>
      <c r="DX290" s="58"/>
      <c r="DY290" s="58"/>
      <c r="DZ290" s="58"/>
      <c r="EA290" s="58"/>
      <c r="EB290" s="58"/>
      <c r="EC290" s="58"/>
      <c r="ED290" s="58"/>
      <c r="EE290" s="58"/>
      <c r="EF290" s="58"/>
      <c r="EG290" s="58"/>
      <c r="EH290" s="58"/>
      <c r="EI290" s="58"/>
      <c r="EJ290" s="58"/>
      <c r="EK290" s="58"/>
      <c r="EL290" s="58"/>
      <c r="EM290" s="58"/>
      <c r="EN290" s="58"/>
      <c r="EO290" s="58"/>
      <c r="EP290" s="58"/>
      <c r="EQ290" s="58"/>
      <c r="ER290" s="58"/>
      <c r="ES290" s="58"/>
      <c r="ET290" s="58"/>
      <c r="EU290" s="58"/>
      <c r="EV290" s="58"/>
      <c r="EW290" s="58"/>
      <c r="EX290" s="58"/>
      <c r="EY290" s="58"/>
      <c r="EZ290" s="58"/>
      <c r="FA290" s="58"/>
      <c r="FB290" s="58"/>
      <c r="FC290" s="58"/>
      <c r="FD290" s="58"/>
      <c r="FE290" s="58"/>
      <c r="FF290" s="58"/>
      <c r="FG290" s="58"/>
      <c r="FH290" s="58"/>
      <c r="FI290" s="58"/>
      <c r="FJ290" s="58"/>
      <c r="FK290" s="58"/>
      <c r="FL290" s="58"/>
      <c r="FM290" s="58"/>
      <c r="FN290" s="58"/>
      <c r="FO290" s="58"/>
      <c r="FP290" s="58"/>
      <c r="FQ290" s="58"/>
      <c r="FR290" s="58"/>
      <c r="FS290" s="58"/>
      <c r="FT290" s="58"/>
      <c r="FU290" s="58"/>
      <c r="FV290" s="58"/>
      <c r="FW290" s="58"/>
      <c r="FX290" s="58"/>
      <c r="FY290" s="58"/>
      <c r="FZ290" s="58"/>
      <c r="GA290" s="58"/>
      <c r="GB290" s="58"/>
      <c r="GC290" s="58"/>
      <c r="GD290" s="58"/>
      <c r="GE290" s="58"/>
      <c r="GF290" s="58"/>
      <c r="GG290" s="58"/>
      <c r="GH290" s="58"/>
      <c r="GI290" s="58"/>
      <c r="GJ290" s="58"/>
      <c r="GK290" s="58"/>
      <c r="GL290" s="58"/>
      <c r="GM290" s="58"/>
      <c r="GN290" s="58"/>
      <c r="GO290" s="58"/>
      <c r="GP290" s="58"/>
      <c r="GQ290" s="58"/>
      <c r="GR290" s="58"/>
      <c r="GS290" s="58"/>
      <c r="GT290" s="58"/>
      <c r="GU290" s="58"/>
      <c r="GV290" s="58"/>
      <c r="GW290" s="58"/>
      <c r="GX290" s="58"/>
      <c r="GY290" s="58"/>
      <c r="GZ290" s="58"/>
      <c r="HA290" s="58"/>
      <c r="HB290" s="58"/>
      <c r="HC290" s="58"/>
      <c r="HD290" s="58"/>
      <c r="HE290" s="58"/>
      <c r="HF290" s="58"/>
      <c r="HG290" s="58"/>
      <c r="HH290" s="58"/>
      <c r="HI290" s="58"/>
      <c r="HJ290" s="58"/>
      <c r="HK290" s="58"/>
      <c r="HL290" s="58"/>
      <c r="HM290" s="58"/>
      <c r="HN290" s="58"/>
      <c r="HO290" s="58"/>
      <c r="HP290" s="58"/>
      <c r="HQ290" s="58"/>
      <c r="HR290" s="58"/>
      <c r="HS290" s="58"/>
      <c r="HT290" s="58"/>
      <c r="HU290" s="58"/>
      <c r="HV290" s="58"/>
      <c r="HW290" s="58"/>
      <c r="HX290" s="58"/>
      <c r="HY290" s="58"/>
      <c r="HZ290" s="58"/>
      <c r="IA290" s="58"/>
      <c r="IB290" s="58"/>
      <c r="IC290" s="58"/>
      <c r="ID290" s="58"/>
      <c r="IE290" s="58"/>
      <c r="IF290" s="58"/>
      <c r="IG290" s="58"/>
      <c r="IH290" s="58"/>
      <c r="II290" s="58"/>
      <c r="IJ290" s="58"/>
      <c r="IK290" s="58"/>
      <c r="IL290" s="58"/>
      <c r="IM290" s="58"/>
      <c r="IN290" s="58"/>
      <c r="IO290" s="58"/>
      <c r="IP290" s="58"/>
      <c r="IQ290" s="58"/>
      <c r="IR290" s="58"/>
      <c r="IS290" s="58"/>
    </row>
    <row r="291" spans="1:253" s="839" customFormat="1">
      <c r="A291"/>
      <c r="B291" s="7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c r="AA291" s="58"/>
      <c r="AB291" s="58"/>
      <c r="AC291" s="58"/>
      <c r="AD291" s="58"/>
      <c r="AE291" s="58"/>
      <c r="AF291" s="58"/>
      <c r="AG291" s="58"/>
      <c r="AH291" s="58"/>
      <c r="AI291" s="58"/>
      <c r="AJ291" s="58"/>
      <c r="AK291" s="58"/>
      <c r="AL291" s="58"/>
      <c r="AM291" s="58"/>
      <c r="AN291" s="58"/>
      <c r="AO291" s="58"/>
      <c r="AP291" s="58"/>
      <c r="AQ291" s="58"/>
      <c r="AR291" s="58"/>
      <c r="AS291" s="58"/>
      <c r="AT291" s="58"/>
      <c r="AU291" s="58"/>
      <c r="AX291" s="58"/>
      <c r="AY291" s="58"/>
      <c r="AZ291" s="58"/>
      <c r="BA291" s="58"/>
      <c r="BB291" s="58"/>
      <c r="BC291" s="58"/>
      <c r="BD291" s="58"/>
      <c r="BE291" s="58"/>
      <c r="BF291" s="58"/>
      <c r="BG291" s="58"/>
      <c r="BH291" s="58"/>
      <c r="BI291" s="58"/>
      <c r="BJ291" s="58"/>
      <c r="BK291" s="58"/>
      <c r="BL291" s="58"/>
      <c r="BM291" s="58"/>
      <c r="BN291" s="58"/>
      <c r="BO291" s="58"/>
      <c r="BP291" s="58"/>
      <c r="BQ291" s="58"/>
      <c r="BR291" s="58"/>
      <c r="BS291" s="58"/>
      <c r="BT291" s="58"/>
      <c r="BU291" s="58"/>
      <c r="BV291" s="58"/>
      <c r="BW291" s="58"/>
      <c r="BX291" s="58"/>
      <c r="BY291" s="58"/>
      <c r="BZ291" s="58"/>
      <c r="CA291" s="58"/>
      <c r="CB291" s="58"/>
      <c r="CC291" s="58"/>
      <c r="CD291" s="58"/>
      <c r="CE291" s="58"/>
      <c r="CF291" s="58"/>
      <c r="CG291" s="58"/>
      <c r="CH291" s="58"/>
      <c r="CI291" s="58"/>
      <c r="CJ291" s="58"/>
      <c r="CK291" s="58"/>
      <c r="CL291" s="58"/>
      <c r="CM291" s="58"/>
      <c r="CN291" s="58"/>
      <c r="CO291" s="58"/>
      <c r="CP291" s="58"/>
      <c r="CQ291" s="58"/>
      <c r="CR291" s="58"/>
      <c r="CS291" s="58"/>
      <c r="CT291" s="58"/>
      <c r="CU291" s="58"/>
      <c r="CV291" s="58"/>
      <c r="CW291" s="58"/>
      <c r="CX291" s="58"/>
      <c r="CY291" s="58"/>
      <c r="CZ291" s="58"/>
      <c r="DA291" s="58"/>
      <c r="DB291" s="58"/>
      <c r="DC291" s="58"/>
      <c r="DD291" s="58"/>
      <c r="DE291" s="58"/>
      <c r="DF291" s="58"/>
      <c r="DG291" s="58"/>
      <c r="DH291" s="58"/>
      <c r="DI291" s="58"/>
      <c r="DJ291" s="58"/>
      <c r="DK291" s="58"/>
      <c r="DL291" s="58"/>
      <c r="DM291" s="58"/>
      <c r="DN291" s="58"/>
      <c r="DO291" s="58"/>
      <c r="DP291" s="58"/>
      <c r="DQ291" s="58"/>
      <c r="DR291" s="58"/>
      <c r="DS291" s="58"/>
      <c r="DT291" s="58"/>
      <c r="DU291" s="58"/>
      <c r="DV291" s="58"/>
      <c r="DW291" s="58"/>
      <c r="DX291" s="58"/>
      <c r="DY291" s="58"/>
      <c r="DZ291" s="58"/>
      <c r="EA291" s="58"/>
      <c r="EB291" s="58"/>
      <c r="EC291" s="58"/>
      <c r="ED291" s="58"/>
      <c r="EE291" s="58"/>
      <c r="EF291" s="58"/>
      <c r="EG291" s="58"/>
      <c r="EH291" s="58"/>
      <c r="EI291" s="58"/>
      <c r="EJ291" s="58"/>
      <c r="EK291" s="58"/>
      <c r="EL291" s="58"/>
      <c r="EM291" s="58"/>
      <c r="EN291" s="58"/>
      <c r="EO291" s="58"/>
      <c r="EP291" s="58"/>
      <c r="EQ291" s="58"/>
      <c r="ER291" s="58"/>
      <c r="ES291" s="58"/>
      <c r="ET291" s="58"/>
      <c r="EU291" s="58"/>
      <c r="EV291" s="58"/>
      <c r="EW291" s="58"/>
      <c r="EX291" s="58"/>
      <c r="EY291" s="58"/>
      <c r="EZ291" s="58"/>
      <c r="FA291" s="58"/>
      <c r="FB291" s="58"/>
      <c r="FC291" s="58"/>
      <c r="FD291" s="58"/>
      <c r="FE291" s="58"/>
      <c r="FF291" s="58"/>
      <c r="FG291" s="58"/>
      <c r="FH291" s="58"/>
      <c r="FI291" s="58"/>
      <c r="FJ291" s="58"/>
      <c r="FK291" s="58"/>
      <c r="FL291" s="58"/>
      <c r="FM291" s="58"/>
      <c r="FN291" s="58"/>
      <c r="FO291" s="58"/>
      <c r="FP291" s="58"/>
      <c r="FQ291" s="58"/>
      <c r="FR291" s="58"/>
      <c r="FS291" s="58"/>
      <c r="FT291" s="58"/>
      <c r="FU291" s="58"/>
      <c r="FV291" s="58"/>
      <c r="FW291" s="58"/>
      <c r="FX291" s="58"/>
      <c r="FY291" s="58"/>
      <c r="FZ291" s="58"/>
      <c r="GA291" s="58"/>
      <c r="GB291" s="58"/>
      <c r="GC291" s="58"/>
      <c r="GD291" s="58"/>
      <c r="GE291" s="58"/>
      <c r="GF291" s="58"/>
      <c r="GG291" s="58"/>
      <c r="GH291" s="58"/>
      <c r="GI291" s="58"/>
      <c r="GJ291" s="58"/>
      <c r="GK291" s="58"/>
      <c r="GL291" s="58"/>
      <c r="GM291" s="58"/>
      <c r="GN291" s="58"/>
      <c r="GO291" s="58"/>
      <c r="GP291" s="58"/>
      <c r="GQ291" s="58"/>
      <c r="GR291" s="58"/>
      <c r="GS291" s="58"/>
      <c r="GT291" s="58"/>
      <c r="GU291" s="58"/>
      <c r="GV291" s="58"/>
      <c r="GW291" s="58"/>
      <c r="GX291" s="58"/>
      <c r="GY291" s="58"/>
      <c r="GZ291" s="58"/>
      <c r="HA291" s="58"/>
      <c r="HB291" s="58"/>
      <c r="HC291" s="58"/>
      <c r="HD291" s="58"/>
      <c r="HE291" s="58"/>
      <c r="HF291" s="58"/>
      <c r="HG291" s="58"/>
      <c r="HH291" s="58"/>
      <c r="HI291" s="58"/>
      <c r="HJ291" s="58"/>
      <c r="HK291" s="58"/>
      <c r="HL291" s="58"/>
      <c r="HM291" s="58"/>
      <c r="HN291" s="58"/>
      <c r="HO291" s="58"/>
      <c r="HP291" s="58"/>
      <c r="HQ291" s="58"/>
      <c r="HR291" s="58"/>
      <c r="HS291" s="58"/>
      <c r="HT291" s="58"/>
      <c r="HU291" s="58"/>
      <c r="HV291" s="58"/>
      <c r="HW291" s="58"/>
      <c r="HX291" s="58"/>
      <c r="HY291" s="58"/>
      <c r="HZ291" s="58"/>
      <c r="IA291" s="58"/>
      <c r="IB291" s="58"/>
      <c r="IC291" s="58"/>
      <c r="ID291" s="58"/>
      <c r="IE291" s="58"/>
      <c r="IF291" s="58"/>
      <c r="IG291" s="58"/>
      <c r="IH291" s="58"/>
      <c r="II291" s="58"/>
      <c r="IJ291" s="58"/>
      <c r="IK291" s="58"/>
      <c r="IL291" s="58"/>
      <c r="IM291" s="58"/>
      <c r="IN291" s="58"/>
      <c r="IO291" s="58"/>
      <c r="IP291" s="58"/>
      <c r="IQ291" s="58"/>
      <c r="IR291" s="58"/>
      <c r="IS291" s="58"/>
    </row>
    <row r="292" spans="1:253" s="839" customFormat="1">
      <c r="A292"/>
      <c r="B292" s="7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c r="AA292" s="58"/>
      <c r="AB292" s="58"/>
      <c r="AC292" s="58"/>
      <c r="AD292" s="58"/>
      <c r="AE292" s="58"/>
      <c r="AF292" s="58"/>
      <c r="AG292" s="58"/>
      <c r="AH292" s="58"/>
      <c r="AI292" s="58"/>
      <c r="AJ292" s="58"/>
      <c r="AK292" s="58"/>
      <c r="AL292" s="58"/>
      <c r="AM292" s="58"/>
      <c r="AN292" s="58"/>
      <c r="AO292" s="58"/>
      <c r="AP292" s="58"/>
      <c r="AQ292" s="58"/>
      <c r="AR292" s="58"/>
      <c r="AS292" s="58"/>
      <c r="AT292" s="58"/>
      <c r="AU292" s="58"/>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c r="BT292" s="58"/>
      <c r="BU292" s="58"/>
      <c r="BV292" s="58"/>
      <c r="BW292" s="58"/>
      <c r="BX292" s="58"/>
      <c r="BY292" s="58"/>
      <c r="BZ292" s="58"/>
      <c r="CA292" s="58"/>
      <c r="CB292" s="58"/>
      <c r="CC292" s="58"/>
      <c r="CD292" s="58"/>
      <c r="CE292" s="58"/>
      <c r="CF292" s="58"/>
      <c r="CG292" s="58"/>
      <c r="CH292" s="58"/>
      <c r="CI292" s="58"/>
      <c r="CJ292" s="58"/>
      <c r="CK292" s="58"/>
      <c r="CL292" s="58"/>
      <c r="CM292" s="58"/>
      <c r="CN292" s="58"/>
      <c r="CO292" s="58"/>
      <c r="CP292" s="58"/>
      <c r="CQ292" s="58"/>
      <c r="CR292" s="58"/>
      <c r="CS292" s="58"/>
      <c r="CT292" s="58"/>
      <c r="CU292" s="58"/>
      <c r="CV292" s="58"/>
      <c r="CW292" s="58"/>
      <c r="CX292" s="58"/>
      <c r="CY292" s="58"/>
      <c r="CZ292" s="58"/>
      <c r="DA292" s="58"/>
      <c r="DB292" s="58"/>
      <c r="DC292" s="58"/>
      <c r="DD292" s="58"/>
      <c r="DE292" s="58"/>
      <c r="DF292" s="58"/>
      <c r="DG292" s="58"/>
      <c r="DH292" s="58"/>
      <c r="DI292" s="58"/>
      <c r="DJ292" s="58"/>
      <c r="DK292" s="58"/>
      <c r="DL292" s="58"/>
      <c r="DM292" s="58"/>
      <c r="DN292" s="58"/>
      <c r="DO292" s="58"/>
      <c r="DP292" s="58"/>
      <c r="DQ292" s="58"/>
      <c r="DR292" s="58"/>
      <c r="DS292" s="58"/>
      <c r="DT292" s="58"/>
      <c r="DU292" s="58"/>
      <c r="DV292" s="58"/>
      <c r="DW292" s="58"/>
      <c r="DX292" s="58"/>
      <c r="DY292" s="58"/>
      <c r="DZ292" s="58"/>
      <c r="EA292" s="58"/>
      <c r="EB292" s="58"/>
      <c r="EC292" s="58"/>
      <c r="ED292" s="58"/>
      <c r="EE292" s="58"/>
      <c r="EF292" s="58"/>
      <c r="EG292" s="58"/>
      <c r="EH292" s="58"/>
      <c r="EI292" s="58"/>
      <c r="EJ292" s="58"/>
      <c r="EK292" s="58"/>
      <c r="EL292" s="58"/>
      <c r="EM292" s="58"/>
      <c r="EN292" s="58"/>
      <c r="EO292" s="58"/>
      <c r="EP292" s="58"/>
      <c r="EQ292" s="58"/>
      <c r="ER292" s="58"/>
      <c r="ES292" s="58"/>
      <c r="ET292" s="58"/>
      <c r="EU292" s="58"/>
      <c r="EV292" s="58"/>
      <c r="EW292" s="58"/>
      <c r="EX292" s="58"/>
      <c r="EY292" s="58"/>
      <c r="EZ292" s="58"/>
      <c r="FA292" s="58"/>
      <c r="FB292" s="58"/>
      <c r="FC292" s="58"/>
      <c r="FD292" s="58"/>
      <c r="FE292" s="58"/>
      <c r="FF292" s="58"/>
      <c r="FG292" s="58"/>
      <c r="FH292" s="58"/>
      <c r="FI292" s="58"/>
      <c r="FJ292" s="58"/>
      <c r="FK292" s="58"/>
      <c r="FL292" s="58"/>
      <c r="FM292" s="58"/>
      <c r="FN292" s="58"/>
      <c r="FO292" s="58"/>
      <c r="FP292" s="58"/>
      <c r="FQ292" s="58"/>
      <c r="FR292" s="58"/>
      <c r="FS292" s="58"/>
      <c r="FT292" s="58"/>
      <c r="FU292" s="58"/>
      <c r="FV292" s="58"/>
      <c r="FW292" s="58"/>
      <c r="FX292" s="58"/>
      <c r="FY292" s="58"/>
      <c r="FZ292" s="58"/>
      <c r="GA292" s="58"/>
      <c r="GB292" s="58"/>
      <c r="GC292" s="58"/>
      <c r="GD292" s="58"/>
      <c r="GE292" s="58"/>
      <c r="GF292" s="58"/>
      <c r="GG292" s="58"/>
      <c r="GH292" s="58"/>
      <c r="GI292" s="58"/>
      <c r="GJ292" s="58"/>
      <c r="GK292" s="58"/>
      <c r="GL292" s="58"/>
      <c r="GM292" s="58"/>
      <c r="GN292" s="58"/>
      <c r="GO292" s="58"/>
      <c r="GP292" s="58"/>
      <c r="GQ292" s="58"/>
      <c r="GR292" s="58"/>
      <c r="GS292" s="58"/>
      <c r="GT292" s="58"/>
      <c r="GU292" s="58"/>
      <c r="GV292" s="58"/>
      <c r="GW292" s="58"/>
      <c r="GX292" s="58"/>
      <c r="GY292" s="58"/>
      <c r="GZ292" s="58"/>
      <c r="HA292" s="58"/>
      <c r="HB292" s="58"/>
      <c r="HC292" s="58"/>
      <c r="HD292" s="58"/>
      <c r="HE292" s="58"/>
      <c r="HF292" s="58"/>
      <c r="HG292" s="58"/>
      <c r="HH292" s="58"/>
      <c r="HI292" s="58"/>
      <c r="HJ292" s="58"/>
      <c r="HK292" s="58"/>
      <c r="HL292" s="58"/>
      <c r="HM292" s="58"/>
      <c r="HN292" s="58"/>
      <c r="HO292" s="58"/>
      <c r="HP292" s="58"/>
      <c r="HQ292" s="58"/>
      <c r="HR292" s="58"/>
      <c r="HS292" s="58"/>
      <c r="HT292" s="58"/>
      <c r="HU292" s="58"/>
      <c r="HV292" s="58"/>
      <c r="HW292" s="58"/>
      <c r="HX292" s="58"/>
      <c r="HY292" s="58"/>
      <c r="HZ292" s="58"/>
      <c r="IA292" s="58"/>
      <c r="IB292" s="58"/>
      <c r="IC292" s="58"/>
      <c r="ID292" s="58"/>
      <c r="IE292" s="58"/>
      <c r="IF292" s="58"/>
      <c r="IG292" s="58"/>
      <c r="IH292" s="58"/>
      <c r="II292" s="58"/>
      <c r="IJ292" s="58"/>
      <c r="IK292" s="58"/>
      <c r="IL292" s="58"/>
      <c r="IM292" s="58"/>
      <c r="IN292" s="58"/>
      <c r="IO292" s="58"/>
      <c r="IP292" s="58"/>
      <c r="IQ292" s="58"/>
      <c r="IR292" s="58"/>
      <c r="IS292" s="58"/>
    </row>
    <row r="293" spans="1:253" s="839" customFormat="1">
      <c r="A293"/>
      <c r="B293" s="7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c r="AA293" s="58"/>
      <c r="AB293" s="58"/>
      <c r="AC293" s="58"/>
      <c r="AD293" s="58"/>
      <c r="AE293" s="58"/>
      <c r="AF293" s="58"/>
      <c r="AG293" s="58"/>
      <c r="AH293" s="58"/>
      <c r="AI293" s="58"/>
      <c r="AJ293" s="58"/>
      <c r="AK293" s="58"/>
      <c r="AL293" s="58"/>
      <c r="AM293" s="58"/>
      <c r="AN293" s="58"/>
      <c r="AO293" s="58"/>
      <c r="AP293" s="58"/>
      <c r="AQ293" s="58"/>
      <c r="AR293" s="58"/>
      <c r="AS293" s="58"/>
      <c r="AT293" s="58"/>
      <c r="AU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c r="CH293" s="58"/>
      <c r="CI293" s="58"/>
      <c r="CJ293" s="58"/>
      <c r="CK293" s="58"/>
      <c r="CL293" s="58"/>
      <c r="CM293" s="58"/>
      <c r="CN293" s="58"/>
      <c r="CO293" s="58"/>
      <c r="CP293" s="58"/>
      <c r="CQ293" s="58"/>
      <c r="CR293" s="58"/>
      <c r="CS293" s="58"/>
      <c r="CT293" s="58"/>
      <c r="CU293" s="58"/>
      <c r="CV293" s="58"/>
      <c r="CW293" s="58"/>
      <c r="CX293" s="58"/>
      <c r="CY293" s="58"/>
      <c r="CZ293" s="58"/>
      <c r="DA293" s="58"/>
      <c r="DB293" s="58"/>
      <c r="DC293" s="58"/>
      <c r="DD293" s="58"/>
      <c r="DE293" s="58"/>
      <c r="DF293" s="58"/>
      <c r="DG293" s="58"/>
      <c r="DH293" s="58"/>
      <c r="DI293" s="58"/>
      <c r="DJ293" s="58"/>
      <c r="DK293" s="58"/>
      <c r="DL293" s="58"/>
      <c r="DM293" s="58"/>
      <c r="DN293" s="58"/>
      <c r="DO293" s="58"/>
      <c r="DP293" s="58"/>
      <c r="DQ293" s="58"/>
      <c r="DR293" s="58"/>
      <c r="DS293" s="58"/>
      <c r="DT293" s="58"/>
      <c r="DU293" s="58"/>
      <c r="DV293" s="58"/>
      <c r="DW293" s="58"/>
      <c r="DX293" s="58"/>
      <c r="DY293" s="58"/>
      <c r="DZ293" s="58"/>
      <c r="EA293" s="58"/>
      <c r="EB293" s="58"/>
      <c r="EC293" s="58"/>
      <c r="ED293" s="58"/>
      <c r="EE293" s="58"/>
      <c r="EF293" s="58"/>
      <c r="EG293" s="58"/>
      <c r="EH293" s="58"/>
      <c r="EI293" s="58"/>
      <c r="EJ293" s="58"/>
      <c r="EK293" s="58"/>
      <c r="EL293" s="58"/>
      <c r="EM293" s="58"/>
      <c r="EN293" s="58"/>
      <c r="EO293" s="58"/>
      <c r="EP293" s="58"/>
      <c r="EQ293" s="58"/>
      <c r="ER293" s="58"/>
      <c r="ES293" s="58"/>
      <c r="ET293" s="58"/>
      <c r="EU293" s="58"/>
      <c r="EV293" s="58"/>
      <c r="EW293" s="58"/>
      <c r="EX293" s="58"/>
      <c r="EY293" s="58"/>
      <c r="EZ293" s="58"/>
      <c r="FA293" s="58"/>
      <c r="FB293" s="58"/>
      <c r="FC293" s="58"/>
      <c r="FD293" s="58"/>
      <c r="FE293" s="58"/>
      <c r="FF293" s="58"/>
      <c r="FG293" s="58"/>
      <c r="FH293" s="58"/>
      <c r="FI293" s="58"/>
      <c r="FJ293" s="58"/>
      <c r="FK293" s="58"/>
      <c r="FL293" s="58"/>
      <c r="FM293" s="58"/>
      <c r="FN293" s="58"/>
      <c r="FO293" s="58"/>
      <c r="FP293" s="58"/>
      <c r="FQ293" s="58"/>
      <c r="FR293" s="58"/>
      <c r="FS293" s="58"/>
      <c r="FT293" s="58"/>
      <c r="FU293" s="58"/>
      <c r="FV293" s="58"/>
      <c r="FW293" s="58"/>
      <c r="FX293" s="58"/>
      <c r="FY293" s="58"/>
      <c r="FZ293" s="58"/>
      <c r="GA293" s="58"/>
      <c r="GB293" s="58"/>
      <c r="GC293" s="58"/>
      <c r="GD293" s="58"/>
      <c r="GE293" s="58"/>
      <c r="GF293" s="58"/>
      <c r="GG293" s="58"/>
      <c r="GH293" s="58"/>
      <c r="GI293" s="58"/>
      <c r="GJ293" s="58"/>
      <c r="GK293" s="58"/>
      <c r="GL293" s="58"/>
      <c r="GM293" s="58"/>
      <c r="GN293" s="58"/>
      <c r="GO293" s="58"/>
      <c r="GP293" s="58"/>
      <c r="GQ293" s="58"/>
      <c r="GR293" s="58"/>
      <c r="GS293" s="58"/>
      <c r="GT293" s="58"/>
      <c r="GU293" s="58"/>
      <c r="GV293" s="58"/>
      <c r="GW293" s="58"/>
      <c r="GX293" s="58"/>
      <c r="GY293" s="58"/>
      <c r="GZ293" s="58"/>
      <c r="HA293" s="58"/>
      <c r="HB293" s="58"/>
      <c r="HC293" s="58"/>
      <c r="HD293" s="58"/>
      <c r="HE293" s="58"/>
      <c r="HF293" s="58"/>
      <c r="HG293" s="58"/>
      <c r="HH293" s="58"/>
      <c r="HI293" s="58"/>
      <c r="HJ293" s="58"/>
      <c r="HK293" s="58"/>
      <c r="HL293" s="58"/>
      <c r="HM293" s="58"/>
      <c r="HN293" s="58"/>
      <c r="HO293" s="58"/>
      <c r="HP293" s="58"/>
      <c r="HQ293" s="58"/>
      <c r="HR293" s="58"/>
      <c r="HS293" s="58"/>
      <c r="HT293" s="58"/>
      <c r="HU293" s="58"/>
      <c r="HV293" s="58"/>
      <c r="HW293" s="58"/>
      <c r="HX293" s="58"/>
      <c r="HY293" s="58"/>
      <c r="HZ293" s="58"/>
      <c r="IA293" s="58"/>
      <c r="IB293" s="58"/>
      <c r="IC293" s="58"/>
      <c r="ID293" s="58"/>
      <c r="IE293" s="58"/>
      <c r="IF293" s="58"/>
      <c r="IG293" s="58"/>
      <c r="IH293" s="58"/>
      <c r="II293" s="58"/>
      <c r="IJ293" s="58"/>
      <c r="IK293" s="58"/>
      <c r="IL293" s="58"/>
      <c r="IM293" s="58"/>
      <c r="IN293" s="58"/>
      <c r="IO293" s="58"/>
      <c r="IP293" s="58"/>
      <c r="IQ293" s="58"/>
      <c r="IR293" s="58"/>
      <c r="IS293" s="58"/>
    </row>
    <row r="294" spans="1:253" s="839" customFormat="1">
      <c r="A294"/>
      <c r="B294" s="7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c r="AA294" s="58"/>
      <c r="AB294" s="58"/>
      <c r="AC294" s="58"/>
      <c r="AD294" s="58"/>
      <c r="AE294" s="58"/>
      <c r="AF294" s="58"/>
      <c r="AG294" s="58"/>
      <c r="AH294" s="58"/>
      <c r="AI294" s="58"/>
      <c r="AJ294" s="58"/>
      <c r="AK294" s="58"/>
      <c r="AL294" s="58"/>
      <c r="AM294" s="58"/>
      <c r="AN294" s="58"/>
      <c r="AO294" s="58"/>
      <c r="AP294" s="58"/>
      <c r="AQ294" s="58"/>
      <c r="AR294" s="58"/>
      <c r="AS294" s="58"/>
      <c r="AT294" s="58"/>
      <c r="AU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c r="CY294" s="58"/>
      <c r="CZ294" s="58"/>
      <c r="DA294" s="58"/>
      <c r="DB294" s="58"/>
      <c r="DC294" s="58"/>
      <c r="DD294" s="58"/>
      <c r="DE294" s="58"/>
      <c r="DF294" s="58"/>
      <c r="DG294" s="58"/>
      <c r="DH294" s="58"/>
      <c r="DI294" s="58"/>
      <c r="DJ294" s="58"/>
      <c r="DK294" s="58"/>
      <c r="DL294" s="58"/>
      <c r="DM294" s="58"/>
      <c r="DN294" s="58"/>
      <c r="DO294" s="58"/>
      <c r="DP294" s="58"/>
      <c r="DQ294" s="58"/>
      <c r="DR294" s="58"/>
      <c r="DS294" s="58"/>
      <c r="DT294" s="58"/>
      <c r="DU294" s="58"/>
      <c r="DV294" s="58"/>
      <c r="DW294" s="58"/>
      <c r="DX294" s="58"/>
      <c r="DY294" s="58"/>
      <c r="DZ294" s="58"/>
      <c r="EA294" s="58"/>
      <c r="EB294" s="58"/>
      <c r="EC294" s="58"/>
      <c r="ED294" s="58"/>
      <c r="EE294" s="58"/>
      <c r="EF294" s="58"/>
      <c r="EG294" s="58"/>
      <c r="EH294" s="58"/>
      <c r="EI294" s="58"/>
      <c r="EJ294" s="58"/>
      <c r="EK294" s="58"/>
      <c r="EL294" s="58"/>
      <c r="EM294" s="58"/>
      <c r="EN294" s="58"/>
      <c r="EO294" s="58"/>
      <c r="EP294" s="58"/>
      <c r="EQ294" s="58"/>
      <c r="ER294" s="58"/>
      <c r="ES294" s="58"/>
      <c r="ET294" s="58"/>
      <c r="EU294" s="58"/>
      <c r="EV294" s="58"/>
      <c r="EW294" s="58"/>
      <c r="EX294" s="58"/>
      <c r="EY294" s="58"/>
      <c r="EZ294" s="58"/>
      <c r="FA294" s="58"/>
      <c r="FB294" s="58"/>
      <c r="FC294" s="58"/>
      <c r="FD294" s="58"/>
      <c r="FE294" s="58"/>
      <c r="FF294" s="58"/>
      <c r="FG294" s="58"/>
      <c r="FH294" s="58"/>
      <c r="FI294" s="58"/>
      <c r="FJ294" s="58"/>
      <c r="FK294" s="58"/>
      <c r="FL294" s="58"/>
      <c r="FM294" s="58"/>
      <c r="FN294" s="58"/>
      <c r="FO294" s="58"/>
      <c r="FP294" s="58"/>
      <c r="FQ294" s="58"/>
      <c r="FR294" s="58"/>
      <c r="FS294" s="58"/>
      <c r="FT294" s="58"/>
      <c r="FU294" s="58"/>
      <c r="FV294" s="58"/>
      <c r="FW294" s="58"/>
      <c r="FX294" s="58"/>
      <c r="FY294" s="58"/>
      <c r="FZ294" s="58"/>
      <c r="GA294" s="58"/>
      <c r="GB294" s="58"/>
      <c r="GC294" s="58"/>
      <c r="GD294" s="58"/>
      <c r="GE294" s="58"/>
      <c r="GF294" s="58"/>
      <c r="GG294" s="58"/>
      <c r="GH294" s="58"/>
      <c r="GI294" s="58"/>
      <c r="GJ294" s="58"/>
      <c r="GK294" s="58"/>
      <c r="GL294" s="58"/>
      <c r="GM294" s="58"/>
      <c r="GN294" s="58"/>
      <c r="GO294" s="58"/>
      <c r="GP294" s="58"/>
      <c r="GQ294" s="58"/>
      <c r="GR294" s="58"/>
      <c r="GS294" s="58"/>
      <c r="GT294" s="58"/>
      <c r="GU294" s="58"/>
      <c r="GV294" s="58"/>
      <c r="GW294" s="58"/>
      <c r="GX294" s="58"/>
      <c r="GY294" s="58"/>
      <c r="GZ294" s="58"/>
      <c r="HA294" s="58"/>
      <c r="HB294" s="58"/>
      <c r="HC294" s="58"/>
      <c r="HD294" s="58"/>
      <c r="HE294" s="58"/>
      <c r="HF294" s="58"/>
      <c r="HG294" s="58"/>
      <c r="HH294" s="58"/>
      <c r="HI294" s="58"/>
      <c r="HJ294" s="58"/>
      <c r="HK294" s="58"/>
      <c r="HL294" s="58"/>
      <c r="HM294" s="58"/>
      <c r="HN294" s="58"/>
      <c r="HO294" s="58"/>
      <c r="HP294" s="58"/>
      <c r="HQ294" s="58"/>
      <c r="HR294" s="58"/>
      <c r="HS294" s="58"/>
      <c r="HT294" s="58"/>
      <c r="HU294" s="58"/>
      <c r="HV294" s="58"/>
      <c r="HW294" s="58"/>
      <c r="HX294" s="58"/>
      <c r="HY294" s="58"/>
      <c r="HZ294" s="58"/>
      <c r="IA294" s="58"/>
      <c r="IB294" s="58"/>
      <c r="IC294" s="58"/>
      <c r="ID294" s="58"/>
      <c r="IE294" s="58"/>
      <c r="IF294" s="58"/>
      <c r="IG294" s="58"/>
      <c r="IH294" s="58"/>
      <c r="II294" s="58"/>
      <c r="IJ294" s="58"/>
      <c r="IK294" s="58"/>
      <c r="IL294" s="58"/>
      <c r="IM294" s="58"/>
      <c r="IN294" s="58"/>
      <c r="IO294" s="58"/>
      <c r="IP294" s="58"/>
      <c r="IQ294" s="58"/>
      <c r="IR294" s="58"/>
      <c r="IS294" s="58"/>
    </row>
    <row r="295" spans="1:253" s="839" customFormat="1">
      <c r="A295"/>
      <c r="B295" s="7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c r="AA295" s="58"/>
      <c r="AB295" s="58"/>
      <c r="AC295" s="58"/>
      <c r="AD295" s="58"/>
      <c r="AE295" s="58"/>
      <c r="AF295" s="58"/>
      <c r="AG295" s="58"/>
      <c r="AH295" s="58"/>
      <c r="AI295" s="58"/>
      <c r="AJ295" s="58"/>
      <c r="AK295" s="58"/>
      <c r="AL295" s="58"/>
      <c r="AM295" s="58"/>
      <c r="AN295" s="58"/>
      <c r="AO295" s="58"/>
      <c r="AP295" s="58"/>
      <c r="AQ295" s="58"/>
      <c r="AR295" s="58"/>
      <c r="AS295" s="58"/>
      <c r="AT295" s="58"/>
      <c r="AU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c r="CA295" s="58"/>
      <c r="CB295" s="58"/>
      <c r="CC295" s="58"/>
      <c r="CD295" s="58"/>
      <c r="CE295" s="58"/>
      <c r="CF295" s="58"/>
      <c r="CG295" s="58"/>
      <c r="CH295" s="58"/>
      <c r="CI295" s="58"/>
      <c r="CJ295" s="58"/>
      <c r="CK295" s="58"/>
      <c r="CL295" s="58"/>
      <c r="CM295" s="58"/>
      <c r="CN295" s="58"/>
      <c r="CO295" s="58"/>
      <c r="CP295" s="58"/>
      <c r="CQ295" s="58"/>
      <c r="CR295" s="58"/>
      <c r="CS295" s="58"/>
      <c r="CT295" s="58"/>
      <c r="CU295" s="58"/>
      <c r="CV295" s="58"/>
      <c r="CW295" s="58"/>
      <c r="CX295" s="58"/>
      <c r="CY295" s="58"/>
      <c r="CZ295" s="58"/>
      <c r="DA295" s="58"/>
      <c r="DB295" s="58"/>
      <c r="DC295" s="58"/>
      <c r="DD295" s="58"/>
      <c r="DE295" s="58"/>
      <c r="DF295" s="58"/>
      <c r="DG295" s="58"/>
      <c r="DH295" s="58"/>
      <c r="DI295" s="58"/>
      <c r="DJ295" s="58"/>
      <c r="DK295" s="58"/>
      <c r="DL295" s="58"/>
      <c r="DM295" s="58"/>
      <c r="DN295" s="58"/>
      <c r="DO295" s="58"/>
      <c r="DP295" s="58"/>
      <c r="DQ295" s="58"/>
      <c r="DR295" s="58"/>
      <c r="DS295" s="58"/>
      <c r="DT295" s="58"/>
      <c r="DU295" s="58"/>
      <c r="DV295" s="58"/>
      <c r="DW295" s="58"/>
      <c r="DX295" s="58"/>
      <c r="DY295" s="58"/>
      <c r="DZ295" s="58"/>
      <c r="EA295" s="58"/>
      <c r="EB295" s="58"/>
      <c r="EC295" s="58"/>
      <c r="ED295" s="58"/>
      <c r="EE295" s="58"/>
      <c r="EF295" s="58"/>
      <c r="EG295" s="58"/>
      <c r="EH295" s="58"/>
      <c r="EI295" s="58"/>
      <c r="EJ295" s="58"/>
      <c r="EK295" s="58"/>
      <c r="EL295" s="58"/>
      <c r="EM295" s="58"/>
      <c r="EN295" s="58"/>
      <c r="EO295" s="58"/>
      <c r="EP295" s="58"/>
      <c r="EQ295" s="58"/>
      <c r="ER295" s="58"/>
      <c r="ES295" s="58"/>
      <c r="ET295" s="58"/>
      <c r="EU295" s="58"/>
      <c r="EV295" s="58"/>
      <c r="EW295" s="58"/>
      <c r="EX295" s="58"/>
      <c r="EY295" s="58"/>
      <c r="EZ295" s="58"/>
      <c r="FA295" s="58"/>
      <c r="FB295" s="58"/>
      <c r="FC295" s="58"/>
      <c r="FD295" s="58"/>
      <c r="FE295" s="58"/>
      <c r="FF295" s="58"/>
      <c r="FG295" s="58"/>
      <c r="FH295" s="58"/>
      <c r="FI295" s="58"/>
      <c r="FJ295" s="58"/>
      <c r="FK295" s="58"/>
      <c r="FL295" s="58"/>
      <c r="FM295" s="58"/>
      <c r="FN295" s="58"/>
      <c r="FO295" s="58"/>
      <c r="FP295" s="58"/>
      <c r="FQ295" s="58"/>
      <c r="FR295" s="58"/>
      <c r="FS295" s="58"/>
      <c r="FT295" s="58"/>
      <c r="FU295" s="58"/>
      <c r="FV295" s="58"/>
      <c r="FW295" s="58"/>
      <c r="FX295" s="58"/>
      <c r="FY295" s="58"/>
      <c r="FZ295" s="58"/>
      <c r="GA295" s="58"/>
      <c r="GB295" s="58"/>
      <c r="GC295" s="58"/>
      <c r="GD295" s="58"/>
      <c r="GE295" s="58"/>
      <c r="GF295" s="58"/>
      <c r="GG295" s="58"/>
      <c r="GH295" s="58"/>
      <c r="GI295" s="58"/>
      <c r="GJ295" s="58"/>
      <c r="GK295" s="58"/>
      <c r="GL295" s="58"/>
      <c r="GM295" s="58"/>
      <c r="GN295" s="58"/>
      <c r="GO295" s="58"/>
      <c r="GP295" s="58"/>
      <c r="GQ295" s="58"/>
      <c r="GR295" s="58"/>
      <c r="GS295" s="58"/>
      <c r="GT295" s="58"/>
      <c r="GU295" s="58"/>
      <c r="GV295" s="58"/>
      <c r="GW295" s="58"/>
      <c r="GX295" s="58"/>
      <c r="GY295" s="58"/>
      <c r="GZ295" s="58"/>
      <c r="HA295" s="58"/>
      <c r="HB295" s="58"/>
      <c r="HC295" s="58"/>
      <c r="HD295" s="58"/>
      <c r="HE295" s="58"/>
      <c r="HF295" s="58"/>
      <c r="HG295" s="58"/>
      <c r="HH295" s="58"/>
      <c r="HI295" s="58"/>
      <c r="HJ295" s="58"/>
      <c r="HK295" s="58"/>
      <c r="HL295" s="58"/>
      <c r="HM295" s="58"/>
      <c r="HN295" s="58"/>
      <c r="HO295" s="58"/>
      <c r="HP295" s="58"/>
      <c r="HQ295" s="58"/>
      <c r="HR295" s="58"/>
      <c r="HS295" s="58"/>
      <c r="HT295" s="58"/>
      <c r="HU295" s="58"/>
      <c r="HV295" s="58"/>
      <c r="HW295" s="58"/>
      <c r="HX295" s="58"/>
      <c r="HY295" s="58"/>
      <c r="HZ295" s="58"/>
      <c r="IA295" s="58"/>
      <c r="IB295" s="58"/>
      <c r="IC295" s="58"/>
      <c r="ID295" s="58"/>
      <c r="IE295" s="58"/>
      <c r="IF295" s="58"/>
      <c r="IG295" s="58"/>
      <c r="IH295" s="58"/>
      <c r="II295" s="58"/>
      <c r="IJ295" s="58"/>
      <c r="IK295" s="58"/>
      <c r="IL295" s="58"/>
      <c r="IM295" s="58"/>
      <c r="IN295" s="58"/>
      <c r="IO295" s="58"/>
      <c r="IP295" s="58"/>
      <c r="IQ295" s="58"/>
      <c r="IR295" s="58"/>
      <c r="IS295" s="58"/>
    </row>
    <row r="296" spans="1:253" s="839" customFormat="1">
      <c r="A296"/>
      <c r="B296" s="7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c r="AA296" s="58"/>
      <c r="AB296" s="58"/>
      <c r="AC296" s="58"/>
      <c r="AD296" s="58"/>
      <c r="AE296" s="58"/>
      <c r="AF296" s="58"/>
      <c r="AG296" s="58"/>
      <c r="AH296" s="58"/>
      <c r="AI296" s="58"/>
      <c r="AJ296" s="58"/>
      <c r="AK296" s="58"/>
      <c r="AL296" s="58"/>
      <c r="AM296" s="58"/>
      <c r="AN296" s="58"/>
      <c r="AO296" s="58"/>
      <c r="AP296" s="58"/>
      <c r="AQ296" s="58"/>
      <c r="AR296" s="58"/>
      <c r="AS296" s="58"/>
      <c r="AT296" s="58"/>
      <c r="AU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c r="CA296" s="58"/>
      <c r="CB296" s="58"/>
      <c r="CC296" s="58"/>
      <c r="CD296" s="58"/>
      <c r="CE296" s="58"/>
      <c r="CF296" s="58"/>
      <c r="CG296" s="58"/>
      <c r="CH296" s="58"/>
      <c r="CI296" s="58"/>
      <c r="CJ296" s="58"/>
      <c r="CK296" s="58"/>
      <c r="CL296" s="58"/>
      <c r="CM296" s="58"/>
      <c r="CN296" s="58"/>
      <c r="CO296" s="58"/>
      <c r="CP296" s="58"/>
      <c r="CQ296" s="58"/>
      <c r="CR296" s="58"/>
      <c r="CS296" s="58"/>
      <c r="CT296" s="58"/>
      <c r="CU296" s="58"/>
      <c r="CV296" s="58"/>
      <c r="CW296" s="58"/>
      <c r="CX296" s="58"/>
      <c r="CY296" s="58"/>
      <c r="CZ296" s="58"/>
      <c r="DA296" s="58"/>
      <c r="DB296" s="58"/>
      <c r="DC296" s="58"/>
      <c r="DD296" s="58"/>
      <c r="DE296" s="58"/>
      <c r="DF296" s="58"/>
      <c r="DG296" s="58"/>
      <c r="DH296" s="58"/>
      <c r="DI296" s="58"/>
      <c r="DJ296" s="58"/>
      <c r="DK296" s="58"/>
      <c r="DL296" s="58"/>
      <c r="DM296" s="58"/>
      <c r="DN296" s="58"/>
      <c r="DO296" s="58"/>
      <c r="DP296" s="58"/>
      <c r="DQ296" s="58"/>
      <c r="DR296" s="58"/>
      <c r="DS296" s="58"/>
      <c r="DT296" s="58"/>
      <c r="DU296" s="58"/>
      <c r="DV296" s="58"/>
      <c r="DW296" s="58"/>
      <c r="DX296" s="58"/>
      <c r="DY296" s="58"/>
      <c r="DZ296" s="58"/>
      <c r="EA296" s="58"/>
      <c r="EB296" s="58"/>
      <c r="EC296" s="58"/>
      <c r="ED296" s="58"/>
      <c r="EE296" s="58"/>
      <c r="EF296" s="58"/>
      <c r="EG296" s="58"/>
      <c r="EH296" s="58"/>
      <c r="EI296" s="58"/>
      <c r="EJ296" s="58"/>
      <c r="EK296" s="58"/>
      <c r="EL296" s="58"/>
      <c r="EM296" s="58"/>
      <c r="EN296" s="58"/>
      <c r="EO296" s="58"/>
      <c r="EP296" s="58"/>
      <c r="EQ296" s="58"/>
      <c r="ER296" s="58"/>
      <c r="ES296" s="58"/>
      <c r="ET296" s="58"/>
      <c r="EU296" s="58"/>
      <c r="EV296" s="58"/>
      <c r="EW296" s="58"/>
      <c r="EX296" s="58"/>
      <c r="EY296" s="58"/>
      <c r="EZ296" s="58"/>
      <c r="FA296" s="58"/>
      <c r="FB296" s="58"/>
      <c r="FC296" s="58"/>
      <c r="FD296" s="58"/>
      <c r="FE296" s="58"/>
      <c r="FF296" s="58"/>
      <c r="FG296" s="58"/>
      <c r="FH296" s="58"/>
      <c r="FI296" s="58"/>
      <c r="FJ296" s="58"/>
      <c r="FK296" s="58"/>
      <c r="FL296" s="58"/>
      <c r="FM296" s="58"/>
      <c r="FN296" s="58"/>
      <c r="FO296" s="58"/>
      <c r="FP296" s="58"/>
      <c r="FQ296" s="58"/>
      <c r="FR296" s="58"/>
      <c r="FS296" s="58"/>
      <c r="FT296" s="58"/>
      <c r="FU296" s="58"/>
      <c r="FV296" s="58"/>
      <c r="FW296" s="58"/>
      <c r="FX296" s="58"/>
      <c r="FY296" s="58"/>
      <c r="FZ296" s="58"/>
      <c r="GA296" s="58"/>
      <c r="GB296" s="58"/>
      <c r="GC296" s="58"/>
      <c r="GD296" s="58"/>
      <c r="GE296" s="58"/>
      <c r="GF296" s="58"/>
      <c r="GG296" s="58"/>
      <c r="GH296" s="58"/>
      <c r="GI296" s="58"/>
      <c r="GJ296" s="58"/>
      <c r="GK296" s="58"/>
      <c r="GL296" s="58"/>
      <c r="GM296" s="58"/>
      <c r="GN296" s="58"/>
      <c r="GO296" s="58"/>
      <c r="GP296" s="58"/>
      <c r="GQ296" s="58"/>
      <c r="GR296" s="58"/>
      <c r="GS296" s="58"/>
      <c r="GT296" s="58"/>
      <c r="GU296" s="58"/>
      <c r="GV296" s="58"/>
      <c r="GW296" s="58"/>
      <c r="GX296" s="58"/>
      <c r="GY296" s="58"/>
      <c r="GZ296" s="58"/>
      <c r="HA296" s="58"/>
      <c r="HB296" s="58"/>
      <c r="HC296" s="58"/>
      <c r="HD296" s="58"/>
      <c r="HE296" s="58"/>
      <c r="HF296" s="58"/>
      <c r="HG296" s="58"/>
      <c r="HH296" s="58"/>
      <c r="HI296" s="58"/>
      <c r="HJ296" s="58"/>
      <c r="HK296" s="58"/>
      <c r="HL296" s="58"/>
      <c r="HM296" s="58"/>
      <c r="HN296" s="58"/>
      <c r="HO296" s="58"/>
      <c r="HP296" s="58"/>
      <c r="HQ296" s="58"/>
      <c r="HR296" s="58"/>
      <c r="HS296" s="58"/>
      <c r="HT296" s="58"/>
      <c r="HU296" s="58"/>
      <c r="HV296" s="58"/>
      <c r="HW296" s="58"/>
      <c r="HX296" s="58"/>
      <c r="HY296" s="58"/>
      <c r="HZ296" s="58"/>
      <c r="IA296" s="58"/>
      <c r="IB296" s="58"/>
      <c r="IC296" s="58"/>
      <c r="ID296" s="58"/>
      <c r="IE296" s="58"/>
      <c r="IF296" s="58"/>
      <c r="IG296" s="58"/>
      <c r="IH296" s="58"/>
      <c r="II296" s="58"/>
      <c r="IJ296" s="58"/>
      <c r="IK296" s="58"/>
      <c r="IL296" s="58"/>
      <c r="IM296" s="58"/>
      <c r="IN296" s="58"/>
      <c r="IO296" s="58"/>
      <c r="IP296" s="58"/>
      <c r="IQ296" s="58"/>
      <c r="IR296" s="58"/>
      <c r="IS296" s="58"/>
    </row>
    <row r="297" spans="1:253" s="839" customFormat="1">
      <c r="A297"/>
      <c r="B297" s="7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c r="AA297" s="58"/>
      <c r="AB297" s="58"/>
      <c r="AC297" s="58"/>
      <c r="AD297" s="58"/>
      <c r="AE297" s="58"/>
      <c r="AF297" s="58"/>
      <c r="AG297" s="58"/>
      <c r="AH297" s="58"/>
      <c r="AI297" s="58"/>
      <c r="AJ297" s="58"/>
      <c r="AK297" s="58"/>
      <c r="AL297" s="58"/>
      <c r="AM297" s="58"/>
      <c r="AN297" s="58"/>
      <c r="AO297" s="58"/>
      <c r="AP297" s="58"/>
      <c r="AQ297" s="58"/>
      <c r="AR297" s="58"/>
      <c r="AS297" s="58"/>
      <c r="AT297" s="58"/>
      <c r="AU297" s="58"/>
      <c r="AX297" s="58"/>
      <c r="AY297" s="58"/>
      <c r="AZ297" s="58"/>
      <c r="BA297" s="58"/>
      <c r="BB297" s="58"/>
      <c r="BC297" s="58"/>
      <c r="BD297" s="58"/>
      <c r="BE297" s="58"/>
      <c r="BF297" s="58"/>
      <c r="BG297" s="58"/>
      <c r="BH297" s="58"/>
      <c r="BI297" s="58"/>
      <c r="BJ297" s="58"/>
      <c r="BK297" s="58"/>
      <c r="BL297" s="58"/>
      <c r="BM297" s="58"/>
      <c r="BN297" s="58"/>
      <c r="BO297" s="58"/>
      <c r="BP297" s="58"/>
      <c r="BQ297" s="58"/>
      <c r="BR297" s="58"/>
      <c r="BS297" s="58"/>
      <c r="BT297" s="58"/>
      <c r="BU297" s="58"/>
      <c r="BV297" s="58"/>
      <c r="BW297" s="58"/>
      <c r="BX297" s="58"/>
      <c r="BY297" s="58"/>
      <c r="BZ297" s="58"/>
      <c r="CA297" s="58"/>
      <c r="CB297" s="58"/>
      <c r="CC297" s="58"/>
      <c r="CD297" s="58"/>
      <c r="CE297" s="58"/>
      <c r="CF297" s="58"/>
      <c r="CG297" s="58"/>
      <c r="CH297" s="58"/>
      <c r="CI297" s="58"/>
      <c r="CJ297" s="58"/>
      <c r="CK297" s="58"/>
      <c r="CL297" s="58"/>
      <c r="CM297" s="58"/>
      <c r="CN297" s="58"/>
      <c r="CO297" s="58"/>
      <c r="CP297" s="58"/>
      <c r="CQ297" s="58"/>
      <c r="CR297" s="58"/>
      <c r="CS297" s="58"/>
      <c r="CT297" s="58"/>
      <c r="CU297" s="58"/>
      <c r="CV297" s="58"/>
      <c r="CW297" s="58"/>
      <c r="CX297" s="58"/>
      <c r="CY297" s="58"/>
      <c r="CZ297" s="58"/>
      <c r="DA297" s="58"/>
      <c r="DB297" s="58"/>
      <c r="DC297" s="58"/>
      <c r="DD297" s="58"/>
      <c r="DE297" s="58"/>
      <c r="DF297" s="58"/>
      <c r="DG297" s="58"/>
      <c r="DH297" s="58"/>
      <c r="DI297" s="58"/>
      <c r="DJ297" s="58"/>
      <c r="DK297" s="58"/>
      <c r="DL297" s="58"/>
      <c r="DM297" s="58"/>
      <c r="DN297" s="58"/>
      <c r="DO297" s="58"/>
      <c r="DP297" s="58"/>
      <c r="DQ297" s="58"/>
      <c r="DR297" s="58"/>
      <c r="DS297" s="58"/>
      <c r="DT297" s="58"/>
      <c r="DU297" s="58"/>
      <c r="DV297" s="58"/>
      <c r="DW297" s="58"/>
      <c r="DX297" s="58"/>
      <c r="DY297" s="58"/>
      <c r="DZ297" s="58"/>
      <c r="EA297" s="58"/>
      <c r="EB297" s="58"/>
      <c r="EC297" s="58"/>
      <c r="ED297" s="58"/>
      <c r="EE297" s="58"/>
      <c r="EF297" s="58"/>
      <c r="EG297" s="58"/>
      <c r="EH297" s="58"/>
      <c r="EI297" s="58"/>
      <c r="EJ297" s="58"/>
      <c r="EK297" s="58"/>
      <c r="EL297" s="58"/>
      <c r="EM297" s="58"/>
      <c r="EN297" s="58"/>
      <c r="EO297" s="58"/>
      <c r="EP297" s="58"/>
      <c r="EQ297" s="58"/>
      <c r="ER297" s="58"/>
      <c r="ES297" s="58"/>
      <c r="ET297" s="58"/>
      <c r="EU297" s="58"/>
      <c r="EV297" s="58"/>
      <c r="EW297" s="58"/>
      <c r="EX297" s="58"/>
      <c r="EY297" s="58"/>
      <c r="EZ297" s="58"/>
      <c r="FA297" s="58"/>
      <c r="FB297" s="58"/>
      <c r="FC297" s="58"/>
      <c r="FD297" s="58"/>
      <c r="FE297" s="58"/>
      <c r="FF297" s="58"/>
      <c r="FG297" s="58"/>
      <c r="FH297" s="58"/>
      <c r="FI297" s="58"/>
      <c r="FJ297" s="58"/>
      <c r="FK297" s="58"/>
      <c r="FL297" s="58"/>
      <c r="FM297" s="58"/>
      <c r="FN297" s="58"/>
      <c r="FO297" s="58"/>
      <c r="FP297" s="58"/>
      <c r="FQ297" s="58"/>
      <c r="FR297" s="58"/>
      <c r="FS297" s="58"/>
      <c r="FT297" s="58"/>
      <c r="FU297" s="58"/>
      <c r="FV297" s="58"/>
      <c r="FW297" s="58"/>
      <c r="FX297" s="58"/>
      <c r="FY297" s="58"/>
      <c r="FZ297" s="58"/>
      <c r="GA297" s="58"/>
      <c r="GB297" s="58"/>
      <c r="GC297" s="58"/>
      <c r="GD297" s="58"/>
      <c r="GE297" s="58"/>
      <c r="GF297" s="58"/>
      <c r="GG297" s="58"/>
      <c r="GH297" s="58"/>
      <c r="GI297" s="58"/>
      <c r="GJ297" s="58"/>
      <c r="GK297" s="58"/>
      <c r="GL297" s="58"/>
      <c r="GM297" s="58"/>
      <c r="GN297" s="58"/>
      <c r="GO297" s="58"/>
      <c r="GP297" s="58"/>
      <c r="GQ297" s="58"/>
      <c r="GR297" s="58"/>
      <c r="GS297" s="58"/>
      <c r="GT297" s="58"/>
      <c r="GU297" s="58"/>
      <c r="GV297" s="58"/>
      <c r="GW297" s="58"/>
      <c r="GX297" s="58"/>
      <c r="GY297" s="58"/>
      <c r="GZ297" s="58"/>
      <c r="HA297" s="58"/>
      <c r="HB297" s="58"/>
      <c r="HC297" s="58"/>
      <c r="HD297" s="58"/>
      <c r="HE297" s="58"/>
      <c r="HF297" s="58"/>
      <c r="HG297" s="58"/>
      <c r="HH297" s="58"/>
      <c r="HI297" s="58"/>
      <c r="HJ297" s="58"/>
      <c r="HK297" s="58"/>
      <c r="HL297" s="58"/>
      <c r="HM297" s="58"/>
      <c r="HN297" s="58"/>
      <c r="HO297" s="58"/>
      <c r="HP297" s="58"/>
      <c r="HQ297" s="58"/>
      <c r="HR297" s="58"/>
      <c r="HS297" s="58"/>
      <c r="HT297" s="58"/>
      <c r="HU297" s="58"/>
      <c r="HV297" s="58"/>
      <c r="HW297" s="58"/>
      <c r="HX297" s="58"/>
      <c r="HY297" s="58"/>
      <c r="HZ297" s="58"/>
      <c r="IA297" s="58"/>
      <c r="IB297" s="58"/>
      <c r="IC297" s="58"/>
      <c r="ID297" s="58"/>
      <c r="IE297" s="58"/>
      <c r="IF297" s="58"/>
      <c r="IG297" s="58"/>
      <c r="IH297" s="58"/>
      <c r="II297" s="58"/>
      <c r="IJ297" s="58"/>
      <c r="IK297" s="58"/>
      <c r="IL297" s="58"/>
      <c r="IM297" s="58"/>
      <c r="IN297" s="58"/>
      <c r="IO297" s="58"/>
      <c r="IP297" s="58"/>
      <c r="IQ297" s="58"/>
      <c r="IR297" s="58"/>
      <c r="IS297" s="58"/>
    </row>
    <row r="298" spans="1:253" s="839" customFormat="1">
      <c r="A298"/>
      <c r="B298" s="7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c r="AA298" s="58"/>
      <c r="AB298" s="58"/>
      <c r="AC298" s="58"/>
      <c r="AD298" s="58"/>
      <c r="AE298" s="58"/>
      <c r="AF298" s="58"/>
      <c r="AG298" s="58"/>
      <c r="AH298" s="58"/>
      <c r="AI298" s="58"/>
      <c r="AJ298" s="58"/>
      <c r="AK298" s="58"/>
      <c r="AL298" s="58"/>
      <c r="AM298" s="58"/>
      <c r="AN298" s="58"/>
      <c r="AO298" s="58"/>
      <c r="AP298" s="58"/>
      <c r="AQ298" s="58"/>
      <c r="AR298" s="58"/>
      <c r="AS298" s="58"/>
      <c r="AT298" s="58"/>
      <c r="AU298" s="58"/>
      <c r="AX298" s="58"/>
      <c r="AY298" s="58"/>
      <c r="AZ298" s="58"/>
      <c r="BA298" s="58"/>
      <c r="BB298" s="58"/>
      <c r="BC298" s="58"/>
      <c r="BD298" s="58"/>
      <c r="BE298" s="58"/>
      <c r="BF298" s="58"/>
      <c r="BG298" s="58"/>
      <c r="BH298" s="58"/>
      <c r="BI298" s="58"/>
      <c r="BJ298" s="58"/>
      <c r="BK298" s="58"/>
      <c r="BL298" s="58"/>
      <c r="BM298" s="58"/>
      <c r="BN298" s="58"/>
      <c r="BO298" s="58"/>
      <c r="BP298" s="58"/>
      <c r="BQ298" s="58"/>
      <c r="BR298" s="58"/>
      <c r="BS298" s="58"/>
      <c r="BT298" s="58"/>
      <c r="BU298" s="58"/>
      <c r="BV298" s="58"/>
      <c r="BW298" s="58"/>
      <c r="BX298" s="58"/>
      <c r="BY298" s="58"/>
      <c r="BZ298" s="58"/>
      <c r="CA298" s="58"/>
      <c r="CB298" s="58"/>
      <c r="CC298" s="58"/>
      <c r="CD298" s="58"/>
      <c r="CE298" s="58"/>
      <c r="CF298" s="58"/>
      <c r="CG298" s="58"/>
      <c r="CH298" s="58"/>
      <c r="CI298" s="58"/>
      <c r="CJ298" s="58"/>
      <c r="CK298" s="58"/>
      <c r="CL298" s="58"/>
      <c r="CM298" s="58"/>
      <c r="CN298" s="58"/>
      <c r="CO298" s="58"/>
      <c r="CP298" s="58"/>
      <c r="CQ298" s="58"/>
      <c r="CR298" s="58"/>
      <c r="CS298" s="58"/>
      <c r="CT298" s="58"/>
      <c r="CU298" s="58"/>
      <c r="CV298" s="58"/>
      <c r="CW298" s="58"/>
      <c r="CX298" s="58"/>
      <c r="CY298" s="58"/>
      <c r="CZ298" s="58"/>
      <c r="DA298" s="58"/>
      <c r="DB298" s="58"/>
      <c r="DC298" s="58"/>
      <c r="DD298" s="58"/>
      <c r="DE298" s="58"/>
      <c r="DF298" s="58"/>
      <c r="DG298" s="58"/>
      <c r="DH298" s="58"/>
      <c r="DI298" s="58"/>
      <c r="DJ298" s="58"/>
      <c r="DK298" s="58"/>
      <c r="DL298" s="58"/>
      <c r="DM298" s="58"/>
      <c r="DN298" s="58"/>
      <c r="DO298" s="58"/>
      <c r="DP298" s="58"/>
      <c r="DQ298" s="58"/>
      <c r="DR298" s="58"/>
      <c r="DS298" s="58"/>
      <c r="DT298" s="58"/>
      <c r="DU298" s="58"/>
      <c r="DV298" s="58"/>
      <c r="DW298" s="58"/>
      <c r="DX298" s="58"/>
      <c r="DY298" s="58"/>
      <c r="DZ298" s="58"/>
      <c r="EA298" s="58"/>
      <c r="EB298" s="58"/>
      <c r="EC298" s="58"/>
      <c r="ED298" s="58"/>
      <c r="EE298" s="58"/>
      <c r="EF298" s="58"/>
      <c r="EG298" s="58"/>
      <c r="EH298" s="58"/>
      <c r="EI298" s="58"/>
      <c r="EJ298" s="58"/>
      <c r="EK298" s="58"/>
      <c r="EL298" s="58"/>
      <c r="EM298" s="58"/>
      <c r="EN298" s="58"/>
      <c r="EO298" s="58"/>
      <c r="EP298" s="58"/>
      <c r="EQ298" s="58"/>
      <c r="ER298" s="58"/>
      <c r="ES298" s="58"/>
      <c r="ET298" s="58"/>
      <c r="EU298" s="58"/>
      <c r="EV298" s="58"/>
      <c r="EW298" s="58"/>
      <c r="EX298" s="58"/>
      <c r="EY298" s="58"/>
      <c r="EZ298" s="58"/>
      <c r="FA298" s="58"/>
      <c r="FB298" s="58"/>
      <c r="FC298" s="58"/>
      <c r="FD298" s="58"/>
      <c r="FE298" s="58"/>
      <c r="FF298" s="58"/>
      <c r="FG298" s="58"/>
      <c r="FH298" s="58"/>
      <c r="FI298" s="58"/>
      <c r="FJ298" s="58"/>
      <c r="FK298" s="58"/>
      <c r="FL298" s="58"/>
      <c r="FM298" s="58"/>
      <c r="FN298" s="58"/>
      <c r="FO298" s="58"/>
      <c r="FP298" s="58"/>
      <c r="FQ298" s="58"/>
      <c r="FR298" s="58"/>
      <c r="FS298" s="58"/>
      <c r="FT298" s="58"/>
      <c r="FU298" s="58"/>
      <c r="FV298" s="58"/>
      <c r="FW298" s="58"/>
      <c r="FX298" s="58"/>
      <c r="FY298" s="58"/>
      <c r="FZ298" s="58"/>
      <c r="GA298" s="58"/>
      <c r="GB298" s="58"/>
      <c r="GC298" s="58"/>
      <c r="GD298" s="58"/>
      <c r="GE298" s="58"/>
      <c r="GF298" s="58"/>
      <c r="GG298" s="58"/>
      <c r="GH298" s="58"/>
      <c r="GI298" s="58"/>
      <c r="GJ298" s="58"/>
      <c r="GK298" s="58"/>
      <c r="GL298" s="58"/>
      <c r="GM298" s="58"/>
      <c r="GN298" s="58"/>
      <c r="GO298" s="58"/>
      <c r="GP298" s="58"/>
      <c r="GQ298" s="58"/>
      <c r="GR298" s="58"/>
      <c r="GS298" s="58"/>
      <c r="GT298" s="58"/>
      <c r="GU298" s="58"/>
      <c r="GV298" s="58"/>
      <c r="GW298" s="58"/>
      <c r="GX298" s="58"/>
      <c r="GY298" s="58"/>
      <c r="GZ298" s="58"/>
      <c r="HA298" s="58"/>
      <c r="HB298" s="58"/>
      <c r="HC298" s="58"/>
      <c r="HD298" s="58"/>
      <c r="HE298" s="58"/>
      <c r="HF298" s="58"/>
      <c r="HG298" s="58"/>
      <c r="HH298" s="58"/>
      <c r="HI298" s="58"/>
      <c r="HJ298" s="58"/>
      <c r="HK298" s="58"/>
      <c r="HL298" s="58"/>
      <c r="HM298" s="58"/>
      <c r="HN298" s="58"/>
      <c r="HO298" s="58"/>
      <c r="HP298" s="58"/>
      <c r="HQ298" s="58"/>
      <c r="HR298" s="58"/>
      <c r="HS298" s="58"/>
      <c r="HT298" s="58"/>
      <c r="HU298" s="58"/>
      <c r="HV298" s="58"/>
      <c r="HW298" s="58"/>
      <c r="HX298" s="58"/>
      <c r="HY298" s="58"/>
      <c r="HZ298" s="58"/>
      <c r="IA298" s="58"/>
      <c r="IB298" s="58"/>
      <c r="IC298" s="58"/>
      <c r="ID298" s="58"/>
      <c r="IE298" s="58"/>
      <c r="IF298" s="58"/>
      <c r="IG298" s="58"/>
      <c r="IH298" s="58"/>
      <c r="II298" s="58"/>
      <c r="IJ298" s="58"/>
      <c r="IK298" s="58"/>
      <c r="IL298" s="58"/>
      <c r="IM298" s="58"/>
      <c r="IN298" s="58"/>
      <c r="IO298" s="58"/>
      <c r="IP298" s="58"/>
      <c r="IQ298" s="58"/>
      <c r="IR298" s="58"/>
      <c r="IS298" s="58"/>
    </row>
    <row r="299" spans="1:253" s="839" customFormat="1">
      <c r="A299"/>
      <c r="B299" s="7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c r="AA299" s="58"/>
      <c r="AB299" s="58"/>
      <c r="AC299" s="58"/>
      <c r="AD299" s="58"/>
      <c r="AE299" s="58"/>
      <c r="AF299" s="58"/>
      <c r="AG299" s="58"/>
      <c r="AH299" s="58"/>
      <c r="AI299" s="58"/>
      <c r="AJ299" s="58"/>
      <c r="AK299" s="58"/>
      <c r="AL299" s="58"/>
      <c r="AM299" s="58"/>
      <c r="AN299" s="58"/>
      <c r="AO299" s="58"/>
      <c r="AP299" s="58"/>
      <c r="AQ299" s="58"/>
      <c r="AR299" s="58"/>
      <c r="AS299" s="58"/>
      <c r="AT299" s="58"/>
      <c r="AU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c r="CA299" s="58"/>
      <c r="CB299" s="58"/>
      <c r="CC299" s="58"/>
      <c r="CD299" s="58"/>
      <c r="CE299" s="58"/>
      <c r="CF299" s="58"/>
      <c r="CG299" s="58"/>
      <c r="CH299" s="58"/>
      <c r="CI299" s="58"/>
      <c r="CJ299" s="58"/>
      <c r="CK299" s="58"/>
      <c r="CL299" s="58"/>
      <c r="CM299" s="58"/>
      <c r="CN299" s="58"/>
      <c r="CO299" s="58"/>
      <c r="CP299" s="58"/>
      <c r="CQ299" s="58"/>
      <c r="CR299" s="58"/>
      <c r="CS299" s="58"/>
      <c r="CT299" s="58"/>
      <c r="CU299" s="58"/>
      <c r="CV299" s="58"/>
      <c r="CW299" s="58"/>
      <c r="CX299" s="58"/>
      <c r="CY299" s="58"/>
      <c r="CZ299" s="58"/>
      <c r="DA299" s="58"/>
      <c r="DB299" s="58"/>
      <c r="DC299" s="58"/>
      <c r="DD299" s="58"/>
      <c r="DE299" s="58"/>
      <c r="DF299" s="58"/>
      <c r="DG299" s="58"/>
      <c r="DH299" s="58"/>
      <c r="DI299" s="58"/>
      <c r="DJ299" s="58"/>
      <c r="DK299" s="58"/>
      <c r="DL299" s="58"/>
      <c r="DM299" s="58"/>
      <c r="DN299" s="58"/>
      <c r="DO299" s="58"/>
      <c r="DP299" s="58"/>
      <c r="DQ299" s="58"/>
      <c r="DR299" s="58"/>
      <c r="DS299" s="58"/>
      <c r="DT299" s="58"/>
      <c r="DU299" s="58"/>
      <c r="DV299" s="58"/>
      <c r="DW299" s="58"/>
      <c r="DX299" s="58"/>
      <c r="DY299" s="58"/>
      <c r="DZ299" s="58"/>
      <c r="EA299" s="58"/>
      <c r="EB299" s="58"/>
      <c r="EC299" s="58"/>
      <c r="ED299" s="58"/>
      <c r="EE299" s="58"/>
      <c r="EF299" s="58"/>
      <c r="EG299" s="58"/>
      <c r="EH299" s="58"/>
      <c r="EI299" s="58"/>
      <c r="EJ299" s="58"/>
      <c r="EK299" s="58"/>
      <c r="EL299" s="58"/>
      <c r="EM299" s="58"/>
      <c r="EN299" s="58"/>
      <c r="EO299" s="58"/>
      <c r="EP299" s="58"/>
      <c r="EQ299" s="58"/>
      <c r="ER299" s="58"/>
      <c r="ES299" s="58"/>
      <c r="ET299" s="58"/>
      <c r="EU299" s="58"/>
      <c r="EV299" s="58"/>
      <c r="EW299" s="58"/>
      <c r="EX299" s="58"/>
      <c r="EY299" s="58"/>
      <c r="EZ299" s="58"/>
      <c r="FA299" s="58"/>
      <c r="FB299" s="58"/>
      <c r="FC299" s="58"/>
      <c r="FD299" s="58"/>
      <c r="FE299" s="58"/>
      <c r="FF299" s="58"/>
      <c r="FG299" s="58"/>
      <c r="FH299" s="58"/>
      <c r="FI299" s="58"/>
      <c r="FJ299" s="58"/>
      <c r="FK299" s="58"/>
      <c r="FL299" s="58"/>
      <c r="FM299" s="58"/>
      <c r="FN299" s="58"/>
      <c r="FO299" s="58"/>
      <c r="FP299" s="58"/>
      <c r="FQ299" s="58"/>
      <c r="FR299" s="58"/>
      <c r="FS299" s="58"/>
      <c r="FT299" s="58"/>
      <c r="FU299" s="58"/>
      <c r="FV299" s="58"/>
      <c r="FW299" s="58"/>
      <c r="FX299" s="58"/>
      <c r="FY299" s="58"/>
      <c r="FZ299" s="58"/>
      <c r="GA299" s="58"/>
      <c r="GB299" s="58"/>
      <c r="GC299" s="58"/>
      <c r="GD299" s="58"/>
      <c r="GE299" s="58"/>
      <c r="GF299" s="58"/>
      <c r="GG299" s="58"/>
      <c r="GH299" s="58"/>
      <c r="GI299" s="58"/>
      <c r="GJ299" s="58"/>
      <c r="GK299" s="58"/>
      <c r="GL299" s="58"/>
      <c r="GM299" s="58"/>
      <c r="GN299" s="58"/>
      <c r="GO299" s="58"/>
      <c r="GP299" s="58"/>
      <c r="GQ299" s="58"/>
      <c r="GR299" s="58"/>
      <c r="GS299" s="58"/>
      <c r="GT299" s="58"/>
      <c r="GU299" s="58"/>
      <c r="GV299" s="58"/>
      <c r="GW299" s="58"/>
      <c r="GX299" s="58"/>
      <c r="GY299" s="58"/>
      <c r="GZ299" s="58"/>
      <c r="HA299" s="58"/>
      <c r="HB299" s="58"/>
      <c r="HC299" s="58"/>
      <c r="HD299" s="58"/>
      <c r="HE299" s="58"/>
      <c r="HF299" s="58"/>
      <c r="HG299" s="58"/>
      <c r="HH299" s="58"/>
      <c r="HI299" s="58"/>
      <c r="HJ299" s="58"/>
      <c r="HK299" s="58"/>
      <c r="HL299" s="58"/>
      <c r="HM299" s="58"/>
      <c r="HN299" s="58"/>
      <c r="HO299" s="58"/>
      <c r="HP299" s="58"/>
      <c r="HQ299" s="58"/>
      <c r="HR299" s="58"/>
      <c r="HS299" s="58"/>
      <c r="HT299" s="58"/>
      <c r="HU299" s="58"/>
      <c r="HV299" s="58"/>
      <c r="HW299" s="58"/>
      <c r="HX299" s="58"/>
      <c r="HY299" s="58"/>
      <c r="HZ299" s="58"/>
      <c r="IA299" s="58"/>
      <c r="IB299" s="58"/>
      <c r="IC299" s="58"/>
      <c r="ID299" s="58"/>
      <c r="IE299" s="58"/>
      <c r="IF299" s="58"/>
      <c r="IG299" s="58"/>
      <c r="IH299" s="58"/>
      <c r="II299" s="58"/>
      <c r="IJ299" s="58"/>
      <c r="IK299" s="58"/>
      <c r="IL299" s="58"/>
      <c r="IM299" s="58"/>
      <c r="IN299" s="58"/>
      <c r="IO299" s="58"/>
      <c r="IP299" s="58"/>
      <c r="IQ299" s="58"/>
      <c r="IR299" s="58"/>
      <c r="IS299" s="58"/>
    </row>
    <row r="300" spans="1:253" s="839" customFormat="1">
      <c r="A300"/>
      <c r="B300" s="7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c r="AA300" s="58"/>
      <c r="AB300" s="58"/>
      <c r="AC300" s="58"/>
      <c r="AD300" s="58"/>
      <c r="AE300" s="58"/>
      <c r="AF300" s="58"/>
      <c r="AG300" s="58"/>
      <c r="AH300" s="58"/>
      <c r="AI300" s="58"/>
      <c r="AJ300" s="58"/>
      <c r="AK300" s="58"/>
      <c r="AL300" s="58"/>
      <c r="AM300" s="58"/>
      <c r="AN300" s="58"/>
      <c r="AO300" s="58"/>
      <c r="AP300" s="58"/>
      <c r="AQ300" s="58"/>
      <c r="AR300" s="58"/>
      <c r="AS300" s="58"/>
      <c r="AT300" s="58"/>
      <c r="AU300" s="58"/>
      <c r="AX300" s="58"/>
      <c r="AY300" s="58"/>
      <c r="AZ300" s="58"/>
      <c r="BA300" s="58"/>
      <c r="BB300" s="58"/>
      <c r="BC300" s="58"/>
      <c r="BD300" s="58"/>
      <c r="BE300" s="58"/>
      <c r="BF300" s="58"/>
      <c r="BG300" s="58"/>
      <c r="BH300" s="58"/>
      <c r="BI300" s="58"/>
      <c r="BJ300" s="58"/>
      <c r="BK300" s="58"/>
      <c r="BL300" s="58"/>
      <c r="BM300" s="58"/>
      <c r="BN300" s="58"/>
      <c r="BO300" s="58"/>
      <c r="BP300" s="58"/>
      <c r="BQ300" s="58"/>
      <c r="BR300" s="58"/>
      <c r="BS300" s="58"/>
      <c r="BT300" s="58"/>
      <c r="BU300" s="58"/>
      <c r="BV300" s="58"/>
      <c r="BW300" s="58"/>
      <c r="BX300" s="58"/>
      <c r="BY300" s="58"/>
      <c r="BZ300" s="58"/>
      <c r="CA300" s="58"/>
      <c r="CB300" s="58"/>
      <c r="CC300" s="58"/>
      <c r="CD300" s="58"/>
      <c r="CE300" s="58"/>
      <c r="CF300" s="58"/>
      <c r="CG300" s="58"/>
      <c r="CH300" s="58"/>
      <c r="CI300" s="58"/>
      <c r="CJ300" s="58"/>
      <c r="CK300" s="58"/>
      <c r="CL300" s="58"/>
      <c r="CM300" s="58"/>
      <c r="CN300" s="58"/>
      <c r="CO300" s="58"/>
      <c r="CP300" s="58"/>
      <c r="CQ300" s="58"/>
      <c r="CR300" s="58"/>
      <c r="CS300" s="58"/>
      <c r="CT300" s="58"/>
      <c r="CU300" s="58"/>
      <c r="CV300" s="58"/>
      <c r="CW300" s="58"/>
      <c r="CX300" s="58"/>
      <c r="CY300" s="58"/>
      <c r="CZ300" s="58"/>
      <c r="DA300" s="58"/>
      <c r="DB300" s="58"/>
      <c r="DC300" s="58"/>
      <c r="DD300" s="58"/>
      <c r="DE300" s="58"/>
      <c r="DF300" s="58"/>
      <c r="DG300" s="58"/>
      <c r="DH300" s="58"/>
      <c r="DI300" s="58"/>
      <c r="DJ300" s="58"/>
      <c r="DK300" s="58"/>
      <c r="DL300" s="58"/>
      <c r="DM300" s="58"/>
      <c r="DN300" s="58"/>
      <c r="DO300" s="58"/>
      <c r="DP300" s="58"/>
      <c r="DQ300" s="58"/>
      <c r="DR300" s="58"/>
      <c r="DS300" s="58"/>
      <c r="DT300" s="58"/>
      <c r="DU300" s="58"/>
      <c r="DV300" s="58"/>
      <c r="DW300" s="58"/>
      <c r="DX300" s="58"/>
      <c r="DY300" s="58"/>
      <c r="DZ300" s="58"/>
      <c r="EA300" s="58"/>
      <c r="EB300" s="58"/>
      <c r="EC300" s="58"/>
      <c r="ED300" s="58"/>
      <c r="EE300" s="58"/>
      <c r="EF300" s="58"/>
      <c r="EG300" s="58"/>
      <c r="EH300" s="58"/>
      <c r="EI300" s="58"/>
      <c r="EJ300" s="58"/>
      <c r="EK300" s="58"/>
      <c r="EL300" s="58"/>
      <c r="EM300" s="58"/>
      <c r="EN300" s="58"/>
      <c r="EO300" s="58"/>
      <c r="EP300" s="58"/>
      <c r="EQ300" s="58"/>
      <c r="ER300" s="58"/>
      <c r="ES300" s="58"/>
      <c r="ET300" s="58"/>
      <c r="EU300" s="58"/>
      <c r="EV300" s="58"/>
      <c r="EW300" s="58"/>
      <c r="EX300" s="58"/>
      <c r="EY300" s="58"/>
      <c r="EZ300" s="58"/>
      <c r="FA300" s="58"/>
      <c r="FB300" s="58"/>
      <c r="FC300" s="58"/>
      <c r="FD300" s="58"/>
      <c r="FE300" s="58"/>
      <c r="FF300" s="58"/>
      <c r="FG300" s="58"/>
      <c r="FH300" s="58"/>
      <c r="FI300" s="58"/>
      <c r="FJ300" s="58"/>
      <c r="FK300" s="58"/>
      <c r="FL300" s="58"/>
      <c r="FM300" s="58"/>
      <c r="FN300" s="58"/>
      <c r="FO300" s="58"/>
      <c r="FP300" s="58"/>
      <c r="FQ300" s="58"/>
      <c r="FR300" s="58"/>
      <c r="FS300" s="58"/>
      <c r="FT300" s="58"/>
      <c r="FU300" s="58"/>
      <c r="FV300" s="58"/>
      <c r="FW300" s="58"/>
      <c r="FX300" s="58"/>
      <c r="FY300" s="58"/>
      <c r="FZ300" s="58"/>
      <c r="GA300" s="58"/>
      <c r="GB300" s="58"/>
      <c r="GC300" s="58"/>
      <c r="GD300" s="58"/>
      <c r="GE300" s="58"/>
      <c r="GF300" s="58"/>
      <c r="GG300" s="58"/>
      <c r="GH300" s="58"/>
      <c r="GI300" s="58"/>
      <c r="GJ300" s="58"/>
      <c r="GK300" s="58"/>
      <c r="GL300" s="58"/>
      <c r="GM300" s="58"/>
      <c r="GN300" s="58"/>
      <c r="GO300" s="58"/>
      <c r="GP300" s="58"/>
      <c r="GQ300" s="58"/>
      <c r="GR300" s="58"/>
      <c r="GS300" s="58"/>
      <c r="GT300" s="58"/>
      <c r="GU300" s="58"/>
      <c r="GV300" s="58"/>
      <c r="GW300" s="58"/>
      <c r="GX300" s="58"/>
      <c r="GY300" s="58"/>
      <c r="GZ300" s="58"/>
      <c r="HA300" s="58"/>
      <c r="HB300" s="58"/>
      <c r="HC300" s="58"/>
      <c r="HD300" s="58"/>
      <c r="HE300" s="58"/>
      <c r="HF300" s="58"/>
      <c r="HG300" s="58"/>
      <c r="HH300" s="58"/>
      <c r="HI300" s="58"/>
      <c r="HJ300" s="58"/>
      <c r="HK300" s="58"/>
      <c r="HL300" s="58"/>
      <c r="HM300" s="58"/>
      <c r="HN300" s="58"/>
      <c r="HO300" s="58"/>
      <c r="HP300" s="58"/>
      <c r="HQ300" s="58"/>
      <c r="HR300" s="58"/>
      <c r="HS300" s="58"/>
      <c r="HT300" s="58"/>
      <c r="HU300" s="58"/>
      <c r="HV300" s="58"/>
      <c r="HW300" s="58"/>
      <c r="HX300" s="58"/>
      <c r="HY300" s="58"/>
      <c r="HZ300" s="58"/>
      <c r="IA300" s="58"/>
      <c r="IB300" s="58"/>
      <c r="IC300" s="58"/>
      <c r="ID300" s="58"/>
      <c r="IE300" s="58"/>
      <c r="IF300" s="58"/>
      <c r="IG300" s="58"/>
      <c r="IH300" s="58"/>
      <c r="II300" s="58"/>
      <c r="IJ300" s="58"/>
      <c r="IK300" s="58"/>
      <c r="IL300" s="58"/>
      <c r="IM300" s="58"/>
      <c r="IN300" s="58"/>
      <c r="IO300" s="58"/>
      <c r="IP300" s="58"/>
      <c r="IQ300" s="58"/>
      <c r="IR300" s="58"/>
      <c r="IS300" s="58"/>
    </row>
    <row r="301" spans="1:253" s="839" customFormat="1">
      <c r="A301"/>
      <c r="B301" s="7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c r="AA301" s="58"/>
      <c r="AB301" s="58"/>
      <c r="AC301" s="58"/>
      <c r="AD301" s="58"/>
      <c r="AE301" s="58"/>
      <c r="AF301" s="58"/>
      <c r="AG301" s="58"/>
      <c r="AH301" s="58"/>
      <c r="AI301" s="58"/>
      <c r="AJ301" s="58"/>
      <c r="AK301" s="58"/>
      <c r="AL301" s="58"/>
      <c r="AM301" s="58"/>
      <c r="AN301" s="58"/>
      <c r="AO301" s="58"/>
      <c r="AP301" s="58"/>
      <c r="AQ301" s="58"/>
      <c r="AR301" s="58"/>
      <c r="AS301" s="58"/>
      <c r="AT301" s="58"/>
      <c r="AU301" s="58"/>
      <c r="AX301" s="58"/>
      <c r="AY301" s="58"/>
      <c r="AZ301" s="58"/>
      <c r="BA301" s="58"/>
      <c r="BB301" s="58"/>
      <c r="BC301" s="58"/>
      <c r="BD301" s="58"/>
      <c r="BE301" s="58"/>
      <c r="BF301" s="58"/>
      <c r="BG301" s="58"/>
      <c r="BH301" s="58"/>
      <c r="BI301" s="58"/>
      <c r="BJ301" s="58"/>
      <c r="BK301" s="58"/>
      <c r="BL301" s="58"/>
      <c r="BM301" s="58"/>
      <c r="BN301" s="58"/>
      <c r="BO301" s="58"/>
      <c r="BP301" s="58"/>
      <c r="BQ301" s="58"/>
      <c r="BR301" s="58"/>
      <c r="BS301" s="58"/>
      <c r="BT301" s="58"/>
      <c r="BU301" s="58"/>
      <c r="BV301" s="58"/>
      <c r="BW301" s="58"/>
      <c r="BX301" s="58"/>
      <c r="BY301" s="58"/>
      <c r="BZ301" s="58"/>
      <c r="CA301" s="58"/>
      <c r="CB301" s="58"/>
      <c r="CC301" s="58"/>
      <c r="CD301" s="58"/>
      <c r="CE301" s="58"/>
      <c r="CF301" s="58"/>
      <c r="CG301" s="58"/>
      <c r="CH301" s="58"/>
      <c r="CI301" s="58"/>
      <c r="CJ301" s="58"/>
      <c r="CK301" s="58"/>
      <c r="CL301" s="58"/>
      <c r="CM301" s="58"/>
      <c r="CN301" s="58"/>
      <c r="CO301" s="58"/>
      <c r="CP301" s="58"/>
      <c r="CQ301" s="58"/>
      <c r="CR301" s="58"/>
      <c r="CS301" s="58"/>
      <c r="CT301" s="58"/>
      <c r="CU301" s="58"/>
      <c r="CV301" s="58"/>
      <c r="CW301" s="58"/>
      <c r="CX301" s="58"/>
      <c r="CY301" s="58"/>
      <c r="CZ301" s="58"/>
      <c r="DA301" s="58"/>
      <c r="DB301" s="58"/>
      <c r="DC301" s="58"/>
      <c r="DD301" s="58"/>
      <c r="DE301" s="58"/>
      <c r="DF301" s="58"/>
      <c r="DG301" s="58"/>
      <c r="DH301" s="58"/>
      <c r="DI301" s="58"/>
      <c r="DJ301" s="58"/>
      <c r="DK301" s="58"/>
      <c r="DL301" s="58"/>
      <c r="DM301" s="58"/>
      <c r="DN301" s="58"/>
      <c r="DO301" s="58"/>
      <c r="DP301" s="58"/>
      <c r="DQ301" s="58"/>
      <c r="DR301" s="58"/>
      <c r="DS301" s="58"/>
      <c r="DT301" s="58"/>
      <c r="DU301" s="58"/>
      <c r="DV301" s="58"/>
      <c r="DW301" s="58"/>
      <c r="DX301" s="58"/>
      <c r="DY301" s="58"/>
      <c r="DZ301" s="58"/>
      <c r="EA301" s="58"/>
      <c r="EB301" s="58"/>
      <c r="EC301" s="58"/>
      <c r="ED301" s="58"/>
      <c r="EE301" s="58"/>
      <c r="EF301" s="58"/>
      <c r="EG301" s="58"/>
      <c r="EH301" s="58"/>
      <c r="EI301" s="58"/>
      <c r="EJ301" s="58"/>
      <c r="EK301" s="58"/>
      <c r="EL301" s="58"/>
      <c r="EM301" s="58"/>
      <c r="EN301" s="58"/>
      <c r="EO301" s="58"/>
      <c r="EP301" s="58"/>
      <c r="EQ301" s="58"/>
      <c r="ER301" s="58"/>
      <c r="ES301" s="58"/>
      <c r="ET301" s="58"/>
      <c r="EU301" s="58"/>
      <c r="EV301" s="58"/>
      <c r="EW301" s="58"/>
      <c r="EX301" s="58"/>
      <c r="EY301" s="58"/>
      <c r="EZ301" s="58"/>
      <c r="FA301" s="58"/>
      <c r="FB301" s="58"/>
      <c r="FC301" s="58"/>
      <c r="FD301" s="58"/>
      <c r="FE301" s="58"/>
      <c r="FF301" s="58"/>
      <c r="FG301" s="58"/>
      <c r="FH301" s="58"/>
      <c r="FI301" s="58"/>
      <c r="FJ301" s="58"/>
      <c r="FK301" s="58"/>
      <c r="FL301" s="58"/>
      <c r="FM301" s="58"/>
      <c r="FN301" s="58"/>
      <c r="FO301" s="58"/>
      <c r="FP301" s="58"/>
      <c r="FQ301" s="58"/>
      <c r="FR301" s="58"/>
      <c r="FS301" s="58"/>
      <c r="FT301" s="58"/>
      <c r="FU301" s="58"/>
      <c r="FV301" s="58"/>
      <c r="FW301" s="58"/>
      <c r="FX301" s="58"/>
      <c r="FY301" s="58"/>
      <c r="FZ301" s="58"/>
      <c r="GA301" s="58"/>
      <c r="GB301" s="58"/>
      <c r="GC301" s="58"/>
      <c r="GD301" s="58"/>
      <c r="GE301" s="58"/>
      <c r="GF301" s="58"/>
      <c r="GG301" s="58"/>
      <c r="GH301" s="58"/>
      <c r="GI301" s="58"/>
      <c r="GJ301" s="58"/>
      <c r="GK301" s="58"/>
      <c r="GL301" s="58"/>
      <c r="GM301" s="58"/>
      <c r="GN301" s="58"/>
      <c r="GO301" s="58"/>
      <c r="GP301" s="58"/>
      <c r="GQ301" s="58"/>
      <c r="GR301" s="58"/>
      <c r="GS301" s="58"/>
      <c r="GT301" s="58"/>
      <c r="GU301" s="58"/>
      <c r="GV301" s="58"/>
      <c r="GW301" s="58"/>
      <c r="GX301" s="58"/>
      <c r="GY301" s="58"/>
      <c r="GZ301" s="58"/>
      <c r="HA301" s="58"/>
      <c r="HB301" s="58"/>
      <c r="HC301" s="58"/>
      <c r="HD301" s="58"/>
      <c r="HE301" s="58"/>
      <c r="HF301" s="58"/>
      <c r="HG301" s="58"/>
      <c r="HH301" s="58"/>
      <c r="HI301" s="58"/>
      <c r="HJ301" s="58"/>
      <c r="HK301" s="58"/>
      <c r="HL301" s="58"/>
      <c r="HM301" s="58"/>
      <c r="HN301" s="58"/>
      <c r="HO301" s="58"/>
      <c r="HP301" s="58"/>
      <c r="HQ301" s="58"/>
      <c r="HR301" s="58"/>
      <c r="HS301" s="58"/>
      <c r="HT301" s="58"/>
      <c r="HU301" s="58"/>
      <c r="HV301" s="58"/>
      <c r="HW301" s="58"/>
      <c r="HX301" s="58"/>
      <c r="HY301" s="58"/>
      <c r="HZ301" s="58"/>
      <c r="IA301" s="58"/>
      <c r="IB301" s="58"/>
      <c r="IC301" s="58"/>
      <c r="ID301" s="58"/>
      <c r="IE301" s="58"/>
      <c r="IF301" s="58"/>
      <c r="IG301" s="58"/>
      <c r="IH301" s="58"/>
      <c r="II301" s="58"/>
      <c r="IJ301" s="58"/>
      <c r="IK301" s="58"/>
      <c r="IL301" s="58"/>
      <c r="IM301" s="58"/>
      <c r="IN301" s="58"/>
      <c r="IO301" s="58"/>
      <c r="IP301" s="58"/>
      <c r="IQ301" s="58"/>
      <c r="IR301" s="58"/>
      <c r="IS301" s="58"/>
    </row>
    <row r="302" spans="1:253">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c r="AF302" s="78"/>
      <c r="AG302" s="78"/>
      <c r="AH302" s="78"/>
      <c r="AI302" s="78"/>
      <c r="AJ302" s="78"/>
      <c r="AK302" s="78"/>
      <c r="AL302" s="78"/>
      <c r="AM302" s="78"/>
      <c r="AN302" s="78"/>
      <c r="AO302" s="78"/>
      <c r="AP302" s="78"/>
      <c r="AQ302" s="78"/>
      <c r="AR302" s="78"/>
      <c r="AS302" s="78"/>
      <c r="AT302" s="78"/>
      <c r="AU302" s="78"/>
      <c r="AX302" s="78"/>
      <c r="AY302" s="78"/>
      <c r="AZ302" s="78"/>
      <c r="BA302" s="78"/>
      <c r="BB302" s="78"/>
      <c r="BC302" s="78"/>
      <c r="BD302" s="78"/>
      <c r="BE302" s="78"/>
      <c r="BF302" s="78"/>
      <c r="BG302" s="78"/>
      <c r="BH302" s="78"/>
      <c r="BI302" s="78"/>
      <c r="BJ302" s="78"/>
      <c r="BK302" s="78"/>
      <c r="BL302" s="78"/>
      <c r="BM302" s="78"/>
      <c r="BN302" s="78"/>
      <c r="BO302" s="78"/>
      <c r="BP302" s="78"/>
      <c r="BQ302" s="78"/>
      <c r="BR302" s="78"/>
      <c r="BS302" s="78"/>
      <c r="BT302" s="78"/>
      <c r="BU302" s="78"/>
      <c r="BV302" s="78"/>
      <c r="BW302" s="78"/>
      <c r="BX302" s="78"/>
      <c r="BY302" s="78"/>
      <c r="BZ302" s="78"/>
      <c r="CA302" s="78"/>
      <c r="CB302" s="78"/>
      <c r="CC302" s="78"/>
      <c r="CD302" s="78"/>
      <c r="CE302" s="78"/>
      <c r="CF302" s="78"/>
      <c r="CG302" s="78"/>
      <c r="CH302" s="78"/>
      <c r="CI302" s="78"/>
      <c r="CJ302" s="78"/>
      <c r="CK302" s="78"/>
      <c r="CL302" s="78"/>
      <c r="CM302" s="78"/>
      <c r="CN302" s="78"/>
      <c r="CO302" s="78"/>
      <c r="CP302" s="78"/>
      <c r="CQ302" s="78"/>
      <c r="CR302" s="78"/>
      <c r="CS302" s="78"/>
      <c r="CT302" s="78"/>
      <c r="CU302" s="78"/>
      <c r="CV302" s="78"/>
      <c r="CW302" s="78"/>
      <c r="CX302" s="78"/>
      <c r="CY302" s="78"/>
      <c r="CZ302" s="78"/>
      <c r="DA302" s="78"/>
      <c r="DB302" s="78"/>
      <c r="DC302" s="78"/>
      <c r="DD302" s="78"/>
      <c r="DE302" s="78"/>
      <c r="DF302" s="78"/>
      <c r="DG302" s="78"/>
      <c r="DH302" s="78"/>
      <c r="DI302" s="78"/>
      <c r="DJ302" s="78"/>
      <c r="DK302" s="78"/>
      <c r="DL302" s="78"/>
      <c r="DM302" s="78"/>
      <c r="DN302" s="78"/>
      <c r="DO302" s="78"/>
      <c r="DP302" s="78"/>
      <c r="DQ302" s="78"/>
      <c r="DR302" s="78"/>
      <c r="DS302" s="78"/>
      <c r="DT302" s="78"/>
      <c r="DU302" s="78"/>
      <c r="DV302" s="78"/>
      <c r="DW302" s="78"/>
      <c r="DX302" s="78"/>
      <c r="DY302" s="78"/>
      <c r="DZ302" s="78"/>
      <c r="EA302" s="78"/>
      <c r="EB302" s="78"/>
      <c r="EC302" s="78"/>
      <c r="ED302" s="78"/>
      <c r="EE302" s="78"/>
      <c r="EF302" s="78"/>
      <c r="EG302" s="78"/>
      <c r="EH302" s="78"/>
      <c r="EI302" s="78"/>
      <c r="EJ302" s="78"/>
      <c r="EK302" s="78"/>
      <c r="EL302" s="78"/>
      <c r="EM302" s="78"/>
      <c r="EN302" s="78"/>
      <c r="EO302" s="78"/>
      <c r="EP302" s="78"/>
      <c r="EQ302" s="78"/>
      <c r="ER302" s="78"/>
      <c r="ES302" s="78"/>
      <c r="ET302" s="78"/>
      <c r="EU302" s="78"/>
      <c r="EV302" s="78"/>
      <c r="EW302" s="78"/>
      <c r="EX302" s="78"/>
      <c r="EY302" s="78"/>
      <c r="EZ302" s="78"/>
      <c r="FA302" s="78"/>
      <c r="FB302" s="78"/>
      <c r="FC302" s="78"/>
      <c r="FD302" s="78"/>
      <c r="FE302" s="78"/>
      <c r="FF302" s="78"/>
      <c r="FG302" s="78"/>
      <c r="FH302" s="78"/>
      <c r="FI302" s="78"/>
      <c r="FJ302" s="78"/>
      <c r="FK302" s="78"/>
      <c r="FL302" s="78"/>
      <c r="FM302" s="78"/>
      <c r="FN302" s="78"/>
      <c r="FO302" s="78"/>
      <c r="FP302" s="78"/>
      <c r="FQ302" s="78"/>
      <c r="FR302" s="78"/>
      <c r="FS302" s="78"/>
      <c r="FT302" s="78"/>
      <c r="FU302" s="78"/>
      <c r="FV302" s="78"/>
      <c r="FW302" s="78"/>
      <c r="FX302" s="78"/>
      <c r="FY302" s="78"/>
      <c r="FZ302" s="78"/>
      <c r="GA302" s="78"/>
      <c r="GB302" s="78"/>
      <c r="GC302" s="78"/>
      <c r="GD302" s="78"/>
      <c r="GE302" s="78"/>
      <c r="GF302" s="78"/>
      <c r="GG302" s="78"/>
      <c r="GH302" s="78"/>
      <c r="GI302" s="78"/>
      <c r="GJ302" s="78"/>
      <c r="GK302" s="78"/>
      <c r="GL302" s="78"/>
      <c r="GM302" s="78"/>
      <c r="GN302" s="78"/>
      <c r="GO302" s="78"/>
      <c r="GP302" s="78"/>
      <c r="GQ302" s="78"/>
      <c r="GR302" s="78"/>
      <c r="GS302" s="78"/>
      <c r="GT302" s="78"/>
      <c r="GU302" s="78"/>
      <c r="GV302" s="78"/>
      <c r="GW302" s="78"/>
      <c r="GX302" s="78"/>
      <c r="GY302" s="78"/>
      <c r="GZ302" s="78"/>
      <c r="HA302" s="78"/>
      <c r="HB302" s="78"/>
      <c r="HC302" s="78"/>
      <c r="HD302" s="78"/>
      <c r="HE302" s="78"/>
      <c r="HF302" s="78"/>
      <c r="HG302" s="78"/>
      <c r="HH302" s="78"/>
      <c r="HI302" s="78"/>
      <c r="HJ302" s="78"/>
      <c r="HK302" s="78"/>
      <c r="HL302" s="78"/>
      <c r="HM302" s="78"/>
      <c r="HN302" s="78"/>
      <c r="HO302" s="78"/>
      <c r="HP302" s="78"/>
      <c r="HQ302" s="78"/>
      <c r="HR302" s="78"/>
      <c r="HS302" s="78"/>
      <c r="HT302" s="78"/>
      <c r="HU302" s="78"/>
      <c r="HV302" s="78"/>
      <c r="HW302" s="78"/>
      <c r="HX302" s="78"/>
      <c r="HY302" s="78"/>
      <c r="HZ302" s="78"/>
      <c r="IA302" s="78"/>
      <c r="IB302" s="78"/>
      <c r="IC302" s="78"/>
      <c r="ID302" s="78"/>
      <c r="IE302" s="78"/>
      <c r="IF302" s="78"/>
      <c r="IG302" s="78"/>
      <c r="IH302" s="78"/>
      <c r="II302" s="78"/>
      <c r="IJ302" s="78"/>
      <c r="IK302" s="78"/>
      <c r="IL302" s="78"/>
      <c r="IM302" s="78"/>
      <c r="IN302" s="78"/>
      <c r="IO302" s="78"/>
      <c r="IP302" s="78"/>
      <c r="IQ302" s="78"/>
      <c r="IR302" s="78"/>
      <c r="IS302" s="78"/>
    </row>
    <row r="303" spans="1:253">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c r="AF303" s="78"/>
      <c r="AG303" s="78"/>
      <c r="AH303" s="78"/>
      <c r="AI303" s="78"/>
      <c r="AJ303" s="78"/>
      <c r="AK303" s="78"/>
      <c r="AL303" s="78"/>
      <c r="AM303" s="78"/>
      <c r="AN303" s="78"/>
      <c r="AO303" s="78"/>
      <c r="AP303" s="78"/>
      <c r="AQ303" s="78"/>
      <c r="AR303" s="78"/>
      <c r="AS303" s="78"/>
      <c r="AT303" s="78"/>
      <c r="AU303" s="78"/>
      <c r="AX303" s="78"/>
      <c r="AY303" s="78"/>
      <c r="AZ303" s="78"/>
      <c r="BA303" s="78"/>
      <c r="BB303" s="78"/>
      <c r="BC303" s="78"/>
      <c r="BD303" s="78"/>
      <c r="BE303" s="78"/>
      <c r="BF303" s="78"/>
      <c r="BG303" s="78"/>
      <c r="BH303" s="78"/>
      <c r="BI303" s="78"/>
      <c r="BJ303" s="78"/>
      <c r="BK303" s="78"/>
      <c r="BL303" s="78"/>
      <c r="BM303" s="78"/>
      <c r="BN303" s="78"/>
      <c r="BO303" s="78"/>
      <c r="BP303" s="78"/>
      <c r="BQ303" s="78"/>
      <c r="BR303" s="78"/>
      <c r="BS303" s="78"/>
      <c r="BT303" s="78"/>
      <c r="BU303" s="78"/>
      <c r="BV303" s="78"/>
      <c r="BW303" s="78"/>
      <c r="BX303" s="78"/>
      <c r="BY303" s="78"/>
      <c r="BZ303" s="78"/>
      <c r="CA303" s="78"/>
      <c r="CB303" s="78"/>
      <c r="CC303" s="78"/>
      <c r="CD303" s="78"/>
      <c r="CE303" s="78"/>
      <c r="CF303" s="78"/>
      <c r="CG303" s="78"/>
      <c r="CH303" s="78"/>
      <c r="CI303" s="78"/>
      <c r="CJ303" s="78"/>
      <c r="CK303" s="78"/>
      <c r="CL303" s="78"/>
      <c r="CM303" s="78"/>
      <c r="CN303" s="78"/>
      <c r="CO303" s="78"/>
      <c r="CP303" s="78"/>
      <c r="CQ303" s="78"/>
      <c r="CR303" s="78"/>
      <c r="CS303" s="78"/>
      <c r="CT303" s="78"/>
      <c r="CU303" s="78"/>
      <c r="CV303" s="78"/>
      <c r="CW303" s="78"/>
      <c r="CX303" s="78"/>
      <c r="CY303" s="78"/>
      <c r="CZ303" s="78"/>
      <c r="DA303" s="78"/>
      <c r="DB303" s="78"/>
      <c r="DC303" s="78"/>
      <c r="DD303" s="78"/>
      <c r="DE303" s="78"/>
      <c r="DF303" s="78"/>
      <c r="DG303" s="78"/>
      <c r="DH303" s="78"/>
      <c r="DI303" s="78"/>
      <c r="DJ303" s="78"/>
      <c r="DK303" s="78"/>
      <c r="DL303" s="78"/>
      <c r="DM303" s="78"/>
      <c r="DN303" s="78"/>
      <c r="DO303" s="78"/>
      <c r="DP303" s="78"/>
      <c r="DQ303" s="78"/>
      <c r="DR303" s="78"/>
      <c r="DS303" s="78"/>
      <c r="DT303" s="78"/>
      <c r="DU303" s="78"/>
      <c r="DV303" s="78"/>
      <c r="DW303" s="78"/>
      <c r="DX303" s="78"/>
      <c r="DY303" s="78"/>
      <c r="DZ303" s="78"/>
      <c r="EA303" s="78"/>
      <c r="EB303" s="78"/>
      <c r="EC303" s="78"/>
      <c r="ED303" s="78"/>
      <c r="EE303" s="78"/>
      <c r="EF303" s="78"/>
      <c r="EG303" s="78"/>
      <c r="EH303" s="78"/>
      <c r="EI303" s="78"/>
      <c r="EJ303" s="78"/>
      <c r="EK303" s="78"/>
      <c r="EL303" s="78"/>
      <c r="EM303" s="78"/>
      <c r="EN303" s="78"/>
      <c r="EO303" s="78"/>
      <c r="EP303" s="78"/>
      <c r="EQ303" s="78"/>
      <c r="ER303" s="78"/>
      <c r="ES303" s="78"/>
      <c r="ET303" s="78"/>
      <c r="EU303" s="78"/>
      <c r="EV303" s="78"/>
      <c r="EW303" s="78"/>
      <c r="EX303" s="78"/>
      <c r="EY303" s="78"/>
      <c r="EZ303" s="78"/>
      <c r="FA303" s="78"/>
      <c r="FB303" s="78"/>
      <c r="FC303" s="78"/>
      <c r="FD303" s="78"/>
      <c r="FE303" s="78"/>
      <c r="FF303" s="78"/>
      <c r="FG303" s="78"/>
      <c r="FH303" s="78"/>
      <c r="FI303" s="78"/>
      <c r="FJ303" s="78"/>
      <c r="FK303" s="78"/>
      <c r="FL303" s="78"/>
      <c r="FM303" s="78"/>
      <c r="FN303" s="78"/>
      <c r="FO303" s="78"/>
      <c r="FP303" s="78"/>
      <c r="FQ303" s="78"/>
      <c r="FR303" s="78"/>
      <c r="FS303" s="78"/>
      <c r="FT303" s="78"/>
      <c r="FU303" s="78"/>
      <c r="FV303" s="78"/>
      <c r="FW303" s="78"/>
      <c r="FX303" s="78"/>
      <c r="FY303" s="78"/>
      <c r="FZ303" s="78"/>
      <c r="GA303" s="78"/>
      <c r="GB303" s="78"/>
      <c r="GC303" s="78"/>
      <c r="GD303" s="78"/>
      <c r="GE303" s="78"/>
      <c r="GF303" s="78"/>
      <c r="GG303" s="78"/>
      <c r="GH303" s="78"/>
      <c r="GI303" s="78"/>
      <c r="GJ303" s="78"/>
      <c r="GK303" s="78"/>
      <c r="GL303" s="78"/>
      <c r="GM303" s="78"/>
      <c r="GN303" s="78"/>
      <c r="GO303" s="78"/>
      <c r="GP303" s="78"/>
      <c r="GQ303" s="78"/>
      <c r="GR303" s="78"/>
      <c r="GS303" s="78"/>
      <c r="GT303" s="78"/>
      <c r="GU303" s="78"/>
      <c r="GV303" s="78"/>
      <c r="GW303" s="78"/>
      <c r="GX303" s="78"/>
      <c r="GY303" s="78"/>
      <c r="GZ303" s="78"/>
      <c r="HA303" s="78"/>
      <c r="HB303" s="78"/>
      <c r="HC303" s="78"/>
      <c r="HD303" s="78"/>
      <c r="HE303" s="78"/>
      <c r="HF303" s="78"/>
      <c r="HG303" s="78"/>
      <c r="HH303" s="78"/>
      <c r="HI303" s="78"/>
      <c r="HJ303" s="78"/>
      <c r="HK303" s="78"/>
      <c r="HL303" s="78"/>
      <c r="HM303" s="78"/>
      <c r="HN303" s="78"/>
      <c r="HO303" s="78"/>
      <c r="HP303" s="78"/>
      <c r="HQ303" s="78"/>
      <c r="HR303" s="78"/>
      <c r="HS303" s="78"/>
      <c r="HT303" s="78"/>
      <c r="HU303" s="78"/>
      <c r="HV303" s="78"/>
      <c r="HW303" s="78"/>
      <c r="HX303" s="78"/>
      <c r="HY303" s="78"/>
      <c r="HZ303" s="78"/>
      <c r="IA303" s="78"/>
      <c r="IB303" s="78"/>
      <c r="IC303" s="78"/>
      <c r="ID303" s="78"/>
      <c r="IE303" s="78"/>
      <c r="IF303" s="78"/>
      <c r="IG303" s="78"/>
      <c r="IH303" s="78"/>
      <c r="II303" s="78"/>
      <c r="IJ303" s="78"/>
      <c r="IK303" s="78"/>
      <c r="IL303" s="78"/>
      <c r="IM303" s="78"/>
      <c r="IN303" s="78"/>
      <c r="IO303" s="78"/>
      <c r="IP303" s="78"/>
      <c r="IQ303" s="78"/>
      <c r="IR303" s="78"/>
      <c r="IS303" s="7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A1:IR899"/>
  <sheetViews>
    <sheetView workbookViewId="0">
      <pane xSplit="1" ySplit="5" topLeftCell="Z405" activePane="bottomRight" state="frozen"/>
      <selection pane="topRight" activeCell="B1" sqref="B1"/>
      <selection pane="bottomLeft" activeCell="A6" sqref="A6"/>
      <selection pane="bottomRight"/>
    </sheetView>
  </sheetViews>
  <sheetFormatPr baseColWidth="10" defaultRowHeight="12.75"/>
  <cols>
    <col min="1" max="1" width="85.7109375" customWidth="1"/>
    <col min="253" max="253" width="10.7109375" customWidth="1"/>
    <col min="254" max="254" width="85.7109375" customWidth="1"/>
    <col min="509" max="509" width="10.7109375" customWidth="1"/>
    <col min="510" max="510" width="85.7109375" customWidth="1"/>
    <col min="765" max="765" width="10.7109375" customWidth="1"/>
    <col min="766" max="766" width="85.7109375" customWidth="1"/>
    <col min="1021" max="1021" width="10.7109375" customWidth="1"/>
    <col min="1022" max="1022" width="85.7109375" customWidth="1"/>
    <col min="1277" max="1277" width="10.7109375" customWidth="1"/>
    <col min="1278" max="1278" width="85.7109375" customWidth="1"/>
    <col min="1533" max="1533" width="10.7109375" customWidth="1"/>
    <col min="1534" max="1534" width="85.7109375" customWidth="1"/>
    <col min="1789" max="1789" width="10.7109375" customWidth="1"/>
    <col min="1790" max="1790" width="85.7109375" customWidth="1"/>
    <col min="2045" max="2045" width="10.7109375" customWidth="1"/>
    <col min="2046" max="2046" width="85.7109375" customWidth="1"/>
    <col min="2301" max="2301" width="10.7109375" customWidth="1"/>
    <col min="2302" max="2302" width="85.7109375" customWidth="1"/>
    <col min="2557" max="2557" width="10.7109375" customWidth="1"/>
    <col min="2558" max="2558" width="85.7109375" customWidth="1"/>
    <col min="2813" max="2813" width="10.7109375" customWidth="1"/>
    <col min="2814" max="2814" width="85.7109375" customWidth="1"/>
    <col min="3069" max="3069" width="10.7109375" customWidth="1"/>
    <col min="3070" max="3070" width="85.7109375" customWidth="1"/>
    <col min="3325" max="3325" width="10.7109375" customWidth="1"/>
    <col min="3326" max="3326" width="85.7109375" customWidth="1"/>
    <col min="3581" max="3581" width="10.7109375" customWidth="1"/>
    <col min="3582" max="3582" width="85.7109375" customWidth="1"/>
    <col min="3837" max="3837" width="10.7109375" customWidth="1"/>
    <col min="3838" max="3838" width="85.7109375" customWidth="1"/>
    <col min="4093" max="4093" width="10.7109375" customWidth="1"/>
    <col min="4094" max="4094" width="85.7109375" customWidth="1"/>
    <col min="4349" max="4349" width="10.7109375" customWidth="1"/>
    <col min="4350" max="4350" width="85.7109375" customWidth="1"/>
    <col min="4605" max="4605" width="10.7109375" customWidth="1"/>
    <col min="4606" max="4606" width="85.7109375" customWidth="1"/>
    <col min="4861" max="4861" width="10.7109375" customWidth="1"/>
    <col min="4862" max="4862" width="85.7109375" customWidth="1"/>
    <col min="5117" max="5117" width="10.7109375" customWidth="1"/>
    <col min="5118" max="5118" width="85.7109375" customWidth="1"/>
    <col min="5373" max="5373" width="10.7109375" customWidth="1"/>
    <col min="5374" max="5374" width="85.7109375" customWidth="1"/>
    <col min="5629" max="5629" width="10.7109375" customWidth="1"/>
    <col min="5630" max="5630" width="85.7109375" customWidth="1"/>
    <col min="5885" max="5885" width="10.7109375" customWidth="1"/>
    <col min="5886" max="5886" width="85.7109375" customWidth="1"/>
    <col min="6141" max="6141" width="10.7109375" customWidth="1"/>
    <col min="6142" max="6142" width="85.7109375" customWidth="1"/>
    <col min="6397" max="6397" width="10.7109375" customWidth="1"/>
    <col min="6398" max="6398" width="85.7109375" customWidth="1"/>
    <col min="6653" max="6653" width="10.7109375" customWidth="1"/>
    <col min="6654" max="6654" width="85.7109375" customWidth="1"/>
    <col min="6909" max="6909" width="10.7109375" customWidth="1"/>
    <col min="6910" max="6910" width="85.7109375" customWidth="1"/>
    <col min="7165" max="7165" width="10.7109375" customWidth="1"/>
    <col min="7166" max="7166" width="85.7109375" customWidth="1"/>
    <col min="7421" max="7421" width="10.7109375" customWidth="1"/>
    <col min="7422" max="7422" width="85.7109375" customWidth="1"/>
    <col min="7677" max="7677" width="10.7109375" customWidth="1"/>
    <col min="7678" max="7678" width="85.7109375" customWidth="1"/>
    <col min="7933" max="7933" width="10.7109375" customWidth="1"/>
    <col min="7934" max="7934" width="85.7109375" customWidth="1"/>
    <col min="8189" max="8189" width="10.7109375" customWidth="1"/>
    <col min="8190" max="8190" width="85.7109375" customWidth="1"/>
    <col min="8445" max="8445" width="10.7109375" customWidth="1"/>
    <col min="8446" max="8446" width="85.7109375" customWidth="1"/>
    <col min="8701" max="8701" width="10.7109375" customWidth="1"/>
    <col min="8702" max="8702" width="85.7109375" customWidth="1"/>
    <col min="8957" max="8957" width="10.7109375" customWidth="1"/>
    <col min="8958" max="8958" width="85.7109375" customWidth="1"/>
    <col min="9213" max="9213" width="10.7109375" customWidth="1"/>
    <col min="9214" max="9214" width="85.7109375" customWidth="1"/>
    <col min="9469" max="9469" width="10.7109375" customWidth="1"/>
    <col min="9470" max="9470" width="85.7109375" customWidth="1"/>
    <col min="9725" max="9725" width="10.7109375" customWidth="1"/>
    <col min="9726" max="9726" width="85.7109375" customWidth="1"/>
    <col min="9981" max="9981" width="10.7109375" customWidth="1"/>
    <col min="9982" max="9982" width="85.7109375" customWidth="1"/>
    <col min="10237" max="10237" width="10.7109375" customWidth="1"/>
    <col min="10238" max="10238" width="85.7109375" customWidth="1"/>
    <col min="10493" max="10493" width="10.7109375" customWidth="1"/>
    <col min="10494" max="10494" width="85.7109375" customWidth="1"/>
    <col min="10749" max="10749" width="10.7109375" customWidth="1"/>
    <col min="10750" max="10750" width="85.7109375" customWidth="1"/>
    <col min="11005" max="11005" width="10.7109375" customWidth="1"/>
    <col min="11006" max="11006" width="85.7109375" customWidth="1"/>
    <col min="11261" max="11261" width="10.7109375" customWidth="1"/>
    <col min="11262" max="11262" width="85.7109375" customWidth="1"/>
    <col min="11517" max="11517" width="10.7109375" customWidth="1"/>
    <col min="11518" max="11518" width="85.7109375" customWidth="1"/>
    <col min="11773" max="11773" width="10.7109375" customWidth="1"/>
    <col min="11774" max="11774" width="85.7109375" customWidth="1"/>
    <col min="12029" max="12029" width="10.7109375" customWidth="1"/>
    <col min="12030" max="12030" width="85.7109375" customWidth="1"/>
    <col min="12285" max="12285" width="10.7109375" customWidth="1"/>
    <col min="12286" max="12286" width="85.7109375" customWidth="1"/>
    <col min="12541" max="12541" width="10.7109375" customWidth="1"/>
    <col min="12542" max="12542" width="85.7109375" customWidth="1"/>
    <col min="12797" max="12797" width="10.7109375" customWidth="1"/>
    <col min="12798" max="12798" width="85.7109375" customWidth="1"/>
    <col min="13053" max="13053" width="10.7109375" customWidth="1"/>
    <col min="13054" max="13054" width="85.7109375" customWidth="1"/>
    <col min="13309" max="13309" width="10.7109375" customWidth="1"/>
    <col min="13310" max="13310" width="85.7109375" customWidth="1"/>
    <col min="13565" max="13565" width="10.7109375" customWidth="1"/>
    <col min="13566" max="13566" width="85.7109375" customWidth="1"/>
    <col min="13821" max="13821" width="10.7109375" customWidth="1"/>
    <col min="13822" max="13822" width="85.7109375" customWidth="1"/>
    <col min="14077" max="14077" width="10.7109375" customWidth="1"/>
    <col min="14078" max="14078" width="85.7109375" customWidth="1"/>
    <col min="14333" max="14333" width="10.7109375" customWidth="1"/>
    <col min="14334" max="14334" width="85.7109375" customWidth="1"/>
    <col min="14589" max="14589" width="10.7109375" customWidth="1"/>
    <col min="14590" max="14590" width="85.7109375" customWidth="1"/>
    <col min="14845" max="14845" width="10.7109375" customWidth="1"/>
    <col min="14846" max="14846" width="85.7109375" customWidth="1"/>
    <col min="15101" max="15101" width="10.7109375" customWidth="1"/>
    <col min="15102" max="15102" width="85.7109375" customWidth="1"/>
    <col min="15357" max="15357" width="10.7109375" customWidth="1"/>
    <col min="15358" max="15358" width="85.7109375" customWidth="1"/>
    <col min="15613" max="15613" width="10.7109375" customWidth="1"/>
    <col min="15614" max="15614" width="85.7109375" customWidth="1"/>
    <col min="15869" max="15869" width="10.7109375" customWidth="1"/>
    <col min="15870" max="15870" width="85.7109375" customWidth="1"/>
    <col min="16125" max="16125" width="10.7109375" customWidth="1"/>
    <col min="16126" max="16126" width="85.7109375" customWidth="1"/>
  </cols>
  <sheetData>
    <row r="1" spans="1:252" ht="20.25">
      <c r="A1" s="74" t="s">
        <v>129</v>
      </c>
    </row>
    <row r="2" spans="1:252">
      <c r="A2" s="69"/>
    </row>
    <row r="3" spans="1:252" ht="15.75">
      <c r="A3" s="72" t="s">
        <v>109</v>
      </c>
    </row>
    <row r="4" spans="1:252">
      <c r="A4" s="75" t="s">
        <v>208</v>
      </c>
    </row>
    <row r="5" spans="1:252" ht="15">
      <c r="B5" s="838" t="s">
        <v>522</v>
      </c>
      <c r="C5" s="838" t="s">
        <v>521</v>
      </c>
      <c r="D5" s="838" t="s">
        <v>520</v>
      </c>
      <c r="E5" s="838" t="s">
        <v>519</v>
      </c>
      <c r="F5" s="838" t="s">
        <v>518</v>
      </c>
      <c r="G5" s="838" t="s">
        <v>517</v>
      </c>
      <c r="H5" s="838" t="s">
        <v>516</v>
      </c>
      <c r="I5" s="838" t="s">
        <v>515</v>
      </c>
      <c r="J5" s="838" t="s">
        <v>514</v>
      </c>
      <c r="K5" s="838" t="s">
        <v>513</v>
      </c>
      <c r="L5" s="838" t="s">
        <v>512</v>
      </c>
      <c r="M5" s="838" t="s">
        <v>511</v>
      </c>
      <c r="N5" s="838" t="s">
        <v>510</v>
      </c>
      <c r="O5" s="838" t="s">
        <v>509</v>
      </c>
      <c r="P5" s="838" t="s">
        <v>508</v>
      </c>
      <c r="Q5" s="838" t="s">
        <v>507</v>
      </c>
      <c r="R5" s="838" t="s">
        <v>506</v>
      </c>
      <c r="S5" s="838" t="s">
        <v>505</v>
      </c>
      <c r="T5" s="838" t="s">
        <v>504</v>
      </c>
      <c r="U5" s="838" t="s">
        <v>503</v>
      </c>
      <c r="V5" s="838" t="s">
        <v>502</v>
      </c>
      <c r="W5" s="838" t="s">
        <v>501</v>
      </c>
      <c r="X5" s="838" t="s">
        <v>500</v>
      </c>
      <c r="Y5" s="838" t="s">
        <v>499</v>
      </c>
      <c r="Z5" s="838" t="s">
        <v>498</v>
      </c>
      <c r="AA5" s="838" t="s">
        <v>497</v>
      </c>
      <c r="AB5" s="838" t="s">
        <v>496</v>
      </c>
      <c r="AC5" s="838" t="s">
        <v>495</v>
      </c>
      <c r="AD5" s="838" t="s">
        <v>494</v>
      </c>
      <c r="AE5" s="962">
        <v>2024</v>
      </c>
      <c r="AF5" s="838"/>
      <c r="AG5" s="838"/>
      <c r="AH5" s="838"/>
      <c r="AI5" s="838"/>
      <c r="AJ5" s="838"/>
      <c r="AK5" s="838"/>
      <c r="AL5" s="838"/>
      <c r="AM5" s="838"/>
      <c r="AN5" s="838"/>
      <c r="AO5" s="838"/>
      <c r="AP5" s="838"/>
      <c r="AQ5" s="838"/>
      <c r="AR5" s="838"/>
      <c r="AS5" s="838"/>
      <c r="AT5" s="838"/>
      <c r="AU5" s="838"/>
      <c r="AV5" s="838"/>
      <c r="AW5" s="838"/>
      <c r="AX5" s="838"/>
      <c r="AY5" s="838"/>
      <c r="AZ5" s="838"/>
      <c r="BA5" s="838"/>
      <c r="BB5" s="838"/>
      <c r="BC5" s="838"/>
      <c r="BD5" s="838"/>
      <c r="BE5" s="838"/>
      <c r="BF5" s="838"/>
      <c r="BG5" s="838"/>
      <c r="BH5" s="838"/>
      <c r="BI5" s="838"/>
      <c r="BJ5" s="838"/>
      <c r="BK5" s="838"/>
      <c r="BL5" s="838"/>
      <c r="BM5" s="838"/>
      <c r="BN5" s="838"/>
      <c r="BO5" s="838"/>
      <c r="BP5" s="838"/>
      <c r="BQ5" s="838"/>
      <c r="BR5" s="838"/>
      <c r="BS5" s="838"/>
      <c r="BT5" s="838"/>
      <c r="BU5" s="838"/>
      <c r="BV5" s="838"/>
    </row>
    <row r="6" spans="1:252" s="839" customFormat="1">
      <c r="A6" s="78" t="s">
        <v>552</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row>
    <row r="7" spans="1:252" s="839" customFormat="1">
      <c r="A7" s="78" t="s">
        <v>553</v>
      </c>
      <c r="B7" s="699">
        <v>119.625</v>
      </c>
      <c r="C7" s="699">
        <v>124.878</v>
      </c>
      <c r="D7" s="699">
        <v>124.17</v>
      </c>
      <c r="E7" s="699">
        <v>127.187</v>
      </c>
      <c r="F7" s="699">
        <v>132.35900000000001</v>
      </c>
      <c r="G7" s="699">
        <v>141.71199999999999</v>
      </c>
      <c r="H7" s="699">
        <v>144.999</v>
      </c>
      <c r="I7" s="699">
        <v>154.297</v>
      </c>
      <c r="J7" s="699">
        <v>163.34399999999999</v>
      </c>
      <c r="K7" s="699">
        <v>177.74199999999999</v>
      </c>
      <c r="L7" s="699">
        <v>186.37799999999999</v>
      </c>
      <c r="M7" s="699">
        <v>197.345</v>
      </c>
      <c r="N7" s="699">
        <v>211.68700000000001</v>
      </c>
      <c r="O7" s="699">
        <v>221.59700000000001</v>
      </c>
      <c r="P7" s="699">
        <v>229.18799999999999</v>
      </c>
      <c r="Q7" s="699">
        <v>229.12100000000001</v>
      </c>
      <c r="R7" s="699">
        <v>234.00200000000001</v>
      </c>
      <c r="S7" s="699">
        <v>241.553</v>
      </c>
      <c r="T7" s="699">
        <v>249.577</v>
      </c>
      <c r="U7" s="699">
        <v>249.86799999999999</v>
      </c>
      <c r="V7" s="699">
        <v>246.161</v>
      </c>
      <c r="W7" s="699">
        <v>245.29599999999999</v>
      </c>
      <c r="X7" s="699">
        <v>250.77099999999999</v>
      </c>
      <c r="Y7" s="699">
        <v>256.03100000000001</v>
      </c>
      <c r="Z7" s="699">
        <v>268.69299999999998</v>
      </c>
      <c r="AA7" s="956">
        <v>266.28800000000001</v>
      </c>
      <c r="AB7" s="956">
        <v>279.45999999999998</v>
      </c>
      <c r="AC7" s="956">
        <v>294.86799999999999</v>
      </c>
      <c r="AD7" s="699">
        <v>315.61099999999999</v>
      </c>
      <c r="AE7" s="953">
        <v>329.74599999999998</v>
      </c>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row>
    <row r="8" spans="1:252" s="839" customFormat="1">
      <c r="A8" s="78" t="s">
        <v>461</v>
      </c>
      <c r="B8" s="699">
        <v>30.5</v>
      </c>
      <c r="C8" s="699">
        <v>31.576000000000001</v>
      </c>
      <c r="D8" s="699">
        <v>31.140999999999998</v>
      </c>
      <c r="E8" s="699">
        <v>31.596</v>
      </c>
      <c r="F8" s="699">
        <v>33.204000000000001</v>
      </c>
      <c r="G8" s="699">
        <v>35.822000000000003</v>
      </c>
      <c r="H8" s="699">
        <v>36.735999999999997</v>
      </c>
      <c r="I8" s="699">
        <v>35.322000000000003</v>
      </c>
      <c r="J8" s="699">
        <v>33.418999999999997</v>
      </c>
      <c r="K8" s="699">
        <v>35.643999999999998</v>
      </c>
      <c r="L8" s="699">
        <v>37.595999999999997</v>
      </c>
      <c r="M8" s="699">
        <v>39.878</v>
      </c>
      <c r="N8" s="699">
        <v>43.360999999999997</v>
      </c>
      <c r="O8" s="699">
        <v>45.430999999999997</v>
      </c>
      <c r="P8" s="699">
        <v>45.8</v>
      </c>
      <c r="Q8" s="699">
        <v>42.607999999999997</v>
      </c>
      <c r="R8" s="699">
        <v>42.539000000000001</v>
      </c>
      <c r="S8" s="699">
        <v>47.244999999999997</v>
      </c>
      <c r="T8" s="699">
        <v>48.401000000000003</v>
      </c>
      <c r="U8" s="699">
        <v>48.569000000000003</v>
      </c>
      <c r="V8" s="699">
        <v>47.484000000000002</v>
      </c>
      <c r="W8" s="699">
        <v>48.37</v>
      </c>
      <c r="X8" s="699">
        <v>48.17</v>
      </c>
      <c r="Y8" s="699">
        <v>48.3</v>
      </c>
      <c r="Z8" s="699">
        <v>49.662999999999997</v>
      </c>
      <c r="AA8" s="956">
        <v>49.232999999999997</v>
      </c>
      <c r="AB8" s="956">
        <v>53.116</v>
      </c>
      <c r="AC8" s="956">
        <v>56.552999999999997</v>
      </c>
      <c r="AD8" s="699">
        <v>61.569000000000003</v>
      </c>
      <c r="AE8" s="953">
        <v>62.86</v>
      </c>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row>
    <row r="9" spans="1:252" s="839" customFormat="1">
      <c r="A9" s="78" t="s">
        <v>554</v>
      </c>
      <c r="B9" s="699">
        <v>8.8999999999999996E-2</v>
      </c>
      <c r="C9" s="699">
        <v>9.1999999999999998E-2</v>
      </c>
      <c r="D9" s="699">
        <v>9.6000000000000002E-2</v>
      </c>
      <c r="E9" s="699">
        <v>0.107</v>
      </c>
      <c r="F9" s="699">
        <v>0.113</v>
      </c>
      <c r="G9" s="699">
        <v>0.13600000000000001</v>
      </c>
      <c r="H9" s="699">
        <v>0.13500000000000001</v>
      </c>
      <c r="I9" s="699">
        <v>0.16900000000000001</v>
      </c>
      <c r="J9" s="699">
        <v>0.19400000000000001</v>
      </c>
      <c r="K9" s="699">
        <v>0.32800000000000001</v>
      </c>
      <c r="L9" s="699">
        <v>0.45100000000000001</v>
      </c>
      <c r="M9" s="699">
        <v>0.70599999999999996</v>
      </c>
      <c r="N9" s="699">
        <v>0.86599999999999999</v>
      </c>
      <c r="O9" s="699">
        <v>0.88500000000000001</v>
      </c>
      <c r="P9" s="699">
        <v>0.98</v>
      </c>
      <c r="Q9" s="699">
        <v>0.73</v>
      </c>
      <c r="R9" s="699">
        <v>0.61299999999999999</v>
      </c>
      <c r="S9" s="699">
        <v>0.63900000000000001</v>
      </c>
      <c r="T9" s="699">
        <v>0.77500000000000002</v>
      </c>
      <c r="U9" s="699">
        <v>0.86199999999999999</v>
      </c>
      <c r="V9" s="699">
        <v>0.79100000000000004</v>
      </c>
      <c r="W9" s="699">
        <v>0.747</v>
      </c>
      <c r="X9" s="699">
        <v>0.94599999999999995</v>
      </c>
      <c r="Y9" s="699">
        <v>1.554</v>
      </c>
      <c r="Z9" s="699">
        <v>2.367</v>
      </c>
      <c r="AA9" s="956">
        <v>2.4079999999999999</v>
      </c>
      <c r="AB9" s="956">
        <v>1.1679999999999999</v>
      </c>
      <c r="AC9" s="956">
        <v>3.8420000000000001</v>
      </c>
      <c r="AD9" s="699">
        <v>4.6890000000000001</v>
      </c>
      <c r="AE9" s="953">
        <v>2.92</v>
      </c>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row>
    <row r="10" spans="1:252" s="839" customFormat="1">
      <c r="A10" s="78" t="s">
        <v>555</v>
      </c>
      <c r="B10" s="699">
        <v>0</v>
      </c>
      <c r="C10" s="699">
        <v>0</v>
      </c>
      <c r="D10" s="699">
        <v>0</v>
      </c>
      <c r="E10" s="699">
        <v>0</v>
      </c>
      <c r="F10" s="699">
        <v>0</v>
      </c>
      <c r="G10" s="699">
        <v>0</v>
      </c>
      <c r="H10" s="699">
        <v>0</v>
      </c>
      <c r="I10" s="699">
        <v>0</v>
      </c>
      <c r="J10" s="699">
        <v>0</v>
      </c>
      <c r="K10" s="699">
        <v>0</v>
      </c>
      <c r="L10" s="699">
        <v>0</v>
      </c>
      <c r="M10" s="699">
        <v>0</v>
      </c>
      <c r="N10" s="699">
        <v>0</v>
      </c>
      <c r="O10" s="699">
        <v>0</v>
      </c>
      <c r="P10" s="699">
        <v>0</v>
      </c>
      <c r="Q10" s="699">
        <v>0</v>
      </c>
      <c r="R10" s="699">
        <v>0</v>
      </c>
      <c r="S10" s="699">
        <v>0</v>
      </c>
      <c r="T10" s="699">
        <v>0</v>
      </c>
      <c r="U10" s="699">
        <v>0</v>
      </c>
      <c r="V10" s="699">
        <v>0</v>
      </c>
      <c r="W10" s="699">
        <v>0</v>
      </c>
      <c r="X10" s="699">
        <v>0</v>
      </c>
      <c r="Y10" s="699">
        <v>0</v>
      </c>
      <c r="Z10" s="699">
        <v>0</v>
      </c>
      <c r="AA10" s="956">
        <v>0</v>
      </c>
      <c r="AB10" s="956">
        <v>0</v>
      </c>
      <c r="AC10" s="956">
        <v>0</v>
      </c>
      <c r="AD10" s="699">
        <v>0</v>
      </c>
      <c r="AE10" s="953">
        <v>0</v>
      </c>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row>
    <row r="11" spans="1:252" s="839" customFormat="1">
      <c r="A11" s="78" t="s">
        <v>556</v>
      </c>
      <c r="B11" s="699">
        <v>23.742999999999999</v>
      </c>
      <c r="C11" s="699">
        <v>24.507000000000001</v>
      </c>
      <c r="D11" s="699">
        <v>24.550999999999998</v>
      </c>
      <c r="E11" s="699">
        <v>25.288</v>
      </c>
      <c r="F11" s="699">
        <v>28.056000000000001</v>
      </c>
      <c r="G11" s="699">
        <v>30.879000000000001</v>
      </c>
      <c r="H11" s="699">
        <v>30.673999999999999</v>
      </c>
      <c r="I11" s="699">
        <v>29.693999999999999</v>
      </c>
      <c r="J11" s="699">
        <v>28.289000000000001</v>
      </c>
      <c r="K11" s="699">
        <v>30.463999999999999</v>
      </c>
      <c r="L11" s="699">
        <v>32.612000000000002</v>
      </c>
      <c r="M11" s="699">
        <v>33.854999999999997</v>
      </c>
      <c r="N11" s="699">
        <v>35.996000000000002</v>
      </c>
      <c r="O11" s="699">
        <v>36.573999999999998</v>
      </c>
      <c r="P11" s="699">
        <v>38.97</v>
      </c>
      <c r="Q11" s="699">
        <v>36.371000000000002</v>
      </c>
      <c r="R11" s="699">
        <v>36.228000000000002</v>
      </c>
      <c r="S11" s="699">
        <v>40.767000000000003</v>
      </c>
      <c r="T11" s="699">
        <v>41.656999999999996</v>
      </c>
      <c r="U11" s="699">
        <v>41.548999999999999</v>
      </c>
      <c r="V11" s="699">
        <v>41.055</v>
      </c>
      <c r="W11" s="699">
        <v>42.029000000000003</v>
      </c>
      <c r="X11" s="699">
        <v>41.936</v>
      </c>
      <c r="Y11" s="699">
        <v>41.744999999999997</v>
      </c>
      <c r="Z11" s="699">
        <v>42.420999999999999</v>
      </c>
      <c r="AA11" s="956">
        <v>42.122999999999998</v>
      </c>
      <c r="AB11" s="956">
        <v>45.256999999999998</v>
      </c>
      <c r="AC11" s="956">
        <v>48.26</v>
      </c>
      <c r="AD11" s="699">
        <v>51.238</v>
      </c>
      <c r="AE11" s="953">
        <v>53.302999999999997</v>
      </c>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row>
    <row r="12" spans="1:252" s="839" customFormat="1">
      <c r="A12" s="78" t="s">
        <v>557</v>
      </c>
      <c r="B12" s="699">
        <v>0</v>
      </c>
      <c r="C12" s="699">
        <v>0</v>
      </c>
      <c r="D12" s="699">
        <v>0</v>
      </c>
      <c r="E12" s="699">
        <v>0</v>
      </c>
      <c r="F12" s="699">
        <v>0</v>
      </c>
      <c r="G12" s="699">
        <v>0</v>
      </c>
      <c r="H12" s="699">
        <v>0</v>
      </c>
      <c r="I12" s="699">
        <v>0</v>
      </c>
      <c r="J12" s="699">
        <v>0</v>
      </c>
      <c r="K12" s="699">
        <v>0</v>
      </c>
      <c r="L12" s="699">
        <v>0</v>
      </c>
      <c r="M12" s="699">
        <v>0</v>
      </c>
      <c r="N12" s="699">
        <v>0</v>
      </c>
      <c r="O12" s="699">
        <v>0</v>
      </c>
      <c r="P12" s="699">
        <v>0</v>
      </c>
      <c r="Q12" s="699">
        <v>0</v>
      </c>
      <c r="R12" s="699">
        <v>0</v>
      </c>
      <c r="S12" s="699">
        <v>0</v>
      </c>
      <c r="T12" s="699">
        <v>0</v>
      </c>
      <c r="U12" s="699">
        <v>0</v>
      </c>
      <c r="V12" s="699">
        <v>0</v>
      </c>
      <c r="W12" s="699">
        <v>0</v>
      </c>
      <c r="X12" s="699">
        <v>0</v>
      </c>
      <c r="Y12" s="699">
        <v>0</v>
      </c>
      <c r="Z12" s="699">
        <v>0</v>
      </c>
      <c r="AA12" s="956">
        <v>0</v>
      </c>
      <c r="AB12" s="956">
        <v>0</v>
      </c>
      <c r="AC12" s="956">
        <v>0</v>
      </c>
      <c r="AD12" s="699">
        <v>0</v>
      </c>
      <c r="AE12" s="953">
        <v>0</v>
      </c>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row>
    <row r="13" spans="1:252" s="839" customFormat="1">
      <c r="A13" s="78" t="s">
        <v>558</v>
      </c>
      <c r="B13" s="699">
        <v>1E-3</v>
      </c>
      <c r="C13" s="699">
        <v>1E-3</v>
      </c>
      <c r="D13" s="699">
        <v>1E-3</v>
      </c>
      <c r="E13" s="699">
        <v>1E-3</v>
      </c>
      <c r="F13" s="699">
        <v>1E-3</v>
      </c>
      <c r="G13" s="699">
        <v>1E-3</v>
      </c>
      <c r="H13" s="699">
        <v>1E-3</v>
      </c>
      <c r="I13" s="699">
        <v>1E-3</v>
      </c>
      <c r="J13" s="699">
        <v>1E-3</v>
      </c>
      <c r="K13" s="699">
        <v>1E-3</v>
      </c>
      <c r="L13" s="699">
        <v>1E-3</v>
      </c>
      <c r="M13" s="699">
        <v>1E-3</v>
      </c>
      <c r="N13" s="699">
        <v>1E-3</v>
      </c>
      <c r="O13" s="699">
        <v>1E-3</v>
      </c>
      <c r="P13" s="699">
        <v>0</v>
      </c>
      <c r="Q13" s="699">
        <v>0</v>
      </c>
      <c r="R13" s="699">
        <v>0</v>
      </c>
      <c r="S13" s="699">
        <v>0</v>
      </c>
      <c r="T13" s="699">
        <v>0</v>
      </c>
      <c r="U13" s="699">
        <v>0</v>
      </c>
      <c r="V13" s="699">
        <v>0</v>
      </c>
      <c r="W13" s="699">
        <v>0</v>
      </c>
      <c r="X13" s="699">
        <v>0</v>
      </c>
      <c r="Y13" s="699">
        <v>0</v>
      </c>
      <c r="Z13" s="699">
        <v>0</v>
      </c>
      <c r="AA13" s="956">
        <v>0</v>
      </c>
      <c r="AB13" s="956">
        <v>0</v>
      </c>
      <c r="AC13" s="956">
        <v>0</v>
      </c>
      <c r="AD13" s="699">
        <v>0</v>
      </c>
      <c r="AE13" s="953">
        <v>0</v>
      </c>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row>
    <row r="14" spans="1:252" s="839" customFormat="1">
      <c r="A14" s="78" t="s">
        <v>559</v>
      </c>
      <c r="B14" s="699">
        <v>0.253</v>
      </c>
      <c r="C14" s="699">
        <v>0.25800000000000001</v>
      </c>
      <c r="D14" s="699">
        <v>0.27300000000000002</v>
      </c>
      <c r="E14" s="699">
        <v>0.28100000000000003</v>
      </c>
      <c r="F14" s="699">
        <v>0.32200000000000001</v>
      </c>
      <c r="G14" s="699">
        <v>0.35699999999999998</v>
      </c>
      <c r="H14" s="699">
        <v>0.33900000000000002</v>
      </c>
      <c r="I14" s="699">
        <v>0.33800000000000002</v>
      </c>
      <c r="J14" s="699">
        <v>0.32900000000000001</v>
      </c>
      <c r="K14" s="699">
        <v>0.371</v>
      </c>
      <c r="L14" s="699">
        <v>0.39200000000000002</v>
      </c>
      <c r="M14" s="699">
        <v>0.40899999999999997</v>
      </c>
      <c r="N14" s="699">
        <v>0.433</v>
      </c>
      <c r="O14" s="699">
        <v>0.44900000000000001</v>
      </c>
      <c r="P14" s="699">
        <v>0.501</v>
      </c>
      <c r="Q14" s="699">
        <v>0.56299999999999994</v>
      </c>
      <c r="R14" s="699">
        <v>0.60899999999999999</v>
      </c>
      <c r="S14" s="699">
        <v>0.53400000000000003</v>
      </c>
      <c r="T14" s="699">
        <v>0.44400000000000001</v>
      </c>
      <c r="U14" s="699">
        <v>0.58799999999999997</v>
      </c>
      <c r="V14" s="699">
        <v>0.39</v>
      </c>
      <c r="W14" s="699">
        <v>0.38800000000000001</v>
      </c>
      <c r="X14" s="699">
        <v>0.40100000000000002</v>
      </c>
      <c r="Y14" s="699">
        <v>0.42799999999999999</v>
      </c>
      <c r="Z14" s="699">
        <v>0.44900000000000001</v>
      </c>
      <c r="AA14" s="956">
        <v>0.45500000000000002</v>
      </c>
      <c r="AB14" s="956">
        <v>0.437</v>
      </c>
      <c r="AC14" s="956">
        <v>0.443</v>
      </c>
      <c r="AD14" s="699">
        <v>0.42399999999999999</v>
      </c>
      <c r="AE14" s="953">
        <v>0.48299999999999998</v>
      </c>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row>
    <row r="15" spans="1:252" s="839" customFormat="1">
      <c r="A15" s="78" t="s">
        <v>560</v>
      </c>
      <c r="B15" s="699">
        <v>6.4139999999999997</v>
      </c>
      <c r="C15" s="699">
        <v>6.718</v>
      </c>
      <c r="D15" s="699">
        <v>6.2190000000000003</v>
      </c>
      <c r="E15" s="699">
        <v>5.9180000000000001</v>
      </c>
      <c r="F15" s="699">
        <v>4.7119999999999997</v>
      </c>
      <c r="G15" s="699">
        <v>4.45</v>
      </c>
      <c r="H15" s="699">
        <v>5.5869999999999997</v>
      </c>
      <c r="I15" s="699">
        <v>5.12</v>
      </c>
      <c r="J15" s="699">
        <v>4.6059999999999999</v>
      </c>
      <c r="K15" s="699">
        <v>4.4800000000000004</v>
      </c>
      <c r="L15" s="699">
        <v>4.1390000000000002</v>
      </c>
      <c r="M15" s="699">
        <v>4.9080000000000004</v>
      </c>
      <c r="N15" s="699">
        <v>6.0650000000000004</v>
      </c>
      <c r="O15" s="699">
        <v>7.5220000000000002</v>
      </c>
      <c r="P15" s="699">
        <v>5.3490000000000002</v>
      </c>
      <c r="Q15" s="699">
        <v>4.9450000000000003</v>
      </c>
      <c r="R15" s="699">
        <v>5.09</v>
      </c>
      <c r="S15" s="699">
        <v>5.3049999999999997</v>
      </c>
      <c r="T15" s="699">
        <v>5.5259999999999998</v>
      </c>
      <c r="U15" s="699">
        <v>5.57</v>
      </c>
      <c r="V15" s="699">
        <v>5.2480000000000002</v>
      </c>
      <c r="W15" s="699">
        <v>5.2069999999999999</v>
      </c>
      <c r="X15" s="699">
        <v>4.8869999999999996</v>
      </c>
      <c r="Y15" s="699">
        <v>4.5730000000000004</v>
      </c>
      <c r="Z15" s="699">
        <v>4.4260000000000002</v>
      </c>
      <c r="AA15" s="956">
        <v>4.2469999999999999</v>
      </c>
      <c r="AB15" s="956">
        <v>4.09</v>
      </c>
      <c r="AC15" s="956">
        <v>4.008</v>
      </c>
      <c r="AD15" s="699">
        <v>5.218</v>
      </c>
      <c r="AE15" s="953">
        <v>6.1550000000000002</v>
      </c>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c r="DI15" s="58"/>
      <c r="DJ15" s="58"/>
      <c r="DK15" s="58"/>
      <c r="DL15" s="58"/>
      <c r="DM15" s="58"/>
      <c r="DN15" s="58"/>
      <c r="DO15" s="58"/>
      <c r="DP15" s="58"/>
      <c r="DQ15" s="58"/>
      <c r="DR15" s="58"/>
      <c r="DS15" s="58"/>
      <c r="DT15" s="58"/>
      <c r="DU15" s="58"/>
      <c r="DV15" s="58"/>
      <c r="DW15" s="58"/>
      <c r="DX15" s="58"/>
      <c r="DY15" s="58"/>
      <c r="DZ15" s="58"/>
      <c r="EA15" s="58"/>
      <c r="EB15" s="58"/>
      <c r="EC15" s="58"/>
      <c r="ED15" s="58"/>
      <c r="EE15" s="58"/>
      <c r="EF15" s="58"/>
      <c r="EG15" s="58"/>
      <c r="EH15" s="58"/>
      <c r="EI15" s="58"/>
      <c r="EJ15" s="58"/>
      <c r="EK15" s="58"/>
      <c r="EL15" s="58"/>
      <c r="EM15" s="58"/>
      <c r="EN15" s="58"/>
      <c r="EO15" s="58"/>
      <c r="EP15" s="58"/>
      <c r="EQ15" s="58"/>
      <c r="ER15" s="58"/>
      <c r="ES15" s="58"/>
      <c r="ET15" s="58"/>
      <c r="EU15" s="58"/>
      <c r="EV15" s="58"/>
      <c r="EW15" s="58"/>
      <c r="EX15" s="58"/>
      <c r="EY15" s="58"/>
      <c r="EZ15" s="58"/>
      <c r="FA15" s="58"/>
      <c r="FB15" s="58"/>
      <c r="FC15" s="58"/>
      <c r="FD15" s="58"/>
      <c r="FE15" s="58"/>
      <c r="FF15" s="58"/>
      <c r="FG15" s="58"/>
      <c r="FH15" s="58"/>
      <c r="FI15" s="58"/>
      <c r="FJ15" s="58"/>
      <c r="FK15" s="58"/>
      <c r="FL15" s="58"/>
      <c r="FM15" s="58"/>
      <c r="FN15" s="58"/>
      <c r="FO15" s="58"/>
      <c r="FP15" s="58"/>
      <c r="FQ15" s="58"/>
      <c r="FR15" s="58"/>
      <c r="FS15" s="58"/>
      <c r="FT15" s="58"/>
      <c r="FU15" s="58"/>
      <c r="FV15" s="58"/>
      <c r="FW15" s="58"/>
      <c r="FX15" s="58"/>
      <c r="FY15" s="58"/>
      <c r="FZ15" s="58"/>
      <c r="GA15" s="58"/>
      <c r="GB15" s="58"/>
      <c r="GC15" s="58"/>
      <c r="GD15" s="58"/>
      <c r="GE15" s="58"/>
      <c r="GF15" s="58"/>
      <c r="GG15" s="58"/>
      <c r="GH15" s="58"/>
      <c r="GI15" s="58"/>
      <c r="GJ15" s="58"/>
      <c r="GK15" s="58"/>
      <c r="GL15" s="58"/>
      <c r="GM15" s="58"/>
      <c r="GN15" s="58"/>
      <c r="GO15" s="58"/>
      <c r="GP15" s="58"/>
      <c r="GQ15" s="58"/>
      <c r="GR15" s="58"/>
      <c r="GS15" s="58"/>
      <c r="GT15" s="58"/>
      <c r="GU15" s="58"/>
      <c r="GV15" s="58"/>
      <c r="GW15" s="58"/>
      <c r="GX15" s="58"/>
      <c r="GY15" s="58"/>
      <c r="GZ15" s="58"/>
      <c r="HA15" s="58"/>
      <c r="HB15" s="58"/>
      <c r="HC15" s="58"/>
      <c r="HD15" s="58"/>
      <c r="HE15" s="58"/>
      <c r="HF15" s="58"/>
      <c r="HG15" s="58"/>
      <c r="HH15" s="58"/>
      <c r="HI15" s="58"/>
      <c r="HJ15" s="58"/>
      <c r="HK15" s="58"/>
      <c r="HL15" s="58"/>
      <c r="HM15" s="58"/>
      <c r="HN15" s="58"/>
      <c r="HO15" s="58"/>
      <c r="HP15" s="58"/>
      <c r="HQ15" s="58"/>
      <c r="HR15" s="58"/>
      <c r="HS15" s="58"/>
      <c r="HT15" s="58"/>
      <c r="HU15" s="58"/>
      <c r="HV15" s="58"/>
      <c r="HW15" s="58"/>
      <c r="HX15" s="58"/>
      <c r="HY15" s="58"/>
      <c r="HZ15" s="58"/>
      <c r="IA15" s="58"/>
      <c r="IB15" s="58"/>
      <c r="IC15" s="58"/>
      <c r="ID15" s="58"/>
      <c r="IE15" s="58"/>
      <c r="IF15" s="58"/>
      <c r="IG15" s="58"/>
      <c r="IH15" s="58"/>
      <c r="II15" s="58"/>
      <c r="IJ15" s="58"/>
      <c r="IK15" s="58"/>
      <c r="IL15" s="58"/>
      <c r="IM15" s="58"/>
      <c r="IN15" s="58"/>
      <c r="IO15" s="58"/>
      <c r="IP15" s="58"/>
      <c r="IQ15" s="58"/>
      <c r="IR15" s="58"/>
    </row>
    <row r="16" spans="1:252" s="839" customFormat="1">
      <c r="A16" s="78" t="s">
        <v>561</v>
      </c>
      <c r="B16" s="699">
        <v>0</v>
      </c>
      <c r="C16" s="699">
        <v>0</v>
      </c>
      <c r="D16" s="699">
        <v>0</v>
      </c>
      <c r="E16" s="699">
        <v>0</v>
      </c>
      <c r="F16" s="699">
        <v>0</v>
      </c>
      <c r="G16" s="699">
        <v>0</v>
      </c>
      <c r="H16" s="699">
        <v>0</v>
      </c>
      <c r="I16" s="699">
        <v>0</v>
      </c>
      <c r="J16" s="699">
        <v>0</v>
      </c>
      <c r="K16" s="699">
        <v>0</v>
      </c>
      <c r="L16" s="699">
        <v>0</v>
      </c>
      <c r="M16" s="699">
        <v>0</v>
      </c>
      <c r="N16" s="699">
        <v>0</v>
      </c>
      <c r="O16" s="699">
        <v>0</v>
      </c>
      <c r="P16" s="699">
        <v>0</v>
      </c>
      <c r="Q16" s="699">
        <v>0</v>
      </c>
      <c r="R16" s="699">
        <v>0</v>
      </c>
      <c r="S16" s="699">
        <v>0</v>
      </c>
      <c r="T16" s="699">
        <v>0</v>
      </c>
      <c r="U16" s="699">
        <v>0</v>
      </c>
      <c r="V16" s="699">
        <v>0</v>
      </c>
      <c r="W16" s="699">
        <v>0</v>
      </c>
      <c r="X16" s="699">
        <v>0</v>
      </c>
      <c r="Y16" s="699">
        <v>0</v>
      </c>
      <c r="Z16" s="699">
        <v>0</v>
      </c>
      <c r="AA16" s="956">
        <v>0</v>
      </c>
      <c r="AB16" s="956">
        <v>2.1640000000000001</v>
      </c>
      <c r="AC16" s="956">
        <v>0</v>
      </c>
      <c r="AD16" s="699">
        <v>0</v>
      </c>
      <c r="AE16" s="953">
        <v>0</v>
      </c>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c r="DI16" s="58"/>
      <c r="DJ16" s="58"/>
      <c r="DK16" s="58"/>
      <c r="DL16" s="58"/>
      <c r="DM16" s="58"/>
      <c r="DN16" s="58"/>
      <c r="DO16" s="58"/>
      <c r="DP16" s="58"/>
      <c r="DQ16" s="58"/>
      <c r="DR16" s="58"/>
      <c r="DS16" s="58"/>
      <c r="DT16" s="58"/>
      <c r="DU16" s="58"/>
      <c r="DV16" s="58"/>
      <c r="DW16" s="58"/>
      <c r="DX16" s="58"/>
      <c r="DY16" s="58"/>
      <c r="DZ16" s="58"/>
      <c r="EA16" s="58"/>
      <c r="EB16" s="58"/>
      <c r="EC16" s="58"/>
      <c r="ED16" s="58"/>
      <c r="EE16" s="58"/>
      <c r="EF16" s="58"/>
      <c r="EG16" s="58"/>
      <c r="EH16" s="58"/>
      <c r="EI16" s="58"/>
      <c r="EJ16" s="58"/>
      <c r="EK16" s="58"/>
      <c r="EL16" s="58"/>
      <c r="EM16" s="58"/>
      <c r="EN16" s="58"/>
      <c r="EO16" s="58"/>
      <c r="EP16" s="58"/>
      <c r="EQ16" s="58"/>
      <c r="ER16" s="58"/>
      <c r="ES16" s="58"/>
      <c r="ET16" s="58"/>
      <c r="EU16" s="58"/>
      <c r="EV16" s="58"/>
      <c r="EW16" s="58"/>
      <c r="EX16" s="58"/>
      <c r="EY16" s="58"/>
      <c r="EZ16" s="58"/>
      <c r="FA16" s="58"/>
      <c r="FB16" s="58"/>
      <c r="FC16" s="58"/>
      <c r="FD16" s="58"/>
      <c r="FE16" s="58"/>
      <c r="FF16" s="58"/>
      <c r="FG16" s="58"/>
      <c r="FH16" s="58"/>
      <c r="FI16" s="58"/>
      <c r="FJ16" s="58"/>
      <c r="FK16" s="58"/>
      <c r="FL16" s="58"/>
      <c r="FM16" s="58"/>
      <c r="FN16" s="58"/>
      <c r="FO16" s="58"/>
      <c r="FP16" s="58"/>
      <c r="FQ16" s="58"/>
      <c r="FR16" s="58"/>
      <c r="FS16" s="58"/>
      <c r="FT16" s="58"/>
      <c r="FU16" s="58"/>
      <c r="FV16" s="58"/>
      <c r="FW16" s="58"/>
      <c r="FX16" s="58"/>
      <c r="FY16" s="58"/>
      <c r="FZ16" s="58"/>
      <c r="GA16" s="58"/>
      <c r="GB16" s="58"/>
      <c r="GC16" s="58"/>
      <c r="GD16" s="58"/>
      <c r="GE16" s="58"/>
      <c r="GF16" s="58"/>
      <c r="GG16" s="58"/>
      <c r="GH16" s="58"/>
      <c r="GI16" s="58"/>
      <c r="GJ16" s="58"/>
      <c r="GK16" s="58"/>
      <c r="GL16" s="58"/>
      <c r="GM16" s="58"/>
      <c r="GN16" s="58"/>
      <c r="GO16" s="58"/>
      <c r="GP16" s="58"/>
      <c r="GQ16" s="58"/>
      <c r="GR16" s="58"/>
      <c r="GS16" s="58"/>
      <c r="GT16" s="58"/>
      <c r="GU16" s="58"/>
      <c r="GV16" s="58"/>
      <c r="GW16" s="58"/>
      <c r="GX16" s="58"/>
      <c r="GY16" s="58"/>
      <c r="GZ16" s="58"/>
      <c r="HA16" s="58"/>
      <c r="HB16" s="58"/>
      <c r="HC16" s="58"/>
      <c r="HD16" s="58"/>
      <c r="HE16" s="58"/>
      <c r="HF16" s="58"/>
      <c r="HG16" s="58"/>
      <c r="HH16" s="58"/>
      <c r="HI16" s="58"/>
      <c r="HJ16" s="58"/>
      <c r="HK16" s="58"/>
      <c r="HL16" s="58"/>
      <c r="HM16" s="58"/>
      <c r="HN16" s="58"/>
      <c r="HO16" s="58"/>
      <c r="HP16" s="58"/>
      <c r="HQ16" s="58"/>
      <c r="HR16" s="58"/>
      <c r="HS16" s="58"/>
      <c r="HT16" s="58"/>
      <c r="HU16" s="58"/>
      <c r="HV16" s="58"/>
      <c r="HW16" s="58"/>
      <c r="HX16" s="58"/>
      <c r="HY16" s="58"/>
      <c r="HZ16" s="58"/>
      <c r="IA16" s="58"/>
      <c r="IB16" s="58"/>
      <c r="IC16" s="58"/>
      <c r="ID16" s="58"/>
      <c r="IE16" s="58"/>
      <c r="IF16" s="58"/>
      <c r="IG16" s="58"/>
      <c r="IH16" s="58"/>
      <c r="II16" s="58"/>
      <c r="IJ16" s="58"/>
      <c r="IK16" s="58"/>
      <c r="IL16" s="58"/>
      <c r="IM16" s="58"/>
      <c r="IN16" s="58"/>
      <c r="IO16" s="58"/>
      <c r="IP16" s="58"/>
      <c r="IQ16" s="58"/>
      <c r="IR16" s="58"/>
    </row>
    <row r="17" spans="1:252" s="839" customFormat="1">
      <c r="A17" s="78" t="s">
        <v>462</v>
      </c>
      <c r="B17" s="699">
        <v>0</v>
      </c>
      <c r="C17" s="699">
        <v>0</v>
      </c>
      <c r="D17" s="699">
        <v>0</v>
      </c>
      <c r="E17" s="699">
        <v>0</v>
      </c>
      <c r="F17" s="699">
        <v>0</v>
      </c>
      <c r="G17" s="699">
        <v>0</v>
      </c>
      <c r="H17" s="699">
        <v>0</v>
      </c>
      <c r="I17" s="699">
        <v>0</v>
      </c>
      <c r="J17" s="699">
        <v>0</v>
      </c>
      <c r="K17" s="699">
        <v>0</v>
      </c>
      <c r="L17" s="699">
        <v>0</v>
      </c>
      <c r="M17" s="699">
        <v>0</v>
      </c>
      <c r="N17" s="699">
        <v>0</v>
      </c>
      <c r="O17" s="699">
        <v>0</v>
      </c>
      <c r="P17" s="699">
        <v>0</v>
      </c>
      <c r="Q17" s="699">
        <v>0</v>
      </c>
      <c r="R17" s="699">
        <v>0</v>
      </c>
      <c r="S17" s="699">
        <v>0</v>
      </c>
      <c r="T17" s="699">
        <v>0</v>
      </c>
      <c r="U17" s="699">
        <v>0</v>
      </c>
      <c r="V17" s="699">
        <v>0</v>
      </c>
      <c r="W17" s="699">
        <v>0</v>
      </c>
      <c r="X17" s="699">
        <v>0</v>
      </c>
      <c r="Y17" s="699">
        <v>0</v>
      </c>
      <c r="Z17" s="699">
        <v>0</v>
      </c>
      <c r="AA17" s="956">
        <v>0</v>
      </c>
      <c r="AB17" s="956">
        <v>0</v>
      </c>
      <c r="AC17" s="956">
        <v>0</v>
      </c>
      <c r="AD17" s="699">
        <v>0</v>
      </c>
      <c r="AE17" s="953">
        <v>0</v>
      </c>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c r="DI17" s="58"/>
      <c r="DJ17" s="58"/>
      <c r="DK17" s="58"/>
      <c r="DL17" s="58"/>
      <c r="DM17" s="58"/>
      <c r="DN17" s="58"/>
      <c r="DO17" s="58"/>
      <c r="DP17" s="58"/>
      <c r="DQ17" s="58"/>
      <c r="DR17" s="58"/>
      <c r="DS17" s="58"/>
      <c r="DT17" s="58"/>
      <c r="DU17" s="58"/>
      <c r="DV17" s="58"/>
      <c r="DW17" s="58"/>
      <c r="DX17" s="58"/>
      <c r="DY17" s="58"/>
      <c r="DZ17" s="58"/>
      <c r="EA17" s="58"/>
      <c r="EB17" s="58"/>
      <c r="EC17" s="58"/>
      <c r="ED17" s="58"/>
      <c r="EE17" s="58"/>
      <c r="EF17" s="58"/>
      <c r="EG17" s="58"/>
      <c r="EH17" s="58"/>
      <c r="EI17" s="58"/>
      <c r="EJ17" s="58"/>
      <c r="EK17" s="58"/>
      <c r="EL17" s="58"/>
      <c r="EM17" s="58"/>
      <c r="EN17" s="58"/>
      <c r="EO17" s="58"/>
      <c r="EP17" s="58"/>
      <c r="EQ17" s="58"/>
      <c r="ER17" s="58"/>
      <c r="ES17" s="58"/>
      <c r="ET17" s="58"/>
      <c r="EU17" s="58"/>
      <c r="EV17" s="58"/>
      <c r="EW17" s="58"/>
      <c r="EX17" s="58"/>
      <c r="EY17" s="58"/>
      <c r="EZ17" s="58"/>
      <c r="FA17" s="58"/>
      <c r="FB17" s="58"/>
      <c r="FC17" s="58"/>
      <c r="FD17" s="58"/>
      <c r="FE17" s="58"/>
      <c r="FF17" s="58"/>
      <c r="FG17" s="58"/>
      <c r="FH17" s="58"/>
      <c r="FI17" s="58"/>
      <c r="FJ17" s="58"/>
      <c r="FK17" s="58"/>
      <c r="FL17" s="58"/>
      <c r="FM17" s="58"/>
      <c r="FN17" s="58"/>
      <c r="FO17" s="58"/>
      <c r="FP17" s="58"/>
      <c r="FQ17" s="58"/>
      <c r="FR17" s="58"/>
      <c r="FS17" s="58"/>
      <c r="FT17" s="58"/>
      <c r="FU17" s="58"/>
      <c r="FV17" s="58"/>
      <c r="FW17" s="58"/>
      <c r="FX17" s="58"/>
      <c r="FY17" s="58"/>
      <c r="FZ17" s="58"/>
      <c r="GA17" s="58"/>
      <c r="GB17" s="58"/>
      <c r="GC17" s="58"/>
      <c r="GD17" s="58"/>
      <c r="GE17" s="58"/>
      <c r="GF17" s="58"/>
      <c r="GG17" s="58"/>
      <c r="GH17" s="58"/>
      <c r="GI17" s="58"/>
      <c r="GJ17" s="58"/>
      <c r="GK17" s="58"/>
      <c r="GL17" s="58"/>
      <c r="GM17" s="58"/>
      <c r="GN17" s="58"/>
      <c r="GO17" s="58"/>
      <c r="GP17" s="58"/>
      <c r="GQ17" s="58"/>
      <c r="GR17" s="58"/>
      <c r="GS17" s="58"/>
      <c r="GT17" s="58"/>
      <c r="GU17" s="58"/>
      <c r="GV17" s="58"/>
      <c r="GW17" s="58"/>
      <c r="GX17" s="58"/>
      <c r="GY17" s="58"/>
      <c r="GZ17" s="58"/>
      <c r="HA17" s="58"/>
      <c r="HB17" s="58"/>
      <c r="HC17" s="58"/>
      <c r="HD17" s="58"/>
      <c r="HE17" s="58"/>
      <c r="HF17" s="58"/>
      <c r="HG17" s="58"/>
      <c r="HH17" s="58"/>
      <c r="HI17" s="58"/>
      <c r="HJ17" s="58"/>
      <c r="HK17" s="58"/>
      <c r="HL17" s="58"/>
      <c r="HM17" s="58"/>
      <c r="HN17" s="58"/>
      <c r="HO17" s="58"/>
      <c r="HP17" s="58"/>
      <c r="HQ17" s="58"/>
      <c r="HR17" s="58"/>
      <c r="HS17" s="58"/>
      <c r="HT17" s="58"/>
      <c r="HU17" s="58"/>
      <c r="HV17" s="58"/>
      <c r="HW17" s="58"/>
      <c r="HX17" s="58"/>
      <c r="HY17" s="58"/>
      <c r="HZ17" s="58"/>
      <c r="IA17" s="58"/>
      <c r="IB17" s="58"/>
      <c r="IC17" s="58"/>
      <c r="ID17" s="58"/>
      <c r="IE17" s="58"/>
      <c r="IF17" s="58"/>
      <c r="IG17" s="58"/>
      <c r="IH17" s="58"/>
      <c r="II17" s="58"/>
      <c r="IJ17" s="58"/>
      <c r="IK17" s="58"/>
      <c r="IL17" s="58"/>
      <c r="IM17" s="58"/>
      <c r="IN17" s="58"/>
      <c r="IO17" s="58"/>
      <c r="IP17" s="58"/>
      <c r="IQ17" s="58"/>
      <c r="IR17" s="58"/>
    </row>
    <row r="18" spans="1:252" s="839" customFormat="1">
      <c r="A18" s="78" t="s">
        <v>562</v>
      </c>
      <c r="B18" s="699">
        <v>0</v>
      </c>
      <c r="C18" s="699">
        <v>0</v>
      </c>
      <c r="D18" s="699">
        <v>0</v>
      </c>
      <c r="E18" s="699">
        <v>0</v>
      </c>
      <c r="F18" s="699">
        <v>0</v>
      </c>
      <c r="G18" s="699">
        <v>0</v>
      </c>
      <c r="H18" s="699">
        <v>0</v>
      </c>
      <c r="I18" s="699">
        <v>0</v>
      </c>
      <c r="J18" s="699">
        <v>0</v>
      </c>
      <c r="K18" s="699">
        <v>0</v>
      </c>
      <c r="L18" s="699">
        <v>0</v>
      </c>
      <c r="M18" s="699">
        <v>0</v>
      </c>
      <c r="N18" s="699">
        <v>0</v>
      </c>
      <c r="O18" s="699">
        <v>0</v>
      </c>
      <c r="P18" s="699">
        <v>0</v>
      </c>
      <c r="Q18" s="699">
        <v>0</v>
      </c>
      <c r="R18" s="699">
        <v>0</v>
      </c>
      <c r="S18" s="699">
        <v>0</v>
      </c>
      <c r="T18" s="699">
        <v>0</v>
      </c>
      <c r="U18" s="699">
        <v>0</v>
      </c>
      <c r="V18" s="699">
        <v>0</v>
      </c>
      <c r="W18" s="699">
        <v>0</v>
      </c>
      <c r="X18" s="699">
        <v>0</v>
      </c>
      <c r="Y18" s="699">
        <v>0</v>
      </c>
      <c r="Z18" s="699">
        <v>0</v>
      </c>
      <c r="AA18" s="956">
        <v>0</v>
      </c>
      <c r="AB18" s="956">
        <v>0</v>
      </c>
      <c r="AC18" s="956">
        <v>0</v>
      </c>
      <c r="AD18" s="699">
        <v>0</v>
      </c>
      <c r="AE18" s="953">
        <v>0</v>
      </c>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row>
    <row r="19" spans="1:252" s="839" customFormat="1">
      <c r="A19" s="78" t="s">
        <v>563</v>
      </c>
      <c r="B19" s="699">
        <v>0</v>
      </c>
      <c r="C19" s="699">
        <v>0</v>
      </c>
      <c r="D19" s="699">
        <v>0</v>
      </c>
      <c r="E19" s="699">
        <v>0</v>
      </c>
      <c r="F19" s="699">
        <v>0</v>
      </c>
      <c r="G19" s="699">
        <v>0</v>
      </c>
      <c r="H19" s="699">
        <v>0</v>
      </c>
      <c r="I19" s="699">
        <v>0</v>
      </c>
      <c r="J19" s="699">
        <v>0</v>
      </c>
      <c r="K19" s="699">
        <v>0</v>
      </c>
      <c r="L19" s="699">
        <v>0</v>
      </c>
      <c r="M19" s="699">
        <v>0</v>
      </c>
      <c r="N19" s="699">
        <v>0</v>
      </c>
      <c r="O19" s="699">
        <v>0</v>
      </c>
      <c r="P19" s="699">
        <v>0</v>
      </c>
      <c r="Q19" s="699">
        <v>0</v>
      </c>
      <c r="R19" s="699">
        <v>0</v>
      </c>
      <c r="S19" s="699">
        <v>0</v>
      </c>
      <c r="T19" s="699">
        <v>0</v>
      </c>
      <c r="U19" s="699">
        <v>0</v>
      </c>
      <c r="V19" s="699">
        <v>0</v>
      </c>
      <c r="W19" s="699">
        <v>0</v>
      </c>
      <c r="X19" s="699">
        <v>0</v>
      </c>
      <c r="Y19" s="699">
        <v>0</v>
      </c>
      <c r="Z19" s="699">
        <v>0</v>
      </c>
      <c r="AA19" s="956">
        <v>0</v>
      </c>
      <c r="AB19" s="956">
        <v>0</v>
      </c>
      <c r="AC19" s="956">
        <v>0</v>
      </c>
      <c r="AD19" s="699">
        <v>0</v>
      </c>
      <c r="AE19" s="953">
        <v>0</v>
      </c>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c r="DI19" s="58"/>
      <c r="DJ19" s="58"/>
      <c r="DK19" s="58"/>
      <c r="DL19" s="58"/>
      <c r="DM19" s="58"/>
      <c r="DN19" s="58"/>
      <c r="DO19" s="58"/>
      <c r="DP19" s="58"/>
      <c r="DQ19" s="58"/>
      <c r="DR19" s="58"/>
      <c r="DS19" s="58"/>
      <c r="DT19" s="58"/>
      <c r="DU19" s="58"/>
      <c r="DV19" s="58"/>
      <c r="DW19" s="58"/>
      <c r="DX19" s="58"/>
      <c r="DY19" s="58"/>
      <c r="DZ19" s="58"/>
      <c r="EA19" s="58"/>
      <c r="EB19" s="58"/>
      <c r="EC19" s="58"/>
      <c r="ED19" s="58"/>
      <c r="EE19" s="58"/>
      <c r="EF19" s="58"/>
      <c r="EG19" s="58"/>
      <c r="EH19" s="58"/>
      <c r="EI19" s="58"/>
      <c r="EJ19" s="58"/>
      <c r="EK19" s="58"/>
      <c r="EL19" s="58"/>
      <c r="EM19" s="58"/>
      <c r="EN19" s="58"/>
      <c r="EO19" s="58"/>
      <c r="EP19" s="58"/>
      <c r="EQ19" s="58"/>
      <c r="ER19" s="58"/>
      <c r="ES19" s="58"/>
      <c r="ET19" s="58"/>
      <c r="EU19" s="58"/>
      <c r="EV19" s="58"/>
      <c r="EW19" s="58"/>
      <c r="EX19" s="58"/>
      <c r="EY19" s="58"/>
      <c r="EZ19" s="58"/>
      <c r="FA19" s="58"/>
      <c r="FB19" s="58"/>
      <c r="FC19" s="58"/>
      <c r="FD19" s="58"/>
      <c r="FE19" s="58"/>
      <c r="FF19" s="58"/>
      <c r="FG19" s="58"/>
      <c r="FH19" s="58"/>
      <c r="FI19" s="58"/>
      <c r="FJ19" s="58"/>
      <c r="FK19" s="58"/>
      <c r="FL19" s="58"/>
      <c r="FM19" s="58"/>
      <c r="FN19" s="58"/>
      <c r="FO19" s="58"/>
      <c r="FP19" s="58"/>
      <c r="FQ19" s="58"/>
      <c r="FR19" s="58"/>
      <c r="FS19" s="58"/>
      <c r="FT19" s="58"/>
      <c r="FU19" s="58"/>
      <c r="FV19" s="58"/>
      <c r="FW19" s="58"/>
      <c r="FX19" s="58"/>
      <c r="FY19" s="58"/>
      <c r="FZ19" s="58"/>
      <c r="GA19" s="58"/>
      <c r="GB19" s="58"/>
      <c r="GC19" s="58"/>
      <c r="GD19" s="58"/>
      <c r="GE19" s="58"/>
      <c r="GF19" s="58"/>
      <c r="GG19" s="58"/>
      <c r="GH19" s="58"/>
      <c r="GI19" s="58"/>
      <c r="GJ19" s="58"/>
      <c r="GK19" s="58"/>
      <c r="GL19" s="58"/>
      <c r="GM19" s="58"/>
      <c r="GN19" s="58"/>
      <c r="GO19" s="58"/>
      <c r="GP19" s="58"/>
      <c r="GQ19" s="58"/>
      <c r="GR19" s="58"/>
      <c r="GS19" s="58"/>
      <c r="GT19" s="58"/>
      <c r="GU19" s="58"/>
      <c r="GV19" s="58"/>
      <c r="GW19" s="58"/>
      <c r="GX19" s="58"/>
      <c r="GY19" s="58"/>
      <c r="GZ19" s="58"/>
      <c r="HA19" s="58"/>
      <c r="HB19" s="58"/>
      <c r="HC19" s="58"/>
      <c r="HD19" s="58"/>
      <c r="HE19" s="58"/>
      <c r="HF19" s="58"/>
      <c r="HG19" s="58"/>
      <c r="HH19" s="58"/>
      <c r="HI19" s="58"/>
      <c r="HJ19" s="58"/>
      <c r="HK19" s="58"/>
      <c r="HL19" s="58"/>
      <c r="HM19" s="58"/>
      <c r="HN19" s="58"/>
      <c r="HO19" s="58"/>
      <c r="HP19" s="58"/>
      <c r="HQ19" s="58"/>
      <c r="HR19" s="58"/>
      <c r="HS19" s="58"/>
      <c r="HT19" s="58"/>
      <c r="HU19" s="58"/>
      <c r="HV19" s="58"/>
      <c r="HW19" s="58"/>
      <c r="HX19" s="58"/>
      <c r="HY19" s="58"/>
      <c r="HZ19" s="58"/>
      <c r="IA19" s="58"/>
      <c r="IB19" s="58"/>
      <c r="IC19" s="58"/>
      <c r="ID19" s="58"/>
      <c r="IE19" s="58"/>
      <c r="IF19" s="58"/>
      <c r="IG19" s="58"/>
      <c r="IH19" s="58"/>
      <c r="II19" s="58"/>
      <c r="IJ19" s="58"/>
      <c r="IK19" s="58"/>
      <c r="IL19" s="58"/>
      <c r="IM19" s="58"/>
      <c r="IN19" s="58"/>
      <c r="IO19" s="58"/>
      <c r="IP19" s="58"/>
      <c r="IQ19" s="58"/>
      <c r="IR19" s="58"/>
    </row>
    <row r="20" spans="1:252" s="839" customFormat="1">
      <c r="A20" s="78" t="s">
        <v>564</v>
      </c>
      <c r="B20" s="699">
        <v>0</v>
      </c>
      <c r="C20" s="699">
        <v>0</v>
      </c>
      <c r="D20" s="699">
        <v>0</v>
      </c>
      <c r="E20" s="699">
        <v>0</v>
      </c>
      <c r="F20" s="699">
        <v>0</v>
      </c>
      <c r="G20" s="699">
        <v>0</v>
      </c>
      <c r="H20" s="699">
        <v>0</v>
      </c>
      <c r="I20" s="699">
        <v>0</v>
      </c>
      <c r="J20" s="699">
        <v>0</v>
      </c>
      <c r="K20" s="699">
        <v>0</v>
      </c>
      <c r="L20" s="699">
        <v>0</v>
      </c>
      <c r="M20" s="699">
        <v>0</v>
      </c>
      <c r="N20" s="699">
        <v>0</v>
      </c>
      <c r="O20" s="699">
        <v>0</v>
      </c>
      <c r="P20" s="699">
        <v>0</v>
      </c>
      <c r="Q20" s="699">
        <v>0</v>
      </c>
      <c r="R20" s="699">
        <v>0</v>
      </c>
      <c r="S20" s="699">
        <v>0</v>
      </c>
      <c r="T20" s="699">
        <v>0</v>
      </c>
      <c r="U20" s="699">
        <v>0</v>
      </c>
      <c r="V20" s="699">
        <v>0</v>
      </c>
      <c r="W20" s="699">
        <v>0</v>
      </c>
      <c r="X20" s="699">
        <v>0</v>
      </c>
      <c r="Y20" s="699">
        <v>0</v>
      </c>
      <c r="Z20" s="699">
        <v>0</v>
      </c>
      <c r="AA20" s="956">
        <v>0</v>
      </c>
      <c r="AB20" s="956">
        <v>0</v>
      </c>
      <c r="AC20" s="956">
        <v>0</v>
      </c>
      <c r="AD20" s="699">
        <v>0</v>
      </c>
      <c r="AE20" s="953">
        <v>0</v>
      </c>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c r="DI20" s="58"/>
      <c r="DJ20" s="58"/>
      <c r="DK20" s="58"/>
      <c r="DL20" s="58"/>
      <c r="DM20" s="58"/>
      <c r="DN20" s="58"/>
      <c r="DO20" s="58"/>
      <c r="DP20" s="58"/>
      <c r="DQ20" s="58"/>
      <c r="DR20" s="58"/>
      <c r="DS20" s="58"/>
      <c r="DT20" s="58"/>
      <c r="DU20" s="58"/>
      <c r="DV20" s="58"/>
      <c r="DW20" s="58"/>
      <c r="DX20" s="58"/>
      <c r="DY20" s="58"/>
      <c r="DZ20" s="58"/>
      <c r="EA20" s="58"/>
      <c r="EB20" s="58"/>
      <c r="EC20" s="58"/>
      <c r="ED20" s="58"/>
      <c r="EE20" s="58"/>
      <c r="EF20" s="58"/>
      <c r="EG20" s="58"/>
      <c r="EH20" s="58"/>
      <c r="EI20" s="58"/>
      <c r="EJ20" s="58"/>
      <c r="EK20" s="58"/>
      <c r="EL20" s="58"/>
      <c r="EM20" s="58"/>
      <c r="EN20" s="58"/>
      <c r="EO20" s="58"/>
      <c r="EP20" s="58"/>
      <c r="EQ20" s="58"/>
      <c r="ER20" s="58"/>
      <c r="ES20" s="58"/>
      <c r="ET20" s="58"/>
      <c r="EU20" s="58"/>
      <c r="EV20" s="58"/>
      <c r="EW20" s="58"/>
      <c r="EX20" s="58"/>
      <c r="EY20" s="58"/>
      <c r="EZ20" s="58"/>
      <c r="FA20" s="58"/>
      <c r="FB20" s="58"/>
      <c r="FC20" s="58"/>
      <c r="FD20" s="58"/>
      <c r="FE20" s="58"/>
      <c r="FF20" s="58"/>
      <c r="FG20" s="58"/>
      <c r="FH20" s="58"/>
      <c r="FI20" s="58"/>
      <c r="FJ20" s="58"/>
      <c r="FK20" s="58"/>
      <c r="FL20" s="58"/>
      <c r="FM20" s="58"/>
      <c r="FN20" s="58"/>
      <c r="FO20" s="58"/>
      <c r="FP20" s="58"/>
      <c r="FQ20" s="58"/>
      <c r="FR20" s="58"/>
      <c r="FS20" s="58"/>
      <c r="FT20" s="58"/>
      <c r="FU20" s="58"/>
      <c r="FV20" s="58"/>
      <c r="FW20" s="58"/>
      <c r="FX20" s="58"/>
      <c r="FY20" s="58"/>
      <c r="FZ20" s="58"/>
      <c r="GA20" s="58"/>
      <c r="GB20" s="58"/>
      <c r="GC20" s="58"/>
      <c r="GD20" s="58"/>
      <c r="GE20" s="58"/>
      <c r="GF20" s="58"/>
      <c r="GG20" s="58"/>
      <c r="GH20" s="58"/>
      <c r="GI20" s="58"/>
      <c r="GJ20" s="58"/>
      <c r="GK20" s="58"/>
      <c r="GL20" s="58"/>
      <c r="GM20" s="58"/>
      <c r="GN20" s="58"/>
      <c r="GO20" s="58"/>
      <c r="GP20" s="58"/>
      <c r="GQ20" s="58"/>
      <c r="GR20" s="58"/>
      <c r="GS20" s="58"/>
      <c r="GT20" s="58"/>
      <c r="GU20" s="58"/>
      <c r="GV20" s="58"/>
      <c r="GW20" s="58"/>
      <c r="GX20" s="58"/>
      <c r="GY20" s="58"/>
      <c r="GZ20" s="58"/>
      <c r="HA20" s="58"/>
      <c r="HB20" s="58"/>
      <c r="HC20" s="58"/>
      <c r="HD20" s="58"/>
      <c r="HE20" s="58"/>
      <c r="HF20" s="58"/>
      <c r="HG20" s="58"/>
      <c r="HH20" s="58"/>
      <c r="HI20" s="58"/>
      <c r="HJ20" s="58"/>
      <c r="HK20" s="58"/>
      <c r="HL20" s="58"/>
      <c r="HM20" s="58"/>
      <c r="HN20" s="58"/>
      <c r="HO20" s="58"/>
      <c r="HP20" s="58"/>
      <c r="HQ20" s="58"/>
      <c r="HR20" s="58"/>
      <c r="HS20" s="58"/>
      <c r="HT20" s="58"/>
      <c r="HU20" s="58"/>
      <c r="HV20" s="58"/>
      <c r="HW20" s="58"/>
      <c r="HX20" s="58"/>
      <c r="HY20" s="58"/>
      <c r="HZ20" s="58"/>
      <c r="IA20" s="58"/>
      <c r="IB20" s="58"/>
      <c r="IC20" s="58"/>
      <c r="ID20" s="58"/>
      <c r="IE20" s="58"/>
      <c r="IF20" s="58"/>
      <c r="IG20" s="58"/>
      <c r="IH20" s="58"/>
      <c r="II20" s="58"/>
      <c r="IJ20" s="58"/>
      <c r="IK20" s="58"/>
      <c r="IL20" s="58"/>
      <c r="IM20" s="58"/>
      <c r="IN20" s="58"/>
      <c r="IO20" s="58"/>
      <c r="IP20" s="58"/>
      <c r="IQ20" s="58"/>
      <c r="IR20" s="58"/>
    </row>
    <row r="21" spans="1:252" s="839" customFormat="1">
      <c r="A21" s="78" t="s">
        <v>565</v>
      </c>
      <c r="B21" s="699">
        <v>0</v>
      </c>
      <c r="C21" s="699">
        <v>0</v>
      </c>
      <c r="D21" s="699">
        <v>0</v>
      </c>
      <c r="E21" s="699">
        <v>0</v>
      </c>
      <c r="F21" s="699">
        <v>0</v>
      </c>
      <c r="G21" s="699">
        <v>0</v>
      </c>
      <c r="H21" s="699">
        <v>0</v>
      </c>
      <c r="I21" s="699">
        <v>0</v>
      </c>
      <c r="J21" s="699">
        <v>0</v>
      </c>
      <c r="K21" s="699">
        <v>0</v>
      </c>
      <c r="L21" s="699">
        <v>0</v>
      </c>
      <c r="M21" s="699">
        <v>0</v>
      </c>
      <c r="N21" s="699">
        <v>0</v>
      </c>
      <c r="O21" s="699">
        <v>0</v>
      </c>
      <c r="P21" s="699">
        <v>0</v>
      </c>
      <c r="Q21" s="699">
        <v>0</v>
      </c>
      <c r="R21" s="699">
        <v>0</v>
      </c>
      <c r="S21" s="699">
        <v>0</v>
      </c>
      <c r="T21" s="699">
        <v>0</v>
      </c>
      <c r="U21" s="699">
        <v>0</v>
      </c>
      <c r="V21" s="699">
        <v>0</v>
      </c>
      <c r="W21" s="699">
        <v>0</v>
      </c>
      <c r="X21" s="699">
        <v>0</v>
      </c>
      <c r="Y21" s="699">
        <v>0</v>
      </c>
      <c r="Z21" s="699">
        <v>0</v>
      </c>
      <c r="AA21" s="956">
        <v>0</v>
      </c>
      <c r="AB21" s="956">
        <v>0</v>
      </c>
      <c r="AC21" s="956">
        <v>0</v>
      </c>
      <c r="AD21" s="699">
        <v>0</v>
      </c>
      <c r="AE21" s="953">
        <v>0</v>
      </c>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8"/>
      <c r="EO21" s="58"/>
      <c r="EP21" s="58"/>
      <c r="EQ21" s="58"/>
      <c r="ER21" s="58"/>
      <c r="ES21" s="58"/>
      <c r="ET21" s="58"/>
      <c r="EU21" s="58"/>
      <c r="EV21" s="58"/>
      <c r="EW21" s="58"/>
      <c r="EX21" s="58"/>
      <c r="EY21" s="58"/>
      <c r="EZ21" s="58"/>
      <c r="FA21" s="58"/>
      <c r="FB21" s="58"/>
      <c r="FC21" s="58"/>
      <c r="FD21" s="58"/>
      <c r="FE21" s="58"/>
      <c r="FF21" s="58"/>
      <c r="FG21" s="58"/>
      <c r="FH21" s="58"/>
      <c r="FI21" s="58"/>
      <c r="FJ21" s="58"/>
      <c r="FK21" s="58"/>
      <c r="FL21" s="58"/>
      <c r="FM21" s="58"/>
      <c r="FN21" s="58"/>
      <c r="FO21" s="58"/>
      <c r="FP21" s="58"/>
      <c r="FQ21" s="58"/>
      <c r="FR21" s="58"/>
      <c r="FS21" s="58"/>
      <c r="FT21" s="58"/>
      <c r="FU21" s="58"/>
      <c r="FV21" s="58"/>
      <c r="FW21" s="58"/>
      <c r="FX21" s="58"/>
      <c r="FY21" s="58"/>
      <c r="FZ21" s="58"/>
      <c r="GA21" s="58"/>
      <c r="GB21" s="58"/>
      <c r="GC21" s="58"/>
      <c r="GD21" s="58"/>
      <c r="GE21" s="58"/>
      <c r="GF21" s="58"/>
      <c r="GG21" s="58"/>
      <c r="GH21" s="58"/>
      <c r="GI21" s="58"/>
      <c r="GJ21" s="58"/>
      <c r="GK21" s="58"/>
      <c r="GL21" s="58"/>
      <c r="GM21" s="58"/>
      <c r="GN21" s="58"/>
      <c r="GO21" s="58"/>
      <c r="GP21" s="58"/>
      <c r="GQ21" s="58"/>
      <c r="GR21" s="58"/>
      <c r="GS21" s="58"/>
      <c r="GT21" s="58"/>
      <c r="GU21" s="58"/>
      <c r="GV21" s="58"/>
      <c r="GW21" s="58"/>
      <c r="GX21" s="58"/>
      <c r="GY21" s="58"/>
      <c r="GZ21" s="58"/>
      <c r="HA21" s="58"/>
      <c r="HB21" s="58"/>
      <c r="HC21" s="58"/>
      <c r="HD21" s="58"/>
      <c r="HE21" s="58"/>
      <c r="HF21" s="58"/>
      <c r="HG21" s="58"/>
      <c r="HH21" s="58"/>
      <c r="HI21" s="58"/>
      <c r="HJ21" s="58"/>
      <c r="HK21" s="58"/>
      <c r="HL21" s="58"/>
      <c r="HM21" s="58"/>
      <c r="HN21" s="58"/>
      <c r="HO21" s="58"/>
      <c r="HP21" s="58"/>
      <c r="HQ21" s="58"/>
      <c r="HR21" s="58"/>
      <c r="HS21" s="58"/>
      <c r="HT21" s="58"/>
      <c r="HU21" s="58"/>
      <c r="HV21" s="58"/>
      <c r="HW21" s="58"/>
      <c r="HX21" s="58"/>
      <c r="HY21" s="58"/>
      <c r="HZ21" s="58"/>
      <c r="IA21" s="58"/>
      <c r="IB21" s="58"/>
      <c r="IC21" s="58"/>
      <c r="ID21" s="58"/>
      <c r="IE21" s="58"/>
      <c r="IF21" s="58"/>
      <c r="IG21" s="58"/>
      <c r="IH21" s="58"/>
      <c r="II21" s="58"/>
      <c r="IJ21" s="58"/>
      <c r="IK21" s="58"/>
      <c r="IL21" s="58"/>
      <c r="IM21" s="58"/>
      <c r="IN21" s="58"/>
      <c r="IO21" s="58"/>
      <c r="IP21" s="58"/>
      <c r="IQ21" s="58"/>
      <c r="IR21" s="58"/>
    </row>
    <row r="22" spans="1:252" s="839" customFormat="1">
      <c r="A22" s="78" t="s">
        <v>566</v>
      </c>
      <c r="B22" s="699">
        <v>0</v>
      </c>
      <c r="C22" s="699">
        <v>0</v>
      </c>
      <c r="D22" s="699">
        <v>0</v>
      </c>
      <c r="E22" s="699">
        <v>0</v>
      </c>
      <c r="F22" s="699">
        <v>0</v>
      </c>
      <c r="G22" s="699">
        <v>0</v>
      </c>
      <c r="H22" s="699">
        <v>0</v>
      </c>
      <c r="I22" s="699">
        <v>0</v>
      </c>
      <c r="J22" s="699">
        <v>0</v>
      </c>
      <c r="K22" s="699">
        <v>0</v>
      </c>
      <c r="L22" s="699">
        <v>0</v>
      </c>
      <c r="M22" s="699">
        <v>0</v>
      </c>
      <c r="N22" s="699">
        <v>0</v>
      </c>
      <c r="O22" s="699">
        <v>0</v>
      </c>
      <c r="P22" s="699">
        <v>0</v>
      </c>
      <c r="Q22" s="699">
        <v>0</v>
      </c>
      <c r="R22" s="699">
        <v>0</v>
      </c>
      <c r="S22" s="699">
        <v>0</v>
      </c>
      <c r="T22" s="699">
        <v>0</v>
      </c>
      <c r="U22" s="699">
        <v>0</v>
      </c>
      <c r="V22" s="699">
        <v>0</v>
      </c>
      <c r="W22" s="699">
        <v>0</v>
      </c>
      <c r="X22" s="699">
        <v>0</v>
      </c>
      <c r="Y22" s="699">
        <v>0</v>
      </c>
      <c r="Z22" s="699">
        <v>0</v>
      </c>
      <c r="AA22" s="956">
        <v>0</v>
      </c>
      <c r="AB22" s="956">
        <v>0</v>
      </c>
      <c r="AC22" s="956">
        <v>0</v>
      </c>
      <c r="AD22" s="699">
        <v>0</v>
      </c>
      <c r="AE22" s="953">
        <v>0</v>
      </c>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c r="DI22" s="58"/>
      <c r="DJ22" s="58"/>
      <c r="DK22" s="58"/>
      <c r="DL22" s="58"/>
      <c r="DM22" s="58"/>
      <c r="DN22" s="58"/>
      <c r="DO22" s="58"/>
      <c r="DP22" s="58"/>
      <c r="DQ22" s="58"/>
      <c r="DR22" s="58"/>
      <c r="DS22" s="58"/>
      <c r="DT22" s="58"/>
      <c r="DU22" s="58"/>
      <c r="DV22" s="58"/>
      <c r="DW22" s="58"/>
      <c r="DX22" s="58"/>
      <c r="DY22" s="58"/>
      <c r="DZ22" s="58"/>
      <c r="EA22" s="58"/>
      <c r="EB22" s="58"/>
      <c r="EC22" s="58"/>
      <c r="ED22" s="58"/>
      <c r="EE22" s="58"/>
      <c r="EF22" s="58"/>
      <c r="EG22" s="58"/>
      <c r="EH22" s="58"/>
      <c r="EI22" s="58"/>
      <c r="EJ22" s="58"/>
      <c r="EK22" s="58"/>
      <c r="EL22" s="58"/>
      <c r="EM22" s="58"/>
      <c r="EN22" s="58"/>
      <c r="EO22" s="58"/>
      <c r="EP22" s="58"/>
      <c r="EQ22" s="58"/>
      <c r="ER22" s="58"/>
      <c r="ES22" s="58"/>
      <c r="ET22" s="58"/>
      <c r="EU22" s="58"/>
      <c r="EV22" s="58"/>
      <c r="EW22" s="58"/>
      <c r="EX22" s="58"/>
      <c r="EY22" s="58"/>
      <c r="EZ22" s="58"/>
      <c r="FA22" s="58"/>
      <c r="FB22" s="58"/>
      <c r="FC22" s="58"/>
      <c r="FD22" s="58"/>
      <c r="FE22" s="58"/>
      <c r="FF22" s="58"/>
      <c r="FG22" s="58"/>
      <c r="FH22" s="58"/>
      <c r="FI22" s="58"/>
      <c r="FJ22" s="58"/>
      <c r="FK22" s="58"/>
      <c r="FL22" s="58"/>
      <c r="FM22" s="58"/>
      <c r="FN22" s="58"/>
      <c r="FO22" s="58"/>
      <c r="FP22" s="58"/>
      <c r="FQ22" s="58"/>
      <c r="FR22" s="58"/>
      <c r="FS22" s="58"/>
      <c r="FT22" s="58"/>
      <c r="FU22" s="58"/>
      <c r="FV22" s="58"/>
      <c r="FW22" s="58"/>
      <c r="FX22" s="58"/>
      <c r="FY22" s="58"/>
      <c r="FZ22" s="58"/>
      <c r="GA22" s="58"/>
      <c r="GB22" s="58"/>
      <c r="GC22" s="58"/>
      <c r="GD22" s="58"/>
      <c r="GE22" s="58"/>
      <c r="GF22" s="58"/>
      <c r="GG22" s="58"/>
      <c r="GH22" s="58"/>
      <c r="GI22" s="58"/>
      <c r="GJ22" s="58"/>
      <c r="GK22" s="58"/>
      <c r="GL22" s="58"/>
      <c r="GM22" s="58"/>
      <c r="GN22" s="58"/>
      <c r="GO22" s="58"/>
      <c r="GP22" s="58"/>
      <c r="GQ22" s="58"/>
      <c r="GR22" s="58"/>
      <c r="GS22" s="58"/>
      <c r="GT22" s="58"/>
      <c r="GU22" s="58"/>
      <c r="GV22" s="58"/>
      <c r="GW22" s="58"/>
      <c r="GX22" s="58"/>
      <c r="GY22" s="58"/>
      <c r="GZ22" s="58"/>
      <c r="HA22" s="58"/>
      <c r="HB22" s="58"/>
      <c r="HC22" s="58"/>
      <c r="HD22" s="58"/>
      <c r="HE22" s="58"/>
      <c r="HF22" s="58"/>
      <c r="HG22" s="58"/>
      <c r="HH22" s="58"/>
      <c r="HI22" s="58"/>
      <c r="HJ22" s="58"/>
      <c r="HK22" s="58"/>
      <c r="HL22" s="58"/>
      <c r="HM22" s="58"/>
      <c r="HN22" s="58"/>
      <c r="HO22" s="58"/>
      <c r="HP22" s="58"/>
      <c r="HQ22" s="58"/>
      <c r="HR22" s="58"/>
      <c r="HS22" s="58"/>
      <c r="HT22" s="58"/>
      <c r="HU22" s="58"/>
      <c r="HV22" s="58"/>
      <c r="HW22" s="58"/>
      <c r="HX22" s="58"/>
      <c r="HY22" s="58"/>
      <c r="HZ22" s="58"/>
      <c r="IA22" s="58"/>
      <c r="IB22" s="58"/>
      <c r="IC22" s="58"/>
      <c r="ID22" s="58"/>
      <c r="IE22" s="58"/>
      <c r="IF22" s="58"/>
      <c r="IG22" s="58"/>
      <c r="IH22" s="58"/>
      <c r="II22" s="58"/>
      <c r="IJ22" s="58"/>
      <c r="IK22" s="58"/>
      <c r="IL22" s="58"/>
      <c r="IM22" s="58"/>
      <c r="IN22" s="58"/>
      <c r="IO22" s="58"/>
      <c r="IP22" s="58"/>
      <c r="IQ22" s="58"/>
      <c r="IR22" s="58"/>
    </row>
    <row r="23" spans="1:252" s="839" customFormat="1">
      <c r="A23" s="78" t="s">
        <v>463</v>
      </c>
      <c r="B23" s="699">
        <v>1.9159999999999999</v>
      </c>
      <c r="C23" s="699">
        <v>1.9930000000000001</v>
      </c>
      <c r="D23" s="699">
        <v>2.0030000000000001</v>
      </c>
      <c r="E23" s="699">
        <v>2.1379999999999999</v>
      </c>
      <c r="F23" s="699">
        <v>2.2610000000000001</v>
      </c>
      <c r="G23" s="699">
        <v>2.556</v>
      </c>
      <c r="H23" s="699">
        <v>3.57</v>
      </c>
      <c r="I23" s="699">
        <v>4.0940000000000003</v>
      </c>
      <c r="J23" s="699">
        <v>4.5179999999999998</v>
      </c>
      <c r="K23" s="699">
        <v>4.7140000000000004</v>
      </c>
      <c r="L23" s="699">
        <v>5.1989999999999998</v>
      </c>
      <c r="M23" s="699">
        <v>5.5880000000000001</v>
      </c>
      <c r="N23" s="699">
        <v>5.976</v>
      </c>
      <c r="O23" s="699">
        <v>6.4349999999999996</v>
      </c>
      <c r="P23" s="699">
        <v>6.6760000000000002</v>
      </c>
      <c r="Q23" s="699">
        <v>6.8949999999999996</v>
      </c>
      <c r="R23" s="699">
        <v>6.968</v>
      </c>
      <c r="S23" s="699">
        <v>7.0759999999999996</v>
      </c>
      <c r="T23" s="699">
        <v>7.1390000000000002</v>
      </c>
      <c r="U23" s="699">
        <v>7.2530000000000001</v>
      </c>
      <c r="V23" s="699">
        <v>7.3230000000000004</v>
      </c>
      <c r="W23" s="699">
        <v>7.383</v>
      </c>
      <c r="X23" s="699">
        <v>7.6130000000000004</v>
      </c>
      <c r="Y23" s="699">
        <v>7.6890000000000001</v>
      </c>
      <c r="Z23" s="699">
        <v>8.0609999999999999</v>
      </c>
      <c r="AA23" s="956">
        <v>8.1880000000000006</v>
      </c>
      <c r="AB23" s="956">
        <v>8.5250000000000004</v>
      </c>
      <c r="AC23" s="956">
        <v>8.9740000000000002</v>
      </c>
      <c r="AD23" s="699">
        <v>9.7650000000000006</v>
      </c>
      <c r="AE23" s="953">
        <v>10.324999999999999</v>
      </c>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8"/>
      <c r="EO23" s="58"/>
      <c r="EP23" s="58"/>
      <c r="EQ23" s="58"/>
      <c r="ER23" s="58"/>
      <c r="ES23" s="58"/>
      <c r="ET23" s="58"/>
      <c r="EU23" s="58"/>
      <c r="EV23" s="58"/>
      <c r="EW23" s="58"/>
      <c r="EX23" s="58"/>
      <c r="EY23" s="58"/>
      <c r="EZ23" s="58"/>
      <c r="FA23" s="58"/>
      <c r="FB23" s="58"/>
      <c r="FC23" s="58"/>
      <c r="FD23" s="58"/>
      <c r="FE23" s="58"/>
      <c r="FF23" s="58"/>
      <c r="FG23" s="58"/>
      <c r="FH23" s="58"/>
      <c r="FI23" s="58"/>
      <c r="FJ23" s="58"/>
      <c r="FK23" s="58"/>
      <c r="FL23" s="58"/>
      <c r="FM23" s="58"/>
      <c r="FN23" s="58"/>
      <c r="FO23" s="58"/>
      <c r="FP23" s="58"/>
      <c r="FQ23" s="58"/>
      <c r="FR23" s="58"/>
      <c r="FS23" s="58"/>
      <c r="FT23" s="58"/>
      <c r="FU23" s="58"/>
      <c r="FV23" s="58"/>
      <c r="FW23" s="58"/>
      <c r="FX23" s="58"/>
      <c r="FY23" s="58"/>
      <c r="FZ23" s="58"/>
      <c r="GA23" s="58"/>
      <c r="GB23" s="58"/>
      <c r="GC23" s="58"/>
      <c r="GD23" s="58"/>
      <c r="GE23" s="58"/>
      <c r="GF23" s="58"/>
      <c r="GG23" s="58"/>
      <c r="GH23" s="58"/>
      <c r="GI23" s="58"/>
      <c r="GJ23" s="58"/>
      <c r="GK23" s="58"/>
      <c r="GL23" s="58"/>
      <c r="GM23" s="58"/>
      <c r="GN23" s="58"/>
      <c r="GO23" s="58"/>
      <c r="GP23" s="58"/>
      <c r="GQ23" s="58"/>
      <c r="GR23" s="58"/>
      <c r="GS23" s="58"/>
      <c r="GT23" s="58"/>
      <c r="GU23" s="58"/>
      <c r="GV23" s="58"/>
      <c r="GW23" s="58"/>
      <c r="GX23" s="58"/>
      <c r="GY23" s="58"/>
      <c r="GZ23" s="58"/>
      <c r="HA23" s="58"/>
      <c r="HB23" s="58"/>
      <c r="HC23" s="58"/>
      <c r="HD23" s="58"/>
      <c r="HE23" s="58"/>
      <c r="HF23" s="58"/>
      <c r="HG23" s="58"/>
      <c r="HH23" s="58"/>
      <c r="HI23" s="58"/>
      <c r="HJ23" s="58"/>
      <c r="HK23" s="58"/>
      <c r="HL23" s="58"/>
      <c r="HM23" s="58"/>
      <c r="HN23" s="58"/>
      <c r="HO23" s="58"/>
      <c r="HP23" s="58"/>
      <c r="HQ23" s="58"/>
      <c r="HR23" s="58"/>
      <c r="HS23" s="58"/>
      <c r="HT23" s="58"/>
      <c r="HU23" s="58"/>
      <c r="HV23" s="58"/>
      <c r="HW23" s="58"/>
      <c r="HX23" s="58"/>
      <c r="HY23" s="58"/>
      <c r="HZ23" s="58"/>
      <c r="IA23" s="58"/>
      <c r="IB23" s="58"/>
      <c r="IC23" s="58"/>
      <c r="ID23" s="58"/>
      <c r="IE23" s="58"/>
      <c r="IF23" s="58"/>
      <c r="IG23" s="58"/>
      <c r="IH23" s="58"/>
      <c r="II23" s="58"/>
      <c r="IJ23" s="58"/>
      <c r="IK23" s="58"/>
      <c r="IL23" s="58"/>
      <c r="IM23" s="58"/>
      <c r="IN23" s="58"/>
      <c r="IO23" s="58"/>
      <c r="IP23" s="58"/>
      <c r="IQ23" s="58"/>
      <c r="IR23" s="58"/>
    </row>
    <row r="24" spans="1:252" s="839" customFormat="1">
      <c r="A24" s="78" t="s">
        <v>567</v>
      </c>
      <c r="B24" s="699">
        <v>0.378</v>
      </c>
      <c r="C24" s="699">
        <v>0.39700000000000002</v>
      </c>
      <c r="D24" s="699">
        <v>0.38500000000000001</v>
      </c>
      <c r="E24" s="699">
        <v>0.40899999999999997</v>
      </c>
      <c r="F24" s="699">
        <v>0.432</v>
      </c>
      <c r="G24" s="699">
        <v>0.47</v>
      </c>
      <c r="H24" s="699">
        <v>0.68100000000000005</v>
      </c>
      <c r="I24" s="699">
        <v>0.81399999999999995</v>
      </c>
      <c r="J24" s="699">
        <v>0.89900000000000002</v>
      </c>
      <c r="K24" s="699">
        <v>0.94099999999999995</v>
      </c>
      <c r="L24" s="699">
        <v>1.0369999999999999</v>
      </c>
      <c r="M24" s="699">
        <v>1.1319999999999999</v>
      </c>
      <c r="N24" s="699">
        <v>1.2110000000000001</v>
      </c>
      <c r="O24" s="699">
        <v>1.296</v>
      </c>
      <c r="P24" s="699">
        <v>1.345</v>
      </c>
      <c r="Q24" s="699">
        <v>1.4750000000000001</v>
      </c>
      <c r="R24" s="699">
        <v>1.546</v>
      </c>
      <c r="S24" s="699">
        <v>1.5960000000000001</v>
      </c>
      <c r="T24" s="699">
        <v>1.663</v>
      </c>
      <c r="U24" s="699">
        <v>1.732</v>
      </c>
      <c r="V24" s="699">
        <v>1.77</v>
      </c>
      <c r="W24" s="699">
        <v>1.8859999999999999</v>
      </c>
      <c r="X24" s="699">
        <v>2.024</v>
      </c>
      <c r="Y24" s="699">
        <v>2.0430000000000001</v>
      </c>
      <c r="Z24" s="699">
        <v>2.181</v>
      </c>
      <c r="AA24" s="956">
        <v>2.1930000000000001</v>
      </c>
      <c r="AB24" s="956">
        <v>2.2919999999999998</v>
      </c>
      <c r="AC24" s="956">
        <v>2.4929999999999999</v>
      </c>
      <c r="AD24" s="699">
        <v>2.9449999999999998</v>
      </c>
      <c r="AE24" s="953">
        <v>3.2349999999999999</v>
      </c>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c r="DI24" s="58"/>
      <c r="DJ24" s="58"/>
      <c r="DK24" s="58"/>
      <c r="DL24" s="58"/>
      <c r="DM24" s="58"/>
      <c r="DN24" s="58"/>
      <c r="DO24" s="58"/>
      <c r="DP24" s="58"/>
      <c r="DQ24" s="58"/>
      <c r="DR24" s="58"/>
      <c r="DS24" s="58"/>
      <c r="DT24" s="58"/>
      <c r="DU24" s="58"/>
      <c r="DV24" s="58"/>
      <c r="DW24" s="58"/>
      <c r="DX24" s="58"/>
      <c r="DY24" s="58"/>
      <c r="DZ24" s="58"/>
      <c r="EA24" s="58"/>
      <c r="EB24" s="58"/>
      <c r="EC24" s="58"/>
      <c r="ED24" s="58"/>
      <c r="EE24" s="58"/>
      <c r="EF24" s="58"/>
      <c r="EG24" s="58"/>
      <c r="EH24" s="58"/>
      <c r="EI24" s="58"/>
      <c r="EJ24" s="58"/>
      <c r="EK24" s="58"/>
      <c r="EL24" s="58"/>
      <c r="EM24" s="58"/>
      <c r="EN24" s="58"/>
      <c r="EO24" s="58"/>
      <c r="EP24" s="58"/>
      <c r="EQ24" s="58"/>
      <c r="ER24" s="58"/>
      <c r="ES24" s="58"/>
      <c r="ET24" s="58"/>
      <c r="EU24" s="58"/>
      <c r="EV24" s="58"/>
      <c r="EW24" s="58"/>
      <c r="EX24" s="58"/>
      <c r="EY24" s="58"/>
      <c r="EZ24" s="58"/>
      <c r="FA24" s="58"/>
      <c r="FB24" s="58"/>
      <c r="FC24" s="58"/>
      <c r="FD24" s="58"/>
      <c r="FE24" s="58"/>
      <c r="FF24" s="58"/>
      <c r="FG24" s="58"/>
      <c r="FH24" s="58"/>
      <c r="FI24" s="58"/>
      <c r="FJ24" s="58"/>
      <c r="FK24" s="58"/>
      <c r="FL24" s="58"/>
      <c r="FM24" s="58"/>
      <c r="FN24" s="58"/>
      <c r="FO24" s="58"/>
      <c r="FP24" s="58"/>
      <c r="FQ24" s="58"/>
      <c r="FR24" s="58"/>
      <c r="FS24" s="58"/>
      <c r="FT24" s="58"/>
      <c r="FU24" s="58"/>
      <c r="FV24" s="58"/>
      <c r="FW24" s="58"/>
      <c r="FX24" s="58"/>
      <c r="FY24" s="58"/>
      <c r="FZ24" s="58"/>
      <c r="GA24" s="58"/>
      <c r="GB24" s="58"/>
      <c r="GC24" s="58"/>
      <c r="GD24" s="58"/>
      <c r="GE24" s="58"/>
      <c r="GF24" s="58"/>
      <c r="GG24" s="58"/>
      <c r="GH24" s="58"/>
      <c r="GI24" s="58"/>
      <c r="GJ24" s="58"/>
      <c r="GK24" s="58"/>
      <c r="GL24" s="58"/>
      <c r="GM24" s="58"/>
      <c r="GN24" s="58"/>
      <c r="GO24" s="58"/>
      <c r="GP24" s="58"/>
      <c r="GQ24" s="58"/>
      <c r="GR24" s="58"/>
      <c r="GS24" s="58"/>
      <c r="GT24" s="58"/>
      <c r="GU24" s="58"/>
      <c r="GV24" s="58"/>
      <c r="GW24" s="58"/>
      <c r="GX24" s="58"/>
      <c r="GY24" s="58"/>
      <c r="GZ24" s="58"/>
      <c r="HA24" s="58"/>
      <c r="HB24" s="58"/>
      <c r="HC24" s="58"/>
      <c r="HD24" s="58"/>
      <c r="HE24" s="58"/>
      <c r="HF24" s="58"/>
      <c r="HG24" s="58"/>
      <c r="HH24" s="58"/>
      <c r="HI24" s="58"/>
      <c r="HJ24" s="58"/>
      <c r="HK24" s="58"/>
      <c r="HL24" s="58"/>
      <c r="HM24" s="58"/>
      <c r="HN24" s="58"/>
      <c r="HO24" s="58"/>
      <c r="HP24" s="58"/>
      <c r="HQ24" s="58"/>
      <c r="HR24" s="58"/>
      <c r="HS24" s="58"/>
      <c r="HT24" s="58"/>
      <c r="HU24" s="58"/>
      <c r="HV24" s="58"/>
      <c r="HW24" s="58"/>
      <c r="HX24" s="58"/>
      <c r="HY24" s="58"/>
      <c r="HZ24" s="58"/>
      <c r="IA24" s="58"/>
      <c r="IB24" s="58"/>
      <c r="IC24" s="58"/>
      <c r="ID24" s="58"/>
      <c r="IE24" s="58"/>
      <c r="IF24" s="58"/>
      <c r="IG24" s="58"/>
      <c r="IH24" s="58"/>
      <c r="II24" s="58"/>
      <c r="IJ24" s="58"/>
      <c r="IK24" s="58"/>
      <c r="IL24" s="58"/>
      <c r="IM24" s="58"/>
      <c r="IN24" s="58"/>
      <c r="IO24" s="58"/>
      <c r="IP24" s="58"/>
      <c r="IQ24" s="58"/>
      <c r="IR24" s="58"/>
    </row>
    <row r="25" spans="1:252" s="839" customFormat="1">
      <c r="A25" s="78" t="s">
        <v>568</v>
      </c>
      <c r="B25" s="699">
        <v>1.534</v>
      </c>
      <c r="C25" s="699">
        <v>1.593</v>
      </c>
      <c r="D25" s="699">
        <v>1.613</v>
      </c>
      <c r="E25" s="699">
        <v>1.724</v>
      </c>
      <c r="F25" s="699">
        <v>1.8240000000000001</v>
      </c>
      <c r="G25" s="699">
        <v>2.081</v>
      </c>
      <c r="H25" s="699">
        <v>2.8820000000000001</v>
      </c>
      <c r="I25" s="699">
        <v>3.2730000000000001</v>
      </c>
      <c r="J25" s="699">
        <v>3.613</v>
      </c>
      <c r="K25" s="699">
        <v>3.766</v>
      </c>
      <c r="L25" s="699">
        <v>4.1550000000000002</v>
      </c>
      <c r="M25" s="699">
        <v>4.4470000000000001</v>
      </c>
      <c r="N25" s="699">
        <v>4.7549999999999999</v>
      </c>
      <c r="O25" s="699">
        <v>5.13</v>
      </c>
      <c r="P25" s="699">
        <v>5.3109999999999999</v>
      </c>
      <c r="Q25" s="699">
        <v>5.399</v>
      </c>
      <c r="R25" s="699">
        <v>5.4059999999999997</v>
      </c>
      <c r="S25" s="699">
        <v>5.468</v>
      </c>
      <c r="T25" s="699">
        <v>5.4610000000000003</v>
      </c>
      <c r="U25" s="699">
        <v>5.5049999999999999</v>
      </c>
      <c r="V25" s="699">
        <v>5.5259999999999998</v>
      </c>
      <c r="W25" s="699">
        <v>5.4820000000000002</v>
      </c>
      <c r="X25" s="699">
        <v>5.5759999999999996</v>
      </c>
      <c r="Y25" s="699">
        <v>5.6310000000000002</v>
      </c>
      <c r="Z25" s="699">
        <v>5.8659999999999997</v>
      </c>
      <c r="AA25" s="956">
        <v>5.9829999999999997</v>
      </c>
      <c r="AB25" s="956">
        <v>6.2210000000000001</v>
      </c>
      <c r="AC25" s="956">
        <v>6.4669999999999996</v>
      </c>
      <c r="AD25" s="699">
        <v>6.8079999999999998</v>
      </c>
      <c r="AE25" s="953">
        <v>7.09</v>
      </c>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c r="DI25" s="58"/>
      <c r="DJ25" s="58"/>
      <c r="DK25" s="58"/>
      <c r="DL25" s="58"/>
      <c r="DM25" s="58"/>
      <c r="DN25" s="58"/>
      <c r="DO25" s="58"/>
      <c r="DP25" s="58"/>
      <c r="DQ25" s="58"/>
      <c r="DR25" s="58"/>
      <c r="DS25" s="58"/>
      <c r="DT25" s="58"/>
      <c r="DU25" s="58"/>
      <c r="DV25" s="58"/>
      <c r="DW25" s="58"/>
      <c r="DX25" s="58"/>
      <c r="DY25" s="58"/>
      <c r="DZ25" s="58"/>
      <c r="EA25" s="58"/>
      <c r="EB25" s="58"/>
      <c r="EC25" s="58"/>
      <c r="ED25" s="58"/>
      <c r="EE25" s="58"/>
      <c r="EF25" s="58"/>
      <c r="EG25" s="58"/>
      <c r="EH25" s="58"/>
      <c r="EI25" s="58"/>
      <c r="EJ25" s="58"/>
      <c r="EK25" s="58"/>
      <c r="EL25" s="58"/>
      <c r="EM25" s="58"/>
      <c r="EN25" s="58"/>
      <c r="EO25" s="58"/>
      <c r="EP25" s="58"/>
      <c r="EQ25" s="58"/>
      <c r="ER25" s="58"/>
      <c r="ES25" s="58"/>
      <c r="ET25" s="58"/>
      <c r="EU25" s="58"/>
      <c r="EV25" s="58"/>
      <c r="EW25" s="58"/>
      <c r="EX25" s="58"/>
      <c r="EY25" s="58"/>
      <c r="EZ25" s="58"/>
      <c r="FA25" s="58"/>
      <c r="FB25" s="58"/>
      <c r="FC25" s="58"/>
      <c r="FD25" s="58"/>
      <c r="FE25" s="58"/>
      <c r="FF25" s="58"/>
      <c r="FG25" s="58"/>
      <c r="FH25" s="58"/>
      <c r="FI25" s="58"/>
      <c r="FJ25" s="58"/>
      <c r="FK25" s="58"/>
      <c r="FL25" s="58"/>
      <c r="FM25" s="58"/>
      <c r="FN25" s="58"/>
      <c r="FO25" s="58"/>
      <c r="FP25" s="58"/>
      <c r="FQ25" s="58"/>
      <c r="FR25" s="58"/>
      <c r="FS25" s="58"/>
      <c r="FT25" s="58"/>
      <c r="FU25" s="58"/>
      <c r="FV25" s="58"/>
      <c r="FW25" s="58"/>
      <c r="FX25" s="58"/>
      <c r="FY25" s="58"/>
      <c r="FZ25" s="58"/>
      <c r="GA25" s="58"/>
      <c r="GB25" s="58"/>
      <c r="GC25" s="58"/>
      <c r="GD25" s="58"/>
      <c r="GE25" s="58"/>
      <c r="GF25" s="58"/>
      <c r="GG25" s="58"/>
      <c r="GH25" s="58"/>
      <c r="GI25" s="58"/>
      <c r="GJ25" s="58"/>
      <c r="GK25" s="58"/>
      <c r="GL25" s="58"/>
      <c r="GM25" s="58"/>
      <c r="GN25" s="58"/>
      <c r="GO25" s="58"/>
      <c r="GP25" s="58"/>
      <c r="GQ25" s="58"/>
      <c r="GR25" s="58"/>
      <c r="GS25" s="58"/>
      <c r="GT25" s="58"/>
      <c r="GU25" s="58"/>
      <c r="GV25" s="58"/>
      <c r="GW25" s="58"/>
      <c r="GX25" s="58"/>
      <c r="GY25" s="58"/>
      <c r="GZ25" s="58"/>
      <c r="HA25" s="58"/>
      <c r="HB25" s="58"/>
      <c r="HC25" s="58"/>
      <c r="HD25" s="58"/>
      <c r="HE25" s="58"/>
      <c r="HF25" s="58"/>
      <c r="HG25" s="58"/>
      <c r="HH25" s="58"/>
      <c r="HI25" s="58"/>
      <c r="HJ25" s="58"/>
      <c r="HK25" s="58"/>
      <c r="HL25" s="58"/>
      <c r="HM25" s="58"/>
      <c r="HN25" s="58"/>
      <c r="HO25" s="58"/>
      <c r="HP25" s="58"/>
      <c r="HQ25" s="58"/>
      <c r="HR25" s="58"/>
      <c r="HS25" s="58"/>
      <c r="HT25" s="58"/>
      <c r="HU25" s="58"/>
      <c r="HV25" s="58"/>
      <c r="HW25" s="58"/>
      <c r="HX25" s="58"/>
      <c r="HY25" s="58"/>
      <c r="HZ25" s="58"/>
      <c r="IA25" s="58"/>
      <c r="IB25" s="58"/>
      <c r="IC25" s="58"/>
      <c r="ID25" s="58"/>
      <c r="IE25" s="58"/>
      <c r="IF25" s="58"/>
      <c r="IG25" s="58"/>
      <c r="IH25" s="58"/>
      <c r="II25" s="58"/>
      <c r="IJ25" s="58"/>
      <c r="IK25" s="58"/>
      <c r="IL25" s="58"/>
      <c r="IM25" s="58"/>
      <c r="IN25" s="58"/>
      <c r="IO25" s="58"/>
      <c r="IP25" s="58"/>
      <c r="IQ25" s="58"/>
      <c r="IR25" s="58"/>
    </row>
    <row r="26" spans="1:252" s="839" customFormat="1">
      <c r="A26" s="78" t="s">
        <v>569</v>
      </c>
      <c r="B26" s="699">
        <v>4.0000000000000001E-3</v>
      </c>
      <c r="C26" s="699">
        <v>4.0000000000000001E-3</v>
      </c>
      <c r="D26" s="699">
        <v>5.0000000000000001E-3</v>
      </c>
      <c r="E26" s="699">
        <v>5.0000000000000001E-3</v>
      </c>
      <c r="F26" s="699">
        <v>5.0000000000000001E-3</v>
      </c>
      <c r="G26" s="699">
        <v>5.0000000000000001E-3</v>
      </c>
      <c r="H26" s="699">
        <v>7.0000000000000001E-3</v>
      </c>
      <c r="I26" s="699">
        <v>7.0000000000000001E-3</v>
      </c>
      <c r="J26" s="699">
        <v>7.0000000000000001E-3</v>
      </c>
      <c r="K26" s="699">
        <v>7.0000000000000001E-3</v>
      </c>
      <c r="L26" s="699">
        <v>7.0000000000000001E-3</v>
      </c>
      <c r="M26" s="699">
        <v>8.9999999999999993E-3</v>
      </c>
      <c r="N26" s="699">
        <v>8.9999999999999993E-3</v>
      </c>
      <c r="O26" s="699">
        <v>0.01</v>
      </c>
      <c r="P26" s="699">
        <v>0.02</v>
      </c>
      <c r="Q26" s="699">
        <v>2.1999999999999999E-2</v>
      </c>
      <c r="R26" s="699">
        <v>1.6E-2</v>
      </c>
      <c r="S26" s="699">
        <v>1.2E-2</v>
      </c>
      <c r="T26" s="699">
        <v>1.4999999999999999E-2</v>
      </c>
      <c r="U26" s="699">
        <v>1.6E-2</v>
      </c>
      <c r="V26" s="699">
        <v>1.4999999999999999E-2</v>
      </c>
      <c r="W26" s="699">
        <v>1.2999999999999999E-2</v>
      </c>
      <c r="X26" s="699">
        <v>1.2999999999999999E-2</v>
      </c>
      <c r="Y26" s="699">
        <v>1.4E-2</v>
      </c>
      <c r="Z26" s="699">
        <v>1.2999999999999999E-2</v>
      </c>
      <c r="AA26" s="956">
        <v>1.2E-2</v>
      </c>
      <c r="AB26" s="956">
        <v>1.0999999999999999E-2</v>
      </c>
      <c r="AC26" s="956">
        <v>1.2999999999999999E-2</v>
      </c>
      <c r="AD26" s="699">
        <v>1.2E-2</v>
      </c>
      <c r="AE26" s="953">
        <v>0</v>
      </c>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c r="DI26" s="58"/>
      <c r="DJ26" s="58"/>
      <c r="DK26" s="58"/>
      <c r="DL26" s="58"/>
      <c r="DM26" s="58"/>
      <c r="DN26" s="58"/>
      <c r="DO26" s="58"/>
      <c r="DP26" s="58"/>
      <c r="DQ26" s="58"/>
      <c r="DR26" s="58"/>
      <c r="DS26" s="58"/>
      <c r="DT26" s="58"/>
      <c r="DU26" s="58"/>
      <c r="DV26" s="58"/>
      <c r="DW26" s="58"/>
      <c r="DX26" s="58"/>
      <c r="DY26" s="58"/>
      <c r="DZ26" s="58"/>
      <c r="EA26" s="58"/>
      <c r="EB26" s="58"/>
      <c r="EC26" s="58"/>
      <c r="ED26" s="58"/>
      <c r="EE26" s="58"/>
      <c r="EF26" s="58"/>
      <c r="EG26" s="58"/>
      <c r="EH26" s="58"/>
      <c r="EI26" s="58"/>
      <c r="EJ26" s="58"/>
      <c r="EK26" s="58"/>
      <c r="EL26" s="58"/>
      <c r="EM26" s="58"/>
      <c r="EN26" s="58"/>
      <c r="EO26" s="58"/>
      <c r="EP26" s="58"/>
      <c r="EQ26" s="58"/>
      <c r="ER26" s="58"/>
      <c r="ES26" s="58"/>
      <c r="ET26" s="58"/>
      <c r="EU26" s="58"/>
      <c r="EV26" s="58"/>
      <c r="EW26" s="58"/>
      <c r="EX26" s="58"/>
      <c r="EY26" s="58"/>
      <c r="EZ26" s="58"/>
      <c r="FA26" s="58"/>
      <c r="FB26" s="58"/>
      <c r="FC26" s="58"/>
      <c r="FD26" s="58"/>
      <c r="FE26" s="58"/>
      <c r="FF26" s="58"/>
      <c r="FG26" s="58"/>
      <c r="FH26" s="58"/>
      <c r="FI26" s="58"/>
      <c r="FJ26" s="58"/>
      <c r="FK26" s="58"/>
      <c r="FL26" s="58"/>
      <c r="FM26" s="58"/>
      <c r="FN26" s="58"/>
      <c r="FO26" s="58"/>
      <c r="FP26" s="58"/>
      <c r="FQ26" s="58"/>
      <c r="FR26" s="58"/>
      <c r="FS26" s="58"/>
      <c r="FT26" s="58"/>
      <c r="FU26" s="58"/>
      <c r="FV26" s="58"/>
      <c r="FW26" s="58"/>
      <c r="FX26" s="58"/>
      <c r="FY26" s="58"/>
      <c r="FZ26" s="58"/>
      <c r="GA26" s="58"/>
      <c r="GB26" s="58"/>
      <c r="GC26" s="58"/>
      <c r="GD26" s="58"/>
      <c r="GE26" s="58"/>
      <c r="GF26" s="58"/>
      <c r="GG26" s="58"/>
      <c r="GH26" s="58"/>
      <c r="GI26" s="58"/>
      <c r="GJ26" s="58"/>
      <c r="GK26" s="58"/>
      <c r="GL26" s="58"/>
      <c r="GM26" s="58"/>
      <c r="GN26" s="58"/>
      <c r="GO26" s="58"/>
      <c r="GP26" s="58"/>
      <c r="GQ26" s="58"/>
      <c r="GR26" s="58"/>
      <c r="GS26" s="58"/>
      <c r="GT26" s="58"/>
      <c r="GU26" s="58"/>
      <c r="GV26" s="58"/>
      <c r="GW26" s="58"/>
      <c r="GX26" s="58"/>
      <c r="GY26" s="58"/>
      <c r="GZ26" s="58"/>
      <c r="HA26" s="58"/>
      <c r="HB26" s="58"/>
      <c r="HC26" s="58"/>
      <c r="HD26" s="58"/>
      <c r="HE26" s="58"/>
      <c r="HF26" s="58"/>
      <c r="HG26" s="58"/>
      <c r="HH26" s="58"/>
      <c r="HI26" s="58"/>
      <c r="HJ26" s="58"/>
      <c r="HK26" s="58"/>
      <c r="HL26" s="58"/>
      <c r="HM26" s="58"/>
      <c r="HN26" s="58"/>
      <c r="HO26" s="58"/>
      <c r="HP26" s="58"/>
      <c r="HQ26" s="58"/>
      <c r="HR26" s="58"/>
      <c r="HS26" s="58"/>
      <c r="HT26" s="58"/>
      <c r="HU26" s="58"/>
      <c r="HV26" s="58"/>
      <c r="HW26" s="58"/>
      <c r="HX26" s="58"/>
      <c r="HY26" s="58"/>
      <c r="HZ26" s="58"/>
      <c r="IA26" s="58"/>
      <c r="IB26" s="58"/>
      <c r="IC26" s="58"/>
      <c r="ID26" s="58"/>
      <c r="IE26" s="58"/>
      <c r="IF26" s="58"/>
      <c r="IG26" s="58"/>
      <c r="IH26" s="58"/>
      <c r="II26" s="58"/>
      <c r="IJ26" s="58"/>
      <c r="IK26" s="58"/>
      <c r="IL26" s="58"/>
      <c r="IM26" s="58"/>
      <c r="IN26" s="58"/>
      <c r="IO26" s="58"/>
      <c r="IP26" s="58"/>
      <c r="IQ26" s="58"/>
      <c r="IR26" s="58"/>
    </row>
    <row r="27" spans="1:252" s="839" customFormat="1">
      <c r="A27" s="78" t="s">
        <v>570</v>
      </c>
      <c r="B27" s="699">
        <v>0</v>
      </c>
      <c r="C27" s="699">
        <v>0</v>
      </c>
      <c r="D27" s="699">
        <v>0</v>
      </c>
      <c r="E27" s="699">
        <v>0</v>
      </c>
      <c r="F27" s="699">
        <v>0</v>
      </c>
      <c r="G27" s="699">
        <v>0</v>
      </c>
      <c r="H27" s="699">
        <v>0</v>
      </c>
      <c r="I27" s="699">
        <v>0</v>
      </c>
      <c r="J27" s="699">
        <v>0</v>
      </c>
      <c r="K27" s="699">
        <v>0</v>
      </c>
      <c r="L27" s="699">
        <v>0</v>
      </c>
      <c r="M27" s="699">
        <v>0</v>
      </c>
      <c r="N27" s="699">
        <v>0</v>
      </c>
      <c r="O27" s="699">
        <v>0</v>
      </c>
      <c r="P27" s="699">
        <v>0</v>
      </c>
      <c r="Q27" s="699">
        <v>0</v>
      </c>
      <c r="R27" s="699">
        <v>0</v>
      </c>
      <c r="S27" s="699">
        <v>0</v>
      </c>
      <c r="T27" s="699">
        <v>0</v>
      </c>
      <c r="U27" s="699">
        <v>0</v>
      </c>
      <c r="V27" s="699">
        <v>0</v>
      </c>
      <c r="W27" s="699">
        <v>0</v>
      </c>
      <c r="X27" s="699">
        <v>0</v>
      </c>
      <c r="Y27" s="699">
        <v>0</v>
      </c>
      <c r="Z27" s="699">
        <v>0</v>
      </c>
      <c r="AA27" s="956">
        <v>0</v>
      </c>
      <c r="AB27" s="956">
        <v>0</v>
      </c>
      <c r="AC27" s="956">
        <v>0</v>
      </c>
      <c r="AD27" s="699">
        <v>0</v>
      </c>
      <c r="AE27" s="953">
        <v>0</v>
      </c>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c r="DI27" s="58"/>
      <c r="DJ27" s="58"/>
      <c r="DK27" s="58"/>
      <c r="DL27" s="58"/>
      <c r="DM27" s="58"/>
      <c r="DN27" s="58"/>
      <c r="DO27" s="58"/>
      <c r="DP27" s="58"/>
      <c r="DQ27" s="58"/>
      <c r="DR27" s="58"/>
      <c r="DS27" s="58"/>
      <c r="DT27" s="58"/>
      <c r="DU27" s="58"/>
      <c r="DV27" s="58"/>
      <c r="DW27" s="58"/>
      <c r="DX27" s="58"/>
      <c r="DY27" s="58"/>
      <c r="DZ27" s="58"/>
      <c r="EA27" s="58"/>
      <c r="EB27" s="58"/>
      <c r="EC27" s="58"/>
      <c r="ED27" s="58"/>
      <c r="EE27" s="58"/>
      <c r="EF27" s="58"/>
      <c r="EG27" s="58"/>
      <c r="EH27" s="58"/>
      <c r="EI27" s="58"/>
      <c r="EJ27" s="58"/>
      <c r="EK27" s="58"/>
      <c r="EL27" s="58"/>
      <c r="EM27" s="58"/>
      <c r="EN27" s="58"/>
      <c r="EO27" s="58"/>
      <c r="EP27" s="58"/>
      <c r="EQ27" s="58"/>
      <c r="ER27" s="58"/>
      <c r="ES27" s="58"/>
      <c r="ET27" s="58"/>
      <c r="EU27" s="58"/>
      <c r="EV27" s="58"/>
      <c r="EW27" s="58"/>
      <c r="EX27" s="58"/>
      <c r="EY27" s="58"/>
      <c r="EZ27" s="58"/>
      <c r="FA27" s="58"/>
      <c r="FB27" s="58"/>
      <c r="FC27" s="58"/>
      <c r="FD27" s="58"/>
      <c r="FE27" s="58"/>
      <c r="FF27" s="58"/>
      <c r="FG27" s="58"/>
      <c r="FH27" s="58"/>
      <c r="FI27" s="58"/>
      <c r="FJ27" s="58"/>
      <c r="FK27" s="58"/>
      <c r="FL27" s="58"/>
      <c r="FM27" s="58"/>
      <c r="FN27" s="58"/>
      <c r="FO27" s="58"/>
      <c r="FP27" s="58"/>
      <c r="FQ27" s="58"/>
      <c r="FR27" s="58"/>
      <c r="FS27" s="58"/>
      <c r="FT27" s="58"/>
      <c r="FU27" s="58"/>
      <c r="FV27" s="58"/>
      <c r="FW27" s="58"/>
      <c r="FX27" s="58"/>
      <c r="FY27" s="58"/>
      <c r="FZ27" s="58"/>
      <c r="GA27" s="58"/>
      <c r="GB27" s="58"/>
      <c r="GC27" s="58"/>
      <c r="GD27" s="58"/>
      <c r="GE27" s="58"/>
      <c r="GF27" s="58"/>
      <c r="GG27" s="58"/>
      <c r="GH27" s="58"/>
      <c r="GI27" s="58"/>
      <c r="GJ27" s="58"/>
      <c r="GK27" s="58"/>
      <c r="GL27" s="58"/>
      <c r="GM27" s="58"/>
      <c r="GN27" s="58"/>
      <c r="GO27" s="58"/>
      <c r="GP27" s="58"/>
      <c r="GQ27" s="58"/>
      <c r="GR27" s="58"/>
      <c r="GS27" s="58"/>
      <c r="GT27" s="58"/>
      <c r="GU27" s="58"/>
      <c r="GV27" s="58"/>
      <c r="GW27" s="58"/>
      <c r="GX27" s="58"/>
      <c r="GY27" s="58"/>
      <c r="GZ27" s="58"/>
      <c r="HA27" s="58"/>
      <c r="HB27" s="58"/>
      <c r="HC27" s="58"/>
      <c r="HD27" s="58"/>
      <c r="HE27" s="58"/>
      <c r="HF27" s="58"/>
      <c r="HG27" s="58"/>
      <c r="HH27" s="58"/>
      <c r="HI27" s="58"/>
      <c r="HJ27" s="58"/>
      <c r="HK27" s="58"/>
      <c r="HL27" s="58"/>
      <c r="HM27" s="58"/>
      <c r="HN27" s="58"/>
      <c r="HO27" s="58"/>
      <c r="HP27" s="58"/>
      <c r="HQ27" s="58"/>
      <c r="HR27" s="58"/>
      <c r="HS27" s="58"/>
      <c r="HT27" s="58"/>
      <c r="HU27" s="58"/>
      <c r="HV27" s="58"/>
      <c r="HW27" s="58"/>
      <c r="HX27" s="58"/>
      <c r="HY27" s="58"/>
      <c r="HZ27" s="58"/>
      <c r="IA27" s="58"/>
      <c r="IB27" s="58"/>
      <c r="IC27" s="58"/>
      <c r="ID27" s="58"/>
      <c r="IE27" s="58"/>
      <c r="IF27" s="58"/>
      <c r="IG27" s="58"/>
      <c r="IH27" s="58"/>
      <c r="II27" s="58"/>
      <c r="IJ27" s="58"/>
      <c r="IK27" s="58"/>
      <c r="IL27" s="58"/>
      <c r="IM27" s="58"/>
      <c r="IN27" s="58"/>
      <c r="IO27" s="58"/>
      <c r="IP27" s="58"/>
      <c r="IQ27" s="58"/>
      <c r="IR27" s="58"/>
    </row>
    <row r="28" spans="1:252" s="839" customFormat="1">
      <c r="A28" s="78" t="s">
        <v>571</v>
      </c>
      <c r="B28" s="699">
        <v>0</v>
      </c>
      <c r="C28" s="699">
        <v>0</v>
      </c>
      <c r="D28" s="699">
        <v>0</v>
      </c>
      <c r="E28" s="699">
        <v>0</v>
      </c>
      <c r="F28" s="699">
        <v>0</v>
      </c>
      <c r="G28" s="699">
        <v>0</v>
      </c>
      <c r="H28" s="699">
        <v>0</v>
      </c>
      <c r="I28" s="699">
        <v>0</v>
      </c>
      <c r="J28" s="699">
        <v>0</v>
      </c>
      <c r="K28" s="699">
        <v>0</v>
      </c>
      <c r="L28" s="699">
        <v>0</v>
      </c>
      <c r="M28" s="699">
        <v>0</v>
      </c>
      <c r="N28" s="699">
        <v>0</v>
      </c>
      <c r="O28" s="699">
        <v>0</v>
      </c>
      <c r="P28" s="699">
        <v>0</v>
      </c>
      <c r="Q28" s="699">
        <v>0</v>
      </c>
      <c r="R28" s="699">
        <v>0</v>
      </c>
      <c r="S28" s="699">
        <v>0</v>
      </c>
      <c r="T28" s="699">
        <v>0</v>
      </c>
      <c r="U28" s="699">
        <v>0</v>
      </c>
      <c r="V28" s="699">
        <v>0</v>
      </c>
      <c r="W28" s="699">
        <v>0</v>
      </c>
      <c r="X28" s="699">
        <v>0</v>
      </c>
      <c r="Y28" s="699">
        <v>0</v>
      </c>
      <c r="Z28" s="699">
        <v>0</v>
      </c>
      <c r="AA28" s="956">
        <v>0</v>
      </c>
      <c r="AB28" s="956">
        <v>0</v>
      </c>
      <c r="AC28" s="956">
        <v>0</v>
      </c>
      <c r="AD28" s="699">
        <v>0</v>
      </c>
      <c r="AE28" s="953">
        <v>0</v>
      </c>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c r="DI28" s="58"/>
      <c r="DJ28" s="58"/>
      <c r="DK28" s="58"/>
      <c r="DL28" s="58"/>
      <c r="DM28" s="58"/>
      <c r="DN28" s="58"/>
      <c r="DO28" s="58"/>
      <c r="DP28" s="58"/>
      <c r="DQ28" s="58"/>
      <c r="DR28" s="58"/>
      <c r="DS28" s="58"/>
      <c r="DT28" s="58"/>
      <c r="DU28" s="58"/>
      <c r="DV28" s="58"/>
      <c r="DW28" s="58"/>
      <c r="DX28" s="58"/>
      <c r="DY28" s="58"/>
      <c r="DZ28" s="58"/>
      <c r="EA28" s="58"/>
      <c r="EB28" s="58"/>
      <c r="EC28" s="58"/>
      <c r="ED28" s="58"/>
      <c r="EE28" s="58"/>
      <c r="EF28" s="58"/>
      <c r="EG28" s="58"/>
      <c r="EH28" s="58"/>
      <c r="EI28" s="58"/>
      <c r="EJ28" s="58"/>
      <c r="EK28" s="58"/>
      <c r="EL28" s="58"/>
      <c r="EM28" s="58"/>
      <c r="EN28" s="58"/>
      <c r="EO28" s="58"/>
      <c r="EP28" s="58"/>
      <c r="EQ28" s="58"/>
      <c r="ER28" s="58"/>
      <c r="ES28" s="58"/>
      <c r="ET28" s="58"/>
      <c r="EU28" s="58"/>
      <c r="EV28" s="58"/>
      <c r="EW28" s="58"/>
      <c r="EX28" s="58"/>
      <c r="EY28" s="58"/>
      <c r="EZ28" s="58"/>
      <c r="FA28" s="58"/>
      <c r="FB28" s="58"/>
      <c r="FC28" s="58"/>
      <c r="FD28" s="58"/>
      <c r="FE28" s="58"/>
      <c r="FF28" s="58"/>
      <c r="FG28" s="58"/>
      <c r="FH28" s="58"/>
      <c r="FI28" s="58"/>
      <c r="FJ28" s="58"/>
      <c r="FK28" s="58"/>
      <c r="FL28" s="58"/>
      <c r="FM28" s="58"/>
      <c r="FN28" s="58"/>
      <c r="FO28" s="58"/>
      <c r="FP28" s="58"/>
      <c r="FQ28" s="58"/>
      <c r="FR28" s="58"/>
      <c r="FS28" s="58"/>
      <c r="FT28" s="58"/>
      <c r="FU28" s="58"/>
      <c r="FV28" s="58"/>
      <c r="FW28" s="58"/>
      <c r="FX28" s="58"/>
      <c r="FY28" s="58"/>
      <c r="FZ28" s="58"/>
      <c r="GA28" s="58"/>
      <c r="GB28" s="58"/>
      <c r="GC28" s="58"/>
      <c r="GD28" s="58"/>
      <c r="GE28" s="58"/>
      <c r="GF28" s="58"/>
      <c r="GG28" s="58"/>
      <c r="GH28" s="58"/>
      <c r="GI28" s="58"/>
      <c r="GJ28" s="58"/>
      <c r="GK28" s="58"/>
      <c r="GL28" s="58"/>
      <c r="GM28" s="58"/>
      <c r="GN28" s="58"/>
      <c r="GO28" s="58"/>
      <c r="GP28" s="58"/>
      <c r="GQ28" s="58"/>
      <c r="GR28" s="58"/>
      <c r="GS28" s="58"/>
      <c r="GT28" s="58"/>
      <c r="GU28" s="58"/>
      <c r="GV28" s="58"/>
      <c r="GW28" s="58"/>
      <c r="GX28" s="58"/>
      <c r="GY28" s="58"/>
      <c r="GZ28" s="58"/>
      <c r="HA28" s="58"/>
      <c r="HB28" s="58"/>
      <c r="HC28" s="58"/>
      <c r="HD28" s="58"/>
      <c r="HE28" s="58"/>
      <c r="HF28" s="58"/>
      <c r="HG28" s="58"/>
      <c r="HH28" s="58"/>
      <c r="HI28" s="58"/>
      <c r="HJ28" s="58"/>
      <c r="HK28" s="58"/>
      <c r="HL28" s="58"/>
      <c r="HM28" s="58"/>
      <c r="HN28" s="58"/>
      <c r="HO28" s="58"/>
      <c r="HP28" s="58"/>
      <c r="HQ28" s="58"/>
      <c r="HR28" s="58"/>
      <c r="HS28" s="58"/>
      <c r="HT28" s="58"/>
      <c r="HU28" s="58"/>
      <c r="HV28" s="58"/>
      <c r="HW28" s="58"/>
      <c r="HX28" s="58"/>
      <c r="HY28" s="58"/>
      <c r="HZ28" s="58"/>
      <c r="IA28" s="58"/>
      <c r="IB28" s="58"/>
      <c r="IC28" s="58"/>
      <c r="ID28" s="58"/>
      <c r="IE28" s="58"/>
      <c r="IF28" s="58"/>
      <c r="IG28" s="58"/>
      <c r="IH28" s="58"/>
      <c r="II28" s="58"/>
      <c r="IJ28" s="58"/>
      <c r="IK28" s="58"/>
      <c r="IL28" s="58"/>
      <c r="IM28" s="58"/>
      <c r="IN28" s="58"/>
      <c r="IO28" s="58"/>
      <c r="IP28" s="58"/>
      <c r="IQ28" s="58"/>
      <c r="IR28" s="58"/>
    </row>
    <row r="29" spans="1:252" s="839" customFormat="1">
      <c r="A29" s="78" t="s">
        <v>572</v>
      </c>
      <c r="B29" s="699">
        <v>0</v>
      </c>
      <c r="C29" s="699">
        <v>0</v>
      </c>
      <c r="D29" s="699">
        <v>0</v>
      </c>
      <c r="E29" s="699">
        <v>0</v>
      </c>
      <c r="F29" s="699">
        <v>0</v>
      </c>
      <c r="G29" s="699">
        <v>0</v>
      </c>
      <c r="H29" s="699">
        <v>0</v>
      </c>
      <c r="I29" s="699">
        <v>0</v>
      </c>
      <c r="J29" s="699">
        <v>0</v>
      </c>
      <c r="K29" s="699">
        <v>0</v>
      </c>
      <c r="L29" s="699">
        <v>0</v>
      </c>
      <c r="M29" s="699">
        <v>0</v>
      </c>
      <c r="N29" s="699">
        <v>0</v>
      </c>
      <c r="O29" s="699">
        <v>0</v>
      </c>
      <c r="P29" s="699">
        <v>0</v>
      </c>
      <c r="Q29" s="699">
        <v>0</v>
      </c>
      <c r="R29" s="699">
        <v>0</v>
      </c>
      <c r="S29" s="699">
        <v>0</v>
      </c>
      <c r="T29" s="699">
        <v>0</v>
      </c>
      <c r="U29" s="699">
        <v>0</v>
      </c>
      <c r="V29" s="699">
        <v>1.0999999999999999E-2</v>
      </c>
      <c r="W29" s="699">
        <v>2E-3</v>
      </c>
      <c r="X29" s="699">
        <v>0</v>
      </c>
      <c r="Y29" s="699">
        <v>1E-3</v>
      </c>
      <c r="Z29" s="699">
        <v>1E-3</v>
      </c>
      <c r="AA29" s="956">
        <v>0</v>
      </c>
      <c r="AB29" s="956">
        <v>1E-3</v>
      </c>
      <c r="AC29" s="956">
        <v>1E-3</v>
      </c>
      <c r="AD29" s="699">
        <v>0</v>
      </c>
      <c r="AE29" s="953">
        <v>0</v>
      </c>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c r="DI29" s="58"/>
      <c r="DJ29" s="58"/>
      <c r="DK29" s="58"/>
      <c r="DL29" s="58"/>
      <c r="DM29" s="58"/>
      <c r="DN29" s="58"/>
      <c r="DO29" s="58"/>
      <c r="DP29" s="58"/>
      <c r="DQ29" s="58"/>
      <c r="DR29" s="58"/>
      <c r="DS29" s="58"/>
      <c r="DT29" s="58"/>
      <c r="DU29" s="58"/>
      <c r="DV29" s="58"/>
      <c r="DW29" s="58"/>
      <c r="DX29" s="58"/>
      <c r="DY29" s="58"/>
      <c r="DZ29" s="58"/>
      <c r="EA29" s="58"/>
      <c r="EB29" s="58"/>
      <c r="EC29" s="58"/>
      <c r="ED29" s="58"/>
      <c r="EE29" s="58"/>
      <c r="EF29" s="58"/>
      <c r="EG29" s="58"/>
      <c r="EH29" s="58"/>
      <c r="EI29" s="58"/>
      <c r="EJ29" s="58"/>
      <c r="EK29" s="58"/>
      <c r="EL29" s="58"/>
      <c r="EM29" s="58"/>
      <c r="EN29" s="58"/>
      <c r="EO29" s="58"/>
      <c r="EP29" s="58"/>
      <c r="EQ29" s="58"/>
      <c r="ER29" s="58"/>
      <c r="ES29" s="58"/>
      <c r="ET29" s="58"/>
      <c r="EU29" s="58"/>
      <c r="EV29" s="58"/>
      <c r="EW29" s="58"/>
      <c r="EX29" s="58"/>
      <c r="EY29" s="58"/>
      <c r="EZ29" s="58"/>
      <c r="FA29" s="58"/>
      <c r="FB29" s="58"/>
      <c r="FC29" s="58"/>
      <c r="FD29" s="58"/>
      <c r="FE29" s="58"/>
      <c r="FF29" s="58"/>
      <c r="FG29" s="58"/>
      <c r="FH29" s="58"/>
      <c r="FI29" s="58"/>
      <c r="FJ29" s="58"/>
      <c r="FK29" s="58"/>
      <c r="FL29" s="58"/>
      <c r="FM29" s="58"/>
      <c r="FN29" s="58"/>
      <c r="FO29" s="58"/>
      <c r="FP29" s="58"/>
      <c r="FQ29" s="58"/>
      <c r="FR29" s="58"/>
      <c r="FS29" s="58"/>
      <c r="FT29" s="58"/>
      <c r="FU29" s="58"/>
      <c r="FV29" s="58"/>
      <c r="FW29" s="58"/>
      <c r="FX29" s="58"/>
      <c r="FY29" s="58"/>
      <c r="FZ29" s="58"/>
      <c r="GA29" s="58"/>
      <c r="GB29" s="58"/>
      <c r="GC29" s="58"/>
      <c r="GD29" s="58"/>
      <c r="GE29" s="58"/>
      <c r="GF29" s="58"/>
      <c r="GG29" s="58"/>
      <c r="GH29" s="58"/>
      <c r="GI29" s="58"/>
      <c r="GJ29" s="58"/>
      <c r="GK29" s="58"/>
      <c r="GL29" s="58"/>
      <c r="GM29" s="58"/>
      <c r="GN29" s="58"/>
      <c r="GO29" s="58"/>
      <c r="GP29" s="58"/>
      <c r="GQ29" s="58"/>
      <c r="GR29" s="58"/>
      <c r="GS29" s="58"/>
      <c r="GT29" s="58"/>
      <c r="GU29" s="58"/>
      <c r="GV29" s="58"/>
      <c r="GW29" s="58"/>
      <c r="GX29" s="58"/>
      <c r="GY29" s="58"/>
      <c r="GZ29" s="58"/>
      <c r="HA29" s="58"/>
      <c r="HB29" s="58"/>
      <c r="HC29" s="58"/>
      <c r="HD29" s="58"/>
      <c r="HE29" s="58"/>
      <c r="HF29" s="58"/>
      <c r="HG29" s="58"/>
      <c r="HH29" s="58"/>
      <c r="HI29" s="58"/>
      <c r="HJ29" s="58"/>
      <c r="HK29" s="58"/>
      <c r="HL29" s="58"/>
      <c r="HM29" s="58"/>
      <c r="HN29" s="58"/>
      <c r="HO29" s="58"/>
      <c r="HP29" s="58"/>
      <c r="HQ29" s="58"/>
      <c r="HR29" s="58"/>
      <c r="HS29" s="58"/>
      <c r="HT29" s="58"/>
      <c r="HU29" s="58"/>
      <c r="HV29" s="58"/>
      <c r="HW29" s="58"/>
      <c r="HX29" s="58"/>
      <c r="HY29" s="58"/>
      <c r="HZ29" s="58"/>
      <c r="IA29" s="58"/>
      <c r="IB29" s="58"/>
      <c r="IC29" s="58"/>
      <c r="ID29" s="58"/>
      <c r="IE29" s="58"/>
      <c r="IF29" s="58"/>
      <c r="IG29" s="58"/>
      <c r="IH29" s="58"/>
      <c r="II29" s="58"/>
      <c r="IJ29" s="58"/>
      <c r="IK29" s="58"/>
      <c r="IL29" s="58"/>
      <c r="IM29" s="58"/>
      <c r="IN29" s="58"/>
      <c r="IO29" s="58"/>
      <c r="IP29" s="58"/>
      <c r="IQ29" s="58"/>
      <c r="IR29" s="58"/>
    </row>
    <row r="30" spans="1:252" s="839" customFormat="1">
      <c r="A30" s="78" t="s">
        <v>464</v>
      </c>
      <c r="B30" s="699">
        <v>30.893999999999998</v>
      </c>
      <c r="C30" s="699">
        <v>34.319000000000003</v>
      </c>
      <c r="D30" s="699">
        <v>31.673999999999999</v>
      </c>
      <c r="E30" s="699">
        <v>31.376999999999999</v>
      </c>
      <c r="F30" s="699">
        <v>29.89</v>
      </c>
      <c r="G30" s="699">
        <v>34.792000000000002</v>
      </c>
      <c r="H30" s="699">
        <v>31.356000000000002</v>
      </c>
      <c r="I30" s="699">
        <v>33.020000000000003</v>
      </c>
      <c r="J30" s="699">
        <v>35.531999999999996</v>
      </c>
      <c r="K30" s="699">
        <v>38</v>
      </c>
      <c r="L30" s="699">
        <v>39.654000000000003</v>
      </c>
      <c r="M30" s="699">
        <v>40.972000000000001</v>
      </c>
      <c r="N30" s="699">
        <v>43.92</v>
      </c>
      <c r="O30" s="699">
        <v>45.149000000000001</v>
      </c>
      <c r="P30" s="699">
        <v>45.070999999999998</v>
      </c>
      <c r="Q30" s="699">
        <v>45.161999999999999</v>
      </c>
      <c r="R30" s="699">
        <v>45.404000000000003</v>
      </c>
      <c r="S30" s="699">
        <v>46.552</v>
      </c>
      <c r="T30" s="699">
        <v>48.390999999999998</v>
      </c>
      <c r="U30" s="699">
        <v>47.814</v>
      </c>
      <c r="V30" s="699">
        <v>47.002000000000002</v>
      </c>
      <c r="W30" s="699">
        <v>45.838000000000001</v>
      </c>
      <c r="X30" s="699">
        <v>47.838999999999999</v>
      </c>
      <c r="Y30" s="699">
        <v>49.866999999999997</v>
      </c>
      <c r="Z30" s="699">
        <v>53.508000000000003</v>
      </c>
      <c r="AA30" s="956">
        <v>55.915999999999997</v>
      </c>
      <c r="AB30" s="956">
        <v>57.320999999999998</v>
      </c>
      <c r="AC30" s="956">
        <v>57.183</v>
      </c>
      <c r="AD30" s="699">
        <v>58.026000000000003</v>
      </c>
      <c r="AE30" s="953">
        <v>56.427999999999997</v>
      </c>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c r="DI30" s="58"/>
      <c r="DJ30" s="58"/>
      <c r="DK30" s="58"/>
      <c r="DL30" s="58"/>
      <c r="DM30" s="58"/>
      <c r="DN30" s="58"/>
      <c r="DO30" s="58"/>
      <c r="DP30" s="58"/>
      <c r="DQ30" s="58"/>
      <c r="DR30" s="58"/>
      <c r="DS30" s="58"/>
      <c r="DT30" s="58"/>
      <c r="DU30" s="58"/>
      <c r="DV30" s="58"/>
      <c r="DW30" s="58"/>
      <c r="DX30" s="58"/>
      <c r="DY30" s="58"/>
      <c r="DZ30" s="58"/>
      <c r="EA30" s="58"/>
      <c r="EB30" s="58"/>
      <c r="EC30" s="58"/>
      <c r="ED30" s="58"/>
      <c r="EE30" s="58"/>
      <c r="EF30" s="58"/>
      <c r="EG30" s="58"/>
      <c r="EH30" s="58"/>
      <c r="EI30" s="58"/>
      <c r="EJ30" s="58"/>
      <c r="EK30" s="58"/>
      <c r="EL30" s="58"/>
      <c r="EM30" s="58"/>
      <c r="EN30" s="58"/>
      <c r="EO30" s="58"/>
      <c r="EP30" s="58"/>
      <c r="EQ30" s="58"/>
      <c r="ER30" s="58"/>
      <c r="ES30" s="58"/>
      <c r="ET30" s="58"/>
      <c r="EU30" s="58"/>
      <c r="EV30" s="58"/>
      <c r="EW30" s="58"/>
      <c r="EX30" s="58"/>
      <c r="EY30" s="58"/>
      <c r="EZ30" s="58"/>
      <c r="FA30" s="58"/>
      <c r="FB30" s="58"/>
      <c r="FC30" s="58"/>
      <c r="FD30" s="58"/>
      <c r="FE30" s="58"/>
      <c r="FF30" s="58"/>
      <c r="FG30" s="58"/>
      <c r="FH30" s="58"/>
      <c r="FI30" s="58"/>
      <c r="FJ30" s="58"/>
      <c r="FK30" s="58"/>
      <c r="FL30" s="58"/>
      <c r="FM30" s="58"/>
      <c r="FN30" s="58"/>
      <c r="FO30" s="58"/>
      <c r="FP30" s="58"/>
      <c r="FQ30" s="58"/>
      <c r="FR30" s="58"/>
      <c r="FS30" s="58"/>
      <c r="FT30" s="58"/>
      <c r="FU30" s="58"/>
      <c r="FV30" s="58"/>
      <c r="FW30" s="58"/>
      <c r="FX30" s="58"/>
      <c r="FY30" s="58"/>
      <c r="FZ30" s="58"/>
      <c r="GA30" s="58"/>
      <c r="GB30" s="58"/>
      <c r="GC30" s="58"/>
      <c r="GD30" s="58"/>
      <c r="GE30" s="58"/>
      <c r="GF30" s="58"/>
      <c r="GG30" s="58"/>
      <c r="GH30" s="58"/>
      <c r="GI30" s="58"/>
      <c r="GJ30" s="58"/>
      <c r="GK30" s="58"/>
      <c r="GL30" s="58"/>
      <c r="GM30" s="58"/>
      <c r="GN30" s="58"/>
      <c r="GO30" s="58"/>
      <c r="GP30" s="58"/>
      <c r="GQ30" s="58"/>
      <c r="GR30" s="58"/>
      <c r="GS30" s="58"/>
      <c r="GT30" s="58"/>
      <c r="GU30" s="58"/>
      <c r="GV30" s="58"/>
      <c r="GW30" s="58"/>
      <c r="GX30" s="58"/>
      <c r="GY30" s="58"/>
      <c r="GZ30" s="58"/>
      <c r="HA30" s="58"/>
      <c r="HB30" s="58"/>
      <c r="HC30" s="58"/>
      <c r="HD30" s="58"/>
      <c r="HE30" s="58"/>
      <c r="HF30" s="58"/>
      <c r="HG30" s="58"/>
      <c r="HH30" s="58"/>
      <c r="HI30" s="58"/>
      <c r="HJ30" s="58"/>
      <c r="HK30" s="58"/>
      <c r="HL30" s="58"/>
      <c r="HM30" s="58"/>
      <c r="HN30" s="58"/>
      <c r="HO30" s="58"/>
      <c r="HP30" s="58"/>
      <c r="HQ30" s="58"/>
      <c r="HR30" s="58"/>
      <c r="HS30" s="58"/>
      <c r="HT30" s="58"/>
      <c r="HU30" s="58"/>
      <c r="HV30" s="58"/>
      <c r="HW30" s="58"/>
      <c r="HX30" s="58"/>
      <c r="HY30" s="58"/>
      <c r="HZ30" s="58"/>
      <c r="IA30" s="58"/>
      <c r="IB30" s="58"/>
      <c r="IC30" s="58"/>
      <c r="ID30" s="58"/>
      <c r="IE30" s="58"/>
      <c r="IF30" s="58"/>
      <c r="IG30" s="58"/>
      <c r="IH30" s="58"/>
      <c r="II30" s="58"/>
      <c r="IJ30" s="58"/>
      <c r="IK30" s="58"/>
      <c r="IL30" s="58"/>
      <c r="IM30" s="58"/>
      <c r="IN30" s="58"/>
      <c r="IO30" s="58"/>
      <c r="IP30" s="58"/>
      <c r="IQ30" s="58"/>
      <c r="IR30" s="58"/>
    </row>
    <row r="31" spans="1:252" s="839" customFormat="1">
      <c r="A31" s="78" t="s">
        <v>573</v>
      </c>
      <c r="B31" s="699">
        <v>1.425</v>
      </c>
      <c r="C31" s="699">
        <v>1.573</v>
      </c>
      <c r="D31" s="699">
        <v>1.4059999999999999</v>
      </c>
      <c r="E31" s="699">
        <v>1.391</v>
      </c>
      <c r="F31" s="699">
        <v>1.319</v>
      </c>
      <c r="G31" s="699">
        <v>1.552</v>
      </c>
      <c r="H31" s="699">
        <v>1.448</v>
      </c>
      <c r="I31" s="699">
        <v>1.5620000000000001</v>
      </c>
      <c r="J31" s="699">
        <v>1.6040000000000001</v>
      </c>
      <c r="K31" s="699">
        <v>1.752</v>
      </c>
      <c r="L31" s="699">
        <v>1.8340000000000001</v>
      </c>
      <c r="M31" s="699">
        <v>1.84</v>
      </c>
      <c r="N31" s="699">
        <v>1.994</v>
      </c>
      <c r="O31" s="699">
        <v>2.0779999999999998</v>
      </c>
      <c r="P31" s="699">
        <v>2.1539999999999999</v>
      </c>
      <c r="Q31" s="699">
        <v>2.0209999999999999</v>
      </c>
      <c r="R31" s="699">
        <v>2.161</v>
      </c>
      <c r="S31" s="699">
        <v>5.7110000000000003</v>
      </c>
      <c r="T31" s="699">
        <v>5.3040000000000003</v>
      </c>
      <c r="U31" s="699">
        <v>5.0620000000000003</v>
      </c>
      <c r="V31" s="699">
        <v>4.8129999999999997</v>
      </c>
      <c r="W31" s="699">
        <v>4.0540000000000003</v>
      </c>
      <c r="X31" s="699">
        <v>4.0359999999999996</v>
      </c>
      <c r="Y31" s="699">
        <v>3.9</v>
      </c>
      <c r="Z31" s="699">
        <v>4.0049999999999999</v>
      </c>
      <c r="AA31" s="956">
        <v>4.17</v>
      </c>
      <c r="AB31" s="956">
        <v>3.9180000000000001</v>
      </c>
      <c r="AC31" s="956">
        <v>3.698</v>
      </c>
      <c r="AD31" s="699">
        <v>3.7989999999999999</v>
      </c>
      <c r="AE31" s="953">
        <v>4.2480000000000002</v>
      </c>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c r="DI31" s="58"/>
      <c r="DJ31" s="58"/>
      <c r="DK31" s="58"/>
      <c r="DL31" s="58"/>
      <c r="DM31" s="58"/>
      <c r="DN31" s="58"/>
      <c r="DO31" s="58"/>
      <c r="DP31" s="58"/>
      <c r="DQ31" s="58"/>
      <c r="DR31" s="58"/>
      <c r="DS31" s="58"/>
      <c r="DT31" s="58"/>
      <c r="DU31" s="58"/>
      <c r="DV31" s="58"/>
      <c r="DW31" s="58"/>
      <c r="DX31" s="58"/>
      <c r="DY31" s="58"/>
      <c r="DZ31" s="58"/>
      <c r="EA31" s="58"/>
      <c r="EB31" s="58"/>
      <c r="EC31" s="58"/>
      <c r="ED31" s="58"/>
      <c r="EE31" s="58"/>
      <c r="EF31" s="58"/>
      <c r="EG31" s="58"/>
      <c r="EH31" s="58"/>
      <c r="EI31" s="58"/>
      <c r="EJ31" s="58"/>
      <c r="EK31" s="58"/>
      <c r="EL31" s="58"/>
      <c r="EM31" s="58"/>
      <c r="EN31" s="58"/>
      <c r="EO31" s="58"/>
      <c r="EP31" s="58"/>
      <c r="EQ31" s="58"/>
      <c r="ER31" s="58"/>
      <c r="ES31" s="58"/>
      <c r="ET31" s="58"/>
      <c r="EU31" s="58"/>
      <c r="EV31" s="58"/>
      <c r="EW31" s="58"/>
      <c r="EX31" s="58"/>
      <c r="EY31" s="58"/>
      <c r="EZ31" s="58"/>
      <c r="FA31" s="58"/>
      <c r="FB31" s="58"/>
      <c r="FC31" s="58"/>
      <c r="FD31" s="58"/>
      <c r="FE31" s="58"/>
      <c r="FF31" s="58"/>
      <c r="FG31" s="58"/>
      <c r="FH31" s="58"/>
      <c r="FI31" s="58"/>
      <c r="FJ31" s="58"/>
      <c r="FK31" s="58"/>
      <c r="FL31" s="58"/>
      <c r="FM31" s="58"/>
      <c r="FN31" s="58"/>
      <c r="FO31" s="58"/>
      <c r="FP31" s="58"/>
      <c r="FQ31" s="58"/>
      <c r="FR31" s="58"/>
      <c r="FS31" s="58"/>
      <c r="FT31" s="58"/>
      <c r="FU31" s="58"/>
      <c r="FV31" s="58"/>
      <c r="FW31" s="58"/>
      <c r="FX31" s="58"/>
      <c r="FY31" s="58"/>
      <c r="FZ31" s="58"/>
      <c r="GA31" s="58"/>
      <c r="GB31" s="58"/>
      <c r="GC31" s="58"/>
      <c r="GD31" s="58"/>
      <c r="GE31" s="58"/>
      <c r="GF31" s="58"/>
      <c r="GG31" s="58"/>
      <c r="GH31" s="58"/>
      <c r="GI31" s="58"/>
      <c r="GJ31" s="58"/>
      <c r="GK31" s="58"/>
      <c r="GL31" s="58"/>
      <c r="GM31" s="58"/>
      <c r="GN31" s="58"/>
      <c r="GO31" s="58"/>
      <c r="GP31" s="58"/>
      <c r="GQ31" s="58"/>
      <c r="GR31" s="58"/>
      <c r="GS31" s="58"/>
      <c r="GT31" s="58"/>
      <c r="GU31" s="58"/>
      <c r="GV31" s="58"/>
      <c r="GW31" s="58"/>
      <c r="GX31" s="58"/>
      <c r="GY31" s="58"/>
      <c r="GZ31" s="58"/>
      <c r="HA31" s="58"/>
      <c r="HB31" s="58"/>
      <c r="HC31" s="58"/>
      <c r="HD31" s="58"/>
      <c r="HE31" s="58"/>
      <c r="HF31" s="58"/>
      <c r="HG31" s="58"/>
      <c r="HH31" s="58"/>
      <c r="HI31" s="58"/>
      <c r="HJ31" s="58"/>
      <c r="HK31" s="58"/>
      <c r="HL31" s="58"/>
      <c r="HM31" s="58"/>
      <c r="HN31" s="58"/>
      <c r="HO31" s="58"/>
      <c r="HP31" s="58"/>
      <c r="HQ31" s="58"/>
      <c r="HR31" s="58"/>
      <c r="HS31" s="58"/>
      <c r="HT31" s="58"/>
      <c r="HU31" s="58"/>
      <c r="HV31" s="58"/>
      <c r="HW31" s="58"/>
      <c r="HX31" s="58"/>
      <c r="HY31" s="58"/>
      <c r="HZ31" s="58"/>
      <c r="IA31" s="58"/>
      <c r="IB31" s="58"/>
      <c r="IC31" s="58"/>
      <c r="ID31" s="58"/>
      <c r="IE31" s="58"/>
      <c r="IF31" s="58"/>
      <c r="IG31" s="58"/>
      <c r="IH31" s="58"/>
      <c r="II31" s="58"/>
      <c r="IJ31" s="58"/>
      <c r="IK31" s="58"/>
      <c r="IL31" s="58"/>
      <c r="IM31" s="58"/>
      <c r="IN31" s="58"/>
      <c r="IO31" s="58"/>
      <c r="IP31" s="58"/>
      <c r="IQ31" s="58"/>
      <c r="IR31" s="58"/>
    </row>
    <row r="32" spans="1:252" s="839" customFormat="1">
      <c r="A32" s="78" t="s">
        <v>574</v>
      </c>
      <c r="B32" s="699">
        <v>3.7229999999999999</v>
      </c>
      <c r="C32" s="699">
        <v>4.3490000000000002</v>
      </c>
      <c r="D32" s="699">
        <v>4.1970000000000001</v>
      </c>
      <c r="E32" s="699">
        <v>4.0860000000000003</v>
      </c>
      <c r="F32" s="699">
        <v>3.9809999999999999</v>
      </c>
      <c r="G32" s="699">
        <v>4.2560000000000002</v>
      </c>
      <c r="H32" s="699">
        <v>3.3889999999999998</v>
      </c>
      <c r="I32" s="699">
        <v>3.6960000000000002</v>
      </c>
      <c r="J32" s="699">
        <v>4.05</v>
      </c>
      <c r="K32" s="699">
        <v>4.2210000000000001</v>
      </c>
      <c r="L32" s="699">
        <v>4.4770000000000003</v>
      </c>
      <c r="M32" s="699">
        <v>4.6920000000000002</v>
      </c>
      <c r="N32" s="699">
        <v>5.0049999999999999</v>
      </c>
      <c r="O32" s="699">
        <v>5.2409999999999997</v>
      </c>
      <c r="P32" s="699">
        <v>5.569</v>
      </c>
      <c r="Q32" s="699">
        <v>5.8840000000000003</v>
      </c>
      <c r="R32" s="699">
        <v>5.99</v>
      </c>
      <c r="S32" s="699">
        <v>2.3029999999999999</v>
      </c>
      <c r="T32" s="699">
        <v>2.3029999999999999</v>
      </c>
      <c r="U32" s="699">
        <v>2.4089999999999998</v>
      </c>
      <c r="V32" s="699">
        <v>2.4780000000000002</v>
      </c>
      <c r="W32" s="699">
        <v>2.3260000000000001</v>
      </c>
      <c r="X32" s="699">
        <v>2.4060000000000001</v>
      </c>
      <c r="Y32" s="699">
        <v>2.577</v>
      </c>
      <c r="Z32" s="699">
        <v>2.6259999999999999</v>
      </c>
      <c r="AA32" s="956">
        <v>2.6459999999999999</v>
      </c>
      <c r="AB32" s="956">
        <v>2.7360000000000002</v>
      </c>
      <c r="AC32" s="956">
        <v>2.83</v>
      </c>
      <c r="AD32" s="699">
        <v>2.9950000000000001</v>
      </c>
      <c r="AE32" s="953">
        <v>3.028</v>
      </c>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c r="DI32" s="58"/>
      <c r="DJ32" s="58"/>
      <c r="DK32" s="58"/>
      <c r="DL32" s="58"/>
      <c r="DM32" s="58"/>
      <c r="DN32" s="58"/>
      <c r="DO32" s="58"/>
      <c r="DP32" s="58"/>
      <c r="DQ32" s="58"/>
      <c r="DR32" s="58"/>
      <c r="DS32" s="58"/>
      <c r="DT32" s="58"/>
      <c r="DU32" s="58"/>
      <c r="DV32" s="58"/>
      <c r="DW32" s="58"/>
      <c r="DX32" s="58"/>
      <c r="DY32" s="58"/>
      <c r="DZ32" s="58"/>
      <c r="EA32" s="58"/>
      <c r="EB32" s="58"/>
      <c r="EC32" s="58"/>
      <c r="ED32" s="58"/>
      <c r="EE32" s="58"/>
      <c r="EF32" s="58"/>
      <c r="EG32" s="58"/>
      <c r="EH32" s="58"/>
      <c r="EI32" s="58"/>
      <c r="EJ32" s="58"/>
      <c r="EK32" s="58"/>
      <c r="EL32" s="58"/>
      <c r="EM32" s="58"/>
      <c r="EN32" s="58"/>
      <c r="EO32" s="58"/>
      <c r="EP32" s="58"/>
      <c r="EQ32" s="58"/>
      <c r="ER32" s="58"/>
      <c r="ES32" s="58"/>
      <c r="ET32" s="58"/>
      <c r="EU32" s="58"/>
      <c r="EV32" s="58"/>
      <c r="EW32" s="58"/>
      <c r="EX32" s="58"/>
      <c r="EY32" s="58"/>
      <c r="EZ32" s="58"/>
      <c r="FA32" s="58"/>
      <c r="FB32" s="58"/>
      <c r="FC32" s="58"/>
      <c r="FD32" s="58"/>
      <c r="FE32" s="58"/>
      <c r="FF32" s="58"/>
      <c r="FG32" s="58"/>
      <c r="FH32" s="58"/>
      <c r="FI32" s="58"/>
      <c r="FJ32" s="58"/>
      <c r="FK32" s="58"/>
      <c r="FL32" s="58"/>
      <c r="FM32" s="58"/>
      <c r="FN32" s="58"/>
      <c r="FO32" s="58"/>
      <c r="FP32" s="58"/>
      <c r="FQ32" s="58"/>
      <c r="FR32" s="58"/>
      <c r="FS32" s="58"/>
      <c r="FT32" s="58"/>
      <c r="FU32" s="58"/>
      <c r="FV32" s="58"/>
      <c r="FW32" s="58"/>
      <c r="FX32" s="58"/>
      <c r="FY32" s="58"/>
      <c r="FZ32" s="58"/>
      <c r="GA32" s="58"/>
      <c r="GB32" s="58"/>
      <c r="GC32" s="58"/>
      <c r="GD32" s="58"/>
      <c r="GE32" s="58"/>
      <c r="GF32" s="58"/>
      <c r="GG32" s="58"/>
      <c r="GH32" s="58"/>
      <c r="GI32" s="58"/>
      <c r="GJ32" s="58"/>
      <c r="GK32" s="58"/>
      <c r="GL32" s="58"/>
      <c r="GM32" s="58"/>
      <c r="GN32" s="58"/>
      <c r="GO32" s="58"/>
      <c r="GP32" s="58"/>
      <c r="GQ32" s="58"/>
      <c r="GR32" s="58"/>
      <c r="GS32" s="58"/>
      <c r="GT32" s="58"/>
      <c r="GU32" s="58"/>
      <c r="GV32" s="58"/>
      <c r="GW32" s="58"/>
      <c r="GX32" s="58"/>
      <c r="GY32" s="58"/>
      <c r="GZ32" s="58"/>
      <c r="HA32" s="58"/>
      <c r="HB32" s="58"/>
      <c r="HC32" s="58"/>
      <c r="HD32" s="58"/>
      <c r="HE32" s="58"/>
      <c r="HF32" s="58"/>
      <c r="HG32" s="58"/>
      <c r="HH32" s="58"/>
      <c r="HI32" s="58"/>
      <c r="HJ32" s="58"/>
      <c r="HK32" s="58"/>
      <c r="HL32" s="58"/>
      <c r="HM32" s="58"/>
      <c r="HN32" s="58"/>
      <c r="HO32" s="58"/>
      <c r="HP32" s="58"/>
      <c r="HQ32" s="58"/>
      <c r="HR32" s="58"/>
      <c r="HS32" s="58"/>
      <c r="HT32" s="58"/>
      <c r="HU32" s="58"/>
      <c r="HV32" s="58"/>
      <c r="HW32" s="58"/>
      <c r="HX32" s="58"/>
      <c r="HY32" s="58"/>
      <c r="HZ32" s="58"/>
      <c r="IA32" s="58"/>
      <c r="IB32" s="58"/>
      <c r="IC32" s="58"/>
      <c r="ID32" s="58"/>
      <c r="IE32" s="58"/>
      <c r="IF32" s="58"/>
      <c r="IG32" s="58"/>
      <c r="IH32" s="58"/>
      <c r="II32" s="58"/>
      <c r="IJ32" s="58"/>
      <c r="IK32" s="58"/>
      <c r="IL32" s="58"/>
      <c r="IM32" s="58"/>
      <c r="IN32" s="58"/>
      <c r="IO32" s="58"/>
      <c r="IP32" s="58"/>
      <c r="IQ32" s="58"/>
      <c r="IR32" s="58"/>
    </row>
    <row r="33" spans="1:252" s="839" customFormat="1">
      <c r="A33" s="78" t="s">
        <v>575</v>
      </c>
      <c r="B33" s="699">
        <v>1.395</v>
      </c>
      <c r="C33" s="699">
        <v>1.508</v>
      </c>
      <c r="D33" s="699">
        <v>1.3640000000000001</v>
      </c>
      <c r="E33" s="699">
        <v>1.3520000000000001</v>
      </c>
      <c r="F33" s="699">
        <v>1.2569999999999999</v>
      </c>
      <c r="G33" s="699">
        <v>1.5609999999999999</v>
      </c>
      <c r="H33" s="699">
        <v>1.387</v>
      </c>
      <c r="I33" s="699">
        <v>1.2849999999999999</v>
      </c>
      <c r="J33" s="699">
        <v>1.401</v>
      </c>
      <c r="K33" s="699">
        <v>1.48</v>
      </c>
      <c r="L33" s="699">
        <v>1.595</v>
      </c>
      <c r="M33" s="699">
        <v>1.667</v>
      </c>
      <c r="N33" s="699">
        <v>1.7969999999999999</v>
      </c>
      <c r="O33" s="699">
        <v>1.7749999999999999</v>
      </c>
      <c r="P33" s="699">
        <v>1.6639999999999999</v>
      </c>
      <c r="Q33" s="699">
        <v>1.77</v>
      </c>
      <c r="R33" s="699">
        <v>1.8720000000000001</v>
      </c>
      <c r="S33" s="699">
        <v>1.931</v>
      </c>
      <c r="T33" s="699">
        <v>1.913</v>
      </c>
      <c r="U33" s="699">
        <v>1.8660000000000001</v>
      </c>
      <c r="V33" s="699">
        <v>1.841</v>
      </c>
      <c r="W33" s="699">
        <v>1.786</v>
      </c>
      <c r="X33" s="699">
        <v>1.9039999999999999</v>
      </c>
      <c r="Y33" s="699">
        <v>1.996</v>
      </c>
      <c r="Z33" s="699">
        <v>2.1190000000000002</v>
      </c>
      <c r="AA33" s="956">
        <v>2.0379999999999998</v>
      </c>
      <c r="AB33" s="956">
        <v>2.2090000000000001</v>
      </c>
      <c r="AC33" s="956">
        <v>2.609</v>
      </c>
      <c r="AD33" s="699">
        <v>2.754</v>
      </c>
      <c r="AE33" s="953">
        <v>2.855</v>
      </c>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c r="DI33" s="58"/>
      <c r="DJ33" s="58"/>
      <c r="DK33" s="58"/>
      <c r="DL33" s="58"/>
      <c r="DM33" s="58"/>
      <c r="DN33" s="58"/>
      <c r="DO33" s="58"/>
      <c r="DP33" s="58"/>
      <c r="DQ33" s="58"/>
      <c r="DR33" s="58"/>
      <c r="DS33" s="58"/>
      <c r="DT33" s="58"/>
      <c r="DU33" s="58"/>
      <c r="DV33" s="58"/>
      <c r="DW33" s="58"/>
      <c r="DX33" s="58"/>
      <c r="DY33" s="58"/>
      <c r="DZ33" s="58"/>
      <c r="EA33" s="58"/>
      <c r="EB33" s="58"/>
      <c r="EC33" s="58"/>
      <c r="ED33" s="58"/>
      <c r="EE33" s="58"/>
      <c r="EF33" s="58"/>
      <c r="EG33" s="58"/>
      <c r="EH33" s="58"/>
      <c r="EI33" s="58"/>
      <c r="EJ33" s="58"/>
      <c r="EK33" s="58"/>
      <c r="EL33" s="58"/>
      <c r="EM33" s="58"/>
      <c r="EN33" s="58"/>
      <c r="EO33" s="58"/>
      <c r="EP33" s="58"/>
      <c r="EQ33" s="58"/>
      <c r="ER33" s="58"/>
      <c r="ES33" s="58"/>
      <c r="ET33" s="58"/>
      <c r="EU33" s="58"/>
      <c r="EV33" s="58"/>
      <c r="EW33" s="58"/>
      <c r="EX33" s="58"/>
      <c r="EY33" s="58"/>
      <c r="EZ33" s="58"/>
      <c r="FA33" s="58"/>
      <c r="FB33" s="58"/>
      <c r="FC33" s="58"/>
      <c r="FD33" s="58"/>
      <c r="FE33" s="58"/>
      <c r="FF33" s="58"/>
      <c r="FG33" s="58"/>
      <c r="FH33" s="58"/>
      <c r="FI33" s="58"/>
      <c r="FJ33" s="58"/>
      <c r="FK33" s="58"/>
      <c r="FL33" s="58"/>
      <c r="FM33" s="58"/>
      <c r="FN33" s="58"/>
      <c r="FO33" s="58"/>
      <c r="FP33" s="58"/>
      <c r="FQ33" s="58"/>
      <c r="FR33" s="58"/>
      <c r="FS33" s="58"/>
      <c r="FT33" s="58"/>
      <c r="FU33" s="58"/>
      <c r="FV33" s="58"/>
      <c r="FW33" s="58"/>
      <c r="FX33" s="58"/>
      <c r="FY33" s="58"/>
      <c r="FZ33" s="58"/>
      <c r="GA33" s="58"/>
      <c r="GB33" s="58"/>
      <c r="GC33" s="58"/>
      <c r="GD33" s="58"/>
      <c r="GE33" s="58"/>
      <c r="GF33" s="58"/>
      <c r="GG33" s="58"/>
      <c r="GH33" s="58"/>
      <c r="GI33" s="58"/>
      <c r="GJ33" s="58"/>
      <c r="GK33" s="58"/>
      <c r="GL33" s="58"/>
      <c r="GM33" s="58"/>
      <c r="GN33" s="58"/>
      <c r="GO33" s="58"/>
      <c r="GP33" s="58"/>
      <c r="GQ33" s="58"/>
      <c r="GR33" s="58"/>
      <c r="GS33" s="58"/>
      <c r="GT33" s="58"/>
      <c r="GU33" s="58"/>
      <c r="GV33" s="58"/>
      <c r="GW33" s="58"/>
      <c r="GX33" s="58"/>
      <c r="GY33" s="58"/>
      <c r="GZ33" s="58"/>
      <c r="HA33" s="58"/>
      <c r="HB33" s="58"/>
      <c r="HC33" s="58"/>
      <c r="HD33" s="58"/>
      <c r="HE33" s="58"/>
      <c r="HF33" s="58"/>
      <c r="HG33" s="58"/>
      <c r="HH33" s="58"/>
      <c r="HI33" s="58"/>
      <c r="HJ33" s="58"/>
      <c r="HK33" s="58"/>
      <c r="HL33" s="58"/>
      <c r="HM33" s="58"/>
      <c r="HN33" s="58"/>
      <c r="HO33" s="58"/>
      <c r="HP33" s="58"/>
      <c r="HQ33" s="58"/>
      <c r="HR33" s="58"/>
      <c r="HS33" s="58"/>
      <c r="HT33" s="58"/>
      <c r="HU33" s="58"/>
      <c r="HV33" s="58"/>
      <c r="HW33" s="58"/>
      <c r="HX33" s="58"/>
      <c r="HY33" s="58"/>
      <c r="HZ33" s="58"/>
      <c r="IA33" s="58"/>
      <c r="IB33" s="58"/>
      <c r="IC33" s="58"/>
      <c r="ID33" s="58"/>
      <c r="IE33" s="58"/>
      <c r="IF33" s="58"/>
      <c r="IG33" s="58"/>
      <c r="IH33" s="58"/>
      <c r="II33" s="58"/>
      <c r="IJ33" s="58"/>
      <c r="IK33" s="58"/>
      <c r="IL33" s="58"/>
      <c r="IM33" s="58"/>
      <c r="IN33" s="58"/>
      <c r="IO33" s="58"/>
      <c r="IP33" s="58"/>
      <c r="IQ33" s="58"/>
      <c r="IR33" s="58"/>
    </row>
    <row r="34" spans="1:252" s="839" customFormat="1">
      <c r="A34" s="78" t="s">
        <v>576</v>
      </c>
      <c r="B34" s="699">
        <v>3.5999999999999997E-2</v>
      </c>
      <c r="C34" s="699">
        <v>4.2000000000000003E-2</v>
      </c>
      <c r="D34" s="699">
        <v>4.1000000000000002E-2</v>
      </c>
      <c r="E34" s="699">
        <v>3.9E-2</v>
      </c>
      <c r="F34" s="699">
        <v>3.9E-2</v>
      </c>
      <c r="G34" s="699">
        <v>4.3999999999999997E-2</v>
      </c>
      <c r="H34" s="699">
        <v>3.5999999999999997E-2</v>
      </c>
      <c r="I34" s="699">
        <v>3.7999999999999999E-2</v>
      </c>
      <c r="J34" s="699">
        <v>4.2999999999999997E-2</v>
      </c>
      <c r="K34" s="699">
        <v>4.2000000000000003E-2</v>
      </c>
      <c r="L34" s="699">
        <v>4.4999999999999998E-2</v>
      </c>
      <c r="M34" s="699">
        <v>4.7E-2</v>
      </c>
      <c r="N34" s="699">
        <v>4.9000000000000002E-2</v>
      </c>
      <c r="O34" s="699">
        <v>5.0999999999999997E-2</v>
      </c>
      <c r="P34" s="699">
        <v>5.1999999999999998E-2</v>
      </c>
      <c r="Q34" s="699">
        <v>5.1999999999999998E-2</v>
      </c>
      <c r="R34" s="699">
        <v>4.4999999999999998E-2</v>
      </c>
      <c r="S34" s="699">
        <v>4.4999999999999998E-2</v>
      </c>
      <c r="T34" s="699">
        <v>3.9E-2</v>
      </c>
      <c r="U34" s="699">
        <v>3.7999999999999999E-2</v>
      </c>
      <c r="V34" s="699">
        <v>3.7999999999999999E-2</v>
      </c>
      <c r="W34" s="699">
        <v>4.1000000000000002E-2</v>
      </c>
      <c r="X34" s="699">
        <v>4.1000000000000002E-2</v>
      </c>
      <c r="Y34" s="699">
        <v>4.1000000000000002E-2</v>
      </c>
      <c r="Z34" s="699">
        <v>4.2000000000000003E-2</v>
      </c>
      <c r="AA34" s="956">
        <v>4.4999999999999998E-2</v>
      </c>
      <c r="AB34" s="956">
        <v>4.2000000000000003E-2</v>
      </c>
      <c r="AC34" s="956">
        <v>4.1000000000000002E-2</v>
      </c>
      <c r="AD34" s="699">
        <v>4.5999999999999999E-2</v>
      </c>
      <c r="AE34" s="953">
        <v>5.1999999999999998E-2</v>
      </c>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c r="DI34" s="58"/>
      <c r="DJ34" s="58"/>
      <c r="DK34" s="58"/>
      <c r="DL34" s="58"/>
      <c r="DM34" s="58"/>
      <c r="DN34" s="58"/>
      <c r="DO34" s="58"/>
      <c r="DP34" s="58"/>
      <c r="DQ34" s="58"/>
      <c r="DR34" s="58"/>
      <c r="DS34" s="58"/>
      <c r="DT34" s="58"/>
      <c r="DU34" s="58"/>
      <c r="DV34" s="58"/>
      <c r="DW34" s="58"/>
      <c r="DX34" s="58"/>
      <c r="DY34" s="58"/>
      <c r="DZ34" s="58"/>
      <c r="EA34" s="58"/>
      <c r="EB34" s="58"/>
      <c r="EC34" s="58"/>
      <c r="ED34" s="58"/>
      <c r="EE34" s="58"/>
      <c r="EF34" s="58"/>
      <c r="EG34" s="58"/>
      <c r="EH34" s="58"/>
      <c r="EI34" s="58"/>
      <c r="EJ34" s="58"/>
      <c r="EK34" s="58"/>
      <c r="EL34" s="58"/>
      <c r="EM34" s="58"/>
      <c r="EN34" s="58"/>
      <c r="EO34" s="58"/>
      <c r="EP34" s="58"/>
      <c r="EQ34" s="58"/>
      <c r="ER34" s="58"/>
      <c r="ES34" s="58"/>
      <c r="ET34" s="58"/>
      <c r="EU34" s="58"/>
      <c r="EV34" s="58"/>
      <c r="EW34" s="58"/>
      <c r="EX34" s="58"/>
      <c r="EY34" s="58"/>
      <c r="EZ34" s="58"/>
      <c r="FA34" s="58"/>
      <c r="FB34" s="58"/>
      <c r="FC34" s="58"/>
      <c r="FD34" s="58"/>
      <c r="FE34" s="58"/>
      <c r="FF34" s="58"/>
      <c r="FG34" s="58"/>
      <c r="FH34" s="58"/>
      <c r="FI34" s="58"/>
      <c r="FJ34" s="58"/>
      <c r="FK34" s="58"/>
      <c r="FL34" s="58"/>
      <c r="FM34" s="58"/>
      <c r="FN34" s="58"/>
      <c r="FO34" s="58"/>
      <c r="FP34" s="58"/>
      <c r="FQ34" s="58"/>
      <c r="FR34" s="58"/>
      <c r="FS34" s="58"/>
      <c r="FT34" s="58"/>
      <c r="FU34" s="58"/>
      <c r="FV34" s="58"/>
      <c r="FW34" s="58"/>
      <c r="FX34" s="58"/>
      <c r="FY34" s="58"/>
      <c r="FZ34" s="58"/>
      <c r="GA34" s="58"/>
      <c r="GB34" s="58"/>
      <c r="GC34" s="58"/>
      <c r="GD34" s="58"/>
      <c r="GE34" s="58"/>
      <c r="GF34" s="58"/>
      <c r="GG34" s="58"/>
      <c r="GH34" s="58"/>
      <c r="GI34" s="58"/>
      <c r="GJ34" s="58"/>
      <c r="GK34" s="58"/>
      <c r="GL34" s="58"/>
      <c r="GM34" s="58"/>
      <c r="GN34" s="58"/>
      <c r="GO34" s="58"/>
      <c r="GP34" s="58"/>
      <c r="GQ34" s="58"/>
      <c r="GR34" s="58"/>
      <c r="GS34" s="58"/>
      <c r="GT34" s="58"/>
      <c r="GU34" s="58"/>
      <c r="GV34" s="58"/>
      <c r="GW34" s="58"/>
      <c r="GX34" s="58"/>
      <c r="GY34" s="58"/>
      <c r="GZ34" s="58"/>
      <c r="HA34" s="58"/>
      <c r="HB34" s="58"/>
      <c r="HC34" s="58"/>
      <c r="HD34" s="58"/>
      <c r="HE34" s="58"/>
      <c r="HF34" s="58"/>
      <c r="HG34" s="58"/>
      <c r="HH34" s="58"/>
      <c r="HI34" s="58"/>
      <c r="HJ34" s="58"/>
      <c r="HK34" s="58"/>
      <c r="HL34" s="58"/>
      <c r="HM34" s="58"/>
      <c r="HN34" s="58"/>
      <c r="HO34" s="58"/>
      <c r="HP34" s="58"/>
      <c r="HQ34" s="58"/>
      <c r="HR34" s="58"/>
      <c r="HS34" s="58"/>
      <c r="HT34" s="58"/>
      <c r="HU34" s="58"/>
      <c r="HV34" s="58"/>
      <c r="HW34" s="58"/>
      <c r="HX34" s="58"/>
      <c r="HY34" s="58"/>
      <c r="HZ34" s="58"/>
      <c r="IA34" s="58"/>
      <c r="IB34" s="58"/>
      <c r="IC34" s="58"/>
      <c r="ID34" s="58"/>
      <c r="IE34" s="58"/>
      <c r="IF34" s="58"/>
      <c r="IG34" s="58"/>
      <c r="IH34" s="58"/>
      <c r="II34" s="58"/>
      <c r="IJ34" s="58"/>
      <c r="IK34" s="58"/>
      <c r="IL34" s="58"/>
      <c r="IM34" s="58"/>
      <c r="IN34" s="58"/>
      <c r="IO34" s="58"/>
      <c r="IP34" s="58"/>
      <c r="IQ34" s="58"/>
      <c r="IR34" s="58"/>
    </row>
    <row r="35" spans="1:252" s="839" customFormat="1">
      <c r="A35" s="78" t="s">
        <v>577</v>
      </c>
      <c r="B35" s="699">
        <v>19.655000000000001</v>
      </c>
      <c r="C35" s="699">
        <v>21.547000000000001</v>
      </c>
      <c r="D35" s="699">
        <v>19.847999999999999</v>
      </c>
      <c r="E35" s="699">
        <v>19.727</v>
      </c>
      <c r="F35" s="699">
        <v>18.693000000000001</v>
      </c>
      <c r="G35" s="699">
        <v>22.106999999999999</v>
      </c>
      <c r="H35" s="699">
        <v>20.285</v>
      </c>
      <c r="I35" s="699">
        <v>21.341000000000001</v>
      </c>
      <c r="J35" s="699">
        <v>23.178000000000001</v>
      </c>
      <c r="K35" s="699">
        <v>24.818000000000001</v>
      </c>
      <c r="L35" s="699">
        <v>25.681999999999999</v>
      </c>
      <c r="M35" s="699">
        <v>26.603999999999999</v>
      </c>
      <c r="N35" s="699">
        <v>28.597000000000001</v>
      </c>
      <c r="O35" s="699">
        <v>29.195</v>
      </c>
      <c r="P35" s="699">
        <v>28.555</v>
      </c>
      <c r="Q35" s="699">
        <v>28.385999999999999</v>
      </c>
      <c r="R35" s="699">
        <v>29.713999999999999</v>
      </c>
      <c r="S35" s="699">
        <v>31.193000000000001</v>
      </c>
      <c r="T35" s="699">
        <v>32.761000000000003</v>
      </c>
      <c r="U35" s="699">
        <v>32.003</v>
      </c>
      <c r="V35" s="699">
        <v>31.954999999999998</v>
      </c>
      <c r="W35" s="699">
        <v>31.155000000000001</v>
      </c>
      <c r="X35" s="699">
        <v>32.51</v>
      </c>
      <c r="Y35" s="699">
        <v>34.305</v>
      </c>
      <c r="Z35" s="699">
        <v>36.863999999999997</v>
      </c>
      <c r="AA35" s="956">
        <v>38.185000000000002</v>
      </c>
      <c r="AB35" s="956">
        <v>39.799999999999997</v>
      </c>
      <c r="AC35" s="956">
        <v>39.445</v>
      </c>
      <c r="AD35" s="699">
        <v>39.192999999999998</v>
      </c>
      <c r="AE35" s="953">
        <v>36.968000000000004</v>
      </c>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row>
    <row r="36" spans="1:252" s="839" customFormat="1">
      <c r="A36" s="78" t="s">
        <v>578</v>
      </c>
      <c r="B36" s="699">
        <v>4.8000000000000001E-2</v>
      </c>
      <c r="C36" s="699">
        <v>5.7000000000000002E-2</v>
      </c>
      <c r="D36" s="699">
        <v>4.2999999999999997E-2</v>
      </c>
      <c r="E36" s="699">
        <v>4.2000000000000003E-2</v>
      </c>
      <c r="F36" s="699">
        <v>0.04</v>
      </c>
      <c r="G36" s="699">
        <v>4.2000000000000003E-2</v>
      </c>
      <c r="H36" s="699">
        <v>0.04</v>
      </c>
      <c r="I36" s="699">
        <v>4.2999999999999997E-2</v>
      </c>
      <c r="J36" s="699">
        <v>4.4999999999999998E-2</v>
      </c>
      <c r="K36" s="699">
        <v>4.7E-2</v>
      </c>
      <c r="L36" s="699">
        <v>4.7E-2</v>
      </c>
      <c r="M36" s="699">
        <v>0.05</v>
      </c>
      <c r="N36" s="699">
        <v>5.3999999999999999E-2</v>
      </c>
      <c r="O36" s="699">
        <v>5.8000000000000003E-2</v>
      </c>
      <c r="P36" s="699">
        <v>5.8999999999999997E-2</v>
      </c>
      <c r="Q36" s="699">
        <v>6.0999999999999999E-2</v>
      </c>
      <c r="R36" s="699">
        <v>0.06</v>
      </c>
      <c r="S36" s="699">
        <v>5.8000000000000003E-2</v>
      </c>
      <c r="T36" s="699">
        <v>6.8000000000000005E-2</v>
      </c>
      <c r="U36" s="699">
        <v>4.9000000000000002E-2</v>
      </c>
      <c r="V36" s="699">
        <v>9.6000000000000002E-2</v>
      </c>
      <c r="W36" s="699">
        <v>0.182</v>
      </c>
      <c r="X36" s="699">
        <v>0.27700000000000002</v>
      </c>
      <c r="Y36" s="699">
        <v>0.32300000000000001</v>
      </c>
      <c r="Z36" s="699">
        <v>0.42</v>
      </c>
      <c r="AA36" s="956">
        <v>0.54800000000000004</v>
      </c>
      <c r="AB36" s="956">
        <v>0.872</v>
      </c>
      <c r="AC36" s="956">
        <v>0.93600000000000005</v>
      </c>
      <c r="AD36" s="699">
        <v>0.878</v>
      </c>
      <c r="AE36" s="953">
        <v>0.90500000000000003</v>
      </c>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row>
    <row r="37" spans="1:252" s="839" customFormat="1">
      <c r="A37" s="78" t="s">
        <v>579</v>
      </c>
      <c r="B37" s="699">
        <v>4.4409999999999998</v>
      </c>
      <c r="C37" s="699">
        <v>5.0449999999999999</v>
      </c>
      <c r="D37" s="699">
        <v>4.5869999999999997</v>
      </c>
      <c r="E37" s="699">
        <v>4.5570000000000004</v>
      </c>
      <c r="F37" s="699">
        <v>4.3849999999999998</v>
      </c>
      <c r="G37" s="699">
        <v>5.03</v>
      </c>
      <c r="H37" s="699">
        <v>4.6059999999999999</v>
      </c>
      <c r="I37" s="699">
        <v>4.8920000000000003</v>
      </c>
      <c r="J37" s="699">
        <v>5.0339999999999998</v>
      </c>
      <c r="K37" s="699">
        <v>5.4530000000000003</v>
      </c>
      <c r="L37" s="699">
        <v>5.7750000000000004</v>
      </c>
      <c r="M37" s="699">
        <v>5.8579999999999997</v>
      </c>
      <c r="N37" s="699">
        <v>6.1980000000000004</v>
      </c>
      <c r="O37" s="699">
        <v>6.5190000000000001</v>
      </c>
      <c r="P37" s="699">
        <v>6.7850000000000001</v>
      </c>
      <c r="Q37" s="699">
        <v>6.73</v>
      </c>
      <c r="R37" s="699">
        <v>5.2770000000000001</v>
      </c>
      <c r="S37" s="699">
        <v>5.0069999999999997</v>
      </c>
      <c r="T37" s="699">
        <v>4.8739999999999997</v>
      </c>
      <c r="U37" s="699">
        <v>5.1420000000000003</v>
      </c>
      <c r="V37" s="699">
        <v>4.5890000000000004</v>
      </c>
      <c r="W37" s="699">
        <v>5.1689999999999996</v>
      </c>
      <c r="X37" s="699">
        <v>5.5389999999999997</v>
      </c>
      <c r="Y37" s="699">
        <v>5.6829999999999998</v>
      </c>
      <c r="Z37" s="699">
        <v>6.33</v>
      </c>
      <c r="AA37" s="956">
        <v>7.22</v>
      </c>
      <c r="AB37" s="956">
        <v>6.68</v>
      </c>
      <c r="AC37" s="956">
        <v>6.5389999999999997</v>
      </c>
      <c r="AD37" s="699">
        <v>7.3129999999999997</v>
      </c>
      <c r="AE37" s="953">
        <v>7.49</v>
      </c>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c r="DI37" s="58"/>
      <c r="DJ37" s="58"/>
      <c r="DK37" s="58"/>
      <c r="DL37" s="58"/>
      <c r="DM37" s="58"/>
      <c r="DN37" s="58"/>
      <c r="DO37" s="58"/>
      <c r="DP37" s="58"/>
      <c r="DQ37" s="58"/>
      <c r="DR37" s="58"/>
      <c r="DS37" s="58"/>
      <c r="DT37" s="58"/>
      <c r="DU37" s="58"/>
      <c r="DV37" s="58"/>
      <c r="DW37" s="58"/>
      <c r="DX37" s="58"/>
      <c r="DY37" s="58"/>
      <c r="DZ37" s="58"/>
      <c r="EA37" s="58"/>
      <c r="EB37" s="58"/>
      <c r="EC37" s="58"/>
      <c r="ED37" s="58"/>
      <c r="EE37" s="58"/>
      <c r="EF37" s="58"/>
      <c r="EG37" s="58"/>
      <c r="EH37" s="58"/>
      <c r="EI37" s="58"/>
      <c r="EJ37" s="58"/>
      <c r="EK37" s="58"/>
      <c r="EL37" s="58"/>
      <c r="EM37" s="58"/>
      <c r="EN37" s="58"/>
      <c r="EO37" s="58"/>
      <c r="EP37" s="58"/>
      <c r="EQ37" s="58"/>
      <c r="ER37" s="58"/>
      <c r="ES37" s="58"/>
      <c r="ET37" s="58"/>
      <c r="EU37" s="58"/>
      <c r="EV37" s="58"/>
      <c r="EW37" s="58"/>
      <c r="EX37" s="58"/>
      <c r="EY37" s="58"/>
      <c r="EZ37" s="58"/>
      <c r="FA37" s="58"/>
      <c r="FB37" s="58"/>
      <c r="FC37" s="58"/>
      <c r="FD37" s="58"/>
      <c r="FE37" s="58"/>
      <c r="FF37" s="58"/>
      <c r="FG37" s="58"/>
      <c r="FH37" s="58"/>
      <c r="FI37" s="58"/>
      <c r="FJ37" s="58"/>
      <c r="FK37" s="58"/>
      <c r="FL37" s="58"/>
      <c r="FM37" s="58"/>
      <c r="FN37" s="58"/>
      <c r="FO37" s="58"/>
      <c r="FP37" s="58"/>
      <c r="FQ37" s="58"/>
      <c r="FR37" s="58"/>
      <c r="FS37" s="58"/>
      <c r="FT37" s="58"/>
      <c r="FU37" s="58"/>
      <c r="FV37" s="58"/>
      <c r="FW37" s="58"/>
      <c r="FX37" s="58"/>
      <c r="FY37" s="58"/>
      <c r="FZ37" s="58"/>
      <c r="GA37" s="58"/>
      <c r="GB37" s="58"/>
      <c r="GC37" s="58"/>
      <c r="GD37" s="58"/>
      <c r="GE37" s="58"/>
      <c r="GF37" s="58"/>
      <c r="GG37" s="58"/>
      <c r="GH37" s="58"/>
      <c r="GI37" s="58"/>
      <c r="GJ37" s="58"/>
      <c r="GK37" s="58"/>
      <c r="GL37" s="58"/>
      <c r="GM37" s="58"/>
      <c r="GN37" s="58"/>
      <c r="GO37" s="58"/>
      <c r="GP37" s="58"/>
      <c r="GQ37" s="58"/>
      <c r="GR37" s="58"/>
      <c r="GS37" s="58"/>
      <c r="GT37" s="58"/>
      <c r="GU37" s="58"/>
      <c r="GV37" s="58"/>
      <c r="GW37" s="58"/>
      <c r="GX37" s="58"/>
      <c r="GY37" s="58"/>
      <c r="GZ37" s="58"/>
      <c r="HA37" s="58"/>
      <c r="HB37" s="58"/>
      <c r="HC37" s="58"/>
      <c r="HD37" s="58"/>
      <c r="HE37" s="58"/>
      <c r="HF37" s="58"/>
      <c r="HG37" s="58"/>
      <c r="HH37" s="58"/>
      <c r="HI37" s="58"/>
      <c r="HJ37" s="58"/>
      <c r="HK37" s="58"/>
      <c r="HL37" s="58"/>
      <c r="HM37" s="58"/>
      <c r="HN37" s="58"/>
      <c r="HO37" s="58"/>
      <c r="HP37" s="58"/>
      <c r="HQ37" s="58"/>
      <c r="HR37" s="58"/>
      <c r="HS37" s="58"/>
      <c r="HT37" s="58"/>
      <c r="HU37" s="58"/>
      <c r="HV37" s="58"/>
      <c r="HW37" s="58"/>
      <c r="HX37" s="58"/>
      <c r="HY37" s="58"/>
      <c r="HZ37" s="58"/>
      <c r="IA37" s="58"/>
      <c r="IB37" s="58"/>
      <c r="IC37" s="58"/>
      <c r="ID37" s="58"/>
      <c r="IE37" s="58"/>
      <c r="IF37" s="58"/>
      <c r="IG37" s="58"/>
      <c r="IH37" s="58"/>
      <c r="II37" s="58"/>
      <c r="IJ37" s="58"/>
      <c r="IK37" s="58"/>
      <c r="IL37" s="58"/>
      <c r="IM37" s="58"/>
      <c r="IN37" s="58"/>
      <c r="IO37" s="58"/>
      <c r="IP37" s="58"/>
      <c r="IQ37" s="58"/>
      <c r="IR37" s="58"/>
    </row>
    <row r="38" spans="1:252" s="839" customFormat="1">
      <c r="A38" s="78" t="s">
        <v>580</v>
      </c>
      <c r="B38" s="699">
        <v>0</v>
      </c>
      <c r="C38" s="699">
        <v>0</v>
      </c>
      <c r="D38" s="699">
        <v>0</v>
      </c>
      <c r="E38" s="699">
        <v>0</v>
      </c>
      <c r="F38" s="699">
        <v>0</v>
      </c>
      <c r="G38" s="699">
        <v>0</v>
      </c>
      <c r="H38" s="699">
        <v>0</v>
      </c>
      <c r="I38" s="699">
        <v>0</v>
      </c>
      <c r="J38" s="699">
        <v>0</v>
      </c>
      <c r="K38" s="699">
        <v>0</v>
      </c>
      <c r="L38" s="699">
        <v>0</v>
      </c>
      <c r="M38" s="699">
        <v>0</v>
      </c>
      <c r="N38" s="699">
        <v>0</v>
      </c>
      <c r="O38" s="699">
        <v>0</v>
      </c>
      <c r="P38" s="699">
        <v>0</v>
      </c>
      <c r="Q38" s="699">
        <v>0</v>
      </c>
      <c r="R38" s="699">
        <v>0</v>
      </c>
      <c r="S38" s="699">
        <v>0</v>
      </c>
      <c r="T38" s="699">
        <v>0.435</v>
      </c>
      <c r="U38" s="699">
        <v>0.54300000000000004</v>
      </c>
      <c r="V38" s="699">
        <v>0.54</v>
      </c>
      <c r="W38" s="699">
        <v>0.50900000000000001</v>
      </c>
      <c r="X38" s="699">
        <v>0.58299999999999996</v>
      </c>
      <c r="Y38" s="699">
        <v>0.54400000000000004</v>
      </c>
      <c r="Z38" s="699">
        <v>0.61399999999999999</v>
      </c>
      <c r="AA38" s="956">
        <v>0.54400000000000004</v>
      </c>
      <c r="AB38" s="956">
        <v>0.56999999999999995</v>
      </c>
      <c r="AC38" s="956">
        <v>0.59399999999999997</v>
      </c>
      <c r="AD38" s="699">
        <v>0.57999999999999996</v>
      </c>
      <c r="AE38" s="953">
        <v>0.58199999999999996</v>
      </c>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c r="DI38" s="58"/>
      <c r="DJ38" s="58"/>
      <c r="DK38" s="58"/>
      <c r="DL38" s="58"/>
      <c r="DM38" s="58"/>
      <c r="DN38" s="58"/>
      <c r="DO38" s="58"/>
      <c r="DP38" s="58"/>
      <c r="DQ38" s="58"/>
      <c r="DR38" s="58"/>
      <c r="DS38" s="58"/>
      <c r="DT38" s="58"/>
      <c r="DU38" s="58"/>
      <c r="DV38" s="58"/>
      <c r="DW38" s="58"/>
      <c r="DX38" s="58"/>
      <c r="DY38" s="58"/>
      <c r="DZ38" s="58"/>
      <c r="EA38" s="58"/>
      <c r="EB38" s="58"/>
      <c r="EC38" s="58"/>
      <c r="ED38" s="58"/>
      <c r="EE38" s="58"/>
      <c r="EF38" s="58"/>
      <c r="EG38" s="58"/>
      <c r="EH38" s="58"/>
      <c r="EI38" s="58"/>
      <c r="EJ38" s="58"/>
      <c r="EK38" s="58"/>
      <c r="EL38" s="58"/>
      <c r="EM38" s="58"/>
      <c r="EN38" s="58"/>
      <c r="EO38" s="58"/>
      <c r="EP38" s="58"/>
      <c r="EQ38" s="58"/>
      <c r="ER38" s="58"/>
      <c r="ES38" s="58"/>
      <c r="ET38" s="58"/>
      <c r="EU38" s="58"/>
      <c r="EV38" s="58"/>
      <c r="EW38" s="58"/>
      <c r="EX38" s="58"/>
      <c r="EY38" s="58"/>
      <c r="EZ38" s="58"/>
      <c r="FA38" s="58"/>
      <c r="FB38" s="58"/>
      <c r="FC38" s="58"/>
      <c r="FD38" s="58"/>
      <c r="FE38" s="58"/>
      <c r="FF38" s="58"/>
      <c r="FG38" s="58"/>
      <c r="FH38" s="58"/>
      <c r="FI38" s="58"/>
      <c r="FJ38" s="58"/>
      <c r="FK38" s="58"/>
      <c r="FL38" s="58"/>
      <c r="FM38" s="58"/>
      <c r="FN38" s="58"/>
      <c r="FO38" s="58"/>
      <c r="FP38" s="58"/>
      <c r="FQ38" s="58"/>
      <c r="FR38" s="58"/>
      <c r="FS38" s="58"/>
      <c r="FT38" s="58"/>
      <c r="FU38" s="58"/>
      <c r="FV38" s="58"/>
      <c r="FW38" s="58"/>
      <c r="FX38" s="58"/>
      <c r="FY38" s="58"/>
      <c r="FZ38" s="58"/>
      <c r="GA38" s="58"/>
      <c r="GB38" s="58"/>
      <c r="GC38" s="58"/>
      <c r="GD38" s="58"/>
      <c r="GE38" s="58"/>
      <c r="GF38" s="58"/>
      <c r="GG38" s="58"/>
      <c r="GH38" s="58"/>
      <c r="GI38" s="58"/>
      <c r="GJ38" s="58"/>
      <c r="GK38" s="58"/>
      <c r="GL38" s="58"/>
      <c r="GM38" s="58"/>
      <c r="GN38" s="58"/>
      <c r="GO38" s="58"/>
      <c r="GP38" s="58"/>
      <c r="GQ38" s="58"/>
      <c r="GR38" s="58"/>
      <c r="GS38" s="58"/>
      <c r="GT38" s="58"/>
      <c r="GU38" s="58"/>
      <c r="GV38" s="58"/>
      <c r="GW38" s="58"/>
      <c r="GX38" s="58"/>
      <c r="GY38" s="58"/>
      <c r="GZ38" s="58"/>
      <c r="HA38" s="58"/>
      <c r="HB38" s="58"/>
      <c r="HC38" s="58"/>
      <c r="HD38" s="58"/>
      <c r="HE38" s="58"/>
      <c r="HF38" s="58"/>
      <c r="HG38" s="58"/>
      <c r="HH38" s="58"/>
      <c r="HI38" s="58"/>
      <c r="HJ38" s="58"/>
      <c r="HK38" s="58"/>
      <c r="HL38" s="58"/>
      <c r="HM38" s="58"/>
      <c r="HN38" s="58"/>
      <c r="HO38" s="58"/>
      <c r="HP38" s="58"/>
      <c r="HQ38" s="58"/>
      <c r="HR38" s="58"/>
      <c r="HS38" s="58"/>
      <c r="HT38" s="58"/>
      <c r="HU38" s="58"/>
      <c r="HV38" s="58"/>
      <c r="HW38" s="58"/>
      <c r="HX38" s="58"/>
      <c r="HY38" s="58"/>
      <c r="HZ38" s="58"/>
      <c r="IA38" s="58"/>
      <c r="IB38" s="58"/>
      <c r="IC38" s="58"/>
      <c r="ID38" s="58"/>
      <c r="IE38" s="58"/>
      <c r="IF38" s="58"/>
      <c r="IG38" s="58"/>
      <c r="IH38" s="58"/>
      <c r="II38" s="58"/>
      <c r="IJ38" s="58"/>
      <c r="IK38" s="58"/>
      <c r="IL38" s="58"/>
      <c r="IM38" s="58"/>
      <c r="IN38" s="58"/>
      <c r="IO38" s="58"/>
      <c r="IP38" s="58"/>
      <c r="IQ38" s="58"/>
      <c r="IR38" s="58"/>
    </row>
    <row r="39" spans="1:252" s="839" customFormat="1">
      <c r="A39" s="78" t="s">
        <v>581</v>
      </c>
      <c r="B39" s="699">
        <v>0.17100000000000001</v>
      </c>
      <c r="C39" s="699">
        <v>0.19800000000000001</v>
      </c>
      <c r="D39" s="699">
        <v>0.187</v>
      </c>
      <c r="E39" s="699">
        <v>0.184</v>
      </c>
      <c r="F39" s="699">
        <v>0.17599999999999999</v>
      </c>
      <c r="G39" s="699">
        <v>0.19900000000000001</v>
      </c>
      <c r="H39" s="699">
        <v>0.16400000000000001</v>
      </c>
      <c r="I39" s="699">
        <v>0.16300000000000001</v>
      </c>
      <c r="J39" s="699">
        <v>0.17899999999999999</v>
      </c>
      <c r="K39" s="699">
        <v>0.187</v>
      </c>
      <c r="L39" s="699">
        <v>0.20100000000000001</v>
      </c>
      <c r="M39" s="699">
        <v>0.214</v>
      </c>
      <c r="N39" s="699">
        <v>0.22600000000000001</v>
      </c>
      <c r="O39" s="699">
        <v>0.23300000000000001</v>
      </c>
      <c r="P39" s="699">
        <v>0.23200000000000001</v>
      </c>
      <c r="Q39" s="699">
        <v>0.25900000000000001</v>
      </c>
      <c r="R39" s="699">
        <v>0.28499999999999998</v>
      </c>
      <c r="S39" s="699">
        <v>0.30399999999999999</v>
      </c>
      <c r="T39" s="699">
        <v>0.69299999999999995</v>
      </c>
      <c r="U39" s="699">
        <v>0.70099999999999996</v>
      </c>
      <c r="V39" s="699">
        <v>0.65300000000000002</v>
      </c>
      <c r="W39" s="699">
        <v>0.61599999999999999</v>
      </c>
      <c r="X39" s="699">
        <v>0.54400000000000004</v>
      </c>
      <c r="Y39" s="699">
        <v>0.497</v>
      </c>
      <c r="Z39" s="699">
        <v>0.48799999999999999</v>
      </c>
      <c r="AA39" s="956">
        <v>0.52</v>
      </c>
      <c r="AB39" s="956">
        <v>0.49399999999999999</v>
      </c>
      <c r="AC39" s="956">
        <v>0.49099999999999999</v>
      </c>
      <c r="AD39" s="699">
        <v>0.46800000000000003</v>
      </c>
      <c r="AE39" s="953">
        <v>0.3</v>
      </c>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c r="DI39" s="58"/>
      <c r="DJ39" s="58"/>
      <c r="DK39" s="58"/>
      <c r="DL39" s="58"/>
      <c r="DM39" s="58"/>
      <c r="DN39" s="58"/>
      <c r="DO39" s="58"/>
      <c r="DP39" s="58"/>
      <c r="DQ39" s="58"/>
      <c r="DR39" s="58"/>
      <c r="DS39" s="58"/>
      <c r="DT39" s="58"/>
      <c r="DU39" s="58"/>
      <c r="DV39" s="58"/>
      <c r="DW39" s="58"/>
      <c r="DX39" s="58"/>
      <c r="DY39" s="58"/>
      <c r="DZ39" s="58"/>
      <c r="EA39" s="58"/>
      <c r="EB39" s="58"/>
      <c r="EC39" s="58"/>
      <c r="ED39" s="58"/>
      <c r="EE39" s="58"/>
      <c r="EF39" s="58"/>
      <c r="EG39" s="58"/>
      <c r="EH39" s="58"/>
      <c r="EI39" s="58"/>
      <c r="EJ39" s="58"/>
      <c r="EK39" s="58"/>
      <c r="EL39" s="58"/>
      <c r="EM39" s="58"/>
      <c r="EN39" s="58"/>
      <c r="EO39" s="58"/>
      <c r="EP39" s="58"/>
      <c r="EQ39" s="58"/>
      <c r="ER39" s="58"/>
      <c r="ES39" s="58"/>
      <c r="ET39" s="58"/>
      <c r="EU39" s="58"/>
      <c r="EV39" s="58"/>
      <c r="EW39" s="58"/>
      <c r="EX39" s="58"/>
      <c r="EY39" s="58"/>
      <c r="EZ39" s="58"/>
      <c r="FA39" s="58"/>
      <c r="FB39" s="58"/>
      <c r="FC39" s="58"/>
      <c r="FD39" s="58"/>
      <c r="FE39" s="58"/>
      <c r="FF39" s="58"/>
      <c r="FG39" s="58"/>
      <c r="FH39" s="58"/>
      <c r="FI39" s="58"/>
      <c r="FJ39" s="58"/>
      <c r="FK39" s="58"/>
      <c r="FL39" s="58"/>
      <c r="FM39" s="58"/>
      <c r="FN39" s="58"/>
      <c r="FO39" s="58"/>
      <c r="FP39" s="58"/>
      <c r="FQ39" s="58"/>
      <c r="FR39" s="58"/>
      <c r="FS39" s="58"/>
      <c r="FT39" s="58"/>
      <c r="FU39" s="58"/>
      <c r="FV39" s="58"/>
      <c r="FW39" s="58"/>
      <c r="FX39" s="58"/>
      <c r="FY39" s="58"/>
      <c r="FZ39" s="58"/>
      <c r="GA39" s="58"/>
      <c r="GB39" s="58"/>
      <c r="GC39" s="58"/>
      <c r="GD39" s="58"/>
      <c r="GE39" s="58"/>
      <c r="GF39" s="58"/>
      <c r="GG39" s="58"/>
      <c r="GH39" s="58"/>
      <c r="GI39" s="58"/>
      <c r="GJ39" s="58"/>
      <c r="GK39" s="58"/>
      <c r="GL39" s="58"/>
      <c r="GM39" s="58"/>
      <c r="GN39" s="58"/>
      <c r="GO39" s="58"/>
      <c r="GP39" s="58"/>
      <c r="GQ39" s="58"/>
      <c r="GR39" s="58"/>
      <c r="GS39" s="58"/>
      <c r="GT39" s="58"/>
      <c r="GU39" s="58"/>
      <c r="GV39" s="58"/>
      <c r="GW39" s="58"/>
      <c r="GX39" s="58"/>
      <c r="GY39" s="58"/>
      <c r="GZ39" s="58"/>
      <c r="HA39" s="58"/>
      <c r="HB39" s="58"/>
      <c r="HC39" s="58"/>
      <c r="HD39" s="58"/>
      <c r="HE39" s="58"/>
      <c r="HF39" s="58"/>
      <c r="HG39" s="58"/>
      <c r="HH39" s="58"/>
      <c r="HI39" s="58"/>
      <c r="HJ39" s="58"/>
      <c r="HK39" s="58"/>
      <c r="HL39" s="58"/>
      <c r="HM39" s="58"/>
      <c r="HN39" s="58"/>
      <c r="HO39" s="58"/>
      <c r="HP39" s="58"/>
      <c r="HQ39" s="58"/>
      <c r="HR39" s="58"/>
      <c r="HS39" s="58"/>
      <c r="HT39" s="58"/>
      <c r="HU39" s="58"/>
      <c r="HV39" s="58"/>
      <c r="HW39" s="58"/>
      <c r="HX39" s="58"/>
      <c r="HY39" s="58"/>
      <c r="HZ39" s="58"/>
      <c r="IA39" s="58"/>
      <c r="IB39" s="58"/>
      <c r="IC39" s="58"/>
      <c r="ID39" s="58"/>
      <c r="IE39" s="58"/>
      <c r="IF39" s="58"/>
      <c r="IG39" s="58"/>
      <c r="IH39" s="58"/>
      <c r="II39" s="58"/>
      <c r="IJ39" s="58"/>
      <c r="IK39" s="58"/>
      <c r="IL39" s="58"/>
      <c r="IM39" s="58"/>
      <c r="IN39" s="58"/>
      <c r="IO39" s="58"/>
      <c r="IP39" s="58"/>
      <c r="IQ39" s="58"/>
      <c r="IR39" s="58"/>
    </row>
    <row r="40" spans="1:252" s="839" customFormat="1">
      <c r="A40" s="78" t="s">
        <v>465</v>
      </c>
      <c r="B40" s="699">
        <v>5.351</v>
      </c>
      <c r="C40" s="699">
        <v>5.577</v>
      </c>
      <c r="D40" s="699">
        <v>6.2450000000000001</v>
      </c>
      <c r="E40" s="699">
        <v>6.6059999999999999</v>
      </c>
      <c r="F40" s="699">
        <v>6.9029999999999996</v>
      </c>
      <c r="G40" s="699">
        <v>8.1059999999999999</v>
      </c>
      <c r="H40" s="699">
        <v>8.7200000000000006</v>
      </c>
      <c r="I40" s="699">
        <v>9.4870000000000001</v>
      </c>
      <c r="J40" s="699">
        <v>10.51</v>
      </c>
      <c r="K40" s="699">
        <v>11.555</v>
      </c>
      <c r="L40" s="699">
        <v>12.526999999999999</v>
      </c>
      <c r="M40" s="699">
        <v>13.353</v>
      </c>
      <c r="N40" s="699">
        <v>14.031000000000001</v>
      </c>
      <c r="O40" s="699">
        <v>14.756</v>
      </c>
      <c r="P40" s="699">
        <v>15.96</v>
      </c>
      <c r="Q40" s="699">
        <v>16.716000000000001</v>
      </c>
      <c r="R40" s="699">
        <v>17.709</v>
      </c>
      <c r="S40" s="699">
        <v>17.827000000000002</v>
      </c>
      <c r="T40" s="699">
        <v>18.128</v>
      </c>
      <c r="U40" s="699">
        <v>18.456</v>
      </c>
      <c r="V40" s="699">
        <v>18.259</v>
      </c>
      <c r="W40" s="699">
        <v>17.544</v>
      </c>
      <c r="X40" s="699">
        <v>18.068000000000001</v>
      </c>
      <c r="Y40" s="699">
        <v>19.213999999999999</v>
      </c>
      <c r="Z40" s="699">
        <v>19.984999999999999</v>
      </c>
      <c r="AA40" s="956">
        <v>19.788</v>
      </c>
      <c r="AB40" s="956">
        <v>21.241</v>
      </c>
      <c r="AC40" s="956">
        <v>23.209</v>
      </c>
      <c r="AD40" s="699">
        <v>24.498999999999999</v>
      </c>
      <c r="AE40" s="953">
        <v>26.024999999999999</v>
      </c>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c r="DI40" s="58"/>
      <c r="DJ40" s="58"/>
      <c r="DK40" s="58"/>
      <c r="DL40" s="58"/>
      <c r="DM40" s="58"/>
      <c r="DN40" s="58"/>
      <c r="DO40" s="58"/>
      <c r="DP40" s="58"/>
      <c r="DQ40" s="58"/>
      <c r="DR40" s="58"/>
      <c r="DS40" s="58"/>
      <c r="DT40" s="58"/>
      <c r="DU40" s="58"/>
      <c r="DV40" s="58"/>
      <c r="DW40" s="58"/>
      <c r="DX40" s="58"/>
      <c r="DY40" s="58"/>
      <c r="DZ40" s="58"/>
      <c r="EA40" s="58"/>
      <c r="EB40" s="58"/>
      <c r="EC40" s="58"/>
      <c r="ED40" s="58"/>
      <c r="EE40" s="58"/>
      <c r="EF40" s="58"/>
      <c r="EG40" s="58"/>
      <c r="EH40" s="58"/>
      <c r="EI40" s="58"/>
      <c r="EJ40" s="58"/>
      <c r="EK40" s="58"/>
      <c r="EL40" s="58"/>
      <c r="EM40" s="58"/>
      <c r="EN40" s="58"/>
      <c r="EO40" s="58"/>
      <c r="EP40" s="58"/>
      <c r="EQ40" s="58"/>
      <c r="ER40" s="58"/>
      <c r="ES40" s="58"/>
      <c r="ET40" s="58"/>
      <c r="EU40" s="58"/>
      <c r="EV40" s="58"/>
      <c r="EW40" s="58"/>
      <c r="EX40" s="58"/>
      <c r="EY40" s="58"/>
      <c r="EZ40" s="58"/>
      <c r="FA40" s="58"/>
      <c r="FB40" s="58"/>
      <c r="FC40" s="58"/>
      <c r="FD40" s="58"/>
      <c r="FE40" s="58"/>
      <c r="FF40" s="58"/>
      <c r="FG40" s="58"/>
      <c r="FH40" s="58"/>
      <c r="FI40" s="58"/>
      <c r="FJ40" s="58"/>
      <c r="FK40" s="58"/>
      <c r="FL40" s="58"/>
      <c r="FM40" s="58"/>
      <c r="FN40" s="58"/>
      <c r="FO40" s="58"/>
      <c r="FP40" s="58"/>
      <c r="FQ40" s="58"/>
      <c r="FR40" s="58"/>
      <c r="FS40" s="58"/>
      <c r="FT40" s="58"/>
      <c r="FU40" s="58"/>
      <c r="FV40" s="58"/>
      <c r="FW40" s="58"/>
      <c r="FX40" s="58"/>
      <c r="FY40" s="58"/>
      <c r="FZ40" s="58"/>
      <c r="GA40" s="58"/>
      <c r="GB40" s="58"/>
      <c r="GC40" s="58"/>
      <c r="GD40" s="58"/>
      <c r="GE40" s="58"/>
      <c r="GF40" s="58"/>
      <c r="GG40" s="58"/>
      <c r="GH40" s="58"/>
      <c r="GI40" s="58"/>
      <c r="GJ40" s="58"/>
      <c r="GK40" s="58"/>
      <c r="GL40" s="58"/>
      <c r="GM40" s="58"/>
      <c r="GN40" s="58"/>
      <c r="GO40" s="58"/>
      <c r="GP40" s="58"/>
      <c r="GQ40" s="58"/>
      <c r="GR40" s="58"/>
      <c r="GS40" s="58"/>
      <c r="GT40" s="58"/>
      <c r="GU40" s="58"/>
      <c r="GV40" s="58"/>
      <c r="GW40" s="58"/>
      <c r="GX40" s="58"/>
      <c r="GY40" s="58"/>
      <c r="GZ40" s="58"/>
      <c r="HA40" s="58"/>
      <c r="HB40" s="58"/>
      <c r="HC40" s="58"/>
      <c r="HD40" s="58"/>
      <c r="HE40" s="58"/>
      <c r="HF40" s="58"/>
      <c r="HG40" s="58"/>
      <c r="HH40" s="58"/>
      <c r="HI40" s="58"/>
      <c r="HJ40" s="58"/>
      <c r="HK40" s="58"/>
      <c r="HL40" s="58"/>
      <c r="HM40" s="58"/>
      <c r="HN40" s="58"/>
      <c r="HO40" s="58"/>
      <c r="HP40" s="58"/>
      <c r="HQ40" s="58"/>
      <c r="HR40" s="58"/>
      <c r="HS40" s="58"/>
      <c r="HT40" s="58"/>
      <c r="HU40" s="58"/>
      <c r="HV40" s="58"/>
      <c r="HW40" s="58"/>
      <c r="HX40" s="58"/>
      <c r="HY40" s="58"/>
      <c r="HZ40" s="58"/>
      <c r="IA40" s="58"/>
      <c r="IB40" s="58"/>
      <c r="IC40" s="58"/>
      <c r="ID40" s="58"/>
      <c r="IE40" s="58"/>
      <c r="IF40" s="58"/>
      <c r="IG40" s="58"/>
      <c r="IH40" s="58"/>
      <c r="II40" s="58"/>
      <c r="IJ40" s="58"/>
      <c r="IK40" s="58"/>
      <c r="IL40" s="58"/>
      <c r="IM40" s="58"/>
      <c r="IN40" s="58"/>
      <c r="IO40" s="58"/>
      <c r="IP40" s="58"/>
      <c r="IQ40" s="58"/>
      <c r="IR40" s="58"/>
    </row>
    <row r="41" spans="1:252" s="839" customFormat="1">
      <c r="A41" s="78" t="s">
        <v>582</v>
      </c>
      <c r="B41" s="699">
        <v>3.0209999999999999</v>
      </c>
      <c r="C41" s="699">
        <v>3.2530000000000001</v>
      </c>
      <c r="D41" s="699">
        <v>3.7320000000000002</v>
      </c>
      <c r="E41" s="699">
        <v>3.9550000000000001</v>
      </c>
      <c r="F41" s="699">
        <v>4.0030000000000001</v>
      </c>
      <c r="G41" s="699">
        <v>4.6139999999999999</v>
      </c>
      <c r="H41" s="699">
        <v>4.7089999999999996</v>
      </c>
      <c r="I41" s="699">
        <v>5.4189999999999996</v>
      </c>
      <c r="J41" s="699">
        <v>6.2249999999999996</v>
      </c>
      <c r="K41" s="699">
        <v>6.7629999999999999</v>
      </c>
      <c r="L41" s="699">
        <v>7.1130000000000004</v>
      </c>
      <c r="M41" s="699">
        <v>7.5819999999999999</v>
      </c>
      <c r="N41" s="699">
        <v>7.8479999999999999</v>
      </c>
      <c r="O41" s="699">
        <v>8.2520000000000007</v>
      </c>
      <c r="P41" s="699">
        <v>8.8550000000000004</v>
      </c>
      <c r="Q41" s="699">
        <v>9.5660000000000007</v>
      </c>
      <c r="R41" s="699">
        <v>10.183999999999999</v>
      </c>
      <c r="S41" s="699">
        <v>10.528</v>
      </c>
      <c r="T41" s="699">
        <v>10.762</v>
      </c>
      <c r="U41" s="699">
        <v>11.173999999999999</v>
      </c>
      <c r="V41" s="699">
        <v>11.144</v>
      </c>
      <c r="W41" s="699">
        <v>10.855</v>
      </c>
      <c r="X41" s="699">
        <v>11.112</v>
      </c>
      <c r="Y41" s="699">
        <v>11.621</v>
      </c>
      <c r="Z41" s="699">
        <v>12.026</v>
      </c>
      <c r="AA41" s="956">
        <v>11.976000000000001</v>
      </c>
      <c r="AB41" s="956">
        <v>12.904</v>
      </c>
      <c r="AC41" s="956">
        <v>13.948</v>
      </c>
      <c r="AD41" s="699">
        <v>14.984</v>
      </c>
      <c r="AE41" s="953">
        <v>15.86</v>
      </c>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c r="DI41" s="58"/>
      <c r="DJ41" s="58"/>
      <c r="DK41" s="58"/>
      <c r="DL41" s="58"/>
      <c r="DM41" s="58"/>
      <c r="DN41" s="58"/>
      <c r="DO41" s="58"/>
      <c r="DP41" s="58"/>
      <c r="DQ41" s="58"/>
      <c r="DR41" s="58"/>
      <c r="DS41" s="58"/>
      <c r="DT41" s="58"/>
      <c r="DU41" s="58"/>
      <c r="DV41" s="58"/>
      <c r="DW41" s="58"/>
      <c r="DX41" s="58"/>
      <c r="DY41" s="58"/>
      <c r="DZ41" s="58"/>
      <c r="EA41" s="58"/>
      <c r="EB41" s="58"/>
      <c r="EC41" s="58"/>
      <c r="ED41" s="58"/>
      <c r="EE41" s="58"/>
      <c r="EF41" s="58"/>
      <c r="EG41" s="58"/>
      <c r="EH41" s="58"/>
      <c r="EI41" s="58"/>
      <c r="EJ41" s="58"/>
      <c r="EK41" s="58"/>
      <c r="EL41" s="58"/>
      <c r="EM41" s="58"/>
      <c r="EN41" s="58"/>
      <c r="EO41" s="58"/>
      <c r="EP41" s="58"/>
      <c r="EQ41" s="58"/>
      <c r="ER41" s="58"/>
      <c r="ES41" s="58"/>
      <c r="ET41" s="58"/>
      <c r="EU41" s="58"/>
      <c r="EV41" s="58"/>
      <c r="EW41" s="58"/>
      <c r="EX41" s="58"/>
      <c r="EY41" s="58"/>
      <c r="EZ41" s="58"/>
      <c r="FA41" s="58"/>
      <c r="FB41" s="58"/>
      <c r="FC41" s="58"/>
      <c r="FD41" s="58"/>
      <c r="FE41" s="58"/>
      <c r="FF41" s="58"/>
      <c r="FG41" s="58"/>
      <c r="FH41" s="58"/>
      <c r="FI41" s="58"/>
      <c r="FJ41" s="58"/>
      <c r="FK41" s="58"/>
      <c r="FL41" s="58"/>
      <c r="FM41" s="58"/>
      <c r="FN41" s="58"/>
      <c r="FO41" s="58"/>
      <c r="FP41" s="58"/>
      <c r="FQ41" s="58"/>
      <c r="FR41" s="58"/>
      <c r="FS41" s="58"/>
      <c r="FT41" s="58"/>
      <c r="FU41" s="58"/>
      <c r="FV41" s="58"/>
      <c r="FW41" s="58"/>
      <c r="FX41" s="58"/>
      <c r="FY41" s="58"/>
      <c r="FZ41" s="58"/>
      <c r="GA41" s="58"/>
      <c r="GB41" s="58"/>
      <c r="GC41" s="58"/>
      <c r="GD41" s="58"/>
      <c r="GE41" s="58"/>
      <c r="GF41" s="58"/>
      <c r="GG41" s="58"/>
      <c r="GH41" s="58"/>
      <c r="GI41" s="58"/>
      <c r="GJ41" s="58"/>
      <c r="GK41" s="58"/>
      <c r="GL41" s="58"/>
      <c r="GM41" s="58"/>
      <c r="GN41" s="58"/>
      <c r="GO41" s="58"/>
      <c r="GP41" s="58"/>
      <c r="GQ41" s="58"/>
      <c r="GR41" s="58"/>
      <c r="GS41" s="58"/>
      <c r="GT41" s="58"/>
      <c r="GU41" s="58"/>
      <c r="GV41" s="58"/>
      <c r="GW41" s="58"/>
      <c r="GX41" s="58"/>
      <c r="GY41" s="58"/>
      <c r="GZ41" s="58"/>
      <c r="HA41" s="58"/>
      <c r="HB41" s="58"/>
      <c r="HC41" s="58"/>
      <c r="HD41" s="58"/>
      <c r="HE41" s="58"/>
      <c r="HF41" s="58"/>
      <c r="HG41" s="58"/>
      <c r="HH41" s="58"/>
      <c r="HI41" s="58"/>
      <c r="HJ41" s="58"/>
      <c r="HK41" s="58"/>
      <c r="HL41" s="58"/>
      <c r="HM41" s="58"/>
      <c r="HN41" s="58"/>
      <c r="HO41" s="58"/>
      <c r="HP41" s="58"/>
      <c r="HQ41" s="58"/>
      <c r="HR41" s="58"/>
      <c r="HS41" s="58"/>
      <c r="HT41" s="58"/>
      <c r="HU41" s="58"/>
      <c r="HV41" s="58"/>
      <c r="HW41" s="58"/>
      <c r="HX41" s="58"/>
      <c r="HY41" s="58"/>
      <c r="HZ41" s="58"/>
      <c r="IA41" s="58"/>
      <c r="IB41" s="58"/>
      <c r="IC41" s="58"/>
      <c r="ID41" s="58"/>
      <c r="IE41" s="58"/>
      <c r="IF41" s="58"/>
      <c r="IG41" s="58"/>
      <c r="IH41" s="58"/>
      <c r="II41" s="58"/>
      <c r="IJ41" s="58"/>
      <c r="IK41" s="58"/>
      <c r="IL41" s="58"/>
      <c r="IM41" s="58"/>
      <c r="IN41" s="58"/>
      <c r="IO41" s="58"/>
      <c r="IP41" s="58"/>
      <c r="IQ41" s="58"/>
      <c r="IR41" s="58"/>
    </row>
    <row r="42" spans="1:252" s="839" customFormat="1">
      <c r="A42" s="78" t="s">
        <v>583</v>
      </c>
      <c r="B42" s="699">
        <v>1.58</v>
      </c>
      <c r="C42" s="699">
        <v>1.518</v>
      </c>
      <c r="D42" s="699">
        <v>1.665</v>
      </c>
      <c r="E42" s="699">
        <v>1.78</v>
      </c>
      <c r="F42" s="699">
        <v>2.0019999999999998</v>
      </c>
      <c r="G42" s="699">
        <v>2.3290000000000002</v>
      </c>
      <c r="H42" s="699">
        <v>2.5150000000000001</v>
      </c>
      <c r="I42" s="699">
        <v>2.5569999999999999</v>
      </c>
      <c r="J42" s="699">
        <v>2.7370000000000001</v>
      </c>
      <c r="K42" s="699">
        <v>3.0619999999999998</v>
      </c>
      <c r="L42" s="699">
        <v>3.512</v>
      </c>
      <c r="M42" s="699">
        <v>3.6560000000000001</v>
      </c>
      <c r="N42" s="699">
        <v>3.91</v>
      </c>
      <c r="O42" s="699">
        <v>4.1589999999999998</v>
      </c>
      <c r="P42" s="699">
        <v>4.3979999999999997</v>
      </c>
      <c r="Q42" s="699">
        <v>4.2770000000000001</v>
      </c>
      <c r="R42" s="699">
        <v>4.359</v>
      </c>
      <c r="S42" s="699">
        <v>4.3179999999999996</v>
      </c>
      <c r="T42" s="699">
        <v>4.18</v>
      </c>
      <c r="U42" s="699">
        <v>4.0069999999999997</v>
      </c>
      <c r="V42" s="699">
        <v>3.8820000000000001</v>
      </c>
      <c r="W42" s="699">
        <v>3.7189999999999999</v>
      </c>
      <c r="X42" s="699">
        <v>3.8690000000000002</v>
      </c>
      <c r="Y42" s="699">
        <v>4.1029999999999998</v>
      </c>
      <c r="Z42" s="699">
        <v>4.423</v>
      </c>
      <c r="AA42" s="956">
        <v>4.1180000000000003</v>
      </c>
      <c r="AB42" s="956">
        <v>4.3780000000000001</v>
      </c>
      <c r="AC42" s="956">
        <v>4.8070000000000004</v>
      </c>
      <c r="AD42" s="699">
        <v>5.0309999999999997</v>
      </c>
      <c r="AE42" s="953">
        <v>5.2009999999999996</v>
      </c>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c r="DI42" s="58"/>
      <c r="DJ42" s="58"/>
      <c r="DK42" s="58"/>
      <c r="DL42" s="58"/>
      <c r="DM42" s="58"/>
      <c r="DN42" s="58"/>
      <c r="DO42" s="58"/>
      <c r="DP42" s="58"/>
      <c r="DQ42" s="58"/>
      <c r="DR42" s="58"/>
      <c r="DS42" s="58"/>
      <c r="DT42" s="58"/>
      <c r="DU42" s="58"/>
      <c r="DV42" s="58"/>
      <c r="DW42" s="58"/>
      <c r="DX42" s="58"/>
      <c r="DY42" s="58"/>
      <c r="DZ42" s="58"/>
      <c r="EA42" s="58"/>
      <c r="EB42" s="58"/>
      <c r="EC42" s="58"/>
      <c r="ED42" s="58"/>
      <c r="EE42" s="58"/>
      <c r="EF42" s="58"/>
      <c r="EG42" s="58"/>
      <c r="EH42" s="58"/>
      <c r="EI42" s="58"/>
      <c r="EJ42" s="58"/>
      <c r="EK42" s="58"/>
      <c r="EL42" s="58"/>
      <c r="EM42" s="58"/>
      <c r="EN42" s="58"/>
      <c r="EO42" s="58"/>
      <c r="EP42" s="58"/>
      <c r="EQ42" s="58"/>
      <c r="ER42" s="58"/>
      <c r="ES42" s="58"/>
      <c r="ET42" s="58"/>
      <c r="EU42" s="58"/>
      <c r="EV42" s="58"/>
      <c r="EW42" s="58"/>
      <c r="EX42" s="58"/>
      <c r="EY42" s="58"/>
      <c r="EZ42" s="58"/>
      <c r="FA42" s="58"/>
      <c r="FB42" s="58"/>
      <c r="FC42" s="58"/>
      <c r="FD42" s="58"/>
      <c r="FE42" s="58"/>
      <c r="FF42" s="58"/>
      <c r="FG42" s="58"/>
      <c r="FH42" s="58"/>
      <c r="FI42" s="58"/>
      <c r="FJ42" s="58"/>
      <c r="FK42" s="58"/>
      <c r="FL42" s="58"/>
      <c r="FM42" s="58"/>
      <c r="FN42" s="58"/>
      <c r="FO42" s="58"/>
      <c r="FP42" s="58"/>
      <c r="FQ42" s="58"/>
      <c r="FR42" s="58"/>
      <c r="FS42" s="58"/>
      <c r="FT42" s="58"/>
      <c r="FU42" s="58"/>
      <c r="FV42" s="58"/>
      <c r="FW42" s="58"/>
      <c r="FX42" s="58"/>
      <c r="FY42" s="58"/>
      <c r="FZ42" s="58"/>
      <c r="GA42" s="58"/>
      <c r="GB42" s="58"/>
      <c r="GC42" s="58"/>
      <c r="GD42" s="58"/>
      <c r="GE42" s="58"/>
      <c r="GF42" s="58"/>
      <c r="GG42" s="58"/>
      <c r="GH42" s="58"/>
      <c r="GI42" s="58"/>
      <c r="GJ42" s="58"/>
      <c r="GK42" s="58"/>
      <c r="GL42" s="58"/>
      <c r="GM42" s="58"/>
      <c r="GN42" s="58"/>
      <c r="GO42" s="58"/>
      <c r="GP42" s="58"/>
      <c r="GQ42" s="58"/>
      <c r="GR42" s="58"/>
      <c r="GS42" s="58"/>
      <c r="GT42" s="58"/>
      <c r="GU42" s="58"/>
      <c r="GV42" s="58"/>
      <c r="GW42" s="58"/>
      <c r="GX42" s="58"/>
      <c r="GY42" s="58"/>
      <c r="GZ42" s="58"/>
      <c r="HA42" s="58"/>
      <c r="HB42" s="58"/>
      <c r="HC42" s="58"/>
      <c r="HD42" s="58"/>
      <c r="HE42" s="58"/>
      <c r="HF42" s="58"/>
      <c r="HG42" s="58"/>
      <c r="HH42" s="58"/>
      <c r="HI42" s="58"/>
      <c r="HJ42" s="58"/>
      <c r="HK42" s="58"/>
      <c r="HL42" s="58"/>
      <c r="HM42" s="58"/>
      <c r="HN42" s="58"/>
      <c r="HO42" s="58"/>
      <c r="HP42" s="58"/>
      <c r="HQ42" s="58"/>
      <c r="HR42" s="58"/>
      <c r="HS42" s="58"/>
      <c r="HT42" s="58"/>
      <c r="HU42" s="58"/>
      <c r="HV42" s="58"/>
      <c r="HW42" s="58"/>
      <c r="HX42" s="58"/>
      <c r="HY42" s="58"/>
      <c r="HZ42" s="58"/>
      <c r="IA42" s="58"/>
      <c r="IB42" s="58"/>
      <c r="IC42" s="58"/>
      <c r="ID42" s="58"/>
      <c r="IE42" s="58"/>
      <c r="IF42" s="58"/>
      <c r="IG42" s="58"/>
      <c r="IH42" s="58"/>
      <c r="II42" s="58"/>
      <c r="IJ42" s="58"/>
      <c r="IK42" s="58"/>
      <c r="IL42" s="58"/>
      <c r="IM42" s="58"/>
      <c r="IN42" s="58"/>
      <c r="IO42" s="58"/>
      <c r="IP42" s="58"/>
      <c r="IQ42" s="58"/>
      <c r="IR42" s="58"/>
    </row>
    <row r="43" spans="1:252" s="839" customFormat="1">
      <c r="A43" s="78" t="s">
        <v>584</v>
      </c>
      <c r="B43" s="699">
        <v>0.35199999999999998</v>
      </c>
      <c r="C43" s="699">
        <v>0.38800000000000001</v>
      </c>
      <c r="D43" s="699">
        <v>0.36899999999999999</v>
      </c>
      <c r="E43" s="699">
        <v>0.38</v>
      </c>
      <c r="F43" s="699">
        <v>0.36799999999999999</v>
      </c>
      <c r="G43" s="699">
        <v>0.53700000000000003</v>
      </c>
      <c r="H43" s="699">
        <v>0.78800000000000003</v>
      </c>
      <c r="I43" s="699">
        <v>0.80300000000000005</v>
      </c>
      <c r="J43" s="699">
        <v>0.73699999999999999</v>
      </c>
      <c r="K43" s="699">
        <v>0.83199999999999996</v>
      </c>
      <c r="L43" s="699">
        <v>0.92700000000000005</v>
      </c>
      <c r="M43" s="699">
        <v>1.056</v>
      </c>
      <c r="N43" s="699">
        <v>1.1379999999999999</v>
      </c>
      <c r="O43" s="699">
        <v>1.181</v>
      </c>
      <c r="P43" s="699">
        <v>1.466</v>
      </c>
      <c r="Q43" s="699">
        <v>1.5449999999999999</v>
      </c>
      <c r="R43" s="699">
        <v>1.677</v>
      </c>
      <c r="S43" s="699">
        <v>1.423</v>
      </c>
      <c r="T43" s="699">
        <v>1.5449999999999999</v>
      </c>
      <c r="U43" s="699">
        <v>1.645</v>
      </c>
      <c r="V43" s="699">
        <v>1.6160000000000001</v>
      </c>
      <c r="W43" s="699">
        <v>1.51</v>
      </c>
      <c r="X43" s="699">
        <v>1.526</v>
      </c>
      <c r="Y43" s="699">
        <v>1.756</v>
      </c>
      <c r="Z43" s="699">
        <v>1.661</v>
      </c>
      <c r="AA43" s="956">
        <v>1.758</v>
      </c>
      <c r="AB43" s="956">
        <v>1.8149999999999999</v>
      </c>
      <c r="AC43" s="956">
        <v>1.94</v>
      </c>
      <c r="AD43" s="699">
        <v>2.1509999999999998</v>
      </c>
      <c r="AE43" s="953">
        <v>2.544</v>
      </c>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c r="DI43" s="58"/>
      <c r="DJ43" s="58"/>
      <c r="DK43" s="58"/>
      <c r="DL43" s="58"/>
      <c r="DM43" s="58"/>
      <c r="DN43" s="58"/>
      <c r="DO43" s="58"/>
      <c r="DP43" s="58"/>
      <c r="DQ43" s="58"/>
      <c r="DR43" s="58"/>
      <c r="DS43" s="58"/>
      <c r="DT43" s="58"/>
      <c r="DU43" s="58"/>
      <c r="DV43" s="58"/>
      <c r="DW43" s="58"/>
      <c r="DX43" s="58"/>
      <c r="DY43" s="58"/>
      <c r="DZ43" s="58"/>
      <c r="EA43" s="58"/>
      <c r="EB43" s="58"/>
      <c r="EC43" s="58"/>
      <c r="ED43" s="58"/>
      <c r="EE43" s="58"/>
      <c r="EF43" s="58"/>
      <c r="EG43" s="58"/>
      <c r="EH43" s="58"/>
      <c r="EI43" s="58"/>
      <c r="EJ43" s="58"/>
      <c r="EK43" s="58"/>
      <c r="EL43" s="58"/>
      <c r="EM43" s="58"/>
      <c r="EN43" s="58"/>
      <c r="EO43" s="58"/>
      <c r="EP43" s="58"/>
      <c r="EQ43" s="58"/>
      <c r="ER43" s="58"/>
      <c r="ES43" s="58"/>
      <c r="ET43" s="58"/>
      <c r="EU43" s="58"/>
      <c r="EV43" s="58"/>
      <c r="EW43" s="58"/>
      <c r="EX43" s="58"/>
      <c r="EY43" s="58"/>
      <c r="EZ43" s="58"/>
      <c r="FA43" s="58"/>
      <c r="FB43" s="58"/>
      <c r="FC43" s="58"/>
      <c r="FD43" s="58"/>
      <c r="FE43" s="58"/>
      <c r="FF43" s="58"/>
      <c r="FG43" s="58"/>
      <c r="FH43" s="58"/>
      <c r="FI43" s="58"/>
      <c r="FJ43" s="58"/>
      <c r="FK43" s="58"/>
      <c r="FL43" s="58"/>
      <c r="FM43" s="58"/>
      <c r="FN43" s="58"/>
      <c r="FO43" s="58"/>
      <c r="FP43" s="58"/>
      <c r="FQ43" s="58"/>
      <c r="FR43" s="58"/>
      <c r="FS43" s="58"/>
      <c r="FT43" s="58"/>
      <c r="FU43" s="58"/>
      <c r="FV43" s="58"/>
      <c r="FW43" s="58"/>
      <c r="FX43" s="58"/>
      <c r="FY43" s="58"/>
      <c r="FZ43" s="58"/>
      <c r="GA43" s="58"/>
      <c r="GB43" s="58"/>
      <c r="GC43" s="58"/>
      <c r="GD43" s="58"/>
      <c r="GE43" s="58"/>
      <c r="GF43" s="58"/>
      <c r="GG43" s="58"/>
      <c r="GH43" s="58"/>
      <c r="GI43" s="58"/>
      <c r="GJ43" s="58"/>
      <c r="GK43" s="58"/>
      <c r="GL43" s="58"/>
      <c r="GM43" s="58"/>
      <c r="GN43" s="58"/>
      <c r="GO43" s="58"/>
      <c r="GP43" s="58"/>
      <c r="GQ43" s="58"/>
      <c r="GR43" s="58"/>
      <c r="GS43" s="58"/>
      <c r="GT43" s="58"/>
      <c r="GU43" s="58"/>
      <c r="GV43" s="58"/>
      <c r="GW43" s="58"/>
      <c r="GX43" s="58"/>
      <c r="GY43" s="58"/>
      <c r="GZ43" s="58"/>
      <c r="HA43" s="58"/>
      <c r="HB43" s="58"/>
      <c r="HC43" s="58"/>
      <c r="HD43" s="58"/>
      <c r="HE43" s="58"/>
      <c r="HF43" s="58"/>
      <c r="HG43" s="58"/>
      <c r="HH43" s="58"/>
      <c r="HI43" s="58"/>
      <c r="HJ43" s="58"/>
      <c r="HK43" s="58"/>
      <c r="HL43" s="58"/>
      <c r="HM43" s="58"/>
      <c r="HN43" s="58"/>
      <c r="HO43" s="58"/>
      <c r="HP43" s="58"/>
      <c r="HQ43" s="58"/>
      <c r="HR43" s="58"/>
      <c r="HS43" s="58"/>
      <c r="HT43" s="58"/>
      <c r="HU43" s="58"/>
      <c r="HV43" s="58"/>
      <c r="HW43" s="58"/>
      <c r="HX43" s="58"/>
      <c r="HY43" s="58"/>
      <c r="HZ43" s="58"/>
      <c r="IA43" s="58"/>
      <c r="IB43" s="58"/>
      <c r="IC43" s="58"/>
      <c r="ID43" s="58"/>
      <c r="IE43" s="58"/>
      <c r="IF43" s="58"/>
      <c r="IG43" s="58"/>
      <c r="IH43" s="58"/>
      <c r="II43" s="58"/>
      <c r="IJ43" s="58"/>
      <c r="IK43" s="58"/>
      <c r="IL43" s="58"/>
      <c r="IM43" s="58"/>
      <c r="IN43" s="58"/>
      <c r="IO43" s="58"/>
      <c r="IP43" s="58"/>
      <c r="IQ43" s="58"/>
      <c r="IR43" s="58"/>
    </row>
    <row r="44" spans="1:252" s="839" customFormat="1">
      <c r="A44" s="78" t="s">
        <v>585</v>
      </c>
      <c r="B44" s="699">
        <v>0.30099999999999999</v>
      </c>
      <c r="C44" s="699">
        <v>0.316</v>
      </c>
      <c r="D44" s="699">
        <v>0.371</v>
      </c>
      <c r="E44" s="699">
        <v>0.38400000000000001</v>
      </c>
      <c r="F44" s="699">
        <v>0.40500000000000003</v>
      </c>
      <c r="G44" s="699">
        <v>0.48199999999999998</v>
      </c>
      <c r="H44" s="699">
        <v>0.53300000000000003</v>
      </c>
      <c r="I44" s="699">
        <v>0.54800000000000004</v>
      </c>
      <c r="J44" s="699">
        <v>0.60199999999999998</v>
      </c>
      <c r="K44" s="699">
        <v>0.67300000000000004</v>
      </c>
      <c r="L44" s="699">
        <v>0.73</v>
      </c>
      <c r="M44" s="699">
        <v>0.78500000000000003</v>
      </c>
      <c r="N44" s="699">
        <v>0.85199999999999998</v>
      </c>
      <c r="O44" s="699">
        <v>0.86899999999999999</v>
      </c>
      <c r="P44" s="699">
        <v>0.92900000000000005</v>
      </c>
      <c r="Q44" s="699">
        <v>1.0049999999999999</v>
      </c>
      <c r="R44" s="699">
        <v>1.153</v>
      </c>
      <c r="S44" s="699">
        <v>1.2050000000000001</v>
      </c>
      <c r="T44" s="699">
        <v>1.264</v>
      </c>
      <c r="U44" s="699">
        <v>1.26</v>
      </c>
      <c r="V44" s="699">
        <v>1.2529999999999999</v>
      </c>
      <c r="W44" s="699">
        <v>1.0820000000000001</v>
      </c>
      <c r="X44" s="699">
        <v>1.1359999999999999</v>
      </c>
      <c r="Y44" s="699">
        <v>1.264</v>
      </c>
      <c r="Z44" s="699">
        <v>1.3640000000000001</v>
      </c>
      <c r="AA44" s="956">
        <v>1.3640000000000001</v>
      </c>
      <c r="AB44" s="956">
        <v>1.4370000000000001</v>
      </c>
      <c r="AC44" s="956">
        <v>1.464</v>
      </c>
      <c r="AD44" s="699">
        <v>1.3340000000000001</v>
      </c>
      <c r="AE44" s="953">
        <v>1.0209999999999999</v>
      </c>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c r="DI44" s="58"/>
      <c r="DJ44" s="58"/>
      <c r="DK44" s="58"/>
      <c r="DL44" s="58"/>
      <c r="DM44" s="58"/>
      <c r="DN44" s="58"/>
      <c r="DO44" s="58"/>
      <c r="DP44" s="58"/>
      <c r="DQ44" s="58"/>
      <c r="DR44" s="58"/>
      <c r="DS44" s="58"/>
      <c r="DT44" s="58"/>
      <c r="DU44" s="58"/>
      <c r="DV44" s="58"/>
      <c r="DW44" s="58"/>
      <c r="DX44" s="58"/>
      <c r="DY44" s="58"/>
      <c r="DZ44" s="58"/>
      <c r="EA44" s="58"/>
      <c r="EB44" s="58"/>
      <c r="EC44" s="58"/>
      <c r="ED44" s="58"/>
      <c r="EE44" s="58"/>
      <c r="EF44" s="58"/>
      <c r="EG44" s="58"/>
      <c r="EH44" s="58"/>
      <c r="EI44" s="58"/>
      <c r="EJ44" s="58"/>
      <c r="EK44" s="58"/>
      <c r="EL44" s="58"/>
      <c r="EM44" s="58"/>
      <c r="EN44" s="58"/>
      <c r="EO44" s="58"/>
      <c r="EP44" s="58"/>
      <c r="EQ44" s="58"/>
      <c r="ER44" s="58"/>
      <c r="ES44" s="58"/>
      <c r="ET44" s="58"/>
      <c r="EU44" s="58"/>
      <c r="EV44" s="58"/>
      <c r="EW44" s="58"/>
      <c r="EX44" s="58"/>
      <c r="EY44" s="58"/>
      <c r="EZ44" s="58"/>
      <c r="FA44" s="58"/>
      <c r="FB44" s="58"/>
      <c r="FC44" s="58"/>
      <c r="FD44" s="58"/>
      <c r="FE44" s="58"/>
      <c r="FF44" s="58"/>
      <c r="FG44" s="58"/>
      <c r="FH44" s="58"/>
      <c r="FI44" s="58"/>
      <c r="FJ44" s="58"/>
      <c r="FK44" s="58"/>
      <c r="FL44" s="58"/>
      <c r="FM44" s="58"/>
      <c r="FN44" s="58"/>
      <c r="FO44" s="58"/>
      <c r="FP44" s="58"/>
      <c r="FQ44" s="58"/>
      <c r="FR44" s="58"/>
      <c r="FS44" s="58"/>
      <c r="FT44" s="58"/>
      <c r="FU44" s="58"/>
      <c r="FV44" s="58"/>
      <c r="FW44" s="58"/>
      <c r="FX44" s="58"/>
      <c r="FY44" s="58"/>
      <c r="FZ44" s="58"/>
      <c r="GA44" s="58"/>
      <c r="GB44" s="58"/>
      <c r="GC44" s="58"/>
      <c r="GD44" s="58"/>
      <c r="GE44" s="58"/>
      <c r="GF44" s="58"/>
      <c r="GG44" s="58"/>
      <c r="GH44" s="58"/>
      <c r="GI44" s="58"/>
      <c r="GJ44" s="58"/>
      <c r="GK44" s="58"/>
      <c r="GL44" s="58"/>
      <c r="GM44" s="58"/>
      <c r="GN44" s="58"/>
      <c r="GO44" s="58"/>
      <c r="GP44" s="58"/>
      <c r="GQ44" s="58"/>
      <c r="GR44" s="58"/>
      <c r="GS44" s="58"/>
      <c r="GT44" s="58"/>
      <c r="GU44" s="58"/>
      <c r="GV44" s="58"/>
      <c r="GW44" s="58"/>
      <c r="GX44" s="58"/>
      <c r="GY44" s="58"/>
      <c r="GZ44" s="58"/>
      <c r="HA44" s="58"/>
      <c r="HB44" s="58"/>
      <c r="HC44" s="58"/>
      <c r="HD44" s="58"/>
      <c r="HE44" s="58"/>
      <c r="HF44" s="58"/>
      <c r="HG44" s="58"/>
      <c r="HH44" s="58"/>
      <c r="HI44" s="58"/>
      <c r="HJ44" s="58"/>
      <c r="HK44" s="58"/>
      <c r="HL44" s="58"/>
      <c r="HM44" s="58"/>
      <c r="HN44" s="58"/>
      <c r="HO44" s="58"/>
      <c r="HP44" s="58"/>
      <c r="HQ44" s="58"/>
      <c r="HR44" s="58"/>
      <c r="HS44" s="58"/>
      <c r="HT44" s="58"/>
      <c r="HU44" s="58"/>
      <c r="HV44" s="58"/>
      <c r="HW44" s="58"/>
      <c r="HX44" s="58"/>
      <c r="HY44" s="58"/>
      <c r="HZ44" s="58"/>
      <c r="IA44" s="58"/>
      <c r="IB44" s="58"/>
      <c r="IC44" s="58"/>
      <c r="ID44" s="58"/>
      <c r="IE44" s="58"/>
      <c r="IF44" s="58"/>
      <c r="IG44" s="58"/>
      <c r="IH44" s="58"/>
      <c r="II44" s="58"/>
      <c r="IJ44" s="58"/>
      <c r="IK44" s="58"/>
      <c r="IL44" s="58"/>
      <c r="IM44" s="58"/>
      <c r="IN44" s="58"/>
      <c r="IO44" s="58"/>
      <c r="IP44" s="58"/>
      <c r="IQ44" s="58"/>
      <c r="IR44" s="58"/>
    </row>
    <row r="45" spans="1:252" s="839" customFormat="1">
      <c r="A45" s="78" t="s">
        <v>586</v>
      </c>
      <c r="B45" s="699">
        <v>1E-3</v>
      </c>
      <c r="C45" s="699">
        <v>1E-3</v>
      </c>
      <c r="D45" s="699">
        <v>1E-3</v>
      </c>
      <c r="E45" s="699">
        <v>1E-3</v>
      </c>
      <c r="F45" s="699">
        <v>1E-3</v>
      </c>
      <c r="G45" s="699">
        <v>2E-3</v>
      </c>
      <c r="H45" s="699">
        <v>2E-3</v>
      </c>
      <c r="I45" s="699">
        <v>3.0000000000000001E-3</v>
      </c>
      <c r="J45" s="699">
        <v>2E-3</v>
      </c>
      <c r="K45" s="699">
        <v>3.0000000000000001E-3</v>
      </c>
      <c r="L45" s="699">
        <v>3.0000000000000001E-3</v>
      </c>
      <c r="M45" s="699">
        <v>3.0000000000000001E-3</v>
      </c>
      <c r="N45" s="699">
        <v>3.0000000000000001E-3</v>
      </c>
      <c r="O45" s="699">
        <v>3.0000000000000001E-3</v>
      </c>
      <c r="P45" s="699">
        <v>3.0000000000000001E-3</v>
      </c>
      <c r="Q45" s="699">
        <v>0</v>
      </c>
      <c r="R45" s="699">
        <v>1E-3</v>
      </c>
      <c r="S45" s="699">
        <v>0</v>
      </c>
      <c r="T45" s="699">
        <v>2E-3</v>
      </c>
      <c r="U45" s="699">
        <v>6.0000000000000001E-3</v>
      </c>
      <c r="V45" s="699">
        <v>1.4E-2</v>
      </c>
      <c r="W45" s="699">
        <v>5.1999999999999998E-2</v>
      </c>
      <c r="X45" s="699">
        <v>7.0000000000000007E-2</v>
      </c>
      <c r="Y45" s="699">
        <v>0.108</v>
      </c>
      <c r="Z45" s="699">
        <v>0.14499999999999999</v>
      </c>
      <c r="AA45" s="956">
        <v>0.187</v>
      </c>
      <c r="AB45" s="956">
        <v>0.30299999999999999</v>
      </c>
      <c r="AC45" s="956">
        <v>0.65700000000000003</v>
      </c>
      <c r="AD45" s="699">
        <v>0.68799999999999994</v>
      </c>
      <c r="AE45" s="953">
        <v>1.1379999999999999</v>
      </c>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c r="ES45" s="58"/>
      <c r="ET45" s="58"/>
      <c r="EU45" s="58"/>
      <c r="EV45" s="58"/>
      <c r="EW45" s="58"/>
      <c r="EX45" s="58"/>
      <c r="EY45" s="58"/>
      <c r="EZ45" s="58"/>
      <c r="FA45" s="58"/>
      <c r="FB45" s="58"/>
      <c r="FC45" s="58"/>
      <c r="FD45" s="58"/>
      <c r="FE45" s="58"/>
      <c r="FF45" s="58"/>
      <c r="FG45" s="58"/>
      <c r="FH45" s="58"/>
      <c r="FI45" s="58"/>
      <c r="FJ45" s="58"/>
      <c r="FK45" s="58"/>
      <c r="FL45" s="58"/>
      <c r="FM45" s="58"/>
      <c r="FN45" s="58"/>
      <c r="FO45" s="58"/>
      <c r="FP45" s="58"/>
      <c r="FQ45" s="58"/>
      <c r="FR45" s="58"/>
      <c r="FS45" s="58"/>
      <c r="FT45" s="58"/>
      <c r="FU45" s="58"/>
      <c r="FV45" s="58"/>
      <c r="FW45" s="58"/>
      <c r="FX45" s="58"/>
      <c r="FY45" s="58"/>
      <c r="FZ45" s="58"/>
      <c r="GA45" s="58"/>
      <c r="GB45" s="58"/>
      <c r="GC45" s="58"/>
      <c r="GD45" s="58"/>
      <c r="GE45" s="58"/>
      <c r="GF45" s="58"/>
      <c r="GG45" s="58"/>
      <c r="GH45" s="58"/>
      <c r="GI45" s="58"/>
      <c r="GJ45" s="58"/>
      <c r="GK45" s="58"/>
      <c r="GL45" s="58"/>
      <c r="GM45" s="58"/>
      <c r="GN45" s="58"/>
      <c r="GO45" s="58"/>
      <c r="GP45" s="58"/>
      <c r="GQ45" s="58"/>
      <c r="GR45" s="58"/>
      <c r="GS45" s="58"/>
      <c r="GT45" s="58"/>
      <c r="GU45" s="58"/>
      <c r="GV45" s="58"/>
      <c r="GW45" s="58"/>
      <c r="GX45" s="58"/>
      <c r="GY45" s="58"/>
      <c r="GZ45" s="58"/>
      <c r="HA45" s="58"/>
      <c r="HB45" s="58"/>
      <c r="HC45" s="58"/>
      <c r="HD45" s="58"/>
      <c r="HE45" s="58"/>
      <c r="HF45" s="58"/>
      <c r="HG45" s="58"/>
      <c r="HH45" s="58"/>
      <c r="HI45" s="58"/>
      <c r="HJ45" s="58"/>
      <c r="HK45" s="58"/>
      <c r="HL45" s="58"/>
      <c r="HM45" s="58"/>
      <c r="HN45" s="58"/>
      <c r="HO45" s="58"/>
      <c r="HP45" s="58"/>
      <c r="HQ45" s="58"/>
      <c r="HR45" s="58"/>
      <c r="HS45" s="58"/>
      <c r="HT45" s="58"/>
      <c r="HU45" s="58"/>
      <c r="HV45" s="58"/>
      <c r="HW45" s="58"/>
      <c r="HX45" s="58"/>
      <c r="HY45" s="58"/>
      <c r="HZ45" s="58"/>
      <c r="IA45" s="58"/>
      <c r="IB45" s="58"/>
      <c r="IC45" s="58"/>
      <c r="ID45" s="58"/>
      <c r="IE45" s="58"/>
      <c r="IF45" s="58"/>
      <c r="IG45" s="58"/>
      <c r="IH45" s="58"/>
      <c r="II45" s="58"/>
      <c r="IJ45" s="58"/>
      <c r="IK45" s="58"/>
      <c r="IL45" s="58"/>
      <c r="IM45" s="58"/>
      <c r="IN45" s="58"/>
      <c r="IO45" s="58"/>
      <c r="IP45" s="58"/>
      <c r="IQ45" s="58"/>
      <c r="IR45" s="58"/>
    </row>
    <row r="46" spans="1:252" s="839" customFormat="1">
      <c r="A46" s="78" t="s">
        <v>587</v>
      </c>
      <c r="B46" s="699">
        <v>9.6000000000000002E-2</v>
      </c>
      <c r="C46" s="699">
        <v>0.1</v>
      </c>
      <c r="D46" s="699">
        <v>0.108</v>
      </c>
      <c r="E46" s="699">
        <v>0.108</v>
      </c>
      <c r="F46" s="699">
        <v>0.125</v>
      </c>
      <c r="G46" s="699">
        <v>0.14299999999999999</v>
      </c>
      <c r="H46" s="699">
        <v>0.17399999999999999</v>
      </c>
      <c r="I46" s="699">
        <v>0.156</v>
      </c>
      <c r="J46" s="699">
        <v>0.20799999999999999</v>
      </c>
      <c r="K46" s="699">
        <v>0.221</v>
      </c>
      <c r="L46" s="699">
        <v>0.24299999999999999</v>
      </c>
      <c r="M46" s="699">
        <v>0.27100000000000002</v>
      </c>
      <c r="N46" s="699">
        <v>0.28000000000000003</v>
      </c>
      <c r="O46" s="699">
        <v>0.29199999999999998</v>
      </c>
      <c r="P46" s="699">
        <v>0.31</v>
      </c>
      <c r="Q46" s="699">
        <v>0.32300000000000001</v>
      </c>
      <c r="R46" s="699">
        <v>0.33500000000000002</v>
      </c>
      <c r="S46" s="699">
        <v>0.35299999999999998</v>
      </c>
      <c r="T46" s="699">
        <v>0.376</v>
      </c>
      <c r="U46" s="699">
        <v>0.36399999999999999</v>
      </c>
      <c r="V46" s="699">
        <v>0.35099999999999998</v>
      </c>
      <c r="W46" s="699">
        <v>0.32700000000000001</v>
      </c>
      <c r="X46" s="699">
        <v>0.35599999999999998</v>
      </c>
      <c r="Y46" s="699">
        <v>0.36199999999999999</v>
      </c>
      <c r="Z46" s="699">
        <v>0.36599999999999999</v>
      </c>
      <c r="AA46" s="956">
        <v>0.38500000000000001</v>
      </c>
      <c r="AB46" s="956">
        <v>0.40400000000000003</v>
      </c>
      <c r="AC46" s="956">
        <v>0.39300000000000002</v>
      </c>
      <c r="AD46" s="699">
        <v>0.311</v>
      </c>
      <c r="AE46" s="953">
        <v>0.26</v>
      </c>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c r="DI46" s="58"/>
      <c r="DJ46" s="58"/>
      <c r="DK46" s="58"/>
      <c r="DL46" s="58"/>
      <c r="DM46" s="58"/>
      <c r="DN46" s="58"/>
      <c r="DO46" s="58"/>
      <c r="DP46" s="58"/>
      <c r="DQ46" s="58"/>
      <c r="DR46" s="58"/>
      <c r="DS46" s="58"/>
      <c r="DT46" s="58"/>
      <c r="DU46" s="58"/>
      <c r="DV46" s="58"/>
      <c r="DW46" s="58"/>
      <c r="DX46" s="58"/>
      <c r="DY46" s="58"/>
      <c r="DZ46" s="58"/>
      <c r="EA46" s="58"/>
      <c r="EB46" s="58"/>
      <c r="EC46" s="58"/>
      <c r="ED46" s="58"/>
      <c r="EE46" s="58"/>
      <c r="EF46" s="58"/>
      <c r="EG46" s="58"/>
      <c r="EH46" s="58"/>
      <c r="EI46" s="58"/>
      <c r="EJ46" s="58"/>
      <c r="EK46" s="58"/>
      <c r="EL46" s="58"/>
      <c r="EM46" s="58"/>
      <c r="EN46" s="58"/>
      <c r="EO46" s="58"/>
      <c r="EP46" s="58"/>
      <c r="EQ46" s="58"/>
      <c r="ER46" s="58"/>
      <c r="ES46" s="58"/>
      <c r="ET46" s="58"/>
      <c r="EU46" s="58"/>
      <c r="EV46" s="58"/>
      <c r="EW46" s="58"/>
      <c r="EX46" s="58"/>
      <c r="EY46" s="58"/>
      <c r="EZ46" s="58"/>
      <c r="FA46" s="58"/>
      <c r="FB46" s="58"/>
      <c r="FC46" s="58"/>
      <c r="FD46" s="58"/>
      <c r="FE46" s="58"/>
      <c r="FF46" s="58"/>
      <c r="FG46" s="58"/>
      <c r="FH46" s="58"/>
      <c r="FI46" s="58"/>
      <c r="FJ46" s="58"/>
      <c r="FK46" s="58"/>
      <c r="FL46" s="58"/>
      <c r="FM46" s="58"/>
      <c r="FN46" s="58"/>
      <c r="FO46" s="58"/>
      <c r="FP46" s="58"/>
      <c r="FQ46" s="58"/>
      <c r="FR46" s="58"/>
      <c r="FS46" s="58"/>
      <c r="FT46" s="58"/>
      <c r="FU46" s="58"/>
      <c r="FV46" s="58"/>
      <c r="FW46" s="58"/>
      <c r="FX46" s="58"/>
      <c r="FY46" s="58"/>
      <c r="FZ46" s="58"/>
      <c r="GA46" s="58"/>
      <c r="GB46" s="58"/>
      <c r="GC46" s="58"/>
      <c r="GD46" s="58"/>
      <c r="GE46" s="58"/>
      <c r="GF46" s="58"/>
      <c r="GG46" s="58"/>
      <c r="GH46" s="58"/>
      <c r="GI46" s="58"/>
      <c r="GJ46" s="58"/>
      <c r="GK46" s="58"/>
      <c r="GL46" s="58"/>
      <c r="GM46" s="58"/>
      <c r="GN46" s="58"/>
      <c r="GO46" s="58"/>
      <c r="GP46" s="58"/>
      <c r="GQ46" s="58"/>
      <c r="GR46" s="58"/>
      <c r="GS46" s="58"/>
      <c r="GT46" s="58"/>
      <c r="GU46" s="58"/>
      <c r="GV46" s="58"/>
      <c r="GW46" s="58"/>
      <c r="GX46" s="58"/>
      <c r="GY46" s="58"/>
      <c r="GZ46" s="58"/>
      <c r="HA46" s="58"/>
      <c r="HB46" s="58"/>
      <c r="HC46" s="58"/>
      <c r="HD46" s="58"/>
      <c r="HE46" s="58"/>
      <c r="HF46" s="58"/>
      <c r="HG46" s="58"/>
      <c r="HH46" s="58"/>
      <c r="HI46" s="58"/>
      <c r="HJ46" s="58"/>
      <c r="HK46" s="58"/>
      <c r="HL46" s="58"/>
      <c r="HM46" s="58"/>
      <c r="HN46" s="58"/>
      <c r="HO46" s="58"/>
      <c r="HP46" s="58"/>
      <c r="HQ46" s="58"/>
      <c r="HR46" s="58"/>
      <c r="HS46" s="58"/>
      <c r="HT46" s="58"/>
      <c r="HU46" s="58"/>
      <c r="HV46" s="58"/>
      <c r="HW46" s="58"/>
      <c r="HX46" s="58"/>
      <c r="HY46" s="58"/>
      <c r="HZ46" s="58"/>
      <c r="IA46" s="58"/>
      <c r="IB46" s="58"/>
      <c r="IC46" s="58"/>
      <c r="ID46" s="58"/>
      <c r="IE46" s="58"/>
      <c r="IF46" s="58"/>
      <c r="IG46" s="58"/>
      <c r="IH46" s="58"/>
      <c r="II46" s="58"/>
      <c r="IJ46" s="58"/>
      <c r="IK46" s="58"/>
      <c r="IL46" s="58"/>
      <c r="IM46" s="58"/>
      <c r="IN46" s="58"/>
      <c r="IO46" s="58"/>
      <c r="IP46" s="58"/>
      <c r="IQ46" s="58"/>
      <c r="IR46" s="58"/>
    </row>
    <row r="47" spans="1:252" s="839" customFormat="1">
      <c r="A47" s="78" t="s">
        <v>466</v>
      </c>
      <c r="B47" s="699">
        <v>7.923</v>
      </c>
      <c r="C47" s="699">
        <v>8.1679999999999993</v>
      </c>
      <c r="D47" s="699">
        <v>8.3770000000000007</v>
      </c>
      <c r="E47" s="699">
        <v>8.2739999999999991</v>
      </c>
      <c r="F47" s="699">
        <v>9.3460000000000001</v>
      </c>
      <c r="G47" s="699">
        <v>10.88</v>
      </c>
      <c r="H47" s="699">
        <v>12.172000000000001</v>
      </c>
      <c r="I47" s="699">
        <v>14.24</v>
      </c>
      <c r="J47" s="699">
        <v>14.952</v>
      </c>
      <c r="K47" s="699">
        <v>16.126999999999999</v>
      </c>
      <c r="L47" s="699">
        <v>16.335000000000001</v>
      </c>
      <c r="M47" s="699">
        <v>17.178000000000001</v>
      </c>
      <c r="N47" s="699">
        <v>18.704000000000001</v>
      </c>
      <c r="O47" s="699">
        <v>19.692</v>
      </c>
      <c r="P47" s="699">
        <v>20.632000000000001</v>
      </c>
      <c r="Q47" s="699">
        <v>19.745000000000001</v>
      </c>
      <c r="R47" s="699">
        <v>20.215</v>
      </c>
      <c r="S47" s="699">
        <v>19.507999999999999</v>
      </c>
      <c r="T47" s="699">
        <v>20.574999999999999</v>
      </c>
      <c r="U47" s="699">
        <v>19.739999999999998</v>
      </c>
      <c r="V47" s="699">
        <v>18.960999999999999</v>
      </c>
      <c r="W47" s="699">
        <v>18.838000000000001</v>
      </c>
      <c r="X47" s="699">
        <v>18.949000000000002</v>
      </c>
      <c r="Y47" s="699">
        <v>19.664999999999999</v>
      </c>
      <c r="Z47" s="699">
        <v>21.760999999999999</v>
      </c>
      <c r="AA47" s="956">
        <v>20.111000000000001</v>
      </c>
      <c r="AB47" s="956">
        <v>22.204999999999998</v>
      </c>
      <c r="AC47" s="956">
        <v>24.911999999999999</v>
      </c>
      <c r="AD47" s="699">
        <v>29.332999999999998</v>
      </c>
      <c r="AE47" s="953">
        <v>36.383000000000003</v>
      </c>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c r="DI47" s="58"/>
      <c r="DJ47" s="58"/>
      <c r="DK47" s="58"/>
      <c r="DL47" s="58"/>
      <c r="DM47" s="58"/>
      <c r="DN47" s="58"/>
      <c r="DO47" s="58"/>
      <c r="DP47" s="58"/>
      <c r="DQ47" s="58"/>
      <c r="DR47" s="58"/>
      <c r="DS47" s="58"/>
      <c r="DT47" s="58"/>
      <c r="DU47" s="58"/>
      <c r="DV47" s="58"/>
      <c r="DW47" s="58"/>
      <c r="DX47" s="58"/>
      <c r="DY47" s="58"/>
      <c r="DZ47" s="58"/>
      <c r="EA47" s="58"/>
      <c r="EB47" s="58"/>
      <c r="EC47" s="58"/>
      <c r="ED47" s="58"/>
      <c r="EE47" s="58"/>
      <c r="EF47" s="58"/>
      <c r="EG47" s="58"/>
      <c r="EH47" s="58"/>
      <c r="EI47" s="58"/>
      <c r="EJ47" s="58"/>
      <c r="EK47" s="58"/>
      <c r="EL47" s="58"/>
      <c r="EM47" s="58"/>
      <c r="EN47" s="58"/>
      <c r="EO47" s="58"/>
      <c r="EP47" s="58"/>
      <c r="EQ47" s="58"/>
      <c r="ER47" s="58"/>
      <c r="ES47" s="58"/>
      <c r="ET47" s="58"/>
      <c r="EU47" s="58"/>
      <c r="EV47" s="58"/>
      <c r="EW47" s="58"/>
      <c r="EX47" s="58"/>
      <c r="EY47" s="58"/>
      <c r="EZ47" s="58"/>
      <c r="FA47" s="58"/>
      <c r="FB47" s="58"/>
      <c r="FC47" s="58"/>
      <c r="FD47" s="58"/>
      <c r="FE47" s="58"/>
      <c r="FF47" s="58"/>
      <c r="FG47" s="58"/>
      <c r="FH47" s="58"/>
      <c r="FI47" s="58"/>
      <c r="FJ47" s="58"/>
      <c r="FK47" s="58"/>
      <c r="FL47" s="58"/>
      <c r="FM47" s="58"/>
      <c r="FN47" s="58"/>
      <c r="FO47" s="58"/>
      <c r="FP47" s="58"/>
      <c r="FQ47" s="58"/>
      <c r="FR47" s="58"/>
      <c r="FS47" s="58"/>
      <c r="FT47" s="58"/>
      <c r="FU47" s="58"/>
      <c r="FV47" s="58"/>
      <c r="FW47" s="58"/>
      <c r="FX47" s="58"/>
      <c r="FY47" s="58"/>
      <c r="FZ47" s="58"/>
      <c r="GA47" s="58"/>
      <c r="GB47" s="58"/>
      <c r="GC47" s="58"/>
      <c r="GD47" s="58"/>
      <c r="GE47" s="58"/>
      <c r="GF47" s="58"/>
      <c r="GG47" s="58"/>
      <c r="GH47" s="58"/>
      <c r="GI47" s="58"/>
      <c r="GJ47" s="58"/>
      <c r="GK47" s="58"/>
      <c r="GL47" s="58"/>
      <c r="GM47" s="58"/>
      <c r="GN47" s="58"/>
      <c r="GO47" s="58"/>
      <c r="GP47" s="58"/>
      <c r="GQ47" s="58"/>
      <c r="GR47" s="58"/>
      <c r="GS47" s="58"/>
      <c r="GT47" s="58"/>
      <c r="GU47" s="58"/>
      <c r="GV47" s="58"/>
      <c r="GW47" s="58"/>
      <c r="GX47" s="58"/>
      <c r="GY47" s="58"/>
      <c r="GZ47" s="58"/>
      <c r="HA47" s="58"/>
      <c r="HB47" s="58"/>
      <c r="HC47" s="58"/>
      <c r="HD47" s="58"/>
      <c r="HE47" s="58"/>
      <c r="HF47" s="58"/>
      <c r="HG47" s="58"/>
      <c r="HH47" s="58"/>
      <c r="HI47" s="58"/>
      <c r="HJ47" s="58"/>
      <c r="HK47" s="58"/>
      <c r="HL47" s="58"/>
      <c r="HM47" s="58"/>
      <c r="HN47" s="58"/>
      <c r="HO47" s="58"/>
      <c r="HP47" s="58"/>
      <c r="HQ47" s="58"/>
      <c r="HR47" s="58"/>
      <c r="HS47" s="58"/>
      <c r="HT47" s="58"/>
      <c r="HU47" s="58"/>
      <c r="HV47" s="58"/>
      <c r="HW47" s="58"/>
      <c r="HX47" s="58"/>
      <c r="HY47" s="58"/>
      <c r="HZ47" s="58"/>
      <c r="IA47" s="58"/>
      <c r="IB47" s="58"/>
      <c r="IC47" s="58"/>
      <c r="ID47" s="58"/>
      <c r="IE47" s="58"/>
      <c r="IF47" s="58"/>
      <c r="IG47" s="58"/>
      <c r="IH47" s="58"/>
      <c r="II47" s="58"/>
      <c r="IJ47" s="58"/>
      <c r="IK47" s="58"/>
      <c r="IL47" s="58"/>
      <c r="IM47" s="58"/>
      <c r="IN47" s="58"/>
      <c r="IO47" s="58"/>
      <c r="IP47" s="58"/>
      <c r="IQ47" s="58"/>
      <c r="IR47" s="58"/>
    </row>
    <row r="48" spans="1:252" s="839" customFormat="1">
      <c r="A48" s="78" t="s">
        <v>588</v>
      </c>
      <c r="B48" s="699">
        <v>1.135</v>
      </c>
      <c r="C48" s="699">
        <v>1.222</v>
      </c>
      <c r="D48" s="699">
        <v>0.93700000000000006</v>
      </c>
      <c r="E48" s="699">
        <v>0.90600000000000003</v>
      </c>
      <c r="F48" s="699">
        <v>0.92900000000000005</v>
      </c>
      <c r="G48" s="699">
        <v>1.1080000000000001</v>
      </c>
      <c r="H48" s="699">
        <v>1.34</v>
      </c>
      <c r="I48" s="699">
        <v>1.8720000000000001</v>
      </c>
      <c r="J48" s="699">
        <v>1.8779999999999999</v>
      </c>
      <c r="K48" s="699">
        <v>2.008</v>
      </c>
      <c r="L48" s="699">
        <v>1.88</v>
      </c>
      <c r="M48" s="699">
        <v>1.81</v>
      </c>
      <c r="N48" s="699">
        <v>2.032</v>
      </c>
      <c r="O48" s="699">
        <v>2.0920000000000001</v>
      </c>
      <c r="P48" s="699">
        <v>2.2450000000000001</v>
      </c>
      <c r="Q48" s="699">
        <v>2.3719999999999999</v>
      </c>
      <c r="R48" s="699">
        <v>2.048</v>
      </c>
      <c r="S48" s="699">
        <v>2.0760000000000001</v>
      </c>
      <c r="T48" s="699">
        <v>2.3119999999999998</v>
      </c>
      <c r="U48" s="699">
        <v>2.0990000000000002</v>
      </c>
      <c r="V48" s="699">
        <v>2.331</v>
      </c>
      <c r="W48" s="699">
        <v>2.52</v>
      </c>
      <c r="X48" s="699">
        <v>2.2599999999999998</v>
      </c>
      <c r="Y48" s="699">
        <v>2.4420000000000002</v>
      </c>
      <c r="Z48" s="699">
        <v>2.3860000000000001</v>
      </c>
      <c r="AA48" s="956">
        <v>2.1779999999999999</v>
      </c>
      <c r="AB48" s="956">
        <v>2.69</v>
      </c>
      <c r="AC48" s="956">
        <v>3.3969999999999998</v>
      </c>
      <c r="AD48" s="699">
        <v>5.4349999999999996</v>
      </c>
      <c r="AE48" s="953">
        <v>3.08</v>
      </c>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c r="DI48" s="58"/>
      <c r="DJ48" s="58"/>
      <c r="DK48" s="58"/>
      <c r="DL48" s="58"/>
      <c r="DM48" s="58"/>
      <c r="DN48" s="58"/>
      <c r="DO48" s="58"/>
      <c r="DP48" s="58"/>
      <c r="DQ48" s="58"/>
      <c r="DR48" s="58"/>
      <c r="DS48" s="58"/>
      <c r="DT48" s="58"/>
      <c r="DU48" s="58"/>
      <c r="DV48" s="58"/>
      <c r="DW48" s="58"/>
      <c r="DX48" s="58"/>
      <c r="DY48" s="58"/>
      <c r="DZ48" s="58"/>
      <c r="EA48" s="58"/>
      <c r="EB48" s="58"/>
      <c r="EC48" s="58"/>
      <c r="ED48" s="58"/>
      <c r="EE48" s="58"/>
      <c r="EF48" s="58"/>
      <c r="EG48" s="58"/>
      <c r="EH48" s="58"/>
      <c r="EI48" s="58"/>
      <c r="EJ48" s="58"/>
      <c r="EK48" s="58"/>
      <c r="EL48" s="58"/>
      <c r="EM48" s="58"/>
      <c r="EN48" s="58"/>
      <c r="EO48" s="58"/>
      <c r="EP48" s="58"/>
      <c r="EQ48" s="58"/>
      <c r="ER48" s="58"/>
      <c r="ES48" s="58"/>
      <c r="ET48" s="58"/>
      <c r="EU48" s="58"/>
      <c r="EV48" s="58"/>
      <c r="EW48" s="58"/>
      <c r="EX48" s="58"/>
      <c r="EY48" s="58"/>
      <c r="EZ48" s="58"/>
      <c r="FA48" s="58"/>
      <c r="FB48" s="58"/>
      <c r="FC48" s="58"/>
      <c r="FD48" s="58"/>
      <c r="FE48" s="58"/>
      <c r="FF48" s="58"/>
      <c r="FG48" s="58"/>
      <c r="FH48" s="58"/>
      <c r="FI48" s="58"/>
      <c r="FJ48" s="58"/>
      <c r="FK48" s="58"/>
      <c r="FL48" s="58"/>
      <c r="FM48" s="58"/>
      <c r="FN48" s="58"/>
      <c r="FO48" s="58"/>
      <c r="FP48" s="58"/>
      <c r="FQ48" s="58"/>
      <c r="FR48" s="58"/>
      <c r="FS48" s="58"/>
      <c r="FT48" s="58"/>
      <c r="FU48" s="58"/>
      <c r="FV48" s="58"/>
      <c r="FW48" s="58"/>
      <c r="FX48" s="58"/>
      <c r="FY48" s="58"/>
      <c r="FZ48" s="58"/>
      <c r="GA48" s="58"/>
      <c r="GB48" s="58"/>
      <c r="GC48" s="58"/>
      <c r="GD48" s="58"/>
      <c r="GE48" s="58"/>
      <c r="GF48" s="58"/>
      <c r="GG48" s="58"/>
      <c r="GH48" s="58"/>
      <c r="GI48" s="58"/>
      <c r="GJ48" s="58"/>
      <c r="GK48" s="58"/>
      <c r="GL48" s="58"/>
      <c r="GM48" s="58"/>
      <c r="GN48" s="58"/>
      <c r="GO48" s="58"/>
      <c r="GP48" s="58"/>
      <c r="GQ48" s="58"/>
      <c r="GR48" s="58"/>
      <c r="GS48" s="58"/>
      <c r="GT48" s="58"/>
      <c r="GU48" s="58"/>
      <c r="GV48" s="58"/>
      <c r="GW48" s="58"/>
      <c r="GX48" s="58"/>
      <c r="GY48" s="58"/>
      <c r="GZ48" s="58"/>
      <c r="HA48" s="58"/>
      <c r="HB48" s="58"/>
      <c r="HC48" s="58"/>
      <c r="HD48" s="58"/>
      <c r="HE48" s="58"/>
      <c r="HF48" s="58"/>
      <c r="HG48" s="58"/>
      <c r="HH48" s="58"/>
      <c r="HI48" s="58"/>
      <c r="HJ48" s="58"/>
      <c r="HK48" s="58"/>
      <c r="HL48" s="58"/>
      <c r="HM48" s="58"/>
      <c r="HN48" s="58"/>
      <c r="HO48" s="58"/>
      <c r="HP48" s="58"/>
      <c r="HQ48" s="58"/>
      <c r="HR48" s="58"/>
      <c r="HS48" s="58"/>
      <c r="HT48" s="58"/>
      <c r="HU48" s="58"/>
      <c r="HV48" s="58"/>
      <c r="HW48" s="58"/>
      <c r="HX48" s="58"/>
      <c r="HY48" s="58"/>
      <c r="HZ48" s="58"/>
      <c r="IA48" s="58"/>
      <c r="IB48" s="58"/>
      <c r="IC48" s="58"/>
      <c r="ID48" s="58"/>
      <c r="IE48" s="58"/>
      <c r="IF48" s="58"/>
      <c r="IG48" s="58"/>
      <c r="IH48" s="58"/>
      <c r="II48" s="58"/>
      <c r="IJ48" s="58"/>
      <c r="IK48" s="58"/>
      <c r="IL48" s="58"/>
      <c r="IM48" s="58"/>
      <c r="IN48" s="58"/>
      <c r="IO48" s="58"/>
      <c r="IP48" s="58"/>
      <c r="IQ48" s="58"/>
      <c r="IR48" s="58"/>
    </row>
    <row r="49" spans="1:252" s="839" customFormat="1">
      <c r="A49" s="78" t="s">
        <v>589</v>
      </c>
      <c r="B49" s="699">
        <v>4.7869999999999999</v>
      </c>
      <c r="C49" s="699">
        <v>4.97</v>
      </c>
      <c r="D49" s="699">
        <v>5.3940000000000001</v>
      </c>
      <c r="E49" s="699">
        <v>5.3550000000000004</v>
      </c>
      <c r="F49" s="699">
        <v>6.0259999999999998</v>
      </c>
      <c r="G49" s="699">
        <v>6.9909999999999997</v>
      </c>
      <c r="H49" s="699">
        <v>7.742</v>
      </c>
      <c r="I49" s="699">
        <v>9.0340000000000007</v>
      </c>
      <c r="J49" s="699">
        <v>9.6539999999999999</v>
      </c>
      <c r="K49" s="699">
        <v>10.48</v>
      </c>
      <c r="L49" s="699">
        <v>10.659000000000001</v>
      </c>
      <c r="M49" s="699">
        <v>11.23</v>
      </c>
      <c r="N49" s="699">
        <v>12.285</v>
      </c>
      <c r="O49" s="699">
        <v>13.053000000000001</v>
      </c>
      <c r="P49" s="699">
        <v>13.73</v>
      </c>
      <c r="Q49" s="699">
        <v>13.090999999999999</v>
      </c>
      <c r="R49" s="699">
        <v>14.098000000000001</v>
      </c>
      <c r="S49" s="699">
        <v>13.657999999999999</v>
      </c>
      <c r="T49" s="699">
        <v>14.287000000000001</v>
      </c>
      <c r="U49" s="699">
        <v>13.7</v>
      </c>
      <c r="V49" s="699">
        <v>12.706</v>
      </c>
      <c r="W49" s="699">
        <v>12.382999999999999</v>
      </c>
      <c r="X49" s="699">
        <v>12.609</v>
      </c>
      <c r="Y49" s="699">
        <v>12.952</v>
      </c>
      <c r="Z49" s="699">
        <v>14.843</v>
      </c>
      <c r="AA49" s="956">
        <v>13.612</v>
      </c>
      <c r="AB49" s="956">
        <v>14.613</v>
      </c>
      <c r="AC49" s="956">
        <v>15.95</v>
      </c>
      <c r="AD49" s="699">
        <v>17.475000000000001</v>
      </c>
      <c r="AE49" s="953">
        <v>26.849</v>
      </c>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c r="DI49" s="58"/>
      <c r="DJ49" s="58"/>
      <c r="DK49" s="58"/>
      <c r="DL49" s="58"/>
      <c r="DM49" s="58"/>
      <c r="DN49" s="58"/>
      <c r="DO49" s="58"/>
      <c r="DP49" s="58"/>
      <c r="DQ49" s="58"/>
      <c r="DR49" s="58"/>
      <c r="DS49" s="58"/>
      <c r="DT49" s="58"/>
      <c r="DU49" s="58"/>
      <c r="DV49" s="58"/>
      <c r="DW49" s="58"/>
      <c r="DX49" s="58"/>
      <c r="DY49" s="58"/>
      <c r="DZ49" s="58"/>
      <c r="EA49" s="58"/>
      <c r="EB49" s="58"/>
      <c r="EC49" s="58"/>
      <c r="ED49" s="58"/>
      <c r="EE49" s="58"/>
      <c r="EF49" s="58"/>
      <c r="EG49" s="58"/>
      <c r="EH49" s="58"/>
      <c r="EI49" s="58"/>
      <c r="EJ49" s="58"/>
      <c r="EK49" s="58"/>
      <c r="EL49" s="58"/>
      <c r="EM49" s="58"/>
      <c r="EN49" s="58"/>
      <c r="EO49" s="58"/>
      <c r="EP49" s="58"/>
      <c r="EQ49" s="58"/>
      <c r="ER49" s="58"/>
      <c r="ES49" s="58"/>
      <c r="ET49" s="58"/>
      <c r="EU49" s="58"/>
      <c r="EV49" s="58"/>
      <c r="EW49" s="58"/>
      <c r="EX49" s="58"/>
      <c r="EY49" s="58"/>
      <c r="EZ49" s="58"/>
      <c r="FA49" s="58"/>
      <c r="FB49" s="58"/>
      <c r="FC49" s="58"/>
      <c r="FD49" s="58"/>
      <c r="FE49" s="58"/>
      <c r="FF49" s="58"/>
      <c r="FG49" s="58"/>
      <c r="FH49" s="58"/>
      <c r="FI49" s="58"/>
      <c r="FJ49" s="58"/>
      <c r="FK49" s="58"/>
      <c r="FL49" s="58"/>
      <c r="FM49" s="58"/>
      <c r="FN49" s="58"/>
      <c r="FO49" s="58"/>
      <c r="FP49" s="58"/>
      <c r="FQ49" s="58"/>
      <c r="FR49" s="58"/>
      <c r="FS49" s="58"/>
      <c r="FT49" s="58"/>
      <c r="FU49" s="58"/>
      <c r="FV49" s="58"/>
      <c r="FW49" s="58"/>
      <c r="FX49" s="58"/>
      <c r="FY49" s="58"/>
      <c r="FZ49" s="58"/>
      <c r="GA49" s="58"/>
      <c r="GB49" s="58"/>
      <c r="GC49" s="58"/>
      <c r="GD49" s="58"/>
      <c r="GE49" s="58"/>
      <c r="GF49" s="58"/>
      <c r="GG49" s="58"/>
      <c r="GH49" s="58"/>
      <c r="GI49" s="58"/>
      <c r="GJ49" s="58"/>
      <c r="GK49" s="58"/>
      <c r="GL49" s="58"/>
      <c r="GM49" s="58"/>
      <c r="GN49" s="58"/>
      <c r="GO49" s="58"/>
      <c r="GP49" s="58"/>
      <c r="GQ49" s="58"/>
      <c r="GR49" s="58"/>
      <c r="GS49" s="58"/>
      <c r="GT49" s="58"/>
      <c r="GU49" s="58"/>
      <c r="GV49" s="58"/>
      <c r="GW49" s="58"/>
      <c r="GX49" s="58"/>
      <c r="GY49" s="58"/>
      <c r="GZ49" s="58"/>
      <c r="HA49" s="58"/>
      <c r="HB49" s="58"/>
      <c r="HC49" s="58"/>
      <c r="HD49" s="58"/>
      <c r="HE49" s="58"/>
      <c r="HF49" s="58"/>
      <c r="HG49" s="58"/>
      <c r="HH49" s="58"/>
      <c r="HI49" s="58"/>
      <c r="HJ49" s="58"/>
      <c r="HK49" s="58"/>
      <c r="HL49" s="58"/>
      <c r="HM49" s="58"/>
      <c r="HN49" s="58"/>
      <c r="HO49" s="58"/>
      <c r="HP49" s="58"/>
      <c r="HQ49" s="58"/>
      <c r="HR49" s="58"/>
      <c r="HS49" s="58"/>
      <c r="HT49" s="58"/>
      <c r="HU49" s="58"/>
      <c r="HV49" s="58"/>
      <c r="HW49" s="58"/>
      <c r="HX49" s="58"/>
      <c r="HY49" s="58"/>
      <c r="HZ49" s="58"/>
      <c r="IA49" s="58"/>
      <c r="IB49" s="58"/>
      <c r="IC49" s="58"/>
      <c r="ID49" s="58"/>
      <c r="IE49" s="58"/>
      <c r="IF49" s="58"/>
      <c r="IG49" s="58"/>
      <c r="IH49" s="58"/>
      <c r="II49" s="58"/>
      <c r="IJ49" s="58"/>
      <c r="IK49" s="58"/>
      <c r="IL49" s="58"/>
      <c r="IM49" s="58"/>
      <c r="IN49" s="58"/>
      <c r="IO49" s="58"/>
      <c r="IP49" s="58"/>
      <c r="IQ49" s="58"/>
      <c r="IR49" s="58"/>
    </row>
    <row r="50" spans="1:252" s="839" customFormat="1">
      <c r="A50" s="78" t="s">
        <v>590</v>
      </c>
      <c r="B50" s="699">
        <v>1.0269999999999999</v>
      </c>
      <c r="C50" s="699">
        <v>0.98199999999999998</v>
      </c>
      <c r="D50" s="699">
        <v>1.02</v>
      </c>
      <c r="E50" s="699">
        <v>1.014</v>
      </c>
      <c r="F50" s="699">
        <v>1.2569999999999999</v>
      </c>
      <c r="G50" s="699">
        <v>1.5069999999999999</v>
      </c>
      <c r="H50" s="699">
        <v>1.702</v>
      </c>
      <c r="I50" s="699">
        <v>1.821</v>
      </c>
      <c r="J50" s="699">
        <v>1.839</v>
      </c>
      <c r="K50" s="699">
        <v>1.964</v>
      </c>
      <c r="L50" s="699">
        <v>2.0649999999999999</v>
      </c>
      <c r="M50" s="699">
        <v>2.266</v>
      </c>
      <c r="N50" s="699">
        <v>2.423</v>
      </c>
      <c r="O50" s="699">
        <v>2.5209999999999999</v>
      </c>
      <c r="P50" s="699">
        <v>2.5230000000000001</v>
      </c>
      <c r="Q50" s="699">
        <v>2.4830000000000001</v>
      </c>
      <c r="R50" s="699">
        <v>2.4249999999999998</v>
      </c>
      <c r="S50" s="699">
        <v>2.2010000000000001</v>
      </c>
      <c r="T50" s="699">
        <v>2.3679999999999999</v>
      </c>
      <c r="U50" s="699">
        <v>2.33</v>
      </c>
      <c r="V50" s="699">
        <v>2.3260000000000001</v>
      </c>
      <c r="W50" s="699">
        <v>2.2240000000000002</v>
      </c>
      <c r="X50" s="699">
        <v>2.3319999999999999</v>
      </c>
      <c r="Y50" s="699">
        <v>2.42</v>
      </c>
      <c r="Z50" s="699">
        <v>2.6309999999999998</v>
      </c>
      <c r="AA50" s="956">
        <v>2.4780000000000002</v>
      </c>
      <c r="AB50" s="956">
        <v>2.66</v>
      </c>
      <c r="AC50" s="956">
        <v>2.8479999999999999</v>
      </c>
      <c r="AD50" s="699">
        <v>2.9670000000000001</v>
      </c>
      <c r="AE50" s="953">
        <v>2.8479999999999999</v>
      </c>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row>
    <row r="51" spans="1:252" s="839" customFormat="1">
      <c r="A51" s="78" t="s">
        <v>591</v>
      </c>
      <c r="B51" s="699">
        <v>0.56699999999999995</v>
      </c>
      <c r="C51" s="699">
        <v>0.57299999999999995</v>
      </c>
      <c r="D51" s="699">
        <v>0.61</v>
      </c>
      <c r="E51" s="699">
        <v>0.56599999999999995</v>
      </c>
      <c r="F51" s="699">
        <v>0.69799999999999995</v>
      </c>
      <c r="G51" s="699">
        <v>0.82799999999999996</v>
      </c>
      <c r="H51" s="699">
        <v>0.89300000000000002</v>
      </c>
      <c r="I51" s="699">
        <v>0.96299999999999997</v>
      </c>
      <c r="J51" s="699">
        <v>1.006</v>
      </c>
      <c r="K51" s="699">
        <v>1.081</v>
      </c>
      <c r="L51" s="699">
        <v>1.0880000000000001</v>
      </c>
      <c r="M51" s="699">
        <v>1.2030000000000001</v>
      </c>
      <c r="N51" s="699">
        <v>1.256</v>
      </c>
      <c r="O51" s="699">
        <v>1.296</v>
      </c>
      <c r="P51" s="699">
        <v>1.3129999999999999</v>
      </c>
      <c r="Q51" s="699">
        <v>1.3640000000000001</v>
      </c>
      <c r="R51" s="699">
        <v>1.446</v>
      </c>
      <c r="S51" s="699">
        <v>1.3879999999999999</v>
      </c>
      <c r="T51" s="699">
        <v>1.421</v>
      </c>
      <c r="U51" s="699">
        <v>1.4279999999999999</v>
      </c>
      <c r="V51" s="699">
        <v>1.4039999999999999</v>
      </c>
      <c r="W51" s="699">
        <v>1.36</v>
      </c>
      <c r="X51" s="699">
        <v>1.419</v>
      </c>
      <c r="Y51" s="699">
        <v>1.496</v>
      </c>
      <c r="Z51" s="699">
        <v>1.5369999999999999</v>
      </c>
      <c r="AA51" s="956">
        <v>1.4730000000000001</v>
      </c>
      <c r="AB51" s="956">
        <v>1.5</v>
      </c>
      <c r="AC51" s="956">
        <v>1.619</v>
      </c>
      <c r="AD51" s="699">
        <v>1.7909999999999999</v>
      </c>
      <c r="AE51" s="953">
        <v>1.823</v>
      </c>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row>
    <row r="52" spans="1:252" s="839" customFormat="1">
      <c r="A52" s="78" t="s">
        <v>592</v>
      </c>
      <c r="B52" s="699">
        <v>7.0000000000000001E-3</v>
      </c>
      <c r="C52" s="699">
        <v>7.0000000000000001E-3</v>
      </c>
      <c r="D52" s="699">
        <v>4.0000000000000001E-3</v>
      </c>
      <c r="E52" s="699">
        <v>4.0000000000000001E-3</v>
      </c>
      <c r="F52" s="699">
        <v>3.0000000000000001E-3</v>
      </c>
      <c r="G52" s="699">
        <v>3.0000000000000001E-3</v>
      </c>
      <c r="H52" s="699">
        <v>4.0000000000000001E-3</v>
      </c>
      <c r="I52" s="699">
        <v>8.0000000000000002E-3</v>
      </c>
      <c r="J52" s="699">
        <v>7.0000000000000001E-3</v>
      </c>
      <c r="K52" s="699">
        <v>8.9999999999999993E-3</v>
      </c>
      <c r="L52" s="699">
        <v>7.0000000000000001E-3</v>
      </c>
      <c r="M52" s="699">
        <v>6.0000000000000001E-3</v>
      </c>
      <c r="N52" s="699">
        <v>8.0000000000000002E-3</v>
      </c>
      <c r="O52" s="699">
        <v>8.9999999999999993E-3</v>
      </c>
      <c r="P52" s="699">
        <v>8.9999999999999993E-3</v>
      </c>
      <c r="Q52" s="699">
        <v>1E-3</v>
      </c>
      <c r="R52" s="699">
        <v>0</v>
      </c>
      <c r="S52" s="699">
        <v>1E-3</v>
      </c>
      <c r="T52" s="699">
        <v>1E-3</v>
      </c>
      <c r="U52" s="699">
        <v>0</v>
      </c>
      <c r="V52" s="699">
        <v>0</v>
      </c>
      <c r="W52" s="699">
        <v>0</v>
      </c>
      <c r="X52" s="699">
        <v>0</v>
      </c>
      <c r="Y52" s="699">
        <v>0</v>
      </c>
      <c r="Z52" s="699">
        <v>0</v>
      </c>
      <c r="AA52" s="956">
        <v>0</v>
      </c>
      <c r="AB52" s="956">
        <v>0</v>
      </c>
      <c r="AC52" s="956">
        <v>0</v>
      </c>
      <c r="AD52" s="699">
        <v>0</v>
      </c>
      <c r="AE52" s="953">
        <v>0</v>
      </c>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row>
    <row r="53" spans="1:252" s="839" customFormat="1">
      <c r="A53" s="78" t="s">
        <v>593</v>
      </c>
      <c r="B53" s="699">
        <v>0.4</v>
      </c>
      <c r="C53" s="699">
        <v>0.41399999999999998</v>
      </c>
      <c r="D53" s="699">
        <v>0.41199999999999998</v>
      </c>
      <c r="E53" s="699">
        <v>0.43</v>
      </c>
      <c r="F53" s="699">
        <v>0.433</v>
      </c>
      <c r="G53" s="699">
        <v>0.443</v>
      </c>
      <c r="H53" s="699">
        <v>0.49099999999999999</v>
      </c>
      <c r="I53" s="699">
        <v>0.54200000000000004</v>
      </c>
      <c r="J53" s="699">
        <v>0.56799999999999995</v>
      </c>
      <c r="K53" s="699">
        <v>0.58599999999999997</v>
      </c>
      <c r="L53" s="699">
        <v>0.63700000000000001</v>
      </c>
      <c r="M53" s="699">
        <v>0.66300000000000003</v>
      </c>
      <c r="N53" s="699">
        <v>0.7</v>
      </c>
      <c r="O53" s="699">
        <v>0.72299999999999998</v>
      </c>
      <c r="P53" s="699">
        <v>0.81200000000000006</v>
      </c>
      <c r="Q53" s="699">
        <v>0.435</v>
      </c>
      <c r="R53" s="699">
        <v>0.19800000000000001</v>
      </c>
      <c r="S53" s="699">
        <v>0.185</v>
      </c>
      <c r="T53" s="699">
        <v>0.186</v>
      </c>
      <c r="U53" s="699">
        <v>0.183</v>
      </c>
      <c r="V53" s="699">
        <v>0.19400000000000001</v>
      </c>
      <c r="W53" s="699">
        <v>0.35199999999999998</v>
      </c>
      <c r="X53" s="699">
        <v>0.32800000000000001</v>
      </c>
      <c r="Y53" s="699">
        <v>0.35399999999999998</v>
      </c>
      <c r="Z53" s="699">
        <v>0.36399999999999999</v>
      </c>
      <c r="AA53" s="956">
        <v>0.37</v>
      </c>
      <c r="AB53" s="956">
        <v>0.74199999999999999</v>
      </c>
      <c r="AC53" s="956">
        <v>1.0980000000000001</v>
      </c>
      <c r="AD53" s="699">
        <v>1.665</v>
      </c>
      <c r="AE53" s="953">
        <v>1.7829999999999999</v>
      </c>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c r="DI53" s="58"/>
      <c r="DJ53" s="58"/>
      <c r="DK53" s="58"/>
      <c r="DL53" s="58"/>
      <c r="DM53" s="58"/>
      <c r="DN53" s="58"/>
      <c r="DO53" s="58"/>
      <c r="DP53" s="58"/>
      <c r="DQ53" s="58"/>
      <c r="DR53" s="58"/>
      <c r="DS53" s="58"/>
      <c r="DT53" s="58"/>
      <c r="DU53" s="58"/>
      <c r="DV53" s="58"/>
      <c r="DW53" s="58"/>
      <c r="DX53" s="58"/>
      <c r="DY53" s="58"/>
      <c r="DZ53" s="58"/>
      <c r="EA53" s="58"/>
      <c r="EB53" s="58"/>
      <c r="EC53" s="58"/>
      <c r="ED53" s="58"/>
      <c r="EE53" s="58"/>
      <c r="EF53" s="58"/>
      <c r="EG53" s="58"/>
      <c r="EH53" s="58"/>
      <c r="EI53" s="58"/>
      <c r="EJ53" s="58"/>
      <c r="EK53" s="58"/>
      <c r="EL53" s="58"/>
      <c r="EM53" s="58"/>
      <c r="EN53" s="58"/>
      <c r="EO53" s="58"/>
      <c r="EP53" s="58"/>
      <c r="EQ53" s="58"/>
      <c r="ER53" s="58"/>
      <c r="ES53" s="58"/>
      <c r="ET53" s="58"/>
      <c r="EU53" s="58"/>
      <c r="EV53" s="58"/>
      <c r="EW53" s="58"/>
      <c r="EX53" s="58"/>
      <c r="EY53" s="58"/>
      <c r="EZ53" s="58"/>
      <c r="FA53" s="58"/>
      <c r="FB53" s="58"/>
      <c r="FC53" s="58"/>
      <c r="FD53" s="58"/>
      <c r="FE53" s="58"/>
      <c r="FF53" s="58"/>
      <c r="FG53" s="58"/>
      <c r="FH53" s="58"/>
      <c r="FI53" s="58"/>
      <c r="FJ53" s="58"/>
      <c r="FK53" s="58"/>
      <c r="FL53" s="58"/>
      <c r="FM53" s="58"/>
      <c r="FN53" s="58"/>
      <c r="FO53" s="58"/>
      <c r="FP53" s="58"/>
      <c r="FQ53" s="58"/>
      <c r="FR53" s="58"/>
      <c r="FS53" s="58"/>
      <c r="FT53" s="58"/>
      <c r="FU53" s="58"/>
      <c r="FV53" s="58"/>
      <c r="FW53" s="58"/>
      <c r="FX53" s="58"/>
      <c r="FY53" s="58"/>
      <c r="FZ53" s="58"/>
      <c r="GA53" s="58"/>
      <c r="GB53" s="58"/>
      <c r="GC53" s="58"/>
      <c r="GD53" s="58"/>
      <c r="GE53" s="58"/>
      <c r="GF53" s="58"/>
      <c r="GG53" s="58"/>
      <c r="GH53" s="58"/>
      <c r="GI53" s="58"/>
      <c r="GJ53" s="58"/>
      <c r="GK53" s="58"/>
      <c r="GL53" s="58"/>
      <c r="GM53" s="58"/>
      <c r="GN53" s="58"/>
      <c r="GO53" s="58"/>
      <c r="GP53" s="58"/>
      <c r="GQ53" s="58"/>
      <c r="GR53" s="58"/>
      <c r="GS53" s="58"/>
      <c r="GT53" s="58"/>
      <c r="GU53" s="58"/>
      <c r="GV53" s="58"/>
      <c r="GW53" s="58"/>
      <c r="GX53" s="58"/>
      <c r="GY53" s="58"/>
      <c r="GZ53" s="58"/>
      <c r="HA53" s="58"/>
      <c r="HB53" s="58"/>
      <c r="HC53" s="58"/>
      <c r="HD53" s="58"/>
      <c r="HE53" s="58"/>
      <c r="HF53" s="58"/>
      <c r="HG53" s="58"/>
      <c r="HH53" s="58"/>
      <c r="HI53" s="58"/>
      <c r="HJ53" s="58"/>
      <c r="HK53" s="58"/>
      <c r="HL53" s="58"/>
      <c r="HM53" s="58"/>
      <c r="HN53" s="58"/>
      <c r="HO53" s="58"/>
      <c r="HP53" s="58"/>
      <c r="HQ53" s="58"/>
      <c r="HR53" s="58"/>
      <c r="HS53" s="58"/>
      <c r="HT53" s="58"/>
      <c r="HU53" s="58"/>
      <c r="HV53" s="58"/>
      <c r="HW53" s="58"/>
      <c r="HX53" s="58"/>
      <c r="HY53" s="58"/>
      <c r="HZ53" s="58"/>
      <c r="IA53" s="58"/>
      <c r="IB53" s="58"/>
      <c r="IC53" s="58"/>
      <c r="ID53" s="58"/>
      <c r="IE53" s="58"/>
      <c r="IF53" s="58"/>
      <c r="IG53" s="58"/>
      <c r="IH53" s="58"/>
      <c r="II53" s="58"/>
      <c r="IJ53" s="58"/>
      <c r="IK53" s="58"/>
      <c r="IL53" s="58"/>
      <c r="IM53" s="58"/>
      <c r="IN53" s="58"/>
      <c r="IO53" s="58"/>
      <c r="IP53" s="58"/>
      <c r="IQ53" s="58"/>
      <c r="IR53" s="58"/>
    </row>
    <row r="54" spans="1:252" s="839" customFormat="1">
      <c r="A54" s="78" t="s">
        <v>467</v>
      </c>
      <c r="B54" s="699">
        <v>0.80800000000000005</v>
      </c>
      <c r="C54" s="699">
        <v>0.83899999999999997</v>
      </c>
      <c r="D54" s="699">
        <v>0.84699999999999998</v>
      </c>
      <c r="E54" s="699">
        <v>0.88100000000000001</v>
      </c>
      <c r="F54" s="699">
        <v>0.94099999999999995</v>
      </c>
      <c r="G54" s="699">
        <v>1.0469999999999999</v>
      </c>
      <c r="H54" s="699">
        <v>1.0920000000000001</v>
      </c>
      <c r="I54" s="699">
        <v>1.1779999999999999</v>
      </c>
      <c r="J54" s="699">
        <v>1.256</v>
      </c>
      <c r="K54" s="699">
        <v>1.329</v>
      </c>
      <c r="L54" s="699">
        <v>1.484</v>
      </c>
      <c r="M54" s="699">
        <v>1.5189999999999999</v>
      </c>
      <c r="N54" s="699">
        <v>1.62</v>
      </c>
      <c r="O54" s="699">
        <v>1.649</v>
      </c>
      <c r="P54" s="699">
        <v>1.6240000000000001</v>
      </c>
      <c r="Q54" s="699">
        <v>1.6339999999999999</v>
      </c>
      <c r="R54" s="699">
        <v>1.712</v>
      </c>
      <c r="S54" s="699">
        <v>1.7689999999999999</v>
      </c>
      <c r="T54" s="699">
        <v>1.8049999999999999</v>
      </c>
      <c r="U54" s="699">
        <v>1.792</v>
      </c>
      <c r="V54" s="699">
        <v>1.7509999999999999</v>
      </c>
      <c r="W54" s="699">
        <v>1.734</v>
      </c>
      <c r="X54" s="699">
        <v>1.831</v>
      </c>
      <c r="Y54" s="699">
        <v>1.8580000000000001</v>
      </c>
      <c r="Z54" s="699">
        <v>1.859</v>
      </c>
      <c r="AA54" s="956">
        <v>2.1789999999999998</v>
      </c>
      <c r="AB54" s="956">
        <v>1.96</v>
      </c>
      <c r="AC54" s="956">
        <v>1.984</v>
      </c>
      <c r="AD54" s="699">
        <v>2.12</v>
      </c>
      <c r="AE54" s="953">
        <v>2.4460000000000002</v>
      </c>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c r="DI54" s="58"/>
      <c r="DJ54" s="58"/>
      <c r="DK54" s="58"/>
      <c r="DL54" s="58"/>
      <c r="DM54" s="58"/>
      <c r="DN54" s="58"/>
      <c r="DO54" s="58"/>
      <c r="DP54" s="58"/>
      <c r="DQ54" s="58"/>
      <c r="DR54" s="58"/>
      <c r="DS54" s="58"/>
      <c r="DT54" s="58"/>
      <c r="DU54" s="58"/>
      <c r="DV54" s="58"/>
      <c r="DW54" s="58"/>
      <c r="DX54" s="58"/>
      <c r="DY54" s="58"/>
      <c r="DZ54" s="58"/>
      <c r="EA54" s="58"/>
      <c r="EB54" s="58"/>
      <c r="EC54" s="58"/>
      <c r="ED54" s="58"/>
      <c r="EE54" s="58"/>
      <c r="EF54" s="58"/>
      <c r="EG54" s="58"/>
      <c r="EH54" s="58"/>
      <c r="EI54" s="58"/>
      <c r="EJ54" s="58"/>
      <c r="EK54" s="58"/>
      <c r="EL54" s="58"/>
      <c r="EM54" s="58"/>
      <c r="EN54" s="58"/>
      <c r="EO54" s="58"/>
      <c r="EP54" s="58"/>
      <c r="EQ54" s="58"/>
      <c r="ER54" s="58"/>
      <c r="ES54" s="58"/>
      <c r="ET54" s="58"/>
      <c r="EU54" s="58"/>
      <c r="EV54" s="58"/>
      <c r="EW54" s="58"/>
      <c r="EX54" s="58"/>
      <c r="EY54" s="58"/>
      <c r="EZ54" s="58"/>
      <c r="FA54" s="58"/>
      <c r="FB54" s="58"/>
      <c r="FC54" s="58"/>
      <c r="FD54" s="58"/>
      <c r="FE54" s="58"/>
      <c r="FF54" s="58"/>
      <c r="FG54" s="58"/>
      <c r="FH54" s="58"/>
      <c r="FI54" s="58"/>
      <c r="FJ54" s="58"/>
      <c r="FK54" s="58"/>
      <c r="FL54" s="58"/>
      <c r="FM54" s="58"/>
      <c r="FN54" s="58"/>
      <c r="FO54" s="58"/>
      <c r="FP54" s="58"/>
      <c r="FQ54" s="58"/>
      <c r="FR54" s="58"/>
      <c r="FS54" s="58"/>
      <c r="FT54" s="58"/>
      <c r="FU54" s="58"/>
      <c r="FV54" s="58"/>
      <c r="FW54" s="58"/>
      <c r="FX54" s="58"/>
      <c r="FY54" s="58"/>
      <c r="FZ54" s="58"/>
      <c r="GA54" s="58"/>
      <c r="GB54" s="58"/>
      <c r="GC54" s="58"/>
      <c r="GD54" s="58"/>
      <c r="GE54" s="58"/>
      <c r="GF54" s="58"/>
      <c r="GG54" s="58"/>
      <c r="GH54" s="58"/>
      <c r="GI54" s="58"/>
      <c r="GJ54" s="58"/>
      <c r="GK54" s="58"/>
      <c r="GL54" s="58"/>
      <c r="GM54" s="58"/>
      <c r="GN54" s="58"/>
      <c r="GO54" s="58"/>
      <c r="GP54" s="58"/>
      <c r="GQ54" s="58"/>
      <c r="GR54" s="58"/>
      <c r="GS54" s="58"/>
      <c r="GT54" s="58"/>
      <c r="GU54" s="58"/>
      <c r="GV54" s="58"/>
      <c r="GW54" s="58"/>
      <c r="GX54" s="58"/>
      <c r="GY54" s="58"/>
      <c r="GZ54" s="58"/>
      <c r="HA54" s="58"/>
      <c r="HB54" s="58"/>
      <c r="HC54" s="58"/>
      <c r="HD54" s="58"/>
      <c r="HE54" s="58"/>
      <c r="HF54" s="58"/>
      <c r="HG54" s="58"/>
      <c r="HH54" s="58"/>
      <c r="HI54" s="58"/>
      <c r="HJ54" s="58"/>
      <c r="HK54" s="58"/>
      <c r="HL54" s="58"/>
      <c r="HM54" s="58"/>
      <c r="HN54" s="58"/>
      <c r="HO54" s="58"/>
      <c r="HP54" s="58"/>
      <c r="HQ54" s="58"/>
      <c r="HR54" s="58"/>
      <c r="HS54" s="58"/>
      <c r="HT54" s="58"/>
      <c r="HU54" s="58"/>
      <c r="HV54" s="58"/>
      <c r="HW54" s="58"/>
      <c r="HX54" s="58"/>
      <c r="HY54" s="58"/>
      <c r="HZ54" s="58"/>
      <c r="IA54" s="58"/>
      <c r="IB54" s="58"/>
      <c r="IC54" s="58"/>
      <c r="ID54" s="58"/>
      <c r="IE54" s="58"/>
      <c r="IF54" s="58"/>
      <c r="IG54" s="58"/>
      <c r="IH54" s="58"/>
      <c r="II54" s="58"/>
      <c r="IJ54" s="58"/>
      <c r="IK54" s="58"/>
      <c r="IL54" s="58"/>
      <c r="IM54" s="58"/>
      <c r="IN54" s="58"/>
      <c r="IO54" s="58"/>
      <c r="IP54" s="58"/>
      <c r="IQ54" s="58"/>
      <c r="IR54" s="58"/>
    </row>
    <row r="55" spans="1:252" s="839" customFormat="1">
      <c r="A55" s="78" t="s">
        <v>594</v>
      </c>
      <c r="B55" s="699">
        <v>8.0000000000000002E-3</v>
      </c>
      <c r="C55" s="699">
        <v>8.9999999999999993E-3</v>
      </c>
      <c r="D55" s="699">
        <v>0.01</v>
      </c>
      <c r="E55" s="699">
        <v>0.01</v>
      </c>
      <c r="F55" s="699">
        <v>0.01</v>
      </c>
      <c r="G55" s="699">
        <v>1.0999999999999999E-2</v>
      </c>
      <c r="H55" s="699">
        <v>1.0999999999999999E-2</v>
      </c>
      <c r="I55" s="699">
        <v>1.2E-2</v>
      </c>
      <c r="J55" s="699">
        <v>1.2999999999999999E-2</v>
      </c>
      <c r="K55" s="699">
        <v>1.2999999999999999E-2</v>
      </c>
      <c r="L55" s="699">
        <v>1.2999999999999999E-2</v>
      </c>
      <c r="M55" s="699">
        <v>1.4999999999999999E-2</v>
      </c>
      <c r="N55" s="699">
        <v>1.4999999999999999E-2</v>
      </c>
      <c r="O55" s="699">
        <v>1.4999999999999999E-2</v>
      </c>
      <c r="P55" s="699">
        <v>0</v>
      </c>
      <c r="Q55" s="699">
        <v>0</v>
      </c>
      <c r="R55" s="699">
        <v>0</v>
      </c>
      <c r="S55" s="699">
        <v>0</v>
      </c>
      <c r="T55" s="699">
        <v>0</v>
      </c>
      <c r="U55" s="699">
        <v>0</v>
      </c>
      <c r="V55" s="699">
        <v>0</v>
      </c>
      <c r="W55" s="699">
        <v>0</v>
      </c>
      <c r="X55" s="699">
        <v>0</v>
      </c>
      <c r="Y55" s="699">
        <v>0</v>
      </c>
      <c r="Z55" s="699">
        <v>0</v>
      </c>
      <c r="AA55" s="956">
        <v>0</v>
      </c>
      <c r="AB55" s="956">
        <v>0</v>
      </c>
      <c r="AC55" s="956">
        <v>0</v>
      </c>
      <c r="AD55" s="699">
        <v>0</v>
      </c>
      <c r="AE55" s="953">
        <v>0</v>
      </c>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c r="DI55" s="58"/>
      <c r="DJ55" s="58"/>
      <c r="DK55" s="58"/>
      <c r="DL55" s="58"/>
      <c r="DM55" s="58"/>
      <c r="DN55" s="58"/>
      <c r="DO55" s="58"/>
      <c r="DP55" s="58"/>
      <c r="DQ55" s="58"/>
      <c r="DR55" s="58"/>
      <c r="DS55" s="58"/>
      <c r="DT55" s="58"/>
      <c r="DU55" s="58"/>
      <c r="DV55" s="58"/>
      <c r="DW55" s="58"/>
      <c r="DX55" s="58"/>
      <c r="DY55" s="58"/>
      <c r="DZ55" s="58"/>
      <c r="EA55" s="58"/>
      <c r="EB55" s="58"/>
      <c r="EC55" s="58"/>
      <c r="ED55" s="58"/>
      <c r="EE55" s="58"/>
      <c r="EF55" s="58"/>
      <c r="EG55" s="58"/>
      <c r="EH55" s="58"/>
      <c r="EI55" s="58"/>
      <c r="EJ55" s="58"/>
      <c r="EK55" s="58"/>
      <c r="EL55" s="58"/>
      <c r="EM55" s="58"/>
      <c r="EN55" s="58"/>
      <c r="EO55" s="58"/>
      <c r="EP55" s="58"/>
      <c r="EQ55" s="58"/>
      <c r="ER55" s="58"/>
      <c r="ES55" s="58"/>
      <c r="ET55" s="58"/>
      <c r="EU55" s="58"/>
      <c r="EV55" s="58"/>
      <c r="EW55" s="58"/>
      <c r="EX55" s="58"/>
      <c r="EY55" s="58"/>
      <c r="EZ55" s="58"/>
      <c r="FA55" s="58"/>
      <c r="FB55" s="58"/>
      <c r="FC55" s="58"/>
      <c r="FD55" s="58"/>
      <c r="FE55" s="58"/>
      <c r="FF55" s="58"/>
      <c r="FG55" s="58"/>
      <c r="FH55" s="58"/>
      <c r="FI55" s="58"/>
      <c r="FJ55" s="58"/>
      <c r="FK55" s="58"/>
      <c r="FL55" s="58"/>
      <c r="FM55" s="58"/>
      <c r="FN55" s="58"/>
      <c r="FO55" s="58"/>
      <c r="FP55" s="58"/>
      <c r="FQ55" s="58"/>
      <c r="FR55" s="58"/>
      <c r="FS55" s="58"/>
      <c r="FT55" s="58"/>
      <c r="FU55" s="58"/>
      <c r="FV55" s="58"/>
      <c r="FW55" s="58"/>
      <c r="FX55" s="58"/>
      <c r="FY55" s="58"/>
      <c r="FZ55" s="58"/>
      <c r="GA55" s="58"/>
      <c r="GB55" s="58"/>
      <c r="GC55" s="58"/>
      <c r="GD55" s="58"/>
      <c r="GE55" s="58"/>
      <c r="GF55" s="58"/>
      <c r="GG55" s="58"/>
      <c r="GH55" s="58"/>
      <c r="GI55" s="58"/>
      <c r="GJ55" s="58"/>
      <c r="GK55" s="58"/>
      <c r="GL55" s="58"/>
      <c r="GM55" s="58"/>
      <c r="GN55" s="58"/>
      <c r="GO55" s="58"/>
      <c r="GP55" s="58"/>
      <c r="GQ55" s="58"/>
      <c r="GR55" s="58"/>
      <c r="GS55" s="58"/>
      <c r="GT55" s="58"/>
      <c r="GU55" s="58"/>
      <c r="GV55" s="58"/>
      <c r="GW55" s="58"/>
      <c r="GX55" s="58"/>
      <c r="GY55" s="58"/>
      <c r="GZ55" s="58"/>
      <c r="HA55" s="58"/>
      <c r="HB55" s="58"/>
      <c r="HC55" s="58"/>
      <c r="HD55" s="58"/>
      <c r="HE55" s="58"/>
      <c r="HF55" s="58"/>
      <c r="HG55" s="58"/>
      <c r="HH55" s="58"/>
      <c r="HI55" s="58"/>
      <c r="HJ55" s="58"/>
      <c r="HK55" s="58"/>
      <c r="HL55" s="58"/>
      <c r="HM55" s="58"/>
      <c r="HN55" s="58"/>
      <c r="HO55" s="58"/>
      <c r="HP55" s="58"/>
      <c r="HQ55" s="58"/>
      <c r="HR55" s="58"/>
      <c r="HS55" s="58"/>
      <c r="HT55" s="58"/>
      <c r="HU55" s="58"/>
      <c r="HV55" s="58"/>
      <c r="HW55" s="58"/>
      <c r="HX55" s="58"/>
      <c r="HY55" s="58"/>
      <c r="HZ55" s="58"/>
      <c r="IA55" s="58"/>
      <c r="IB55" s="58"/>
      <c r="IC55" s="58"/>
      <c r="ID55" s="58"/>
      <c r="IE55" s="58"/>
      <c r="IF55" s="58"/>
      <c r="IG55" s="58"/>
      <c r="IH55" s="58"/>
      <c r="II55" s="58"/>
      <c r="IJ55" s="58"/>
      <c r="IK55" s="58"/>
      <c r="IL55" s="58"/>
      <c r="IM55" s="58"/>
      <c r="IN55" s="58"/>
      <c r="IO55" s="58"/>
      <c r="IP55" s="58"/>
      <c r="IQ55" s="58"/>
      <c r="IR55" s="58"/>
    </row>
    <row r="56" spans="1:252" s="839" customFormat="1">
      <c r="A56" s="78" t="s">
        <v>595</v>
      </c>
      <c r="B56" s="699">
        <v>0</v>
      </c>
      <c r="C56" s="699">
        <v>0</v>
      </c>
      <c r="D56" s="699">
        <v>0</v>
      </c>
      <c r="E56" s="699">
        <v>0</v>
      </c>
      <c r="F56" s="699">
        <v>0</v>
      </c>
      <c r="G56" s="699">
        <v>0</v>
      </c>
      <c r="H56" s="699">
        <v>0</v>
      </c>
      <c r="I56" s="699">
        <v>0</v>
      </c>
      <c r="J56" s="699">
        <v>0</v>
      </c>
      <c r="K56" s="699">
        <v>0</v>
      </c>
      <c r="L56" s="699">
        <v>0</v>
      </c>
      <c r="M56" s="699">
        <v>0</v>
      </c>
      <c r="N56" s="699">
        <v>0</v>
      </c>
      <c r="O56" s="699">
        <v>0</v>
      </c>
      <c r="P56" s="699">
        <v>0</v>
      </c>
      <c r="Q56" s="699">
        <v>0</v>
      </c>
      <c r="R56" s="699">
        <v>0</v>
      </c>
      <c r="S56" s="699">
        <v>0</v>
      </c>
      <c r="T56" s="699">
        <v>0</v>
      </c>
      <c r="U56" s="699">
        <v>0</v>
      </c>
      <c r="V56" s="699">
        <v>0</v>
      </c>
      <c r="W56" s="699">
        <v>0</v>
      </c>
      <c r="X56" s="699">
        <v>0</v>
      </c>
      <c r="Y56" s="699">
        <v>0</v>
      </c>
      <c r="Z56" s="699">
        <v>0</v>
      </c>
      <c r="AA56" s="956">
        <v>0</v>
      </c>
      <c r="AB56" s="956">
        <v>0</v>
      </c>
      <c r="AC56" s="956">
        <v>0</v>
      </c>
      <c r="AD56" s="699">
        <v>0</v>
      </c>
      <c r="AE56" s="953">
        <v>0</v>
      </c>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c r="DI56" s="58"/>
      <c r="DJ56" s="58"/>
      <c r="DK56" s="58"/>
      <c r="DL56" s="58"/>
      <c r="DM56" s="58"/>
      <c r="DN56" s="58"/>
      <c r="DO56" s="58"/>
      <c r="DP56" s="58"/>
      <c r="DQ56" s="58"/>
      <c r="DR56" s="58"/>
      <c r="DS56" s="58"/>
      <c r="DT56" s="58"/>
      <c r="DU56" s="58"/>
      <c r="DV56" s="58"/>
      <c r="DW56" s="58"/>
      <c r="DX56" s="58"/>
      <c r="DY56" s="58"/>
      <c r="DZ56" s="58"/>
      <c r="EA56" s="58"/>
      <c r="EB56" s="58"/>
      <c r="EC56" s="58"/>
      <c r="ED56" s="58"/>
      <c r="EE56" s="58"/>
      <c r="EF56" s="58"/>
      <c r="EG56" s="58"/>
      <c r="EH56" s="58"/>
      <c r="EI56" s="58"/>
      <c r="EJ56" s="58"/>
      <c r="EK56" s="58"/>
      <c r="EL56" s="58"/>
      <c r="EM56" s="58"/>
      <c r="EN56" s="58"/>
      <c r="EO56" s="58"/>
      <c r="EP56" s="58"/>
      <c r="EQ56" s="58"/>
      <c r="ER56" s="58"/>
      <c r="ES56" s="58"/>
      <c r="ET56" s="58"/>
      <c r="EU56" s="58"/>
      <c r="EV56" s="58"/>
      <c r="EW56" s="58"/>
      <c r="EX56" s="58"/>
      <c r="EY56" s="58"/>
      <c r="EZ56" s="58"/>
      <c r="FA56" s="58"/>
      <c r="FB56" s="58"/>
      <c r="FC56" s="58"/>
      <c r="FD56" s="58"/>
      <c r="FE56" s="58"/>
      <c r="FF56" s="58"/>
      <c r="FG56" s="58"/>
      <c r="FH56" s="58"/>
      <c r="FI56" s="58"/>
      <c r="FJ56" s="58"/>
      <c r="FK56" s="58"/>
      <c r="FL56" s="58"/>
      <c r="FM56" s="58"/>
      <c r="FN56" s="58"/>
      <c r="FO56" s="58"/>
      <c r="FP56" s="58"/>
      <c r="FQ56" s="58"/>
      <c r="FR56" s="58"/>
      <c r="FS56" s="58"/>
      <c r="FT56" s="58"/>
      <c r="FU56" s="58"/>
      <c r="FV56" s="58"/>
      <c r="FW56" s="58"/>
      <c r="FX56" s="58"/>
      <c r="FY56" s="58"/>
      <c r="FZ56" s="58"/>
      <c r="GA56" s="58"/>
      <c r="GB56" s="58"/>
      <c r="GC56" s="58"/>
      <c r="GD56" s="58"/>
      <c r="GE56" s="58"/>
      <c r="GF56" s="58"/>
      <c r="GG56" s="58"/>
      <c r="GH56" s="58"/>
      <c r="GI56" s="58"/>
      <c r="GJ56" s="58"/>
      <c r="GK56" s="58"/>
      <c r="GL56" s="58"/>
      <c r="GM56" s="58"/>
      <c r="GN56" s="58"/>
      <c r="GO56" s="58"/>
      <c r="GP56" s="58"/>
      <c r="GQ56" s="58"/>
      <c r="GR56" s="58"/>
      <c r="GS56" s="58"/>
      <c r="GT56" s="58"/>
      <c r="GU56" s="58"/>
      <c r="GV56" s="58"/>
      <c r="GW56" s="58"/>
      <c r="GX56" s="58"/>
      <c r="GY56" s="58"/>
      <c r="GZ56" s="58"/>
      <c r="HA56" s="58"/>
      <c r="HB56" s="58"/>
      <c r="HC56" s="58"/>
      <c r="HD56" s="58"/>
      <c r="HE56" s="58"/>
      <c r="HF56" s="58"/>
      <c r="HG56" s="58"/>
      <c r="HH56" s="58"/>
      <c r="HI56" s="58"/>
      <c r="HJ56" s="58"/>
      <c r="HK56" s="58"/>
      <c r="HL56" s="58"/>
      <c r="HM56" s="58"/>
      <c r="HN56" s="58"/>
      <c r="HO56" s="58"/>
      <c r="HP56" s="58"/>
      <c r="HQ56" s="58"/>
      <c r="HR56" s="58"/>
      <c r="HS56" s="58"/>
      <c r="HT56" s="58"/>
      <c r="HU56" s="58"/>
      <c r="HV56" s="58"/>
      <c r="HW56" s="58"/>
      <c r="HX56" s="58"/>
      <c r="HY56" s="58"/>
      <c r="HZ56" s="58"/>
      <c r="IA56" s="58"/>
      <c r="IB56" s="58"/>
      <c r="IC56" s="58"/>
      <c r="ID56" s="58"/>
      <c r="IE56" s="58"/>
      <c r="IF56" s="58"/>
      <c r="IG56" s="58"/>
      <c r="IH56" s="58"/>
      <c r="II56" s="58"/>
      <c r="IJ56" s="58"/>
      <c r="IK56" s="58"/>
      <c r="IL56" s="58"/>
      <c r="IM56" s="58"/>
      <c r="IN56" s="58"/>
      <c r="IO56" s="58"/>
      <c r="IP56" s="58"/>
      <c r="IQ56" s="58"/>
      <c r="IR56" s="58"/>
    </row>
    <row r="57" spans="1:252" s="839" customFormat="1">
      <c r="A57" s="78" t="s">
        <v>596</v>
      </c>
      <c r="B57" s="699">
        <v>5.0000000000000001E-3</v>
      </c>
      <c r="C57" s="699">
        <v>5.0000000000000001E-3</v>
      </c>
      <c r="D57" s="699">
        <v>5.0000000000000001E-3</v>
      </c>
      <c r="E57" s="699">
        <v>5.0000000000000001E-3</v>
      </c>
      <c r="F57" s="699">
        <v>5.0000000000000001E-3</v>
      </c>
      <c r="G57" s="699">
        <v>6.0000000000000001E-3</v>
      </c>
      <c r="H57" s="699">
        <v>7.0000000000000001E-3</v>
      </c>
      <c r="I57" s="699">
        <v>8.0000000000000002E-3</v>
      </c>
      <c r="J57" s="699">
        <v>8.9999999999999993E-3</v>
      </c>
      <c r="K57" s="699">
        <v>0.01</v>
      </c>
      <c r="L57" s="699">
        <v>9.5000000000000001E-2</v>
      </c>
      <c r="M57" s="699">
        <v>5.2999999999999999E-2</v>
      </c>
      <c r="N57" s="699">
        <v>5.5E-2</v>
      </c>
      <c r="O57" s="699">
        <v>5.8999999999999997E-2</v>
      </c>
      <c r="P57" s="699">
        <v>0</v>
      </c>
      <c r="Q57" s="699">
        <v>0</v>
      </c>
      <c r="R57" s="699">
        <v>0</v>
      </c>
      <c r="S57" s="699">
        <v>0</v>
      </c>
      <c r="T57" s="699">
        <v>0</v>
      </c>
      <c r="U57" s="699">
        <v>0</v>
      </c>
      <c r="V57" s="699">
        <v>0</v>
      </c>
      <c r="W57" s="699">
        <v>0</v>
      </c>
      <c r="X57" s="699">
        <v>0</v>
      </c>
      <c r="Y57" s="699">
        <v>0</v>
      </c>
      <c r="Z57" s="699">
        <v>0</v>
      </c>
      <c r="AA57" s="956">
        <v>0</v>
      </c>
      <c r="AB57" s="956">
        <v>0</v>
      </c>
      <c r="AC57" s="956">
        <v>0</v>
      </c>
      <c r="AD57" s="699">
        <v>0</v>
      </c>
      <c r="AE57" s="953">
        <v>0</v>
      </c>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c r="DI57" s="58"/>
      <c r="DJ57" s="58"/>
      <c r="DK57" s="58"/>
      <c r="DL57" s="58"/>
      <c r="DM57" s="58"/>
      <c r="DN57" s="58"/>
      <c r="DO57" s="58"/>
      <c r="DP57" s="58"/>
      <c r="DQ57" s="58"/>
      <c r="DR57" s="58"/>
      <c r="DS57" s="58"/>
      <c r="DT57" s="58"/>
      <c r="DU57" s="58"/>
      <c r="DV57" s="58"/>
      <c r="DW57" s="58"/>
      <c r="DX57" s="58"/>
      <c r="DY57" s="58"/>
      <c r="DZ57" s="58"/>
      <c r="EA57" s="58"/>
      <c r="EB57" s="58"/>
      <c r="EC57" s="58"/>
      <c r="ED57" s="58"/>
      <c r="EE57" s="58"/>
      <c r="EF57" s="58"/>
      <c r="EG57" s="58"/>
      <c r="EH57" s="58"/>
      <c r="EI57" s="58"/>
      <c r="EJ57" s="58"/>
      <c r="EK57" s="58"/>
      <c r="EL57" s="58"/>
      <c r="EM57" s="58"/>
      <c r="EN57" s="58"/>
      <c r="EO57" s="58"/>
      <c r="EP57" s="58"/>
      <c r="EQ57" s="58"/>
      <c r="ER57" s="58"/>
      <c r="ES57" s="58"/>
      <c r="ET57" s="58"/>
      <c r="EU57" s="58"/>
      <c r="EV57" s="58"/>
      <c r="EW57" s="58"/>
      <c r="EX57" s="58"/>
      <c r="EY57" s="58"/>
      <c r="EZ57" s="58"/>
      <c r="FA57" s="58"/>
      <c r="FB57" s="58"/>
      <c r="FC57" s="58"/>
      <c r="FD57" s="58"/>
      <c r="FE57" s="58"/>
      <c r="FF57" s="58"/>
      <c r="FG57" s="58"/>
      <c r="FH57" s="58"/>
      <c r="FI57" s="58"/>
      <c r="FJ57" s="58"/>
      <c r="FK57" s="58"/>
      <c r="FL57" s="58"/>
      <c r="FM57" s="58"/>
      <c r="FN57" s="58"/>
      <c r="FO57" s="58"/>
      <c r="FP57" s="58"/>
      <c r="FQ57" s="58"/>
      <c r="FR57" s="58"/>
      <c r="FS57" s="58"/>
      <c r="FT57" s="58"/>
      <c r="FU57" s="58"/>
      <c r="FV57" s="58"/>
      <c r="FW57" s="58"/>
      <c r="FX57" s="58"/>
      <c r="FY57" s="58"/>
      <c r="FZ57" s="58"/>
      <c r="GA57" s="58"/>
      <c r="GB57" s="58"/>
      <c r="GC57" s="58"/>
      <c r="GD57" s="58"/>
      <c r="GE57" s="58"/>
      <c r="GF57" s="58"/>
      <c r="GG57" s="58"/>
      <c r="GH57" s="58"/>
      <c r="GI57" s="58"/>
      <c r="GJ57" s="58"/>
      <c r="GK57" s="58"/>
      <c r="GL57" s="58"/>
      <c r="GM57" s="58"/>
      <c r="GN57" s="58"/>
      <c r="GO57" s="58"/>
      <c r="GP57" s="58"/>
      <c r="GQ57" s="58"/>
      <c r="GR57" s="58"/>
      <c r="GS57" s="58"/>
      <c r="GT57" s="58"/>
      <c r="GU57" s="58"/>
      <c r="GV57" s="58"/>
      <c r="GW57" s="58"/>
      <c r="GX57" s="58"/>
      <c r="GY57" s="58"/>
      <c r="GZ57" s="58"/>
      <c r="HA57" s="58"/>
      <c r="HB57" s="58"/>
      <c r="HC57" s="58"/>
      <c r="HD57" s="58"/>
      <c r="HE57" s="58"/>
      <c r="HF57" s="58"/>
      <c r="HG57" s="58"/>
      <c r="HH57" s="58"/>
      <c r="HI57" s="58"/>
      <c r="HJ57" s="58"/>
      <c r="HK57" s="58"/>
      <c r="HL57" s="58"/>
      <c r="HM57" s="58"/>
      <c r="HN57" s="58"/>
      <c r="HO57" s="58"/>
      <c r="HP57" s="58"/>
      <c r="HQ57" s="58"/>
      <c r="HR57" s="58"/>
      <c r="HS57" s="58"/>
      <c r="HT57" s="58"/>
      <c r="HU57" s="58"/>
      <c r="HV57" s="58"/>
      <c r="HW57" s="58"/>
      <c r="HX57" s="58"/>
      <c r="HY57" s="58"/>
      <c r="HZ57" s="58"/>
      <c r="IA57" s="58"/>
      <c r="IB57" s="58"/>
      <c r="IC57" s="58"/>
      <c r="ID57" s="58"/>
      <c r="IE57" s="58"/>
      <c r="IF57" s="58"/>
      <c r="IG57" s="58"/>
      <c r="IH57" s="58"/>
      <c r="II57" s="58"/>
      <c r="IJ57" s="58"/>
      <c r="IK57" s="58"/>
      <c r="IL57" s="58"/>
      <c r="IM57" s="58"/>
      <c r="IN57" s="58"/>
      <c r="IO57" s="58"/>
      <c r="IP57" s="58"/>
      <c r="IQ57" s="58"/>
      <c r="IR57" s="58"/>
    </row>
    <row r="58" spans="1:252" s="839" customFormat="1">
      <c r="A58" s="78" t="s">
        <v>597</v>
      </c>
      <c r="B58" s="699">
        <v>0.46600000000000003</v>
      </c>
      <c r="C58" s="699">
        <v>0.48099999999999998</v>
      </c>
      <c r="D58" s="699">
        <v>0.49</v>
      </c>
      <c r="E58" s="699">
        <v>0.50700000000000001</v>
      </c>
      <c r="F58" s="699">
        <v>0.53900000000000003</v>
      </c>
      <c r="G58" s="699">
        <v>0.61199999999999999</v>
      </c>
      <c r="H58" s="699">
        <v>0.63300000000000001</v>
      </c>
      <c r="I58" s="699">
        <v>0.68</v>
      </c>
      <c r="J58" s="699">
        <v>0.72299999999999998</v>
      </c>
      <c r="K58" s="699">
        <v>0.76900000000000002</v>
      </c>
      <c r="L58" s="699">
        <v>0.81</v>
      </c>
      <c r="M58" s="699">
        <v>0.85599999999999998</v>
      </c>
      <c r="N58" s="699">
        <v>0.91100000000000003</v>
      </c>
      <c r="O58" s="699">
        <v>0.90300000000000002</v>
      </c>
      <c r="P58" s="699">
        <v>0.90600000000000003</v>
      </c>
      <c r="Q58" s="699">
        <v>0.90300000000000002</v>
      </c>
      <c r="R58" s="699">
        <v>0.98399999999999999</v>
      </c>
      <c r="S58" s="699">
        <v>0.997</v>
      </c>
      <c r="T58" s="699">
        <v>1.0189999999999999</v>
      </c>
      <c r="U58" s="699">
        <v>0.98499999999999999</v>
      </c>
      <c r="V58" s="699">
        <v>0.95299999999999996</v>
      </c>
      <c r="W58" s="699">
        <v>0.96899999999999997</v>
      </c>
      <c r="X58" s="699">
        <v>1.0289999999999999</v>
      </c>
      <c r="Y58" s="699">
        <v>1.048</v>
      </c>
      <c r="Z58" s="699">
        <v>1.1020000000000001</v>
      </c>
      <c r="AA58" s="956">
        <v>1.113</v>
      </c>
      <c r="AB58" s="956">
        <v>1.1299999999999999</v>
      </c>
      <c r="AC58" s="956">
        <v>1.161</v>
      </c>
      <c r="AD58" s="699">
        <v>1.2370000000000001</v>
      </c>
      <c r="AE58" s="953">
        <v>1.411</v>
      </c>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c r="DI58" s="58"/>
      <c r="DJ58" s="58"/>
      <c r="DK58" s="58"/>
      <c r="DL58" s="58"/>
      <c r="DM58" s="58"/>
      <c r="DN58" s="58"/>
      <c r="DO58" s="58"/>
      <c r="DP58" s="58"/>
      <c r="DQ58" s="58"/>
      <c r="DR58" s="58"/>
      <c r="DS58" s="58"/>
      <c r="DT58" s="58"/>
      <c r="DU58" s="58"/>
      <c r="DV58" s="58"/>
      <c r="DW58" s="58"/>
      <c r="DX58" s="58"/>
      <c r="DY58" s="58"/>
      <c r="DZ58" s="58"/>
      <c r="EA58" s="58"/>
      <c r="EB58" s="58"/>
      <c r="EC58" s="58"/>
      <c r="ED58" s="58"/>
      <c r="EE58" s="58"/>
      <c r="EF58" s="58"/>
      <c r="EG58" s="58"/>
      <c r="EH58" s="58"/>
      <c r="EI58" s="58"/>
      <c r="EJ58" s="58"/>
      <c r="EK58" s="58"/>
      <c r="EL58" s="58"/>
      <c r="EM58" s="58"/>
      <c r="EN58" s="58"/>
      <c r="EO58" s="58"/>
      <c r="EP58" s="58"/>
      <c r="EQ58" s="58"/>
      <c r="ER58" s="58"/>
      <c r="ES58" s="58"/>
      <c r="ET58" s="58"/>
      <c r="EU58" s="58"/>
      <c r="EV58" s="58"/>
      <c r="EW58" s="58"/>
      <c r="EX58" s="58"/>
      <c r="EY58" s="58"/>
      <c r="EZ58" s="58"/>
      <c r="FA58" s="58"/>
      <c r="FB58" s="58"/>
      <c r="FC58" s="58"/>
      <c r="FD58" s="58"/>
      <c r="FE58" s="58"/>
      <c r="FF58" s="58"/>
      <c r="FG58" s="58"/>
      <c r="FH58" s="58"/>
      <c r="FI58" s="58"/>
      <c r="FJ58" s="58"/>
      <c r="FK58" s="58"/>
      <c r="FL58" s="58"/>
      <c r="FM58" s="58"/>
      <c r="FN58" s="58"/>
      <c r="FO58" s="58"/>
      <c r="FP58" s="58"/>
      <c r="FQ58" s="58"/>
      <c r="FR58" s="58"/>
      <c r="FS58" s="58"/>
      <c r="FT58" s="58"/>
      <c r="FU58" s="58"/>
      <c r="FV58" s="58"/>
      <c r="FW58" s="58"/>
      <c r="FX58" s="58"/>
      <c r="FY58" s="58"/>
      <c r="FZ58" s="58"/>
      <c r="GA58" s="58"/>
      <c r="GB58" s="58"/>
      <c r="GC58" s="58"/>
      <c r="GD58" s="58"/>
      <c r="GE58" s="58"/>
      <c r="GF58" s="58"/>
      <c r="GG58" s="58"/>
      <c r="GH58" s="58"/>
      <c r="GI58" s="58"/>
      <c r="GJ58" s="58"/>
      <c r="GK58" s="58"/>
      <c r="GL58" s="58"/>
      <c r="GM58" s="58"/>
      <c r="GN58" s="58"/>
      <c r="GO58" s="58"/>
      <c r="GP58" s="58"/>
      <c r="GQ58" s="58"/>
      <c r="GR58" s="58"/>
      <c r="GS58" s="58"/>
      <c r="GT58" s="58"/>
      <c r="GU58" s="58"/>
      <c r="GV58" s="58"/>
      <c r="GW58" s="58"/>
      <c r="GX58" s="58"/>
      <c r="GY58" s="58"/>
      <c r="GZ58" s="58"/>
      <c r="HA58" s="58"/>
      <c r="HB58" s="58"/>
      <c r="HC58" s="58"/>
      <c r="HD58" s="58"/>
      <c r="HE58" s="58"/>
      <c r="HF58" s="58"/>
      <c r="HG58" s="58"/>
      <c r="HH58" s="58"/>
      <c r="HI58" s="58"/>
      <c r="HJ58" s="58"/>
      <c r="HK58" s="58"/>
      <c r="HL58" s="58"/>
      <c r="HM58" s="58"/>
      <c r="HN58" s="58"/>
      <c r="HO58" s="58"/>
      <c r="HP58" s="58"/>
      <c r="HQ58" s="58"/>
      <c r="HR58" s="58"/>
      <c r="HS58" s="58"/>
      <c r="HT58" s="58"/>
      <c r="HU58" s="58"/>
      <c r="HV58" s="58"/>
      <c r="HW58" s="58"/>
      <c r="HX58" s="58"/>
      <c r="HY58" s="58"/>
      <c r="HZ58" s="58"/>
      <c r="IA58" s="58"/>
      <c r="IB58" s="58"/>
      <c r="IC58" s="58"/>
      <c r="ID58" s="58"/>
      <c r="IE58" s="58"/>
      <c r="IF58" s="58"/>
      <c r="IG58" s="58"/>
      <c r="IH58" s="58"/>
      <c r="II58" s="58"/>
      <c r="IJ58" s="58"/>
      <c r="IK58" s="58"/>
      <c r="IL58" s="58"/>
      <c r="IM58" s="58"/>
      <c r="IN58" s="58"/>
      <c r="IO58" s="58"/>
      <c r="IP58" s="58"/>
      <c r="IQ58" s="58"/>
      <c r="IR58" s="58"/>
    </row>
    <row r="59" spans="1:252" s="839" customFormat="1">
      <c r="A59" s="78" t="s">
        <v>598</v>
      </c>
      <c r="B59" s="699">
        <v>0</v>
      </c>
      <c r="C59" s="699">
        <v>0</v>
      </c>
      <c r="D59" s="699">
        <v>0</v>
      </c>
      <c r="E59" s="699">
        <v>0</v>
      </c>
      <c r="F59" s="699">
        <v>0</v>
      </c>
      <c r="G59" s="699">
        <v>0</v>
      </c>
      <c r="H59" s="699">
        <v>0</v>
      </c>
      <c r="I59" s="699">
        <v>0</v>
      </c>
      <c r="J59" s="699">
        <v>0</v>
      </c>
      <c r="K59" s="699">
        <v>0</v>
      </c>
      <c r="L59" s="699">
        <v>0</v>
      </c>
      <c r="M59" s="699">
        <v>0</v>
      </c>
      <c r="N59" s="699">
        <v>0</v>
      </c>
      <c r="O59" s="699">
        <v>0</v>
      </c>
      <c r="P59" s="699">
        <v>0</v>
      </c>
      <c r="Q59" s="699">
        <v>0</v>
      </c>
      <c r="R59" s="699">
        <v>0</v>
      </c>
      <c r="S59" s="699">
        <v>0</v>
      </c>
      <c r="T59" s="699">
        <v>0</v>
      </c>
      <c r="U59" s="699">
        <v>0</v>
      </c>
      <c r="V59" s="699">
        <v>0</v>
      </c>
      <c r="W59" s="699">
        <v>0</v>
      </c>
      <c r="X59" s="699">
        <v>0</v>
      </c>
      <c r="Y59" s="699">
        <v>0</v>
      </c>
      <c r="Z59" s="699">
        <v>0</v>
      </c>
      <c r="AA59" s="956">
        <v>0</v>
      </c>
      <c r="AB59" s="956">
        <v>0</v>
      </c>
      <c r="AC59" s="956">
        <v>0</v>
      </c>
      <c r="AD59" s="699">
        <v>0</v>
      </c>
      <c r="AE59" s="953">
        <v>0</v>
      </c>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c r="DI59" s="58"/>
      <c r="DJ59" s="58"/>
      <c r="DK59" s="58"/>
      <c r="DL59" s="58"/>
      <c r="DM59" s="58"/>
      <c r="DN59" s="58"/>
      <c r="DO59" s="58"/>
      <c r="DP59" s="58"/>
      <c r="DQ59" s="58"/>
      <c r="DR59" s="58"/>
      <c r="DS59" s="58"/>
      <c r="DT59" s="58"/>
      <c r="DU59" s="58"/>
      <c r="DV59" s="58"/>
      <c r="DW59" s="58"/>
      <c r="DX59" s="58"/>
      <c r="DY59" s="58"/>
      <c r="DZ59" s="58"/>
      <c r="EA59" s="58"/>
      <c r="EB59" s="58"/>
      <c r="EC59" s="58"/>
      <c r="ED59" s="58"/>
      <c r="EE59" s="58"/>
      <c r="EF59" s="58"/>
      <c r="EG59" s="58"/>
      <c r="EH59" s="58"/>
      <c r="EI59" s="58"/>
      <c r="EJ59" s="58"/>
      <c r="EK59" s="58"/>
      <c r="EL59" s="58"/>
      <c r="EM59" s="58"/>
      <c r="EN59" s="58"/>
      <c r="EO59" s="58"/>
      <c r="EP59" s="58"/>
      <c r="EQ59" s="58"/>
      <c r="ER59" s="58"/>
      <c r="ES59" s="58"/>
      <c r="ET59" s="58"/>
      <c r="EU59" s="58"/>
      <c r="EV59" s="58"/>
      <c r="EW59" s="58"/>
      <c r="EX59" s="58"/>
      <c r="EY59" s="58"/>
      <c r="EZ59" s="58"/>
      <c r="FA59" s="58"/>
      <c r="FB59" s="58"/>
      <c r="FC59" s="58"/>
      <c r="FD59" s="58"/>
      <c r="FE59" s="58"/>
      <c r="FF59" s="58"/>
      <c r="FG59" s="58"/>
      <c r="FH59" s="58"/>
      <c r="FI59" s="58"/>
      <c r="FJ59" s="58"/>
      <c r="FK59" s="58"/>
      <c r="FL59" s="58"/>
      <c r="FM59" s="58"/>
      <c r="FN59" s="58"/>
      <c r="FO59" s="58"/>
      <c r="FP59" s="58"/>
      <c r="FQ59" s="58"/>
      <c r="FR59" s="58"/>
      <c r="FS59" s="58"/>
      <c r="FT59" s="58"/>
      <c r="FU59" s="58"/>
      <c r="FV59" s="58"/>
      <c r="FW59" s="58"/>
      <c r="FX59" s="58"/>
      <c r="FY59" s="58"/>
      <c r="FZ59" s="58"/>
      <c r="GA59" s="58"/>
      <c r="GB59" s="58"/>
      <c r="GC59" s="58"/>
      <c r="GD59" s="58"/>
      <c r="GE59" s="58"/>
      <c r="GF59" s="58"/>
      <c r="GG59" s="58"/>
      <c r="GH59" s="58"/>
      <c r="GI59" s="58"/>
      <c r="GJ59" s="58"/>
      <c r="GK59" s="58"/>
      <c r="GL59" s="58"/>
      <c r="GM59" s="58"/>
      <c r="GN59" s="58"/>
      <c r="GO59" s="58"/>
      <c r="GP59" s="58"/>
      <c r="GQ59" s="58"/>
      <c r="GR59" s="58"/>
      <c r="GS59" s="58"/>
      <c r="GT59" s="58"/>
      <c r="GU59" s="58"/>
      <c r="GV59" s="58"/>
      <c r="GW59" s="58"/>
      <c r="GX59" s="58"/>
      <c r="GY59" s="58"/>
      <c r="GZ59" s="58"/>
      <c r="HA59" s="58"/>
      <c r="HB59" s="58"/>
      <c r="HC59" s="58"/>
      <c r="HD59" s="58"/>
      <c r="HE59" s="58"/>
      <c r="HF59" s="58"/>
      <c r="HG59" s="58"/>
      <c r="HH59" s="58"/>
      <c r="HI59" s="58"/>
      <c r="HJ59" s="58"/>
      <c r="HK59" s="58"/>
      <c r="HL59" s="58"/>
      <c r="HM59" s="58"/>
      <c r="HN59" s="58"/>
      <c r="HO59" s="58"/>
      <c r="HP59" s="58"/>
      <c r="HQ59" s="58"/>
      <c r="HR59" s="58"/>
      <c r="HS59" s="58"/>
      <c r="HT59" s="58"/>
      <c r="HU59" s="58"/>
      <c r="HV59" s="58"/>
      <c r="HW59" s="58"/>
      <c r="HX59" s="58"/>
      <c r="HY59" s="58"/>
      <c r="HZ59" s="58"/>
      <c r="IA59" s="58"/>
      <c r="IB59" s="58"/>
      <c r="IC59" s="58"/>
      <c r="ID59" s="58"/>
      <c r="IE59" s="58"/>
      <c r="IF59" s="58"/>
      <c r="IG59" s="58"/>
      <c r="IH59" s="58"/>
      <c r="II59" s="58"/>
      <c r="IJ59" s="58"/>
      <c r="IK59" s="58"/>
      <c r="IL59" s="58"/>
      <c r="IM59" s="58"/>
      <c r="IN59" s="58"/>
      <c r="IO59" s="58"/>
      <c r="IP59" s="58"/>
      <c r="IQ59" s="58"/>
      <c r="IR59" s="58"/>
    </row>
    <row r="60" spans="1:252" s="839" customFormat="1">
      <c r="A60" s="78" t="s">
        <v>599</v>
      </c>
      <c r="B60" s="699">
        <v>0.32800000000000001</v>
      </c>
      <c r="C60" s="699">
        <v>0.34300000000000003</v>
      </c>
      <c r="D60" s="699">
        <v>0.34300000000000003</v>
      </c>
      <c r="E60" s="699">
        <v>0.36</v>
      </c>
      <c r="F60" s="699">
        <v>0.38800000000000001</v>
      </c>
      <c r="G60" s="699">
        <v>0.41799999999999998</v>
      </c>
      <c r="H60" s="699">
        <v>0.441</v>
      </c>
      <c r="I60" s="699">
        <v>0.47799999999999998</v>
      </c>
      <c r="J60" s="699">
        <v>0.51200000000000001</v>
      </c>
      <c r="K60" s="699">
        <v>0.53800000000000003</v>
      </c>
      <c r="L60" s="699">
        <v>0.56699999999999995</v>
      </c>
      <c r="M60" s="699">
        <v>0.59599999999999997</v>
      </c>
      <c r="N60" s="699">
        <v>0.63900000000000001</v>
      </c>
      <c r="O60" s="699">
        <v>0.67200000000000004</v>
      </c>
      <c r="P60" s="699">
        <v>0.71899999999999997</v>
      </c>
      <c r="Q60" s="699">
        <v>0.73099999999999998</v>
      </c>
      <c r="R60" s="699">
        <v>0.72699999999999998</v>
      </c>
      <c r="S60" s="699">
        <v>0.77200000000000002</v>
      </c>
      <c r="T60" s="699">
        <v>0.78500000000000003</v>
      </c>
      <c r="U60" s="699">
        <v>0.80700000000000005</v>
      </c>
      <c r="V60" s="699">
        <v>0.79800000000000004</v>
      </c>
      <c r="W60" s="699">
        <v>0.76400000000000001</v>
      </c>
      <c r="X60" s="699">
        <v>0.80200000000000005</v>
      </c>
      <c r="Y60" s="699">
        <v>0.81</v>
      </c>
      <c r="Z60" s="699">
        <v>0.75700000000000001</v>
      </c>
      <c r="AA60" s="956">
        <v>1.0660000000000001</v>
      </c>
      <c r="AB60" s="956">
        <v>0.83</v>
      </c>
      <c r="AC60" s="956">
        <v>0.82299999999999995</v>
      </c>
      <c r="AD60" s="699">
        <v>0.88300000000000001</v>
      </c>
      <c r="AE60" s="953">
        <v>1.0349999999999999</v>
      </c>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c r="DI60" s="58"/>
      <c r="DJ60" s="58"/>
      <c r="DK60" s="58"/>
      <c r="DL60" s="58"/>
      <c r="DM60" s="58"/>
      <c r="DN60" s="58"/>
      <c r="DO60" s="58"/>
      <c r="DP60" s="58"/>
      <c r="DQ60" s="58"/>
      <c r="DR60" s="58"/>
      <c r="DS60" s="58"/>
      <c r="DT60" s="58"/>
      <c r="DU60" s="58"/>
      <c r="DV60" s="58"/>
      <c r="DW60" s="58"/>
      <c r="DX60" s="58"/>
      <c r="DY60" s="58"/>
      <c r="DZ60" s="58"/>
      <c r="EA60" s="58"/>
      <c r="EB60" s="58"/>
      <c r="EC60" s="58"/>
      <c r="ED60" s="58"/>
      <c r="EE60" s="58"/>
      <c r="EF60" s="58"/>
      <c r="EG60" s="58"/>
      <c r="EH60" s="58"/>
      <c r="EI60" s="58"/>
      <c r="EJ60" s="58"/>
      <c r="EK60" s="58"/>
      <c r="EL60" s="58"/>
      <c r="EM60" s="58"/>
      <c r="EN60" s="58"/>
      <c r="EO60" s="58"/>
      <c r="EP60" s="58"/>
      <c r="EQ60" s="58"/>
      <c r="ER60" s="58"/>
      <c r="ES60" s="58"/>
      <c r="ET60" s="58"/>
      <c r="EU60" s="58"/>
      <c r="EV60" s="58"/>
      <c r="EW60" s="58"/>
      <c r="EX60" s="58"/>
      <c r="EY60" s="58"/>
      <c r="EZ60" s="58"/>
      <c r="FA60" s="58"/>
      <c r="FB60" s="58"/>
      <c r="FC60" s="58"/>
      <c r="FD60" s="58"/>
      <c r="FE60" s="58"/>
      <c r="FF60" s="58"/>
      <c r="FG60" s="58"/>
      <c r="FH60" s="58"/>
      <c r="FI60" s="58"/>
      <c r="FJ60" s="58"/>
      <c r="FK60" s="58"/>
      <c r="FL60" s="58"/>
      <c r="FM60" s="58"/>
      <c r="FN60" s="58"/>
      <c r="FO60" s="58"/>
      <c r="FP60" s="58"/>
      <c r="FQ60" s="58"/>
      <c r="FR60" s="58"/>
      <c r="FS60" s="58"/>
      <c r="FT60" s="58"/>
      <c r="FU60" s="58"/>
      <c r="FV60" s="58"/>
      <c r="FW60" s="58"/>
      <c r="FX60" s="58"/>
      <c r="FY60" s="58"/>
      <c r="FZ60" s="58"/>
      <c r="GA60" s="58"/>
      <c r="GB60" s="58"/>
      <c r="GC60" s="58"/>
      <c r="GD60" s="58"/>
      <c r="GE60" s="58"/>
      <c r="GF60" s="58"/>
      <c r="GG60" s="58"/>
      <c r="GH60" s="58"/>
      <c r="GI60" s="58"/>
      <c r="GJ60" s="58"/>
      <c r="GK60" s="58"/>
      <c r="GL60" s="58"/>
      <c r="GM60" s="58"/>
      <c r="GN60" s="58"/>
      <c r="GO60" s="58"/>
      <c r="GP60" s="58"/>
      <c r="GQ60" s="58"/>
      <c r="GR60" s="58"/>
      <c r="GS60" s="58"/>
      <c r="GT60" s="58"/>
      <c r="GU60" s="58"/>
      <c r="GV60" s="58"/>
      <c r="GW60" s="58"/>
      <c r="GX60" s="58"/>
      <c r="GY60" s="58"/>
      <c r="GZ60" s="58"/>
      <c r="HA60" s="58"/>
      <c r="HB60" s="58"/>
      <c r="HC60" s="58"/>
      <c r="HD60" s="58"/>
      <c r="HE60" s="58"/>
      <c r="HF60" s="58"/>
      <c r="HG60" s="58"/>
      <c r="HH60" s="58"/>
      <c r="HI60" s="58"/>
      <c r="HJ60" s="58"/>
      <c r="HK60" s="58"/>
      <c r="HL60" s="58"/>
      <c r="HM60" s="58"/>
      <c r="HN60" s="58"/>
      <c r="HO60" s="58"/>
      <c r="HP60" s="58"/>
      <c r="HQ60" s="58"/>
      <c r="HR60" s="58"/>
      <c r="HS60" s="58"/>
      <c r="HT60" s="58"/>
      <c r="HU60" s="58"/>
      <c r="HV60" s="58"/>
      <c r="HW60" s="58"/>
      <c r="HX60" s="58"/>
      <c r="HY60" s="58"/>
      <c r="HZ60" s="58"/>
      <c r="IA60" s="58"/>
      <c r="IB60" s="58"/>
      <c r="IC60" s="58"/>
      <c r="ID60" s="58"/>
      <c r="IE60" s="58"/>
      <c r="IF60" s="58"/>
      <c r="IG60" s="58"/>
      <c r="IH60" s="58"/>
      <c r="II60" s="58"/>
      <c r="IJ60" s="58"/>
      <c r="IK60" s="58"/>
      <c r="IL60" s="58"/>
      <c r="IM60" s="58"/>
      <c r="IN60" s="58"/>
      <c r="IO60" s="58"/>
      <c r="IP60" s="58"/>
      <c r="IQ60" s="58"/>
      <c r="IR60" s="58"/>
    </row>
    <row r="61" spans="1:252" s="839" customFormat="1">
      <c r="A61" s="78" t="s">
        <v>468</v>
      </c>
      <c r="B61" s="699">
        <v>6.7560000000000002</v>
      </c>
      <c r="C61" s="699">
        <v>6.7389999999999999</v>
      </c>
      <c r="D61" s="699">
        <v>7.2869999999999999</v>
      </c>
      <c r="E61" s="699">
        <v>8.1440000000000001</v>
      </c>
      <c r="F61" s="699">
        <v>8.6170000000000009</v>
      </c>
      <c r="G61" s="699">
        <v>9.7089999999999996</v>
      </c>
      <c r="H61" s="699">
        <v>11.143000000000001</v>
      </c>
      <c r="I61" s="699">
        <v>12.959</v>
      </c>
      <c r="J61" s="699">
        <v>14.558999999999999</v>
      </c>
      <c r="K61" s="699">
        <v>15.272</v>
      </c>
      <c r="L61" s="699">
        <v>16.285</v>
      </c>
      <c r="M61" s="699">
        <v>17.489000000000001</v>
      </c>
      <c r="N61" s="699">
        <v>18.539000000000001</v>
      </c>
      <c r="O61" s="699">
        <v>18.809999999999999</v>
      </c>
      <c r="P61" s="699">
        <v>19.609000000000002</v>
      </c>
      <c r="Q61" s="699">
        <v>20.608000000000001</v>
      </c>
      <c r="R61" s="699">
        <v>21.704000000000001</v>
      </c>
      <c r="S61" s="699">
        <v>22.378</v>
      </c>
      <c r="T61" s="699">
        <v>23.640999999999998</v>
      </c>
      <c r="U61" s="699">
        <v>23.02</v>
      </c>
      <c r="V61" s="699">
        <v>21.757999999999999</v>
      </c>
      <c r="W61" s="699">
        <v>21.344999999999999</v>
      </c>
      <c r="X61" s="699">
        <v>22.013000000000002</v>
      </c>
      <c r="Y61" s="699">
        <v>22.555</v>
      </c>
      <c r="Z61" s="699">
        <v>24.277999999999999</v>
      </c>
      <c r="AA61" s="956">
        <v>22.882000000000001</v>
      </c>
      <c r="AB61" s="956">
        <v>23.332999999999998</v>
      </c>
      <c r="AC61" s="956">
        <v>25.954999999999998</v>
      </c>
      <c r="AD61" s="699">
        <v>28.579000000000001</v>
      </c>
      <c r="AE61" s="953">
        <v>29.96</v>
      </c>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c r="DI61" s="58"/>
      <c r="DJ61" s="58"/>
      <c r="DK61" s="58"/>
      <c r="DL61" s="58"/>
      <c r="DM61" s="58"/>
      <c r="DN61" s="58"/>
      <c r="DO61" s="58"/>
      <c r="DP61" s="58"/>
      <c r="DQ61" s="58"/>
      <c r="DR61" s="58"/>
      <c r="DS61" s="58"/>
      <c r="DT61" s="58"/>
      <c r="DU61" s="58"/>
      <c r="DV61" s="58"/>
      <c r="DW61" s="58"/>
      <c r="DX61" s="58"/>
      <c r="DY61" s="58"/>
      <c r="DZ61" s="58"/>
      <c r="EA61" s="58"/>
      <c r="EB61" s="58"/>
      <c r="EC61" s="58"/>
      <c r="ED61" s="58"/>
      <c r="EE61" s="58"/>
      <c r="EF61" s="58"/>
      <c r="EG61" s="58"/>
      <c r="EH61" s="58"/>
      <c r="EI61" s="58"/>
      <c r="EJ61" s="58"/>
      <c r="EK61" s="58"/>
      <c r="EL61" s="58"/>
      <c r="EM61" s="58"/>
      <c r="EN61" s="58"/>
      <c r="EO61" s="58"/>
      <c r="EP61" s="58"/>
      <c r="EQ61" s="58"/>
      <c r="ER61" s="58"/>
      <c r="ES61" s="58"/>
      <c r="ET61" s="58"/>
      <c r="EU61" s="58"/>
      <c r="EV61" s="58"/>
      <c r="EW61" s="58"/>
      <c r="EX61" s="58"/>
      <c r="EY61" s="58"/>
      <c r="EZ61" s="58"/>
      <c r="FA61" s="58"/>
      <c r="FB61" s="58"/>
      <c r="FC61" s="58"/>
      <c r="FD61" s="58"/>
      <c r="FE61" s="58"/>
      <c r="FF61" s="58"/>
      <c r="FG61" s="58"/>
      <c r="FH61" s="58"/>
      <c r="FI61" s="58"/>
      <c r="FJ61" s="58"/>
      <c r="FK61" s="58"/>
      <c r="FL61" s="58"/>
      <c r="FM61" s="58"/>
      <c r="FN61" s="58"/>
      <c r="FO61" s="58"/>
      <c r="FP61" s="58"/>
      <c r="FQ61" s="58"/>
      <c r="FR61" s="58"/>
      <c r="FS61" s="58"/>
      <c r="FT61" s="58"/>
      <c r="FU61" s="58"/>
      <c r="FV61" s="58"/>
      <c r="FW61" s="58"/>
      <c r="FX61" s="58"/>
      <c r="FY61" s="58"/>
      <c r="FZ61" s="58"/>
      <c r="GA61" s="58"/>
      <c r="GB61" s="58"/>
      <c r="GC61" s="58"/>
      <c r="GD61" s="58"/>
      <c r="GE61" s="58"/>
      <c r="GF61" s="58"/>
      <c r="GG61" s="58"/>
      <c r="GH61" s="58"/>
      <c r="GI61" s="58"/>
      <c r="GJ61" s="58"/>
      <c r="GK61" s="58"/>
      <c r="GL61" s="58"/>
      <c r="GM61" s="58"/>
      <c r="GN61" s="58"/>
      <c r="GO61" s="58"/>
      <c r="GP61" s="58"/>
      <c r="GQ61" s="58"/>
      <c r="GR61" s="58"/>
      <c r="GS61" s="58"/>
      <c r="GT61" s="58"/>
      <c r="GU61" s="58"/>
      <c r="GV61" s="58"/>
      <c r="GW61" s="58"/>
      <c r="GX61" s="58"/>
      <c r="GY61" s="58"/>
      <c r="GZ61" s="58"/>
      <c r="HA61" s="58"/>
      <c r="HB61" s="58"/>
      <c r="HC61" s="58"/>
      <c r="HD61" s="58"/>
      <c r="HE61" s="58"/>
      <c r="HF61" s="58"/>
      <c r="HG61" s="58"/>
      <c r="HH61" s="58"/>
      <c r="HI61" s="58"/>
      <c r="HJ61" s="58"/>
      <c r="HK61" s="58"/>
      <c r="HL61" s="58"/>
      <c r="HM61" s="58"/>
      <c r="HN61" s="58"/>
      <c r="HO61" s="58"/>
      <c r="HP61" s="58"/>
      <c r="HQ61" s="58"/>
      <c r="HR61" s="58"/>
      <c r="HS61" s="58"/>
      <c r="HT61" s="58"/>
      <c r="HU61" s="58"/>
      <c r="HV61" s="58"/>
      <c r="HW61" s="58"/>
      <c r="HX61" s="58"/>
      <c r="HY61" s="58"/>
      <c r="HZ61" s="58"/>
      <c r="IA61" s="58"/>
      <c r="IB61" s="58"/>
      <c r="IC61" s="58"/>
      <c r="ID61" s="58"/>
      <c r="IE61" s="58"/>
      <c r="IF61" s="58"/>
      <c r="IG61" s="58"/>
      <c r="IH61" s="58"/>
      <c r="II61" s="58"/>
      <c r="IJ61" s="58"/>
      <c r="IK61" s="58"/>
      <c r="IL61" s="58"/>
      <c r="IM61" s="58"/>
      <c r="IN61" s="58"/>
      <c r="IO61" s="58"/>
      <c r="IP61" s="58"/>
      <c r="IQ61" s="58"/>
      <c r="IR61" s="58"/>
    </row>
    <row r="62" spans="1:252" s="839" customFormat="1">
      <c r="A62" s="78" t="s">
        <v>600</v>
      </c>
      <c r="B62" s="699">
        <v>3.7509999999999999</v>
      </c>
      <c r="C62" s="699">
        <v>3.7320000000000002</v>
      </c>
      <c r="D62" s="699">
        <v>4.0359999999999996</v>
      </c>
      <c r="E62" s="699">
        <v>4.5110000000000001</v>
      </c>
      <c r="F62" s="699">
        <v>4.7729999999999997</v>
      </c>
      <c r="G62" s="699">
        <v>5.37</v>
      </c>
      <c r="H62" s="699">
        <v>6.1369999999999996</v>
      </c>
      <c r="I62" s="699">
        <v>7.0590000000000002</v>
      </c>
      <c r="J62" s="699">
        <v>7.899</v>
      </c>
      <c r="K62" s="699">
        <v>8.3320000000000007</v>
      </c>
      <c r="L62" s="699">
        <v>8.8740000000000006</v>
      </c>
      <c r="M62" s="699">
        <v>9.4090000000000007</v>
      </c>
      <c r="N62" s="699">
        <v>9.9640000000000004</v>
      </c>
      <c r="O62" s="699">
        <v>10.079000000000001</v>
      </c>
      <c r="P62" s="699">
        <v>10.492000000000001</v>
      </c>
      <c r="Q62" s="699">
        <v>10.999000000000001</v>
      </c>
      <c r="R62" s="699">
        <v>11.454000000000001</v>
      </c>
      <c r="S62" s="699">
        <v>11.756</v>
      </c>
      <c r="T62" s="699">
        <v>12.419</v>
      </c>
      <c r="U62" s="699">
        <v>12.11</v>
      </c>
      <c r="V62" s="699">
        <v>11.667</v>
      </c>
      <c r="W62" s="699">
        <v>11.471</v>
      </c>
      <c r="X62" s="699">
        <v>11.927</v>
      </c>
      <c r="Y62" s="699">
        <v>12.185</v>
      </c>
      <c r="Z62" s="699">
        <v>13.167999999999999</v>
      </c>
      <c r="AA62" s="956">
        <v>12.221</v>
      </c>
      <c r="AB62" s="956">
        <v>12.481999999999999</v>
      </c>
      <c r="AC62" s="956">
        <v>13.939</v>
      </c>
      <c r="AD62" s="699">
        <v>14.835000000000001</v>
      </c>
      <c r="AE62" s="953">
        <v>14.589</v>
      </c>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c r="DI62" s="58"/>
      <c r="DJ62" s="58"/>
      <c r="DK62" s="58"/>
      <c r="DL62" s="58"/>
      <c r="DM62" s="58"/>
      <c r="DN62" s="58"/>
      <c r="DO62" s="58"/>
      <c r="DP62" s="58"/>
      <c r="DQ62" s="58"/>
      <c r="DR62" s="58"/>
      <c r="DS62" s="58"/>
      <c r="DT62" s="58"/>
      <c r="DU62" s="58"/>
      <c r="DV62" s="58"/>
      <c r="DW62" s="58"/>
      <c r="DX62" s="58"/>
      <c r="DY62" s="58"/>
      <c r="DZ62" s="58"/>
      <c r="EA62" s="58"/>
      <c r="EB62" s="58"/>
      <c r="EC62" s="58"/>
      <c r="ED62" s="58"/>
      <c r="EE62" s="58"/>
      <c r="EF62" s="58"/>
      <c r="EG62" s="58"/>
      <c r="EH62" s="58"/>
      <c r="EI62" s="58"/>
      <c r="EJ62" s="58"/>
      <c r="EK62" s="58"/>
      <c r="EL62" s="58"/>
      <c r="EM62" s="58"/>
      <c r="EN62" s="58"/>
      <c r="EO62" s="58"/>
      <c r="EP62" s="58"/>
      <c r="EQ62" s="58"/>
      <c r="ER62" s="58"/>
      <c r="ES62" s="58"/>
      <c r="ET62" s="58"/>
      <c r="EU62" s="58"/>
      <c r="EV62" s="58"/>
      <c r="EW62" s="58"/>
      <c r="EX62" s="58"/>
      <c r="EY62" s="58"/>
      <c r="EZ62" s="58"/>
      <c r="FA62" s="58"/>
      <c r="FB62" s="58"/>
      <c r="FC62" s="58"/>
      <c r="FD62" s="58"/>
      <c r="FE62" s="58"/>
      <c r="FF62" s="58"/>
      <c r="FG62" s="58"/>
      <c r="FH62" s="58"/>
      <c r="FI62" s="58"/>
      <c r="FJ62" s="58"/>
      <c r="FK62" s="58"/>
      <c r="FL62" s="58"/>
      <c r="FM62" s="58"/>
      <c r="FN62" s="58"/>
      <c r="FO62" s="58"/>
      <c r="FP62" s="58"/>
      <c r="FQ62" s="58"/>
      <c r="FR62" s="58"/>
      <c r="FS62" s="58"/>
      <c r="FT62" s="58"/>
      <c r="FU62" s="58"/>
      <c r="FV62" s="58"/>
      <c r="FW62" s="58"/>
      <c r="FX62" s="58"/>
      <c r="FY62" s="58"/>
      <c r="FZ62" s="58"/>
      <c r="GA62" s="58"/>
      <c r="GB62" s="58"/>
      <c r="GC62" s="58"/>
      <c r="GD62" s="58"/>
      <c r="GE62" s="58"/>
      <c r="GF62" s="58"/>
      <c r="GG62" s="58"/>
      <c r="GH62" s="58"/>
      <c r="GI62" s="58"/>
      <c r="GJ62" s="58"/>
      <c r="GK62" s="58"/>
      <c r="GL62" s="58"/>
      <c r="GM62" s="58"/>
      <c r="GN62" s="58"/>
      <c r="GO62" s="58"/>
      <c r="GP62" s="58"/>
      <c r="GQ62" s="58"/>
      <c r="GR62" s="58"/>
      <c r="GS62" s="58"/>
      <c r="GT62" s="58"/>
      <c r="GU62" s="58"/>
      <c r="GV62" s="58"/>
      <c r="GW62" s="58"/>
      <c r="GX62" s="58"/>
      <c r="GY62" s="58"/>
      <c r="GZ62" s="58"/>
      <c r="HA62" s="58"/>
      <c r="HB62" s="58"/>
      <c r="HC62" s="58"/>
      <c r="HD62" s="58"/>
      <c r="HE62" s="58"/>
      <c r="HF62" s="58"/>
      <c r="HG62" s="58"/>
      <c r="HH62" s="58"/>
      <c r="HI62" s="58"/>
      <c r="HJ62" s="58"/>
      <c r="HK62" s="58"/>
      <c r="HL62" s="58"/>
      <c r="HM62" s="58"/>
      <c r="HN62" s="58"/>
      <c r="HO62" s="58"/>
      <c r="HP62" s="58"/>
      <c r="HQ62" s="58"/>
      <c r="HR62" s="58"/>
      <c r="HS62" s="58"/>
      <c r="HT62" s="58"/>
      <c r="HU62" s="58"/>
      <c r="HV62" s="58"/>
      <c r="HW62" s="58"/>
      <c r="HX62" s="58"/>
      <c r="HY62" s="58"/>
      <c r="HZ62" s="58"/>
      <c r="IA62" s="58"/>
      <c r="IB62" s="58"/>
      <c r="IC62" s="58"/>
      <c r="ID62" s="58"/>
      <c r="IE62" s="58"/>
      <c r="IF62" s="58"/>
      <c r="IG62" s="58"/>
      <c r="IH62" s="58"/>
      <c r="II62" s="58"/>
      <c r="IJ62" s="58"/>
      <c r="IK62" s="58"/>
      <c r="IL62" s="58"/>
      <c r="IM62" s="58"/>
      <c r="IN62" s="58"/>
      <c r="IO62" s="58"/>
      <c r="IP62" s="58"/>
      <c r="IQ62" s="58"/>
      <c r="IR62" s="58"/>
    </row>
    <row r="63" spans="1:252" s="839" customFormat="1">
      <c r="A63" s="78" t="s">
        <v>601</v>
      </c>
      <c r="B63" s="699">
        <v>2.8889999999999998</v>
      </c>
      <c r="C63" s="699">
        <v>2.8980000000000001</v>
      </c>
      <c r="D63" s="699">
        <v>3.1349999999999998</v>
      </c>
      <c r="E63" s="699">
        <v>3.5009999999999999</v>
      </c>
      <c r="F63" s="699">
        <v>3.706</v>
      </c>
      <c r="G63" s="699">
        <v>4.1520000000000001</v>
      </c>
      <c r="H63" s="699">
        <v>4.7859999999999996</v>
      </c>
      <c r="I63" s="699">
        <v>5.6529999999999996</v>
      </c>
      <c r="J63" s="699">
        <v>6.3719999999999999</v>
      </c>
      <c r="K63" s="699">
        <v>6.65</v>
      </c>
      <c r="L63" s="699">
        <v>7.101</v>
      </c>
      <c r="M63" s="699">
        <v>7.76</v>
      </c>
      <c r="N63" s="699">
        <v>8.2409999999999997</v>
      </c>
      <c r="O63" s="699">
        <v>8.4079999999999995</v>
      </c>
      <c r="P63" s="699">
        <v>8.75</v>
      </c>
      <c r="Q63" s="699">
        <v>9.2119999999999997</v>
      </c>
      <c r="R63" s="699">
        <v>9.8309999999999995</v>
      </c>
      <c r="S63" s="699">
        <v>10.177</v>
      </c>
      <c r="T63" s="699">
        <v>10.747</v>
      </c>
      <c r="U63" s="699">
        <v>10.456</v>
      </c>
      <c r="V63" s="699">
        <v>9.65</v>
      </c>
      <c r="W63" s="699">
        <v>9.4390000000000001</v>
      </c>
      <c r="X63" s="699">
        <v>9.6319999999999997</v>
      </c>
      <c r="Y63" s="699">
        <v>9.82</v>
      </c>
      <c r="Z63" s="699">
        <v>10.509</v>
      </c>
      <c r="AA63" s="956">
        <v>10.119</v>
      </c>
      <c r="AB63" s="956">
        <v>10.265000000000001</v>
      </c>
      <c r="AC63" s="956">
        <v>11.226000000000001</v>
      </c>
      <c r="AD63" s="699">
        <v>12.430999999999999</v>
      </c>
      <c r="AE63" s="953">
        <v>13.336</v>
      </c>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c r="DI63" s="58"/>
      <c r="DJ63" s="58"/>
      <c r="DK63" s="58"/>
      <c r="DL63" s="58"/>
      <c r="DM63" s="58"/>
      <c r="DN63" s="58"/>
      <c r="DO63" s="58"/>
      <c r="DP63" s="58"/>
      <c r="DQ63" s="58"/>
      <c r="DR63" s="58"/>
      <c r="DS63" s="58"/>
      <c r="DT63" s="58"/>
      <c r="DU63" s="58"/>
      <c r="DV63" s="58"/>
      <c r="DW63" s="58"/>
      <c r="DX63" s="58"/>
      <c r="DY63" s="58"/>
      <c r="DZ63" s="58"/>
      <c r="EA63" s="58"/>
      <c r="EB63" s="58"/>
      <c r="EC63" s="58"/>
      <c r="ED63" s="58"/>
      <c r="EE63" s="58"/>
      <c r="EF63" s="58"/>
      <c r="EG63" s="58"/>
      <c r="EH63" s="58"/>
      <c r="EI63" s="58"/>
      <c r="EJ63" s="58"/>
      <c r="EK63" s="58"/>
      <c r="EL63" s="58"/>
      <c r="EM63" s="58"/>
      <c r="EN63" s="58"/>
      <c r="EO63" s="58"/>
      <c r="EP63" s="58"/>
      <c r="EQ63" s="58"/>
      <c r="ER63" s="58"/>
      <c r="ES63" s="58"/>
      <c r="ET63" s="58"/>
      <c r="EU63" s="58"/>
      <c r="EV63" s="58"/>
      <c r="EW63" s="58"/>
      <c r="EX63" s="58"/>
      <c r="EY63" s="58"/>
      <c r="EZ63" s="58"/>
      <c r="FA63" s="58"/>
      <c r="FB63" s="58"/>
      <c r="FC63" s="58"/>
      <c r="FD63" s="58"/>
      <c r="FE63" s="58"/>
      <c r="FF63" s="58"/>
      <c r="FG63" s="58"/>
      <c r="FH63" s="58"/>
      <c r="FI63" s="58"/>
      <c r="FJ63" s="58"/>
      <c r="FK63" s="58"/>
      <c r="FL63" s="58"/>
      <c r="FM63" s="58"/>
      <c r="FN63" s="58"/>
      <c r="FO63" s="58"/>
      <c r="FP63" s="58"/>
      <c r="FQ63" s="58"/>
      <c r="FR63" s="58"/>
      <c r="FS63" s="58"/>
      <c r="FT63" s="58"/>
      <c r="FU63" s="58"/>
      <c r="FV63" s="58"/>
      <c r="FW63" s="58"/>
      <c r="FX63" s="58"/>
      <c r="FY63" s="58"/>
      <c r="FZ63" s="58"/>
      <c r="GA63" s="58"/>
      <c r="GB63" s="58"/>
      <c r="GC63" s="58"/>
      <c r="GD63" s="58"/>
      <c r="GE63" s="58"/>
      <c r="GF63" s="58"/>
      <c r="GG63" s="58"/>
      <c r="GH63" s="58"/>
      <c r="GI63" s="58"/>
      <c r="GJ63" s="58"/>
      <c r="GK63" s="58"/>
      <c r="GL63" s="58"/>
      <c r="GM63" s="58"/>
      <c r="GN63" s="58"/>
      <c r="GO63" s="58"/>
      <c r="GP63" s="58"/>
      <c r="GQ63" s="58"/>
      <c r="GR63" s="58"/>
      <c r="GS63" s="58"/>
      <c r="GT63" s="58"/>
      <c r="GU63" s="58"/>
      <c r="GV63" s="58"/>
      <c r="GW63" s="58"/>
      <c r="GX63" s="58"/>
      <c r="GY63" s="58"/>
      <c r="GZ63" s="58"/>
      <c r="HA63" s="58"/>
      <c r="HB63" s="58"/>
      <c r="HC63" s="58"/>
      <c r="HD63" s="58"/>
      <c r="HE63" s="58"/>
      <c r="HF63" s="58"/>
      <c r="HG63" s="58"/>
      <c r="HH63" s="58"/>
      <c r="HI63" s="58"/>
      <c r="HJ63" s="58"/>
      <c r="HK63" s="58"/>
      <c r="HL63" s="58"/>
      <c r="HM63" s="58"/>
      <c r="HN63" s="58"/>
      <c r="HO63" s="58"/>
      <c r="HP63" s="58"/>
      <c r="HQ63" s="58"/>
      <c r="HR63" s="58"/>
      <c r="HS63" s="58"/>
      <c r="HT63" s="58"/>
      <c r="HU63" s="58"/>
      <c r="HV63" s="58"/>
      <c r="HW63" s="58"/>
      <c r="HX63" s="58"/>
      <c r="HY63" s="58"/>
      <c r="HZ63" s="58"/>
      <c r="IA63" s="58"/>
      <c r="IB63" s="58"/>
      <c r="IC63" s="58"/>
      <c r="ID63" s="58"/>
      <c r="IE63" s="58"/>
      <c r="IF63" s="58"/>
      <c r="IG63" s="58"/>
      <c r="IH63" s="58"/>
      <c r="II63" s="58"/>
      <c r="IJ63" s="58"/>
      <c r="IK63" s="58"/>
      <c r="IL63" s="58"/>
      <c r="IM63" s="58"/>
      <c r="IN63" s="58"/>
      <c r="IO63" s="58"/>
      <c r="IP63" s="58"/>
      <c r="IQ63" s="58"/>
      <c r="IR63" s="58"/>
    </row>
    <row r="64" spans="1:252" s="839" customFormat="1">
      <c r="A64" s="78" t="s">
        <v>602</v>
      </c>
      <c r="B64" s="699">
        <v>0</v>
      </c>
      <c r="C64" s="699">
        <v>0</v>
      </c>
      <c r="D64" s="699">
        <v>1E-3</v>
      </c>
      <c r="E64" s="699">
        <v>1E-3</v>
      </c>
      <c r="F64" s="699">
        <v>1E-3</v>
      </c>
      <c r="G64" s="699">
        <v>1E-3</v>
      </c>
      <c r="H64" s="699">
        <v>1E-3</v>
      </c>
      <c r="I64" s="699">
        <v>2E-3</v>
      </c>
      <c r="J64" s="699">
        <v>2E-3</v>
      </c>
      <c r="K64" s="699">
        <v>2E-3</v>
      </c>
      <c r="L64" s="699">
        <v>2E-3</v>
      </c>
      <c r="M64" s="699">
        <v>2E-3</v>
      </c>
      <c r="N64" s="699">
        <v>2E-3</v>
      </c>
      <c r="O64" s="699">
        <v>2E-3</v>
      </c>
      <c r="P64" s="699">
        <v>2E-3</v>
      </c>
      <c r="Q64" s="699">
        <v>1E-3</v>
      </c>
      <c r="R64" s="699">
        <v>2E-3</v>
      </c>
      <c r="S64" s="699">
        <v>1E-3</v>
      </c>
      <c r="T64" s="699">
        <v>0</v>
      </c>
      <c r="U64" s="699">
        <v>0</v>
      </c>
      <c r="V64" s="699">
        <v>0</v>
      </c>
      <c r="W64" s="699">
        <v>3.0000000000000001E-3</v>
      </c>
      <c r="X64" s="699">
        <v>3.0000000000000001E-3</v>
      </c>
      <c r="Y64" s="699">
        <v>1.6E-2</v>
      </c>
      <c r="Z64" s="699">
        <v>2.4E-2</v>
      </c>
      <c r="AA64" s="956">
        <v>2.8000000000000001E-2</v>
      </c>
      <c r="AB64" s="956">
        <v>0.06</v>
      </c>
      <c r="AC64" s="956">
        <v>0.17499999999999999</v>
      </c>
      <c r="AD64" s="699">
        <v>0.52800000000000002</v>
      </c>
      <c r="AE64" s="953">
        <v>1.06</v>
      </c>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c r="DI64" s="58"/>
      <c r="DJ64" s="58"/>
      <c r="DK64" s="58"/>
      <c r="DL64" s="58"/>
      <c r="DM64" s="58"/>
      <c r="DN64" s="58"/>
      <c r="DO64" s="58"/>
      <c r="DP64" s="58"/>
      <c r="DQ64" s="58"/>
      <c r="DR64" s="58"/>
      <c r="DS64" s="58"/>
      <c r="DT64" s="58"/>
      <c r="DU64" s="58"/>
      <c r="DV64" s="58"/>
      <c r="DW64" s="58"/>
      <c r="DX64" s="58"/>
      <c r="DY64" s="58"/>
      <c r="DZ64" s="58"/>
      <c r="EA64" s="58"/>
      <c r="EB64" s="58"/>
      <c r="EC64" s="58"/>
      <c r="ED64" s="58"/>
      <c r="EE64" s="58"/>
      <c r="EF64" s="58"/>
      <c r="EG64" s="58"/>
      <c r="EH64" s="58"/>
      <c r="EI64" s="58"/>
      <c r="EJ64" s="58"/>
      <c r="EK64" s="58"/>
      <c r="EL64" s="58"/>
      <c r="EM64" s="58"/>
      <c r="EN64" s="58"/>
      <c r="EO64" s="58"/>
      <c r="EP64" s="58"/>
      <c r="EQ64" s="58"/>
      <c r="ER64" s="58"/>
      <c r="ES64" s="58"/>
      <c r="ET64" s="58"/>
      <c r="EU64" s="58"/>
      <c r="EV64" s="58"/>
      <c r="EW64" s="58"/>
      <c r="EX64" s="58"/>
      <c r="EY64" s="58"/>
      <c r="EZ64" s="58"/>
      <c r="FA64" s="58"/>
      <c r="FB64" s="58"/>
      <c r="FC64" s="58"/>
      <c r="FD64" s="58"/>
      <c r="FE64" s="58"/>
      <c r="FF64" s="58"/>
      <c r="FG64" s="58"/>
      <c r="FH64" s="58"/>
      <c r="FI64" s="58"/>
      <c r="FJ64" s="58"/>
      <c r="FK64" s="58"/>
      <c r="FL64" s="58"/>
      <c r="FM64" s="58"/>
      <c r="FN64" s="58"/>
      <c r="FO64" s="58"/>
      <c r="FP64" s="58"/>
      <c r="FQ64" s="58"/>
      <c r="FR64" s="58"/>
      <c r="FS64" s="58"/>
      <c r="FT64" s="58"/>
      <c r="FU64" s="58"/>
      <c r="FV64" s="58"/>
      <c r="FW64" s="58"/>
      <c r="FX64" s="58"/>
      <c r="FY64" s="58"/>
      <c r="FZ64" s="58"/>
      <c r="GA64" s="58"/>
      <c r="GB64" s="58"/>
      <c r="GC64" s="58"/>
      <c r="GD64" s="58"/>
      <c r="GE64" s="58"/>
      <c r="GF64" s="58"/>
      <c r="GG64" s="58"/>
      <c r="GH64" s="58"/>
      <c r="GI64" s="58"/>
      <c r="GJ64" s="58"/>
      <c r="GK64" s="58"/>
      <c r="GL64" s="58"/>
      <c r="GM64" s="58"/>
      <c r="GN64" s="58"/>
      <c r="GO64" s="58"/>
      <c r="GP64" s="58"/>
      <c r="GQ64" s="58"/>
      <c r="GR64" s="58"/>
      <c r="GS64" s="58"/>
      <c r="GT64" s="58"/>
      <c r="GU64" s="58"/>
      <c r="GV64" s="58"/>
      <c r="GW64" s="58"/>
      <c r="GX64" s="58"/>
      <c r="GY64" s="58"/>
      <c r="GZ64" s="58"/>
      <c r="HA64" s="58"/>
      <c r="HB64" s="58"/>
      <c r="HC64" s="58"/>
      <c r="HD64" s="58"/>
      <c r="HE64" s="58"/>
      <c r="HF64" s="58"/>
      <c r="HG64" s="58"/>
      <c r="HH64" s="58"/>
      <c r="HI64" s="58"/>
      <c r="HJ64" s="58"/>
      <c r="HK64" s="58"/>
      <c r="HL64" s="58"/>
      <c r="HM64" s="58"/>
      <c r="HN64" s="58"/>
      <c r="HO64" s="58"/>
      <c r="HP64" s="58"/>
      <c r="HQ64" s="58"/>
      <c r="HR64" s="58"/>
      <c r="HS64" s="58"/>
      <c r="HT64" s="58"/>
      <c r="HU64" s="58"/>
      <c r="HV64" s="58"/>
      <c r="HW64" s="58"/>
      <c r="HX64" s="58"/>
      <c r="HY64" s="58"/>
      <c r="HZ64" s="58"/>
      <c r="IA64" s="58"/>
      <c r="IB64" s="58"/>
      <c r="IC64" s="58"/>
      <c r="ID64" s="58"/>
      <c r="IE64" s="58"/>
      <c r="IF64" s="58"/>
      <c r="IG64" s="58"/>
      <c r="IH64" s="58"/>
      <c r="II64" s="58"/>
      <c r="IJ64" s="58"/>
      <c r="IK64" s="58"/>
      <c r="IL64" s="58"/>
      <c r="IM64" s="58"/>
      <c r="IN64" s="58"/>
      <c r="IO64" s="58"/>
      <c r="IP64" s="58"/>
      <c r="IQ64" s="58"/>
      <c r="IR64" s="58"/>
    </row>
    <row r="65" spans="1:252" s="839" customFormat="1">
      <c r="A65" s="78" t="s">
        <v>603</v>
      </c>
      <c r="B65" s="699">
        <v>0.11600000000000001</v>
      </c>
      <c r="C65" s="699">
        <v>0.109</v>
      </c>
      <c r="D65" s="699">
        <v>0.115</v>
      </c>
      <c r="E65" s="699">
        <v>0.13100000000000001</v>
      </c>
      <c r="F65" s="699">
        <v>0.13700000000000001</v>
      </c>
      <c r="G65" s="699">
        <v>0.187</v>
      </c>
      <c r="H65" s="699">
        <v>0.219</v>
      </c>
      <c r="I65" s="699">
        <v>0.245</v>
      </c>
      <c r="J65" s="699">
        <v>0.28699999999999998</v>
      </c>
      <c r="K65" s="699">
        <v>0.28799999999999998</v>
      </c>
      <c r="L65" s="699">
        <v>0.308</v>
      </c>
      <c r="M65" s="699">
        <v>0.318</v>
      </c>
      <c r="N65" s="699">
        <v>0.33200000000000002</v>
      </c>
      <c r="O65" s="699">
        <v>0.32100000000000001</v>
      </c>
      <c r="P65" s="699">
        <v>0.36199999999999999</v>
      </c>
      <c r="Q65" s="699">
        <v>0.39300000000000002</v>
      </c>
      <c r="R65" s="699">
        <v>0.41199999999999998</v>
      </c>
      <c r="S65" s="699">
        <v>0.42799999999999999</v>
      </c>
      <c r="T65" s="699">
        <v>0.47299999999999998</v>
      </c>
      <c r="U65" s="699">
        <v>0.45200000000000001</v>
      </c>
      <c r="V65" s="699">
        <v>0.41799999999999998</v>
      </c>
      <c r="W65" s="699">
        <v>0.42199999999999999</v>
      </c>
      <c r="X65" s="699">
        <v>0.441</v>
      </c>
      <c r="Y65" s="699">
        <v>0.46500000000000002</v>
      </c>
      <c r="Z65" s="699">
        <v>0.49299999999999999</v>
      </c>
      <c r="AA65" s="956">
        <v>0.46</v>
      </c>
      <c r="AB65" s="956">
        <v>0.46100000000000002</v>
      </c>
      <c r="AC65" s="956">
        <v>0.54</v>
      </c>
      <c r="AD65" s="699">
        <v>0.67500000000000004</v>
      </c>
      <c r="AE65" s="953">
        <v>0.74399999999999999</v>
      </c>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c r="DI65" s="58"/>
      <c r="DJ65" s="58"/>
      <c r="DK65" s="58"/>
      <c r="DL65" s="58"/>
      <c r="DM65" s="58"/>
      <c r="DN65" s="58"/>
      <c r="DO65" s="58"/>
      <c r="DP65" s="58"/>
      <c r="DQ65" s="58"/>
      <c r="DR65" s="58"/>
      <c r="DS65" s="58"/>
      <c r="DT65" s="58"/>
      <c r="DU65" s="58"/>
      <c r="DV65" s="58"/>
      <c r="DW65" s="58"/>
      <c r="DX65" s="58"/>
      <c r="DY65" s="58"/>
      <c r="DZ65" s="58"/>
      <c r="EA65" s="58"/>
      <c r="EB65" s="58"/>
      <c r="EC65" s="58"/>
      <c r="ED65" s="58"/>
      <c r="EE65" s="58"/>
      <c r="EF65" s="58"/>
      <c r="EG65" s="58"/>
      <c r="EH65" s="58"/>
      <c r="EI65" s="58"/>
      <c r="EJ65" s="58"/>
      <c r="EK65" s="58"/>
      <c r="EL65" s="58"/>
      <c r="EM65" s="58"/>
      <c r="EN65" s="58"/>
      <c r="EO65" s="58"/>
      <c r="EP65" s="58"/>
      <c r="EQ65" s="58"/>
      <c r="ER65" s="58"/>
      <c r="ES65" s="58"/>
      <c r="ET65" s="58"/>
      <c r="EU65" s="58"/>
      <c r="EV65" s="58"/>
      <c r="EW65" s="58"/>
      <c r="EX65" s="58"/>
      <c r="EY65" s="58"/>
      <c r="EZ65" s="58"/>
      <c r="FA65" s="58"/>
      <c r="FB65" s="58"/>
      <c r="FC65" s="58"/>
      <c r="FD65" s="58"/>
      <c r="FE65" s="58"/>
      <c r="FF65" s="58"/>
      <c r="FG65" s="58"/>
      <c r="FH65" s="58"/>
      <c r="FI65" s="58"/>
      <c r="FJ65" s="58"/>
      <c r="FK65" s="58"/>
      <c r="FL65" s="58"/>
      <c r="FM65" s="58"/>
      <c r="FN65" s="58"/>
      <c r="FO65" s="58"/>
      <c r="FP65" s="58"/>
      <c r="FQ65" s="58"/>
      <c r="FR65" s="58"/>
      <c r="FS65" s="58"/>
      <c r="FT65" s="58"/>
      <c r="FU65" s="58"/>
      <c r="FV65" s="58"/>
      <c r="FW65" s="58"/>
      <c r="FX65" s="58"/>
      <c r="FY65" s="58"/>
      <c r="FZ65" s="58"/>
      <c r="GA65" s="58"/>
      <c r="GB65" s="58"/>
      <c r="GC65" s="58"/>
      <c r="GD65" s="58"/>
      <c r="GE65" s="58"/>
      <c r="GF65" s="58"/>
      <c r="GG65" s="58"/>
      <c r="GH65" s="58"/>
      <c r="GI65" s="58"/>
      <c r="GJ65" s="58"/>
      <c r="GK65" s="58"/>
      <c r="GL65" s="58"/>
      <c r="GM65" s="58"/>
      <c r="GN65" s="58"/>
      <c r="GO65" s="58"/>
      <c r="GP65" s="58"/>
      <c r="GQ65" s="58"/>
      <c r="GR65" s="58"/>
      <c r="GS65" s="58"/>
      <c r="GT65" s="58"/>
      <c r="GU65" s="58"/>
      <c r="GV65" s="58"/>
      <c r="GW65" s="58"/>
      <c r="GX65" s="58"/>
      <c r="GY65" s="58"/>
      <c r="GZ65" s="58"/>
      <c r="HA65" s="58"/>
      <c r="HB65" s="58"/>
      <c r="HC65" s="58"/>
      <c r="HD65" s="58"/>
      <c r="HE65" s="58"/>
      <c r="HF65" s="58"/>
      <c r="HG65" s="58"/>
      <c r="HH65" s="58"/>
      <c r="HI65" s="58"/>
      <c r="HJ65" s="58"/>
      <c r="HK65" s="58"/>
      <c r="HL65" s="58"/>
      <c r="HM65" s="58"/>
      <c r="HN65" s="58"/>
      <c r="HO65" s="58"/>
      <c r="HP65" s="58"/>
      <c r="HQ65" s="58"/>
      <c r="HR65" s="58"/>
      <c r="HS65" s="58"/>
      <c r="HT65" s="58"/>
      <c r="HU65" s="58"/>
      <c r="HV65" s="58"/>
      <c r="HW65" s="58"/>
      <c r="HX65" s="58"/>
      <c r="HY65" s="58"/>
      <c r="HZ65" s="58"/>
      <c r="IA65" s="58"/>
      <c r="IB65" s="58"/>
      <c r="IC65" s="58"/>
      <c r="ID65" s="58"/>
      <c r="IE65" s="58"/>
      <c r="IF65" s="58"/>
      <c r="IG65" s="58"/>
      <c r="IH65" s="58"/>
      <c r="II65" s="58"/>
      <c r="IJ65" s="58"/>
      <c r="IK65" s="58"/>
      <c r="IL65" s="58"/>
      <c r="IM65" s="58"/>
      <c r="IN65" s="58"/>
      <c r="IO65" s="58"/>
      <c r="IP65" s="58"/>
      <c r="IQ65" s="58"/>
      <c r="IR65" s="58"/>
    </row>
    <row r="66" spans="1:252" s="839" customFormat="1">
      <c r="A66" s="78" t="s">
        <v>604</v>
      </c>
      <c r="B66" s="699">
        <v>0</v>
      </c>
      <c r="C66" s="699">
        <v>0</v>
      </c>
      <c r="D66" s="699">
        <v>0</v>
      </c>
      <c r="E66" s="699">
        <v>0</v>
      </c>
      <c r="F66" s="699">
        <v>0</v>
      </c>
      <c r="G66" s="699">
        <v>0</v>
      </c>
      <c r="H66" s="699">
        <v>0</v>
      </c>
      <c r="I66" s="699">
        <v>0</v>
      </c>
      <c r="J66" s="699">
        <v>0</v>
      </c>
      <c r="K66" s="699">
        <v>0</v>
      </c>
      <c r="L66" s="699">
        <v>0</v>
      </c>
      <c r="M66" s="699">
        <v>0</v>
      </c>
      <c r="N66" s="699">
        <v>0</v>
      </c>
      <c r="O66" s="699">
        <v>0</v>
      </c>
      <c r="P66" s="699">
        <v>0</v>
      </c>
      <c r="Q66" s="699">
        <v>0</v>
      </c>
      <c r="R66" s="699">
        <v>0</v>
      </c>
      <c r="S66" s="699">
        <v>0</v>
      </c>
      <c r="T66" s="699">
        <v>0</v>
      </c>
      <c r="U66" s="699">
        <v>0</v>
      </c>
      <c r="V66" s="699">
        <v>0</v>
      </c>
      <c r="W66" s="699">
        <v>0</v>
      </c>
      <c r="X66" s="699">
        <v>0</v>
      </c>
      <c r="Y66" s="699">
        <v>0</v>
      </c>
      <c r="Z66" s="699">
        <v>0</v>
      </c>
      <c r="AA66" s="956">
        <v>0</v>
      </c>
      <c r="AB66" s="956">
        <v>0</v>
      </c>
      <c r="AC66" s="956">
        <v>0</v>
      </c>
      <c r="AD66" s="699">
        <v>0</v>
      </c>
      <c r="AE66" s="953">
        <v>0</v>
      </c>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c r="DI66" s="58"/>
      <c r="DJ66" s="58"/>
      <c r="DK66" s="58"/>
      <c r="DL66" s="58"/>
      <c r="DM66" s="58"/>
      <c r="DN66" s="58"/>
      <c r="DO66" s="58"/>
      <c r="DP66" s="58"/>
      <c r="DQ66" s="58"/>
      <c r="DR66" s="58"/>
      <c r="DS66" s="58"/>
      <c r="DT66" s="58"/>
      <c r="DU66" s="58"/>
      <c r="DV66" s="58"/>
      <c r="DW66" s="58"/>
      <c r="DX66" s="58"/>
      <c r="DY66" s="58"/>
      <c r="DZ66" s="58"/>
      <c r="EA66" s="58"/>
      <c r="EB66" s="58"/>
      <c r="EC66" s="58"/>
      <c r="ED66" s="58"/>
      <c r="EE66" s="58"/>
      <c r="EF66" s="58"/>
      <c r="EG66" s="58"/>
      <c r="EH66" s="58"/>
      <c r="EI66" s="58"/>
      <c r="EJ66" s="58"/>
      <c r="EK66" s="58"/>
      <c r="EL66" s="58"/>
      <c r="EM66" s="58"/>
      <c r="EN66" s="58"/>
      <c r="EO66" s="58"/>
      <c r="EP66" s="58"/>
      <c r="EQ66" s="58"/>
      <c r="ER66" s="58"/>
      <c r="ES66" s="58"/>
      <c r="ET66" s="58"/>
      <c r="EU66" s="58"/>
      <c r="EV66" s="58"/>
      <c r="EW66" s="58"/>
      <c r="EX66" s="58"/>
      <c r="EY66" s="58"/>
      <c r="EZ66" s="58"/>
      <c r="FA66" s="58"/>
      <c r="FB66" s="58"/>
      <c r="FC66" s="58"/>
      <c r="FD66" s="58"/>
      <c r="FE66" s="58"/>
      <c r="FF66" s="58"/>
      <c r="FG66" s="58"/>
      <c r="FH66" s="58"/>
      <c r="FI66" s="58"/>
      <c r="FJ66" s="58"/>
      <c r="FK66" s="58"/>
      <c r="FL66" s="58"/>
      <c r="FM66" s="58"/>
      <c r="FN66" s="58"/>
      <c r="FO66" s="58"/>
      <c r="FP66" s="58"/>
      <c r="FQ66" s="58"/>
      <c r="FR66" s="58"/>
      <c r="FS66" s="58"/>
      <c r="FT66" s="58"/>
      <c r="FU66" s="58"/>
      <c r="FV66" s="58"/>
      <c r="FW66" s="58"/>
      <c r="FX66" s="58"/>
      <c r="FY66" s="58"/>
      <c r="FZ66" s="58"/>
      <c r="GA66" s="58"/>
      <c r="GB66" s="58"/>
      <c r="GC66" s="58"/>
      <c r="GD66" s="58"/>
      <c r="GE66" s="58"/>
      <c r="GF66" s="58"/>
      <c r="GG66" s="58"/>
      <c r="GH66" s="58"/>
      <c r="GI66" s="58"/>
      <c r="GJ66" s="58"/>
      <c r="GK66" s="58"/>
      <c r="GL66" s="58"/>
      <c r="GM66" s="58"/>
      <c r="GN66" s="58"/>
      <c r="GO66" s="58"/>
      <c r="GP66" s="58"/>
      <c r="GQ66" s="58"/>
      <c r="GR66" s="58"/>
      <c r="GS66" s="58"/>
      <c r="GT66" s="58"/>
      <c r="GU66" s="58"/>
      <c r="GV66" s="58"/>
      <c r="GW66" s="58"/>
      <c r="GX66" s="58"/>
      <c r="GY66" s="58"/>
      <c r="GZ66" s="58"/>
      <c r="HA66" s="58"/>
      <c r="HB66" s="58"/>
      <c r="HC66" s="58"/>
      <c r="HD66" s="58"/>
      <c r="HE66" s="58"/>
      <c r="HF66" s="58"/>
      <c r="HG66" s="58"/>
      <c r="HH66" s="58"/>
      <c r="HI66" s="58"/>
      <c r="HJ66" s="58"/>
      <c r="HK66" s="58"/>
      <c r="HL66" s="58"/>
      <c r="HM66" s="58"/>
      <c r="HN66" s="58"/>
      <c r="HO66" s="58"/>
      <c r="HP66" s="58"/>
      <c r="HQ66" s="58"/>
      <c r="HR66" s="58"/>
      <c r="HS66" s="58"/>
      <c r="HT66" s="58"/>
      <c r="HU66" s="58"/>
      <c r="HV66" s="58"/>
      <c r="HW66" s="58"/>
      <c r="HX66" s="58"/>
      <c r="HY66" s="58"/>
      <c r="HZ66" s="58"/>
      <c r="IA66" s="58"/>
      <c r="IB66" s="58"/>
      <c r="IC66" s="58"/>
      <c r="ID66" s="58"/>
      <c r="IE66" s="58"/>
      <c r="IF66" s="58"/>
      <c r="IG66" s="58"/>
      <c r="IH66" s="58"/>
      <c r="II66" s="58"/>
      <c r="IJ66" s="58"/>
      <c r="IK66" s="58"/>
      <c r="IL66" s="58"/>
      <c r="IM66" s="58"/>
      <c r="IN66" s="58"/>
      <c r="IO66" s="58"/>
      <c r="IP66" s="58"/>
      <c r="IQ66" s="58"/>
      <c r="IR66" s="58"/>
    </row>
    <row r="67" spans="1:252" s="839" customFormat="1">
      <c r="A67" s="78" t="s">
        <v>605</v>
      </c>
      <c r="B67" s="699">
        <v>0</v>
      </c>
      <c r="C67" s="699">
        <v>0</v>
      </c>
      <c r="D67" s="699">
        <v>0</v>
      </c>
      <c r="E67" s="699">
        <v>0</v>
      </c>
      <c r="F67" s="699">
        <v>0</v>
      </c>
      <c r="G67" s="699">
        <v>0</v>
      </c>
      <c r="H67" s="699">
        <v>0</v>
      </c>
      <c r="I67" s="699">
        <v>0</v>
      </c>
      <c r="J67" s="699">
        <v>0</v>
      </c>
      <c r="K67" s="699">
        <v>0</v>
      </c>
      <c r="L67" s="699">
        <v>0</v>
      </c>
      <c r="M67" s="699">
        <v>0</v>
      </c>
      <c r="N67" s="699">
        <v>0</v>
      </c>
      <c r="O67" s="699">
        <v>0</v>
      </c>
      <c r="P67" s="699">
        <v>3.0000000000000001E-3</v>
      </c>
      <c r="Q67" s="699">
        <v>3.0000000000000001E-3</v>
      </c>
      <c r="R67" s="699">
        <v>5.0000000000000001E-3</v>
      </c>
      <c r="S67" s="699">
        <v>1.7000000000000001E-2</v>
      </c>
      <c r="T67" s="699">
        <v>2E-3</v>
      </c>
      <c r="U67" s="699">
        <v>3.0000000000000001E-3</v>
      </c>
      <c r="V67" s="699">
        <v>2.3E-2</v>
      </c>
      <c r="W67" s="699">
        <v>8.9999999999999993E-3</v>
      </c>
      <c r="X67" s="699">
        <v>0.01</v>
      </c>
      <c r="Y67" s="699">
        <v>6.9000000000000006E-2</v>
      </c>
      <c r="Z67" s="699">
        <v>8.4000000000000005E-2</v>
      </c>
      <c r="AA67" s="956">
        <v>5.3999999999999999E-2</v>
      </c>
      <c r="AB67" s="956">
        <v>6.5000000000000002E-2</v>
      </c>
      <c r="AC67" s="956">
        <v>7.4999999999999997E-2</v>
      </c>
      <c r="AD67" s="699">
        <v>0.11</v>
      </c>
      <c r="AE67" s="953">
        <v>0.23200000000000001</v>
      </c>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c r="DI67" s="58"/>
      <c r="DJ67" s="58"/>
      <c r="DK67" s="58"/>
      <c r="DL67" s="58"/>
      <c r="DM67" s="58"/>
      <c r="DN67" s="58"/>
      <c r="DO67" s="58"/>
      <c r="DP67" s="58"/>
      <c r="DQ67" s="58"/>
      <c r="DR67" s="58"/>
      <c r="DS67" s="58"/>
      <c r="DT67" s="58"/>
      <c r="DU67" s="58"/>
      <c r="DV67" s="58"/>
      <c r="DW67" s="58"/>
      <c r="DX67" s="58"/>
      <c r="DY67" s="58"/>
      <c r="DZ67" s="58"/>
      <c r="EA67" s="58"/>
      <c r="EB67" s="58"/>
      <c r="EC67" s="58"/>
      <c r="ED67" s="58"/>
      <c r="EE67" s="58"/>
      <c r="EF67" s="58"/>
      <c r="EG67" s="58"/>
      <c r="EH67" s="58"/>
      <c r="EI67" s="58"/>
      <c r="EJ67" s="58"/>
      <c r="EK67" s="58"/>
      <c r="EL67" s="58"/>
      <c r="EM67" s="58"/>
      <c r="EN67" s="58"/>
      <c r="EO67" s="58"/>
      <c r="EP67" s="58"/>
      <c r="EQ67" s="58"/>
      <c r="ER67" s="58"/>
      <c r="ES67" s="58"/>
      <c r="ET67" s="58"/>
      <c r="EU67" s="58"/>
      <c r="EV67" s="58"/>
      <c r="EW67" s="58"/>
      <c r="EX67" s="58"/>
      <c r="EY67" s="58"/>
      <c r="EZ67" s="58"/>
      <c r="FA67" s="58"/>
      <c r="FB67" s="58"/>
      <c r="FC67" s="58"/>
      <c r="FD67" s="58"/>
      <c r="FE67" s="58"/>
      <c r="FF67" s="58"/>
      <c r="FG67" s="58"/>
      <c r="FH67" s="58"/>
      <c r="FI67" s="58"/>
      <c r="FJ67" s="58"/>
      <c r="FK67" s="58"/>
      <c r="FL67" s="58"/>
      <c r="FM67" s="58"/>
      <c r="FN67" s="58"/>
      <c r="FO67" s="58"/>
      <c r="FP67" s="58"/>
      <c r="FQ67" s="58"/>
      <c r="FR67" s="58"/>
      <c r="FS67" s="58"/>
      <c r="FT67" s="58"/>
      <c r="FU67" s="58"/>
      <c r="FV67" s="58"/>
      <c r="FW67" s="58"/>
      <c r="FX67" s="58"/>
      <c r="FY67" s="58"/>
      <c r="FZ67" s="58"/>
      <c r="GA67" s="58"/>
      <c r="GB67" s="58"/>
      <c r="GC67" s="58"/>
      <c r="GD67" s="58"/>
      <c r="GE67" s="58"/>
      <c r="GF67" s="58"/>
      <c r="GG67" s="58"/>
      <c r="GH67" s="58"/>
      <c r="GI67" s="58"/>
      <c r="GJ67" s="58"/>
      <c r="GK67" s="58"/>
      <c r="GL67" s="58"/>
      <c r="GM67" s="58"/>
      <c r="GN67" s="58"/>
      <c r="GO67" s="58"/>
      <c r="GP67" s="58"/>
      <c r="GQ67" s="58"/>
      <c r="GR67" s="58"/>
      <c r="GS67" s="58"/>
      <c r="GT67" s="58"/>
      <c r="GU67" s="58"/>
      <c r="GV67" s="58"/>
      <c r="GW67" s="58"/>
      <c r="GX67" s="58"/>
      <c r="GY67" s="58"/>
      <c r="GZ67" s="58"/>
      <c r="HA67" s="58"/>
      <c r="HB67" s="58"/>
      <c r="HC67" s="58"/>
      <c r="HD67" s="58"/>
      <c r="HE67" s="58"/>
      <c r="HF67" s="58"/>
      <c r="HG67" s="58"/>
      <c r="HH67" s="58"/>
      <c r="HI67" s="58"/>
      <c r="HJ67" s="58"/>
      <c r="HK67" s="58"/>
      <c r="HL67" s="58"/>
      <c r="HM67" s="58"/>
      <c r="HN67" s="58"/>
      <c r="HO67" s="58"/>
      <c r="HP67" s="58"/>
      <c r="HQ67" s="58"/>
      <c r="HR67" s="58"/>
      <c r="HS67" s="58"/>
      <c r="HT67" s="58"/>
      <c r="HU67" s="58"/>
      <c r="HV67" s="58"/>
      <c r="HW67" s="58"/>
      <c r="HX67" s="58"/>
      <c r="HY67" s="58"/>
      <c r="HZ67" s="58"/>
      <c r="IA67" s="58"/>
      <c r="IB67" s="58"/>
      <c r="IC67" s="58"/>
      <c r="ID67" s="58"/>
      <c r="IE67" s="58"/>
      <c r="IF67" s="58"/>
      <c r="IG67" s="58"/>
      <c r="IH67" s="58"/>
      <c r="II67" s="58"/>
      <c r="IJ67" s="58"/>
      <c r="IK67" s="58"/>
      <c r="IL67" s="58"/>
      <c r="IM67" s="58"/>
      <c r="IN67" s="58"/>
      <c r="IO67" s="58"/>
      <c r="IP67" s="58"/>
      <c r="IQ67" s="58"/>
      <c r="IR67" s="58"/>
    </row>
    <row r="68" spans="1:252" s="839" customFormat="1">
      <c r="A68" s="78" t="s">
        <v>469</v>
      </c>
      <c r="B68" s="699">
        <v>16.085000000000001</v>
      </c>
      <c r="C68" s="699">
        <v>15.465999999999999</v>
      </c>
      <c r="D68" s="699">
        <v>16.675000000000001</v>
      </c>
      <c r="E68" s="699">
        <v>17.300999999999998</v>
      </c>
      <c r="F68" s="699">
        <v>19.474</v>
      </c>
      <c r="G68" s="699">
        <v>20.731000000000002</v>
      </c>
      <c r="H68" s="699">
        <v>22.727</v>
      </c>
      <c r="I68" s="699">
        <v>24.501999999999999</v>
      </c>
      <c r="J68" s="699">
        <v>25.824999999999999</v>
      </c>
      <c r="K68" s="699">
        <v>26.327000000000002</v>
      </c>
      <c r="L68" s="699">
        <v>27.821000000000002</v>
      </c>
      <c r="M68" s="699">
        <v>29.277999999999999</v>
      </c>
      <c r="N68" s="699">
        <v>31.498999999999999</v>
      </c>
      <c r="O68" s="699">
        <v>34.357999999999997</v>
      </c>
      <c r="P68" s="699">
        <v>34.161999999999999</v>
      </c>
      <c r="Q68" s="699">
        <v>34.347000000000001</v>
      </c>
      <c r="R68" s="699">
        <v>34.488999999999997</v>
      </c>
      <c r="S68" s="699">
        <v>35.862000000000002</v>
      </c>
      <c r="T68" s="699">
        <v>36.720999999999997</v>
      </c>
      <c r="U68" s="699">
        <v>37.353999999999999</v>
      </c>
      <c r="V68" s="699">
        <v>37.094999999999999</v>
      </c>
      <c r="W68" s="699">
        <v>36.976999999999997</v>
      </c>
      <c r="X68" s="699">
        <v>37.692</v>
      </c>
      <c r="Y68" s="699">
        <v>37.229999999999997</v>
      </c>
      <c r="Z68" s="699">
        <v>38.26</v>
      </c>
      <c r="AA68" s="956">
        <v>35.561</v>
      </c>
      <c r="AB68" s="956">
        <v>38.741999999999997</v>
      </c>
      <c r="AC68" s="956">
        <v>41.67</v>
      </c>
      <c r="AD68" s="699">
        <v>44.433</v>
      </c>
      <c r="AE68" s="953">
        <v>45.963000000000001</v>
      </c>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c r="DI68" s="58"/>
      <c r="DJ68" s="58"/>
      <c r="DK68" s="58"/>
      <c r="DL68" s="58"/>
      <c r="DM68" s="58"/>
      <c r="DN68" s="58"/>
      <c r="DO68" s="58"/>
      <c r="DP68" s="58"/>
      <c r="DQ68" s="58"/>
      <c r="DR68" s="58"/>
      <c r="DS68" s="58"/>
      <c r="DT68" s="58"/>
      <c r="DU68" s="58"/>
      <c r="DV68" s="58"/>
      <c r="DW68" s="58"/>
      <c r="DX68" s="58"/>
      <c r="DY68" s="58"/>
      <c r="DZ68" s="58"/>
      <c r="EA68" s="58"/>
      <c r="EB68" s="58"/>
      <c r="EC68" s="58"/>
      <c r="ED68" s="58"/>
      <c r="EE68" s="58"/>
      <c r="EF68" s="58"/>
      <c r="EG68" s="58"/>
      <c r="EH68" s="58"/>
      <c r="EI68" s="58"/>
      <c r="EJ68" s="58"/>
      <c r="EK68" s="58"/>
      <c r="EL68" s="58"/>
      <c r="EM68" s="58"/>
      <c r="EN68" s="58"/>
      <c r="EO68" s="58"/>
      <c r="EP68" s="58"/>
      <c r="EQ68" s="58"/>
      <c r="ER68" s="58"/>
      <c r="ES68" s="58"/>
      <c r="ET68" s="58"/>
      <c r="EU68" s="58"/>
      <c r="EV68" s="58"/>
      <c r="EW68" s="58"/>
      <c r="EX68" s="58"/>
      <c r="EY68" s="58"/>
      <c r="EZ68" s="58"/>
      <c r="FA68" s="58"/>
      <c r="FB68" s="58"/>
      <c r="FC68" s="58"/>
      <c r="FD68" s="58"/>
      <c r="FE68" s="58"/>
      <c r="FF68" s="58"/>
      <c r="FG68" s="58"/>
      <c r="FH68" s="58"/>
      <c r="FI68" s="58"/>
      <c r="FJ68" s="58"/>
      <c r="FK68" s="58"/>
      <c r="FL68" s="58"/>
      <c r="FM68" s="58"/>
      <c r="FN68" s="58"/>
      <c r="FO68" s="58"/>
      <c r="FP68" s="58"/>
      <c r="FQ68" s="58"/>
      <c r="FR68" s="58"/>
      <c r="FS68" s="58"/>
      <c r="FT68" s="58"/>
      <c r="FU68" s="58"/>
      <c r="FV68" s="58"/>
      <c r="FW68" s="58"/>
      <c r="FX68" s="58"/>
      <c r="FY68" s="58"/>
      <c r="FZ68" s="58"/>
      <c r="GA68" s="58"/>
      <c r="GB68" s="58"/>
      <c r="GC68" s="58"/>
      <c r="GD68" s="58"/>
      <c r="GE68" s="58"/>
      <c r="GF68" s="58"/>
      <c r="GG68" s="58"/>
      <c r="GH68" s="58"/>
      <c r="GI68" s="58"/>
      <c r="GJ68" s="58"/>
      <c r="GK68" s="58"/>
      <c r="GL68" s="58"/>
      <c r="GM68" s="58"/>
      <c r="GN68" s="58"/>
      <c r="GO68" s="58"/>
      <c r="GP68" s="58"/>
      <c r="GQ68" s="58"/>
      <c r="GR68" s="58"/>
      <c r="GS68" s="58"/>
      <c r="GT68" s="58"/>
      <c r="GU68" s="58"/>
      <c r="GV68" s="58"/>
      <c r="GW68" s="58"/>
      <c r="GX68" s="58"/>
      <c r="GY68" s="58"/>
      <c r="GZ68" s="58"/>
      <c r="HA68" s="58"/>
      <c r="HB68" s="58"/>
      <c r="HC68" s="58"/>
      <c r="HD68" s="58"/>
      <c r="HE68" s="58"/>
      <c r="HF68" s="58"/>
      <c r="HG68" s="58"/>
      <c r="HH68" s="58"/>
      <c r="HI68" s="58"/>
      <c r="HJ68" s="58"/>
      <c r="HK68" s="58"/>
      <c r="HL68" s="58"/>
      <c r="HM68" s="58"/>
      <c r="HN68" s="58"/>
      <c r="HO68" s="58"/>
      <c r="HP68" s="58"/>
      <c r="HQ68" s="58"/>
      <c r="HR68" s="58"/>
      <c r="HS68" s="58"/>
      <c r="HT68" s="58"/>
      <c r="HU68" s="58"/>
      <c r="HV68" s="58"/>
      <c r="HW68" s="58"/>
      <c r="HX68" s="58"/>
      <c r="HY68" s="58"/>
      <c r="HZ68" s="58"/>
      <c r="IA68" s="58"/>
      <c r="IB68" s="58"/>
      <c r="IC68" s="58"/>
      <c r="ID68" s="58"/>
      <c r="IE68" s="58"/>
      <c r="IF68" s="58"/>
      <c r="IG68" s="58"/>
      <c r="IH68" s="58"/>
      <c r="II68" s="58"/>
      <c r="IJ68" s="58"/>
      <c r="IK68" s="58"/>
      <c r="IL68" s="58"/>
      <c r="IM68" s="58"/>
      <c r="IN68" s="58"/>
      <c r="IO68" s="58"/>
      <c r="IP68" s="58"/>
      <c r="IQ68" s="58"/>
      <c r="IR68" s="58"/>
    </row>
    <row r="69" spans="1:252" s="839" customFormat="1">
      <c r="A69" s="78" t="s">
        <v>606</v>
      </c>
      <c r="B69" s="699">
        <v>4.1130000000000004</v>
      </c>
      <c r="C69" s="699">
        <v>3.907</v>
      </c>
      <c r="D69" s="699">
        <v>4.1989999999999998</v>
      </c>
      <c r="E69" s="699">
        <v>4.3890000000000002</v>
      </c>
      <c r="F69" s="699">
        <v>5.1130000000000004</v>
      </c>
      <c r="G69" s="699">
        <v>5.2859999999999996</v>
      </c>
      <c r="H69" s="699">
        <v>5.6760000000000002</v>
      </c>
      <c r="I69" s="699">
        <v>6.1920000000000002</v>
      </c>
      <c r="J69" s="699">
        <v>6.6210000000000004</v>
      </c>
      <c r="K69" s="699">
        <v>6.7329999999999997</v>
      </c>
      <c r="L69" s="699">
        <v>6.952</v>
      </c>
      <c r="M69" s="699">
        <v>7.07</v>
      </c>
      <c r="N69" s="699">
        <v>7.5369999999999999</v>
      </c>
      <c r="O69" s="699">
        <v>8.3390000000000004</v>
      </c>
      <c r="P69" s="699">
        <v>8.6289999999999996</v>
      </c>
      <c r="Q69" s="699">
        <v>8.8330000000000002</v>
      </c>
      <c r="R69" s="699">
        <v>9.1839999999999993</v>
      </c>
      <c r="S69" s="699">
        <v>6.343</v>
      </c>
      <c r="T69" s="699">
        <v>9.83</v>
      </c>
      <c r="U69" s="699">
        <v>10.348000000000001</v>
      </c>
      <c r="V69" s="699">
        <v>9.86</v>
      </c>
      <c r="W69" s="699">
        <v>9.7579999999999991</v>
      </c>
      <c r="X69" s="699">
        <v>10.303000000000001</v>
      </c>
      <c r="Y69" s="699">
        <v>10.554</v>
      </c>
      <c r="Z69" s="699">
        <v>10.97</v>
      </c>
      <c r="AA69" s="956">
        <v>10.316000000000001</v>
      </c>
      <c r="AB69" s="956">
        <v>11.135999999999999</v>
      </c>
      <c r="AC69" s="956">
        <v>12.041</v>
      </c>
      <c r="AD69" s="699">
        <v>12.988</v>
      </c>
      <c r="AE69" s="953">
        <v>14.340999999999999</v>
      </c>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c r="DI69" s="58"/>
      <c r="DJ69" s="58"/>
      <c r="DK69" s="58"/>
      <c r="DL69" s="58"/>
      <c r="DM69" s="58"/>
      <c r="DN69" s="58"/>
      <c r="DO69" s="58"/>
      <c r="DP69" s="58"/>
      <c r="DQ69" s="58"/>
      <c r="DR69" s="58"/>
      <c r="DS69" s="58"/>
      <c r="DT69" s="58"/>
      <c r="DU69" s="58"/>
      <c r="DV69" s="58"/>
      <c r="DW69" s="58"/>
      <c r="DX69" s="58"/>
      <c r="DY69" s="58"/>
      <c r="DZ69" s="58"/>
      <c r="EA69" s="58"/>
      <c r="EB69" s="58"/>
      <c r="EC69" s="58"/>
      <c r="ED69" s="58"/>
      <c r="EE69" s="58"/>
      <c r="EF69" s="58"/>
      <c r="EG69" s="58"/>
      <c r="EH69" s="58"/>
      <c r="EI69" s="58"/>
      <c r="EJ69" s="58"/>
      <c r="EK69" s="58"/>
      <c r="EL69" s="58"/>
      <c r="EM69" s="58"/>
      <c r="EN69" s="58"/>
      <c r="EO69" s="58"/>
      <c r="EP69" s="58"/>
      <c r="EQ69" s="58"/>
      <c r="ER69" s="58"/>
      <c r="ES69" s="58"/>
      <c r="ET69" s="58"/>
      <c r="EU69" s="58"/>
      <c r="EV69" s="58"/>
      <c r="EW69" s="58"/>
      <c r="EX69" s="58"/>
      <c r="EY69" s="58"/>
      <c r="EZ69" s="58"/>
      <c r="FA69" s="58"/>
      <c r="FB69" s="58"/>
      <c r="FC69" s="58"/>
      <c r="FD69" s="58"/>
      <c r="FE69" s="58"/>
      <c r="FF69" s="58"/>
      <c r="FG69" s="58"/>
      <c r="FH69" s="58"/>
      <c r="FI69" s="58"/>
      <c r="FJ69" s="58"/>
      <c r="FK69" s="58"/>
      <c r="FL69" s="58"/>
      <c r="FM69" s="58"/>
      <c r="FN69" s="58"/>
      <c r="FO69" s="58"/>
      <c r="FP69" s="58"/>
      <c r="FQ69" s="58"/>
      <c r="FR69" s="58"/>
      <c r="FS69" s="58"/>
      <c r="FT69" s="58"/>
      <c r="FU69" s="58"/>
      <c r="FV69" s="58"/>
      <c r="FW69" s="58"/>
      <c r="FX69" s="58"/>
      <c r="FY69" s="58"/>
      <c r="FZ69" s="58"/>
      <c r="GA69" s="58"/>
      <c r="GB69" s="58"/>
      <c r="GC69" s="58"/>
      <c r="GD69" s="58"/>
      <c r="GE69" s="58"/>
      <c r="GF69" s="58"/>
      <c r="GG69" s="58"/>
      <c r="GH69" s="58"/>
      <c r="GI69" s="58"/>
      <c r="GJ69" s="58"/>
      <c r="GK69" s="58"/>
      <c r="GL69" s="58"/>
      <c r="GM69" s="58"/>
      <c r="GN69" s="58"/>
      <c r="GO69" s="58"/>
      <c r="GP69" s="58"/>
      <c r="GQ69" s="58"/>
      <c r="GR69" s="58"/>
      <c r="GS69" s="58"/>
      <c r="GT69" s="58"/>
      <c r="GU69" s="58"/>
      <c r="GV69" s="58"/>
      <c r="GW69" s="58"/>
      <c r="GX69" s="58"/>
      <c r="GY69" s="58"/>
      <c r="GZ69" s="58"/>
      <c r="HA69" s="58"/>
      <c r="HB69" s="58"/>
      <c r="HC69" s="58"/>
      <c r="HD69" s="58"/>
      <c r="HE69" s="58"/>
      <c r="HF69" s="58"/>
      <c r="HG69" s="58"/>
      <c r="HH69" s="58"/>
      <c r="HI69" s="58"/>
      <c r="HJ69" s="58"/>
      <c r="HK69" s="58"/>
      <c r="HL69" s="58"/>
      <c r="HM69" s="58"/>
      <c r="HN69" s="58"/>
      <c r="HO69" s="58"/>
      <c r="HP69" s="58"/>
      <c r="HQ69" s="58"/>
      <c r="HR69" s="58"/>
      <c r="HS69" s="58"/>
      <c r="HT69" s="58"/>
      <c r="HU69" s="58"/>
      <c r="HV69" s="58"/>
      <c r="HW69" s="58"/>
      <c r="HX69" s="58"/>
      <c r="HY69" s="58"/>
      <c r="HZ69" s="58"/>
      <c r="IA69" s="58"/>
      <c r="IB69" s="58"/>
      <c r="IC69" s="58"/>
      <c r="ID69" s="58"/>
      <c r="IE69" s="58"/>
      <c r="IF69" s="58"/>
      <c r="IG69" s="58"/>
      <c r="IH69" s="58"/>
      <c r="II69" s="58"/>
      <c r="IJ69" s="58"/>
      <c r="IK69" s="58"/>
      <c r="IL69" s="58"/>
      <c r="IM69" s="58"/>
      <c r="IN69" s="58"/>
      <c r="IO69" s="58"/>
      <c r="IP69" s="58"/>
      <c r="IQ69" s="58"/>
      <c r="IR69" s="58"/>
    </row>
    <row r="70" spans="1:252" s="839" customFormat="1">
      <c r="A70" s="78" t="s">
        <v>607</v>
      </c>
      <c r="B70" s="699">
        <v>7.2149999999999999</v>
      </c>
      <c r="C70" s="699">
        <v>6.8310000000000004</v>
      </c>
      <c r="D70" s="699">
        <v>7.2930000000000001</v>
      </c>
      <c r="E70" s="699">
        <v>7.5209999999999999</v>
      </c>
      <c r="F70" s="699">
        <v>8.7159999999999993</v>
      </c>
      <c r="G70" s="699">
        <v>9.0280000000000005</v>
      </c>
      <c r="H70" s="699">
        <v>9.58</v>
      </c>
      <c r="I70" s="699">
        <v>10.634</v>
      </c>
      <c r="J70" s="699">
        <v>11.271000000000001</v>
      </c>
      <c r="K70" s="699">
        <v>11.494999999999999</v>
      </c>
      <c r="L70" s="699">
        <v>11.922000000000001</v>
      </c>
      <c r="M70" s="699">
        <v>12.35</v>
      </c>
      <c r="N70" s="699">
        <v>13.141</v>
      </c>
      <c r="O70" s="699">
        <v>14.388999999999999</v>
      </c>
      <c r="P70" s="699">
        <v>14.81</v>
      </c>
      <c r="Q70" s="699">
        <v>14.821999999999999</v>
      </c>
      <c r="R70" s="699">
        <v>14.644</v>
      </c>
      <c r="S70" s="699">
        <v>18.140999999999998</v>
      </c>
      <c r="T70" s="699">
        <v>15.398</v>
      </c>
      <c r="U70" s="699">
        <v>15.148999999999999</v>
      </c>
      <c r="V70" s="699">
        <v>15.814</v>
      </c>
      <c r="W70" s="699">
        <v>15.856999999999999</v>
      </c>
      <c r="X70" s="699">
        <v>16.068000000000001</v>
      </c>
      <c r="Y70" s="699">
        <v>15.656000000000001</v>
      </c>
      <c r="Z70" s="699">
        <v>15.848000000000001</v>
      </c>
      <c r="AA70" s="956">
        <v>15.334</v>
      </c>
      <c r="AB70" s="956">
        <v>16.661999999999999</v>
      </c>
      <c r="AC70" s="956">
        <v>17.981999999999999</v>
      </c>
      <c r="AD70" s="699">
        <v>19.007999999999999</v>
      </c>
      <c r="AE70" s="953">
        <v>18.870999999999999</v>
      </c>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c r="DI70" s="58"/>
      <c r="DJ70" s="58"/>
      <c r="DK70" s="58"/>
      <c r="DL70" s="58"/>
      <c r="DM70" s="58"/>
      <c r="DN70" s="58"/>
      <c r="DO70" s="58"/>
      <c r="DP70" s="58"/>
      <c r="DQ70" s="58"/>
      <c r="DR70" s="58"/>
      <c r="DS70" s="58"/>
      <c r="DT70" s="58"/>
      <c r="DU70" s="58"/>
      <c r="DV70" s="58"/>
      <c r="DW70" s="58"/>
      <c r="DX70" s="58"/>
      <c r="DY70" s="58"/>
      <c r="DZ70" s="58"/>
      <c r="EA70" s="58"/>
      <c r="EB70" s="58"/>
      <c r="EC70" s="58"/>
      <c r="ED70" s="58"/>
      <c r="EE70" s="58"/>
      <c r="EF70" s="58"/>
      <c r="EG70" s="58"/>
      <c r="EH70" s="58"/>
      <c r="EI70" s="58"/>
      <c r="EJ70" s="58"/>
      <c r="EK70" s="58"/>
      <c r="EL70" s="58"/>
      <c r="EM70" s="58"/>
      <c r="EN70" s="58"/>
      <c r="EO70" s="58"/>
      <c r="EP70" s="58"/>
      <c r="EQ70" s="58"/>
      <c r="ER70" s="58"/>
      <c r="ES70" s="58"/>
      <c r="ET70" s="58"/>
      <c r="EU70" s="58"/>
      <c r="EV70" s="58"/>
      <c r="EW70" s="58"/>
      <c r="EX70" s="58"/>
      <c r="EY70" s="58"/>
      <c r="EZ70" s="58"/>
      <c r="FA70" s="58"/>
      <c r="FB70" s="58"/>
      <c r="FC70" s="58"/>
      <c r="FD70" s="58"/>
      <c r="FE70" s="58"/>
      <c r="FF70" s="58"/>
      <c r="FG70" s="58"/>
      <c r="FH70" s="58"/>
      <c r="FI70" s="58"/>
      <c r="FJ70" s="58"/>
      <c r="FK70" s="58"/>
      <c r="FL70" s="58"/>
      <c r="FM70" s="58"/>
      <c r="FN70" s="58"/>
      <c r="FO70" s="58"/>
      <c r="FP70" s="58"/>
      <c r="FQ70" s="58"/>
      <c r="FR70" s="58"/>
      <c r="FS70" s="58"/>
      <c r="FT70" s="58"/>
      <c r="FU70" s="58"/>
      <c r="FV70" s="58"/>
      <c r="FW70" s="58"/>
      <c r="FX70" s="58"/>
      <c r="FY70" s="58"/>
      <c r="FZ70" s="58"/>
      <c r="GA70" s="58"/>
      <c r="GB70" s="58"/>
      <c r="GC70" s="58"/>
      <c r="GD70" s="58"/>
      <c r="GE70" s="58"/>
      <c r="GF70" s="58"/>
      <c r="GG70" s="58"/>
      <c r="GH70" s="58"/>
      <c r="GI70" s="58"/>
      <c r="GJ70" s="58"/>
      <c r="GK70" s="58"/>
      <c r="GL70" s="58"/>
      <c r="GM70" s="58"/>
      <c r="GN70" s="58"/>
      <c r="GO70" s="58"/>
      <c r="GP70" s="58"/>
      <c r="GQ70" s="58"/>
      <c r="GR70" s="58"/>
      <c r="GS70" s="58"/>
      <c r="GT70" s="58"/>
      <c r="GU70" s="58"/>
      <c r="GV70" s="58"/>
      <c r="GW70" s="58"/>
      <c r="GX70" s="58"/>
      <c r="GY70" s="58"/>
      <c r="GZ70" s="58"/>
      <c r="HA70" s="58"/>
      <c r="HB70" s="58"/>
      <c r="HC70" s="58"/>
      <c r="HD70" s="58"/>
      <c r="HE70" s="58"/>
      <c r="HF70" s="58"/>
      <c r="HG70" s="58"/>
      <c r="HH70" s="58"/>
      <c r="HI70" s="58"/>
      <c r="HJ70" s="58"/>
      <c r="HK70" s="58"/>
      <c r="HL70" s="58"/>
      <c r="HM70" s="58"/>
      <c r="HN70" s="58"/>
      <c r="HO70" s="58"/>
      <c r="HP70" s="58"/>
      <c r="HQ70" s="58"/>
      <c r="HR70" s="58"/>
      <c r="HS70" s="58"/>
      <c r="HT70" s="58"/>
      <c r="HU70" s="58"/>
      <c r="HV70" s="58"/>
      <c r="HW70" s="58"/>
      <c r="HX70" s="58"/>
      <c r="HY70" s="58"/>
      <c r="HZ70" s="58"/>
      <c r="IA70" s="58"/>
      <c r="IB70" s="58"/>
      <c r="IC70" s="58"/>
      <c r="ID70" s="58"/>
      <c r="IE70" s="58"/>
      <c r="IF70" s="58"/>
      <c r="IG70" s="58"/>
      <c r="IH70" s="58"/>
      <c r="II70" s="58"/>
      <c r="IJ70" s="58"/>
      <c r="IK70" s="58"/>
      <c r="IL70" s="58"/>
      <c r="IM70" s="58"/>
      <c r="IN70" s="58"/>
      <c r="IO70" s="58"/>
      <c r="IP70" s="58"/>
      <c r="IQ70" s="58"/>
      <c r="IR70" s="58"/>
    </row>
    <row r="71" spans="1:252" s="839" customFormat="1">
      <c r="A71" s="78" t="s">
        <v>608</v>
      </c>
      <c r="B71" s="699">
        <v>0.192</v>
      </c>
      <c r="C71" s="699">
        <v>0.18099999999999999</v>
      </c>
      <c r="D71" s="699">
        <v>0.20100000000000001</v>
      </c>
      <c r="E71" s="699">
        <v>0.20899999999999999</v>
      </c>
      <c r="F71" s="699">
        <v>0.22800000000000001</v>
      </c>
      <c r="G71" s="699">
        <v>0.246</v>
      </c>
      <c r="H71" s="699">
        <v>0.25</v>
      </c>
      <c r="I71" s="699">
        <v>0.27500000000000002</v>
      </c>
      <c r="J71" s="699">
        <v>0.3</v>
      </c>
      <c r="K71" s="699">
        <v>0.30299999999999999</v>
      </c>
      <c r="L71" s="699">
        <v>0.308</v>
      </c>
      <c r="M71" s="699">
        <v>0.314</v>
      </c>
      <c r="N71" s="699">
        <v>0.33</v>
      </c>
      <c r="O71" s="699">
        <v>0.36299999999999999</v>
      </c>
      <c r="P71" s="699">
        <v>0.38800000000000001</v>
      </c>
      <c r="Q71" s="699">
        <v>0.46700000000000003</v>
      </c>
      <c r="R71" s="699">
        <v>0.42499999999999999</v>
      </c>
      <c r="S71" s="699">
        <v>0.39700000000000002</v>
      </c>
      <c r="T71" s="699">
        <v>0.40799999999999997</v>
      </c>
      <c r="U71" s="699">
        <v>0.41899999999999998</v>
      </c>
      <c r="V71" s="699">
        <v>0.52400000000000002</v>
      </c>
      <c r="W71" s="699">
        <v>0.53900000000000003</v>
      </c>
      <c r="X71" s="699">
        <v>0.53</v>
      </c>
      <c r="Y71" s="699">
        <v>0.51200000000000001</v>
      </c>
      <c r="Z71" s="699">
        <v>0.51800000000000002</v>
      </c>
      <c r="AA71" s="956">
        <v>0.41799999999999998</v>
      </c>
      <c r="AB71" s="956">
        <v>0.53</v>
      </c>
      <c r="AC71" s="956">
        <v>0.6</v>
      </c>
      <c r="AD71" s="699">
        <v>0.64300000000000002</v>
      </c>
      <c r="AE71" s="953">
        <v>0.77100000000000002</v>
      </c>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c r="DI71" s="58"/>
      <c r="DJ71" s="58"/>
      <c r="DK71" s="58"/>
      <c r="DL71" s="58"/>
      <c r="DM71" s="58"/>
      <c r="DN71" s="58"/>
      <c r="DO71" s="58"/>
      <c r="DP71" s="58"/>
      <c r="DQ71" s="58"/>
      <c r="DR71" s="58"/>
      <c r="DS71" s="58"/>
      <c r="DT71" s="58"/>
      <c r="DU71" s="58"/>
      <c r="DV71" s="58"/>
      <c r="DW71" s="58"/>
      <c r="DX71" s="58"/>
      <c r="DY71" s="58"/>
      <c r="DZ71" s="58"/>
      <c r="EA71" s="58"/>
      <c r="EB71" s="58"/>
      <c r="EC71" s="58"/>
      <c r="ED71" s="58"/>
      <c r="EE71" s="58"/>
      <c r="EF71" s="58"/>
      <c r="EG71" s="58"/>
      <c r="EH71" s="58"/>
      <c r="EI71" s="58"/>
      <c r="EJ71" s="58"/>
      <c r="EK71" s="58"/>
      <c r="EL71" s="58"/>
      <c r="EM71" s="58"/>
      <c r="EN71" s="58"/>
      <c r="EO71" s="58"/>
      <c r="EP71" s="58"/>
      <c r="EQ71" s="58"/>
      <c r="ER71" s="58"/>
      <c r="ES71" s="58"/>
      <c r="ET71" s="58"/>
      <c r="EU71" s="58"/>
      <c r="EV71" s="58"/>
      <c r="EW71" s="58"/>
      <c r="EX71" s="58"/>
      <c r="EY71" s="58"/>
      <c r="EZ71" s="58"/>
      <c r="FA71" s="58"/>
      <c r="FB71" s="58"/>
      <c r="FC71" s="58"/>
      <c r="FD71" s="58"/>
      <c r="FE71" s="58"/>
      <c r="FF71" s="58"/>
      <c r="FG71" s="58"/>
      <c r="FH71" s="58"/>
      <c r="FI71" s="58"/>
      <c r="FJ71" s="58"/>
      <c r="FK71" s="58"/>
      <c r="FL71" s="58"/>
      <c r="FM71" s="58"/>
      <c r="FN71" s="58"/>
      <c r="FO71" s="58"/>
      <c r="FP71" s="58"/>
      <c r="FQ71" s="58"/>
      <c r="FR71" s="58"/>
      <c r="FS71" s="58"/>
      <c r="FT71" s="58"/>
      <c r="FU71" s="58"/>
      <c r="FV71" s="58"/>
      <c r="FW71" s="58"/>
      <c r="FX71" s="58"/>
      <c r="FY71" s="58"/>
      <c r="FZ71" s="58"/>
      <c r="GA71" s="58"/>
      <c r="GB71" s="58"/>
      <c r="GC71" s="58"/>
      <c r="GD71" s="58"/>
      <c r="GE71" s="58"/>
      <c r="GF71" s="58"/>
      <c r="GG71" s="58"/>
      <c r="GH71" s="58"/>
      <c r="GI71" s="58"/>
      <c r="GJ71" s="58"/>
      <c r="GK71" s="58"/>
      <c r="GL71" s="58"/>
      <c r="GM71" s="58"/>
      <c r="GN71" s="58"/>
      <c r="GO71" s="58"/>
      <c r="GP71" s="58"/>
      <c r="GQ71" s="58"/>
      <c r="GR71" s="58"/>
      <c r="GS71" s="58"/>
      <c r="GT71" s="58"/>
      <c r="GU71" s="58"/>
      <c r="GV71" s="58"/>
      <c r="GW71" s="58"/>
      <c r="GX71" s="58"/>
      <c r="GY71" s="58"/>
      <c r="GZ71" s="58"/>
      <c r="HA71" s="58"/>
      <c r="HB71" s="58"/>
      <c r="HC71" s="58"/>
      <c r="HD71" s="58"/>
      <c r="HE71" s="58"/>
      <c r="HF71" s="58"/>
      <c r="HG71" s="58"/>
      <c r="HH71" s="58"/>
      <c r="HI71" s="58"/>
      <c r="HJ71" s="58"/>
      <c r="HK71" s="58"/>
      <c r="HL71" s="58"/>
      <c r="HM71" s="58"/>
      <c r="HN71" s="58"/>
      <c r="HO71" s="58"/>
      <c r="HP71" s="58"/>
      <c r="HQ71" s="58"/>
      <c r="HR71" s="58"/>
      <c r="HS71" s="58"/>
      <c r="HT71" s="58"/>
      <c r="HU71" s="58"/>
      <c r="HV71" s="58"/>
      <c r="HW71" s="58"/>
      <c r="HX71" s="58"/>
      <c r="HY71" s="58"/>
      <c r="HZ71" s="58"/>
      <c r="IA71" s="58"/>
      <c r="IB71" s="58"/>
      <c r="IC71" s="58"/>
      <c r="ID71" s="58"/>
      <c r="IE71" s="58"/>
      <c r="IF71" s="58"/>
      <c r="IG71" s="58"/>
      <c r="IH71" s="58"/>
      <c r="II71" s="58"/>
      <c r="IJ71" s="58"/>
      <c r="IK71" s="58"/>
      <c r="IL71" s="58"/>
      <c r="IM71" s="58"/>
      <c r="IN71" s="58"/>
      <c r="IO71" s="58"/>
      <c r="IP71" s="58"/>
      <c r="IQ71" s="58"/>
      <c r="IR71" s="58"/>
    </row>
    <row r="72" spans="1:252" s="839" customFormat="1">
      <c r="A72" s="78" t="s">
        <v>609</v>
      </c>
      <c r="B72" s="699">
        <v>0.376</v>
      </c>
      <c r="C72" s="699">
        <v>0.39500000000000002</v>
      </c>
      <c r="D72" s="699">
        <v>0.40500000000000003</v>
      </c>
      <c r="E72" s="699">
        <v>0.42499999999999999</v>
      </c>
      <c r="F72" s="699">
        <v>0.441</v>
      </c>
      <c r="G72" s="699">
        <v>0.59199999999999997</v>
      </c>
      <c r="H72" s="699">
        <v>0.69399999999999995</v>
      </c>
      <c r="I72" s="699">
        <v>0.872</v>
      </c>
      <c r="J72" s="699">
        <v>0.90300000000000002</v>
      </c>
      <c r="K72" s="699">
        <v>0.86099999999999999</v>
      </c>
      <c r="L72" s="699">
        <v>1.048</v>
      </c>
      <c r="M72" s="699">
        <v>1.347</v>
      </c>
      <c r="N72" s="699">
        <v>1.5189999999999999</v>
      </c>
      <c r="O72" s="699">
        <v>1.67</v>
      </c>
      <c r="P72" s="699">
        <v>1.0680000000000001</v>
      </c>
      <c r="Q72" s="699">
        <v>1.046</v>
      </c>
      <c r="R72" s="699">
        <v>0.94799999999999995</v>
      </c>
      <c r="S72" s="699">
        <v>0.60299999999999998</v>
      </c>
      <c r="T72" s="699">
        <v>0.55100000000000005</v>
      </c>
      <c r="U72" s="699">
        <v>0.58199999999999996</v>
      </c>
      <c r="V72" s="699">
        <v>0.23300000000000001</v>
      </c>
      <c r="W72" s="699">
        <v>0.19400000000000001</v>
      </c>
      <c r="X72" s="699">
        <v>0.21299999999999999</v>
      </c>
      <c r="Y72" s="699">
        <v>0.249</v>
      </c>
      <c r="Z72" s="699">
        <v>0.33400000000000002</v>
      </c>
      <c r="AA72" s="956">
        <v>0.35199999999999998</v>
      </c>
      <c r="AB72" s="956">
        <v>0.35499999999999998</v>
      </c>
      <c r="AC72" s="956">
        <v>0.38200000000000001</v>
      </c>
      <c r="AD72" s="699">
        <v>0.47899999999999998</v>
      </c>
      <c r="AE72" s="953">
        <v>0.63200000000000001</v>
      </c>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c r="DI72" s="58"/>
      <c r="DJ72" s="58"/>
      <c r="DK72" s="58"/>
      <c r="DL72" s="58"/>
      <c r="DM72" s="58"/>
      <c r="DN72" s="58"/>
      <c r="DO72" s="58"/>
      <c r="DP72" s="58"/>
      <c r="DQ72" s="58"/>
      <c r="DR72" s="58"/>
      <c r="DS72" s="58"/>
      <c r="DT72" s="58"/>
      <c r="DU72" s="58"/>
      <c r="DV72" s="58"/>
      <c r="DW72" s="58"/>
      <c r="DX72" s="58"/>
      <c r="DY72" s="58"/>
      <c r="DZ72" s="58"/>
      <c r="EA72" s="58"/>
      <c r="EB72" s="58"/>
      <c r="EC72" s="58"/>
      <c r="ED72" s="58"/>
      <c r="EE72" s="58"/>
      <c r="EF72" s="58"/>
      <c r="EG72" s="58"/>
      <c r="EH72" s="58"/>
      <c r="EI72" s="58"/>
      <c r="EJ72" s="58"/>
      <c r="EK72" s="58"/>
      <c r="EL72" s="58"/>
      <c r="EM72" s="58"/>
      <c r="EN72" s="58"/>
      <c r="EO72" s="58"/>
      <c r="EP72" s="58"/>
      <c r="EQ72" s="58"/>
      <c r="ER72" s="58"/>
      <c r="ES72" s="58"/>
      <c r="ET72" s="58"/>
      <c r="EU72" s="58"/>
      <c r="EV72" s="58"/>
      <c r="EW72" s="58"/>
      <c r="EX72" s="58"/>
      <c r="EY72" s="58"/>
      <c r="EZ72" s="58"/>
      <c r="FA72" s="58"/>
      <c r="FB72" s="58"/>
      <c r="FC72" s="58"/>
      <c r="FD72" s="58"/>
      <c r="FE72" s="58"/>
      <c r="FF72" s="58"/>
      <c r="FG72" s="58"/>
      <c r="FH72" s="58"/>
      <c r="FI72" s="58"/>
      <c r="FJ72" s="58"/>
      <c r="FK72" s="58"/>
      <c r="FL72" s="58"/>
      <c r="FM72" s="58"/>
      <c r="FN72" s="58"/>
      <c r="FO72" s="58"/>
      <c r="FP72" s="58"/>
      <c r="FQ72" s="58"/>
      <c r="FR72" s="58"/>
      <c r="FS72" s="58"/>
      <c r="FT72" s="58"/>
      <c r="FU72" s="58"/>
      <c r="FV72" s="58"/>
      <c r="FW72" s="58"/>
      <c r="FX72" s="58"/>
      <c r="FY72" s="58"/>
      <c r="FZ72" s="58"/>
      <c r="GA72" s="58"/>
      <c r="GB72" s="58"/>
      <c r="GC72" s="58"/>
      <c r="GD72" s="58"/>
      <c r="GE72" s="58"/>
      <c r="GF72" s="58"/>
      <c r="GG72" s="58"/>
      <c r="GH72" s="58"/>
      <c r="GI72" s="58"/>
      <c r="GJ72" s="58"/>
      <c r="GK72" s="58"/>
      <c r="GL72" s="58"/>
      <c r="GM72" s="58"/>
      <c r="GN72" s="58"/>
      <c r="GO72" s="58"/>
      <c r="GP72" s="58"/>
      <c r="GQ72" s="58"/>
      <c r="GR72" s="58"/>
      <c r="GS72" s="58"/>
      <c r="GT72" s="58"/>
      <c r="GU72" s="58"/>
      <c r="GV72" s="58"/>
      <c r="GW72" s="58"/>
      <c r="GX72" s="58"/>
      <c r="GY72" s="58"/>
      <c r="GZ72" s="58"/>
      <c r="HA72" s="58"/>
      <c r="HB72" s="58"/>
      <c r="HC72" s="58"/>
      <c r="HD72" s="58"/>
      <c r="HE72" s="58"/>
      <c r="HF72" s="58"/>
      <c r="HG72" s="58"/>
      <c r="HH72" s="58"/>
      <c r="HI72" s="58"/>
      <c r="HJ72" s="58"/>
      <c r="HK72" s="58"/>
      <c r="HL72" s="58"/>
      <c r="HM72" s="58"/>
      <c r="HN72" s="58"/>
      <c r="HO72" s="58"/>
      <c r="HP72" s="58"/>
      <c r="HQ72" s="58"/>
      <c r="HR72" s="58"/>
      <c r="HS72" s="58"/>
      <c r="HT72" s="58"/>
      <c r="HU72" s="58"/>
      <c r="HV72" s="58"/>
      <c r="HW72" s="58"/>
      <c r="HX72" s="58"/>
      <c r="HY72" s="58"/>
      <c r="HZ72" s="58"/>
      <c r="IA72" s="58"/>
      <c r="IB72" s="58"/>
      <c r="IC72" s="58"/>
      <c r="ID72" s="58"/>
      <c r="IE72" s="58"/>
      <c r="IF72" s="58"/>
      <c r="IG72" s="58"/>
      <c r="IH72" s="58"/>
      <c r="II72" s="58"/>
      <c r="IJ72" s="58"/>
      <c r="IK72" s="58"/>
      <c r="IL72" s="58"/>
      <c r="IM72" s="58"/>
      <c r="IN72" s="58"/>
      <c r="IO72" s="58"/>
      <c r="IP72" s="58"/>
      <c r="IQ72" s="58"/>
      <c r="IR72" s="58"/>
    </row>
    <row r="73" spans="1:252" s="839" customFormat="1">
      <c r="A73" s="78" t="s">
        <v>610</v>
      </c>
      <c r="B73" s="699">
        <v>1.8180000000000001</v>
      </c>
      <c r="C73" s="699">
        <v>1.8420000000000001</v>
      </c>
      <c r="D73" s="699">
        <v>2.04</v>
      </c>
      <c r="E73" s="699">
        <v>2.1480000000000001</v>
      </c>
      <c r="F73" s="699">
        <v>2.0830000000000002</v>
      </c>
      <c r="G73" s="699">
        <v>2.4449999999999998</v>
      </c>
      <c r="H73" s="699">
        <v>3.202</v>
      </c>
      <c r="I73" s="699">
        <v>2.968</v>
      </c>
      <c r="J73" s="699">
        <v>2.984</v>
      </c>
      <c r="K73" s="699">
        <v>3.0459999999999998</v>
      </c>
      <c r="L73" s="699">
        <v>3.5350000000000001</v>
      </c>
      <c r="M73" s="699">
        <v>3.8580000000000001</v>
      </c>
      <c r="N73" s="699">
        <v>4.4119999999999999</v>
      </c>
      <c r="O73" s="699">
        <v>4.6609999999999996</v>
      </c>
      <c r="P73" s="699">
        <v>4.141</v>
      </c>
      <c r="Q73" s="699">
        <v>3.9319999999999999</v>
      </c>
      <c r="R73" s="699">
        <v>3.86</v>
      </c>
      <c r="S73" s="699">
        <v>4.6459999999999999</v>
      </c>
      <c r="T73" s="699">
        <v>4.6609999999999996</v>
      </c>
      <c r="U73" s="699">
        <v>4.7949999999999999</v>
      </c>
      <c r="V73" s="699">
        <v>4.6959999999999997</v>
      </c>
      <c r="W73" s="699">
        <v>4.827</v>
      </c>
      <c r="X73" s="699">
        <v>4.8289999999999997</v>
      </c>
      <c r="Y73" s="699">
        <v>4.51</v>
      </c>
      <c r="Z73" s="699">
        <v>4.6959999999999997</v>
      </c>
      <c r="AA73" s="956">
        <v>4.0229999999999997</v>
      </c>
      <c r="AB73" s="956">
        <v>4.2610000000000001</v>
      </c>
      <c r="AC73" s="956">
        <v>4.5369999999999999</v>
      </c>
      <c r="AD73" s="699">
        <v>4.5609999999999999</v>
      </c>
      <c r="AE73" s="953">
        <v>4.2750000000000004</v>
      </c>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c r="DI73" s="58"/>
      <c r="DJ73" s="58"/>
      <c r="DK73" s="58"/>
      <c r="DL73" s="58"/>
      <c r="DM73" s="58"/>
      <c r="DN73" s="58"/>
      <c r="DO73" s="58"/>
      <c r="DP73" s="58"/>
      <c r="DQ73" s="58"/>
      <c r="DR73" s="58"/>
      <c r="DS73" s="58"/>
      <c r="DT73" s="58"/>
      <c r="DU73" s="58"/>
      <c r="DV73" s="58"/>
      <c r="DW73" s="58"/>
      <c r="DX73" s="58"/>
      <c r="DY73" s="58"/>
      <c r="DZ73" s="58"/>
      <c r="EA73" s="58"/>
      <c r="EB73" s="58"/>
      <c r="EC73" s="58"/>
      <c r="ED73" s="58"/>
      <c r="EE73" s="58"/>
      <c r="EF73" s="58"/>
      <c r="EG73" s="58"/>
      <c r="EH73" s="58"/>
      <c r="EI73" s="58"/>
      <c r="EJ73" s="58"/>
      <c r="EK73" s="58"/>
      <c r="EL73" s="58"/>
      <c r="EM73" s="58"/>
      <c r="EN73" s="58"/>
      <c r="EO73" s="58"/>
      <c r="EP73" s="58"/>
      <c r="EQ73" s="58"/>
      <c r="ER73" s="58"/>
      <c r="ES73" s="58"/>
      <c r="ET73" s="58"/>
      <c r="EU73" s="58"/>
      <c r="EV73" s="58"/>
      <c r="EW73" s="58"/>
      <c r="EX73" s="58"/>
      <c r="EY73" s="58"/>
      <c r="EZ73" s="58"/>
      <c r="FA73" s="58"/>
      <c r="FB73" s="58"/>
      <c r="FC73" s="58"/>
      <c r="FD73" s="58"/>
      <c r="FE73" s="58"/>
      <c r="FF73" s="58"/>
      <c r="FG73" s="58"/>
      <c r="FH73" s="58"/>
      <c r="FI73" s="58"/>
      <c r="FJ73" s="58"/>
      <c r="FK73" s="58"/>
      <c r="FL73" s="58"/>
      <c r="FM73" s="58"/>
      <c r="FN73" s="58"/>
      <c r="FO73" s="58"/>
      <c r="FP73" s="58"/>
      <c r="FQ73" s="58"/>
      <c r="FR73" s="58"/>
      <c r="FS73" s="58"/>
      <c r="FT73" s="58"/>
      <c r="FU73" s="58"/>
      <c r="FV73" s="58"/>
      <c r="FW73" s="58"/>
      <c r="FX73" s="58"/>
      <c r="FY73" s="58"/>
      <c r="FZ73" s="58"/>
      <c r="GA73" s="58"/>
      <c r="GB73" s="58"/>
      <c r="GC73" s="58"/>
      <c r="GD73" s="58"/>
      <c r="GE73" s="58"/>
      <c r="GF73" s="58"/>
      <c r="GG73" s="58"/>
      <c r="GH73" s="58"/>
      <c r="GI73" s="58"/>
      <c r="GJ73" s="58"/>
      <c r="GK73" s="58"/>
      <c r="GL73" s="58"/>
      <c r="GM73" s="58"/>
      <c r="GN73" s="58"/>
      <c r="GO73" s="58"/>
      <c r="GP73" s="58"/>
      <c r="GQ73" s="58"/>
      <c r="GR73" s="58"/>
      <c r="GS73" s="58"/>
      <c r="GT73" s="58"/>
      <c r="GU73" s="58"/>
      <c r="GV73" s="58"/>
      <c r="GW73" s="58"/>
      <c r="GX73" s="58"/>
      <c r="GY73" s="58"/>
      <c r="GZ73" s="58"/>
      <c r="HA73" s="58"/>
      <c r="HB73" s="58"/>
      <c r="HC73" s="58"/>
      <c r="HD73" s="58"/>
      <c r="HE73" s="58"/>
      <c r="HF73" s="58"/>
      <c r="HG73" s="58"/>
      <c r="HH73" s="58"/>
      <c r="HI73" s="58"/>
      <c r="HJ73" s="58"/>
      <c r="HK73" s="58"/>
      <c r="HL73" s="58"/>
      <c r="HM73" s="58"/>
      <c r="HN73" s="58"/>
      <c r="HO73" s="58"/>
      <c r="HP73" s="58"/>
      <c r="HQ73" s="58"/>
      <c r="HR73" s="58"/>
      <c r="HS73" s="58"/>
      <c r="HT73" s="58"/>
      <c r="HU73" s="58"/>
      <c r="HV73" s="58"/>
      <c r="HW73" s="58"/>
      <c r="HX73" s="58"/>
      <c r="HY73" s="58"/>
      <c r="HZ73" s="58"/>
      <c r="IA73" s="58"/>
      <c r="IB73" s="58"/>
      <c r="IC73" s="58"/>
      <c r="ID73" s="58"/>
      <c r="IE73" s="58"/>
      <c r="IF73" s="58"/>
      <c r="IG73" s="58"/>
      <c r="IH73" s="58"/>
      <c r="II73" s="58"/>
      <c r="IJ73" s="58"/>
      <c r="IK73" s="58"/>
      <c r="IL73" s="58"/>
      <c r="IM73" s="58"/>
      <c r="IN73" s="58"/>
      <c r="IO73" s="58"/>
      <c r="IP73" s="58"/>
      <c r="IQ73" s="58"/>
      <c r="IR73" s="58"/>
    </row>
    <row r="74" spans="1:252" s="839" customFormat="1">
      <c r="A74" s="78" t="s">
        <v>611</v>
      </c>
      <c r="B74" s="699">
        <v>2.371</v>
      </c>
      <c r="C74" s="699">
        <v>2.31</v>
      </c>
      <c r="D74" s="699">
        <v>2.5379999999999998</v>
      </c>
      <c r="E74" s="699">
        <v>2.609</v>
      </c>
      <c r="F74" s="699">
        <v>2.8940000000000001</v>
      </c>
      <c r="G74" s="699">
        <v>3.1339999999999999</v>
      </c>
      <c r="H74" s="699">
        <v>3.3250000000000002</v>
      </c>
      <c r="I74" s="699">
        <v>3.5619999999999998</v>
      </c>
      <c r="J74" s="699">
        <v>3.7469999999999999</v>
      </c>
      <c r="K74" s="699">
        <v>3.8889999999999998</v>
      </c>
      <c r="L74" s="699">
        <v>4.0549999999999997</v>
      </c>
      <c r="M74" s="699">
        <v>4.3390000000000004</v>
      </c>
      <c r="N74" s="699">
        <v>4.5599999999999996</v>
      </c>
      <c r="O74" s="699">
        <v>4.9370000000000003</v>
      </c>
      <c r="P74" s="699">
        <v>5.1260000000000003</v>
      </c>
      <c r="Q74" s="699">
        <v>5.2480000000000002</v>
      </c>
      <c r="R74" s="699">
        <v>5.4279999999999999</v>
      </c>
      <c r="S74" s="699">
        <v>5.7320000000000002</v>
      </c>
      <c r="T74" s="699">
        <v>5.8719999999999999</v>
      </c>
      <c r="U74" s="699">
        <v>6.0629999999999997</v>
      </c>
      <c r="V74" s="699">
        <v>5.9669999999999996</v>
      </c>
      <c r="W74" s="699">
        <v>5.8029999999999999</v>
      </c>
      <c r="X74" s="699">
        <v>5.7489999999999997</v>
      </c>
      <c r="Y74" s="699">
        <v>5.7510000000000003</v>
      </c>
      <c r="Z74" s="699">
        <v>5.8940000000000001</v>
      </c>
      <c r="AA74" s="956">
        <v>5.1180000000000003</v>
      </c>
      <c r="AB74" s="956">
        <v>5.798</v>
      </c>
      <c r="AC74" s="956">
        <v>6.1280000000000001</v>
      </c>
      <c r="AD74" s="699">
        <v>6.7539999999999996</v>
      </c>
      <c r="AE74" s="953">
        <v>7.0730000000000004</v>
      </c>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row>
    <row r="75" spans="1:252" s="839" customFormat="1">
      <c r="A75" s="78" t="s">
        <v>612</v>
      </c>
      <c r="B75" s="699">
        <v>0</v>
      </c>
      <c r="C75" s="699">
        <v>0</v>
      </c>
      <c r="D75" s="699">
        <v>0</v>
      </c>
      <c r="E75" s="699">
        <v>0</v>
      </c>
      <c r="F75" s="699">
        <v>0</v>
      </c>
      <c r="G75" s="699">
        <v>0</v>
      </c>
      <c r="H75" s="699">
        <v>0</v>
      </c>
      <c r="I75" s="699">
        <v>0</v>
      </c>
      <c r="J75" s="699">
        <v>0</v>
      </c>
      <c r="K75" s="699">
        <v>0</v>
      </c>
      <c r="L75" s="699">
        <v>0</v>
      </c>
      <c r="M75" s="699">
        <v>0</v>
      </c>
      <c r="N75" s="699">
        <v>0</v>
      </c>
      <c r="O75" s="699">
        <v>0</v>
      </c>
      <c r="P75" s="699">
        <v>0</v>
      </c>
      <c r="Q75" s="699">
        <v>0</v>
      </c>
      <c r="R75" s="699">
        <v>0</v>
      </c>
      <c r="S75" s="699">
        <v>0</v>
      </c>
      <c r="T75" s="699">
        <v>0</v>
      </c>
      <c r="U75" s="699">
        <v>0</v>
      </c>
      <c r="V75" s="699">
        <v>0</v>
      </c>
      <c r="W75" s="699">
        <v>0</v>
      </c>
      <c r="X75" s="699">
        <v>0</v>
      </c>
      <c r="Y75" s="699">
        <v>0</v>
      </c>
      <c r="Z75" s="699">
        <v>0</v>
      </c>
      <c r="AA75" s="956">
        <v>0</v>
      </c>
      <c r="AB75" s="956">
        <v>0</v>
      </c>
      <c r="AC75" s="956">
        <v>0</v>
      </c>
      <c r="AD75" s="699">
        <v>0</v>
      </c>
      <c r="AE75" s="953">
        <v>0</v>
      </c>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c r="DI75" s="58"/>
      <c r="DJ75" s="58"/>
      <c r="DK75" s="58"/>
      <c r="DL75" s="58"/>
      <c r="DM75" s="58"/>
      <c r="DN75" s="58"/>
      <c r="DO75" s="58"/>
      <c r="DP75" s="58"/>
      <c r="DQ75" s="58"/>
      <c r="DR75" s="58"/>
      <c r="DS75" s="58"/>
      <c r="DT75" s="58"/>
      <c r="DU75" s="58"/>
      <c r="DV75" s="58"/>
      <c r="DW75" s="58"/>
      <c r="DX75" s="58"/>
      <c r="DY75" s="58"/>
      <c r="DZ75" s="58"/>
      <c r="EA75" s="58"/>
      <c r="EB75" s="58"/>
      <c r="EC75" s="58"/>
      <c r="ED75" s="58"/>
      <c r="EE75" s="58"/>
      <c r="EF75" s="58"/>
      <c r="EG75" s="58"/>
      <c r="EH75" s="58"/>
      <c r="EI75" s="58"/>
      <c r="EJ75" s="58"/>
      <c r="EK75" s="58"/>
      <c r="EL75" s="58"/>
      <c r="EM75" s="58"/>
      <c r="EN75" s="58"/>
      <c r="EO75" s="58"/>
      <c r="EP75" s="58"/>
      <c r="EQ75" s="58"/>
      <c r="ER75" s="58"/>
      <c r="ES75" s="58"/>
      <c r="ET75" s="58"/>
      <c r="EU75" s="58"/>
      <c r="EV75" s="58"/>
      <c r="EW75" s="58"/>
      <c r="EX75" s="58"/>
      <c r="EY75" s="58"/>
      <c r="EZ75" s="58"/>
      <c r="FA75" s="58"/>
      <c r="FB75" s="58"/>
      <c r="FC75" s="58"/>
      <c r="FD75" s="58"/>
      <c r="FE75" s="58"/>
      <c r="FF75" s="58"/>
      <c r="FG75" s="58"/>
      <c r="FH75" s="58"/>
      <c r="FI75" s="58"/>
      <c r="FJ75" s="58"/>
      <c r="FK75" s="58"/>
      <c r="FL75" s="58"/>
      <c r="FM75" s="58"/>
      <c r="FN75" s="58"/>
      <c r="FO75" s="58"/>
      <c r="FP75" s="58"/>
      <c r="FQ75" s="58"/>
      <c r="FR75" s="58"/>
      <c r="FS75" s="58"/>
      <c r="FT75" s="58"/>
      <c r="FU75" s="58"/>
      <c r="FV75" s="58"/>
      <c r="FW75" s="58"/>
      <c r="FX75" s="58"/>
      <c r="FY75" s="58"/>
      <c r="FZ75" s="58"/>
      <c r="GA75" s="58"/>
      <c r="GB75" s="58"/>
      <c r="GC75" s="58"/>
      <c r="GD75" s="58"/>
      <c r="GE75" s="58"/>
      <c r="GF75" s="58"/>
      <c r="GG75" s="58"/>
      <c r="GH75" s="58"/>
      <c r="GI75" s="58"/>
      <c r="GJ75" s="58"/>
      <c r="GK75" s="58"/>
      <c r="GL75" s="58"/>
      <c r="GM75" s="58"/>
      <c r="GN75" s="58"/>
      <c r="GO75" s="58"/>
      <c r="GP75" s="58"/>
      <c r="GQ75" s="58"/>
      <c r="GR75" s="58"/>
      <c r="GS75" s="58"/>
      <c r="GT75" s="58"/>
      <c r="GU75" s="58"/>
      <c r="GV75" s="58"/>
      <c r="GW75" s="58"/>
      <c r="GX75" s="58"/>
      <c r="GY75" s="58"/>
      <c r="GZ75" s="58"/>
      <c r="HA75" s="58"/>
      <c r="HB75" s="58"/>
      <c r="HC75" s="58"/>
      <c r="HD75" s="58"/>
      <c r="HE75" s="58"/>
      <c r="HF75" s="58"/>
      <c r="HG75" s="58"/>
      <c r="HH75" s="58"/>
      <c r="HI75" s="58"/>
      <c r="HJ75" s="58"/>
      <c r="HK75" s="58"/>
      <c r="HL75" s="58"/>
      <c r="HM75" s="58"/>
      <c r="HN75" s="58"/>
      <c r="HO75" s="58"/>
      <c r="HP75" s="58"/>
      <c r="HQ75" s="58"/>
      <c r="HR75" s="58"/>
      <c r="HS75" s="58"/>
      <c r="HT75" s="58"/>
      <c r="HU75" s="58"/>
      <c r="HV75" s="58"/>
      <c r="HW75" s="58"/>
      <c r="HX75" s="58"/>
      <c r="HY75" s="58"/>
      <c r="HZ75" s="58"/>
      <c r="IA75" s="58"/>
      <c r="IB75" s="58"/>
      <c r="IC75" s="58"/>
      <c r="ID75" s="58"/>
      <c r="IE75" s="58"/>
      <c r="IF75" s="58"/>
      <c r="IG75" s="58"/>
      <c r="IH75" s="58"/>
      <c r="II75" s="58"/>
      <c r="IJ75" s="58"/>
      <c r="IK75" s="58"/>
      <c r="IL75" s="58"/>
      <c r="IM75" s="58"/>
      <c r="IN75" s="58"/>
      <c r="IO75" s="58"/>
      <c r="IP75" s="58"/>
      <c r="IQ75" s="58"/>
      <c r="IR75" s="58"/>
    </row>
    <row r="76" spans="1:252" s="839" customFormat="1">
      <c r="A76" s="78" t="s">
        <v>613</v>
      </c>
      <c r="B76" s="699">
        <v>0</v>
      </c>
      <c r="C76" s="699">
        <v>0</v>
      </c>
      <c r="D76" s="699">
        <v>0</v>
      </c>
      <c r="E76" s="699">
        <v>0</v>
      </c>
      <c r="F76" s="699">
        <v>0</v>
      </c>
      <c r="G76" s="699">
        <v>0</v>
      </c>
      <c r="H76" s="699">
        <v>0</v>
      </c>
      <c r="I76" s="699">
        <v>0</v>
      </c>
      <c r="J76" s="699">
        <v>0</v>
      </c>
      <c r="K76" s="699">
        <v>0</v>
      </c>
      <c r="L76" s="699">
        <v>0</v>
      </c>
      <c r="M76" s="699">
        <v>0</v>
      </c>
      <c r="N76" s="699">
        <v>0</v>
      </c>
      <c r="O76" s="699">
        <v>0</v>
      </c>
      <c r="P76" s="699">
        <v>0</v>
      </c>
      <c r="Q76" s="699">
        <v>0</v>
      </c>
      <c r="R76" s="699">
        <v>0</v>
      </c>
      <c r="S76" s="699">
        <v>0</v>
      </c>
      <c r="T76" s="699">
        <v>0</v>
      </c>
      <c r="U76" s="699">
        <v>0</v>
      </c>
      <c r="V76" s="699">
        <v>0</v>
      </c>
      <c r="W76" s="699">
        <v>0</v>
      </c>
      <c r="X76" s="699">
        <v>0</v>
      </c>
      <c r="Y76" s="699">
        <v>0</v>
      </c>
      <c r="Z76" s="699">
        <v>0</v>
      </c>
      <c r="AA76" s="956">
        <v>0</v>
      </c>
      <c r="AB76" s="956">
        <v>0</v>
      </c>
      <c r="AC76" s="956">
        <v>0</v>
      </c>
      <c r="AD76" s="699">
        <v>0</v>
      </c>
      <c r="AE76" s="953">
        <v>0</v>
      </c>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c r="DI76" s="58"/>
      <c r="DJ76" s="58"/>
      <c r="DK76" s="58"/>
      <c r="DL76" s="58"/>
      <c r="DM76" s="58"/>
      <c r="DN76" s="58"/>
      <c r="DO76" s="58"/>
      <c r="DP76" s="58"/>
      <c r="DQ76" s="58"/>
      <c r="DR76" s="58"/>
      <c r="DS76" s="58"/>
      <c r="DT76" s="58"/>
      <c r="DU76" s="58"/>
      <c r="DV76" s="58"/>
      <c r="DW76" s="58"/>
      <c r="DX76" s="58"/>
      <c r="DY76" s="58"/>
      <c r="DZ76" s="58"/>
      <c r="EA76" s="58"/>
      <c r="EB76" s="58"/>
      <c r="EC76" s="58"/>
      <c r="ED76" s="58"/>
      <c r="EE76" s="58"/>
      <c r="EF76" s="58"/>
      <c r="EG76" s="58"/>
      <c r="EH76" s="58"/>
      <c r="EI76" s="58"/>
      <c r="EJ76" s="58"/>
      <c r="EK76" s="58"/>
      <c r="EL76" s="58"/>
      <c r="EM76" s="58"/>
      <c r="EN76" s="58"/>
      <c r="EO76" s="58"/>
      <c r="EP76" s="58"/>
      <c r="EQ76" s="58"/>
      <c r="ER76" s="58"/>
      <c r="ES76" s="58"/>
      <c r="ET76" s="58"/>
      <c r="EU76" s="58"/>
      <c r="EV76" s="58"/>
      <c r="EW76" s="58"/>
      <c r="EX76" s="58"/>
      <c r="EY76" s="58"/>
      <c r="EZ76" s="58"/>
      <c r="FA76" s="58"/>
      <c r="FB76" s="58"/>
      <c r="FC76" s="58"/>
      <c r="FD76" s="58"/>
      <c r="FE76" s="58"/>
      <c r="FF76" s="58"/>
      <c r="FG76" s="58"/>
      <c r="FH76" s="58"/>
      <c r="FI76" s="58"/>
      <c r="FJ76" s="58"/>
      <c r="FK76" s="58"/>
      <c r="FL76" s="58"/>
      <c r="FM76" s="58"/>
      <c r="FN76" s="58"/>
      <c r="FO76" s="58"/>
      <c r="FP76" s="58"/>
      <c r="FQ76" s="58"/>
      <c r="FR76" s="58"/>
      <c r="FS76" s="58"/>
      <c r="FT76" s="58"/>
      <c r="FU76" s="58"/>
      <c r="FV76" s="58"/>
      <c r="FW76" s="58"/>
      <c r="FX76" s="58"/>
      <c r="FY76" s="58"/>
      <c r="FZ76" s="58"/>
      <c r="GA76" s="58"/>
      <c r="GB76" s="58"/>
      <c r="GC76" s="58"/>
      <c r="GD76" s="58"/>
      <c r="GE76" s="58"/>
      <c r="GF76" s="58"/>
      <c r="GG76" s="58"/>
      <c r="GH76" s="58"/>
      <c r="GI76" s="58"/>
      <c r="GJ76" s="58"/>
      <c r="GK76" s="58"/>
      <c r="GL76" s="58"/>
      <c r="GM76" s="58"/>
      <c r="GN76" s="58"/>
      <c r="GO76" s="58"/>
      <c r="GP76" s="58"/>
      <c r="GQ76" s="58"/>
      <c r="GR76" s="58"/>
      <c r="GS76" s="58"/>
      <c r="GT76" s="58"/>
      <c r="GU76" s="58"/>
      <c r="GV76" s="58"/>
      <c r="GW76" s="58"/>
      <c r="GX76" s="58"/>
      <c r="GY76" s="58"/>
      <c r="GZ76" s="58"/>
      <c r="HA76" s="58"/>
      <c r="HB76" s="58"/>
      <c r="HC76" s="58"/>
      <c r="HD76" s="58"/>
      <c r="HE76" s="58"/>
      <c r="HF76" s="58"/>
      <c r="HG76" s="58"/>
      <c r="HH76" s="58"/>
      <c r="HI76" s="58"/>
      <c r="HJ76" s="58"/>
      <c r="HK76" s="58"/>
      <c r="HL76" s="58"/>
      <c r="HM76" s="58"/>
      <c r="HN76" s="58"/>
      <c r="HO76" s="58"/>
      <c r="HP76" s="58"/>
      <c r="HQ76" s="58"/>
      <c r="HR76" s="58"/>
      <c r="HS76" s="58"/>
      <c r="HT76" s="58"/>
      <c r="HU76" s="58"/>
      <c r="HV76" s="58"/>
      <c r="HW76" s="58"/>
      <c r="HX76" s="58"/>
      <c r="HY76" s="58"/>
      <c r="HZ76" s="58"/>
      <c r="IA76" s="58"/>
      <c r="IB76" s="58"/>
      <c r="IC76" s="58"/>
      <c r="ID76" s="58"/>
      <c r="IE76" s="58"/>
      <c r="IF76" s="58"/>
      <c r="IG76" s="58"/>
      <c r="IH76" s="58"/>
      <c r="II76" s="58"/>
      <c r="IJ76" s="58"/>
      <c r="IK76" s="58"/>
      <c r="IL76" s="58"/>
      <c r="IM76" s="58"/>
      <c r="IN76" s="58"/>
      <c r="IO76" s="58"/>
      <c r="IP76" s="58"/>
      <c r="IQ76" s="58"/>
      <c r="IR76" s="58"/>
    </row>
    <row r="77" spans="1:252" s="839" customFormat="1">
      <c r="A77" s="78" t="s">
        <v>470</v>
      </c>
      <c r="B77" s="699">
        <v>19.135999999999999</v>
      </c>
      <c r="C77" s="699">
        <v>19.997</v>
      </c>
      <c r="D77" s="699">
        <v>19.725999999999999</v>
      </c>
      <c r="E77" s="699">
        <v>20.646000000000001</v>
      </c>
      <c r="F77" s="699">
        <v>21.722000000000001</v>
      </c>
      <c r="G77" s="699">
        <v>18.068999999999999</v>
      </c>
      <c r="H77" s="699">
        <v>17.484000000000002</v>
      </c>
      <c r="I77" s="699">
        <v>19.495999999999999</v>
      </c>
      <c r="J77" s="699">
        <v>22.771999999999998</v>
      </c>
      <c r="K77" s="699">
        <v>28.773</v>
      </c>
      <c r="L77" s="699">
        <v>29.478000000000002</v>
      </c>
      <c r="M77" s="699">
        <v>32.091000000000001</v>
      </c>
      <c r="N77" s="699">
        <v>34.037999999999997</v>
      </c>
      <c r="O77" s="699">
        <v>35.317999999999998</v>
      </c>
      <c r="P77" s="699">
        <v>39.545999999999999</v>
      </c>
      <c r="Q77" s="699">
        <v>41.302999999999997</v>
      </c>
      <c r="R77" s="699">
        <v>43.107999999999997</v>
      </c>
      <c r="S77" s="699">
        <v>43.212000000000003</v>
      </c>
      <c r="T77" s="699">
        <v>44.66</v>
      </c>
      <c r="U77" s="699">
        <v>45.726999999999997</v>
      </c>
      <c r="V77" s="699">
        <v>46.36</v>
      </c>
      <c r="W77" s="699">
        <v>47.152999999999999</v>
      </c>
      <c r="X77" s="699">
        <v>48.540999999999997</v>
      </c>
      <c r="Y77" s="699">
        <v>49.566000000000003</v>
      </c>
      <c r="Z77" s="699">
        <v>51.317999999999998</v>
      </c>
      <c r="AA77" s="956">
        <v>52.43</v>
      </c>
      <c r="AB77" s="956">
        <v>53.017000000000003</v>
      </c>
      <c r="AC77" s="956">
        <v>54.427999999999997</v>
      </c>
      <c r="AD77" s="699">
        <v>57.292000000000002</v>
      </c>
      <c r="AE77" s="953">
        <v>59.356000000000002</v>
      </c>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c r="DI77" s="58"/>
      <c r="DJ77" s="58"/>
      <c r="DK77" s="58"/>
      <c r="DL77" s="58"/>
      <c r="DM77" s="58"/>
      <c r="DN77" s="58"/>
      <c r="DO77" s="58"/>
      <c r="DP77" s="58"/>
      <c r="DQ77" s="58"/>
      <c r="DR77" s="58"/>
      <c r="DS77" s="58"/>
      <c r="DT77" s="58"/>
      <c r="DU77" s="58"/>
      <c r="DV77" s="58"/>
      <c r="DW77" s="58"/>
      <c r="DX77" s="58"/>
      <c r="DY77" s="58"/>
      <c r="DZ77" s="58"/>
      <c r="EA77" s="58"/>
      <c r="EB77" s="58"/>
      <c r="EC77" s="58"/>
      <c r="ED77" s="58"/>
      <c r="EE77" s="58"/>
      <c r="EF77" s="58"/>
      <c r="EG77" s="58"/>
      <c r="EH77" s="58"/>
      <c r="EI77" s="58"/>
      <c r="EJ77" s="58"/>
      <c r="EK77" s="58"/>
      <c r="EL77" s="58"/>
      <c r="EM77" s="58"/>
      <c r="EN77" s="58"/>
      <c r="EO77" s="58"/>
      <c r="EP77" s="58"/>
      <c r="EQ77" s="58"/>
      <c r="ER77" s="58"/>
      <c r="ES77" s="58"/>
      <c r="ET77" s="58"/>
      <c r="EU77" s="58"/>
      <c r="EV77" s="58"/>
      <c r="EW77" s="58"/>
      <c r="EX77" s="58"/>
      <c r="EY77" s="58"/>
      <c r="EZ77" s="58"/>
      <c r="FA77" s="58"/>
      <c r="FB77" s="58"/>
      <c r="FC77" s="58"/>
      <c r="FD77" s="58"/>
      <c r="FE77" s="58"/>
      <c r="FF77" s="58"/>
      <c r="FG77" s="58"/>
      <c r="FH77" s="58"/>
      <c r="FI77" s="58"/>
      <c r="FJ77" s="58"/>
      <c r="FK77" s="58"/>
      <c r="FL77" s="58"/>
      <c r="FM77" s="58"/>
      <c r="FN77" s="58"/>
      <c r="FO77" s="58"/>
      <c r="FP77" s="58"/>
      <c r="FQ77" s="58"/>
      <c r="FR77" s="58"/>
      <c r="FS77" s="58"/>
      <c r="FT77" s="58"/>
      <c r="FU77" s="58"/>
      <c r="FV77" s="58"/>
      <c r="FW77" s="58"/>
      <c r="FX77" s="58"/>
      <c r="FY77" s="58"/>
      <c r="FZ77" s="58"/>
      <c r="GA77" s="58"/>
      <c r="GB77" s="58"/>
      <c r="GC77" s="58"/>
      <c r="GD77" s="58"/>
      <c r="GE77" s="58"/>
      <c r="GF77" s="58"/>
      <c r="GG77" s="58"/>
      <c r="GH77" s="58"/>
      <c r="GI77" s="58"/>
      <c r="GJ77" s="58"/>
      <c r="GK77" s="58"/>
      <c r="GL77" s="58"/>
      <c r="GM77" s="58"/>
      <c r="GN77" s="58"/>
      <c r="GO77" s="58"/>
      <c r="GP77" s="58"/>
      <c r="GQ77" s="58"/>
      <c r="GR77" s="58"/>
      <c r="GS77" s="58"/>
      <c r="GT77" s="58"/>
      <c r="GU77" s="58"/>
      <c r="GV77" s="58"/>
      <c r="GW77" s="58"/>
      <c r="GX77" s="58"/>
      <c r="GY77" s="58"/>
      <c r="GZ77" s="58"/>
      <c r="HA77" s="58"/>
      <c r="HB77" s="58"/>
      <c r="HC77" s="58"/>
      <c r="HD77" s="58"/>
      <c r="HE77" s="58"/>
      <c r="HF77" s="58"/>
      <c r="HG77" s="58"/>
      <c r="HH77" s="58"/>
      <c r="HI77" s="58"/>
      <c r="HJ77" s="58"/>
      <c r="HK77" s="58"/>
      <c r="HL77" s="58"/>
      <c r="HM77" s="58"/>
      <c r="HN77" s="58"/>
      <c r="HO77" s="58"/>
      <c r="HP77" s="58"/>
      <c r="HQ77" s="58"/>
      <c r="HR77" s="58"/>
      <c r="HS77" s="58"/>
      <c r="HT77" s="58"/>
      <c r="HU77" s="58"/>
      <c r="HV77" s="58"/>
      <c r="HW77" s="58"/>
      <c r="HX77" s="58"/>
      <c r="HY77" s="58"/>
      <c r="HZ77" s="58"/>
      <c r="IA77" s="58"/>
      <c r="IB77" s="58"/>
      <c r="IC77" s="58"/>
      <c r="ID77" s="58"/>
      <c r="IE77" s="58"/>
      <c r="IF77" s="58"/>
      <c r="IG77" s="58"/>
      <c r="IH77" s="58"/>
      <c r="II77" s="58"/>
      <c r="IJ77" s="58"/>
      <c r="IK77" s="58"/>
      <c r="IL77" s="58"/>
      <c r="IM77" s="58"/>
      <c r="IN77" s="58"/>
      <c r="IO77" s="58"/>
      <c r="IP77" s="58"/>
      <c r="IQ77" s="58"/>
      <c r="IR77" s="58"/>
    </row>
    <row r="78" spans="1:252" s="839" customFormat="1">
      <c r="A78" s="78" t="s">
        <v>614</v>
      </c>
      <c r="B78" s="699">
        <v>9.8130000000000006</v>
      </c>
      <c r="C78" s="699">
        <v>10.366</v>
      </c>
      <c r="D78" s="699">
        <v>10.349</v>
      </c>
      <c r="E78" s="699">
        <v>10.772</v>
      </c>
      <c r="F78" s="699">
        <v>11.262</v>
      </c>
      <c r="G78" s="699">
        <v>4.6470000000000002</v>
      </c>
      <c r="H78" s="699">
        <v>3.5329999999999999</v>
      </c>
      <c r="I78" s="699">
        <v>2.8660000000000001</v>
      </c>
      <c r="J78" s="699">
        <v>3.117</v>
      </c>
      <c r="K78" s="699">
        <v>3.3660000000000001</v>
      </c>
      <c r="L78" s="699">
        <v>3.4769999999999999</v>
      </c>
      <c r="M78" s="699">
        <v>3.6970000000000001</v>
      </c>
      <c r="N78" s="699">
        <v>3.81</v>
      </c>
      <c r="O78" s="699">
        <v>4.1310000000000002</v>
      </c>
      <c r="P78" s="699">
        <v>5.681</v>
      </c>
      <c r="Q78" s="699">
        <v>6.0819999999999999</v>
      </c>
      <c r="R78" s="699">
        <v>6.5</v>
      </c>
      <c r="S78" s="699">
        <v>6.7409999999999997</v>
      </c>
      <c r="T78" s="699">
        <v>6.9939999999999998</v>
      </c>
      <c r="U78" s="699">
        <v>7.1959999999999997</v>
      </c>
      <c r="V78" s="699">
        <v>7.3140000000000001</v>
      </c>
      <c r="W78" s="699">
        <v>7.4809999999999999</v>
      </c>
      <c r="X78" s="699">
        <v>7.7240000000000002</v>
      </c>
      <c r="Y78" s="699">
        <v>7.9249999999999998</v>
      </c>
      <c r="Z78" s="699">
        <v>8.2059999999999995</v>
      </c>
      <c r="AA78" s="956">
        <v>8.0649999999999995</v>
      </c>
      <c r="AB78" s="956">
        <v>8.5310000000000006</v>
      </c>
      <c r="AC78" s="956">
        <v>9.0660000000000007</v>
      </c>
      <c r="AD78" s="699">
        <v>9.7279999999999998</v>
      </c>
      <c r="AE78" s="953">
        <v>10.089</v>
      </c>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c r="DI78" s="58"/>
      <c r="DJ78" s="58"/>
      <c r="DK78" s="58"/>
      <c r="DL78" s="58"/>
      <c r="DM78" s="58"/>
      <c r="DN78" s="58"/>
      <c r="DO78" s="58"/>
      <c r="DP78" s="58"/>
      <c r="DQ78" s="58"/>
      <c r="DR78" s="58"/>
      <c r="DS78" s="58"/>
      <c r="DT78" s="58"/>
      <c r="DU78" s="58"/>
      <c r="DV78" s="58"/>
      <c r="DW78" s="58"/>
      <c r="DX78" s="58"/>
      <c r="DY78" s="58"/>
      <c r="DZ78" s="58"/>
      <c r="EA78" s="58"/>
      <c r="EB78" s="58"/>
      <c r="EC78" s="58"/>
      <c r="ED78" s="58"/>
      <c r="EE78" s="58"/>
      <c r="EF78" s="58"/>
      <c r="EG78" s="58"/>
      <c r="EH78" s="58"/>
      <c r="EI78" s="58"/>
      <c r="EJ78" s="58"/>
      <c r="EK78" s="58"/>
      <c r="EL78" s="58"/>
      <c r="EM78" s="58"/>
      <c r="EN78" s="58"/>
      <c r="EO78" s="58"/>
      <c r="EP78" s="58"/>
      <c r="EQ78" s="58"/>
      <c r="ER78" s="58"/>
      <c r="ES78" s="58"/>
      <c r="ET78" s="58"/>
      <c r="EU78" s="58"/>
      <c r="EV78" s="58"/>
      <c r="EW78" s="58"/>
      <c r="EX78" s="58"/>
      <c r="EY78" s="58"/>
      <c r="EZ78" s="58"/>
      <c r="FA78" s="58"/>
      <c r="FB78" s="58"/>
      <c r="FC78" s="58"/>
      <c r="FD78" s="58"/>
      <c r="FE78" s="58"/>
      <c r="FF78" s="58"/>
      <c r="FG78" s="58"/>
      <c r="FH78" s="58"/>
      <c r="FI78" s="58"/>
      <c r="FJ78" s="58"/>
      <c r="FK78" s="58"/>
      <c r="FL78" s="58"/>
      <c r="FM78" s="58"/>
      <c r="FN78" s="58"/>
      <c r="FO78" s="58"/>
      <c r="FP78" s="58"/>
      <c r="FQ78" s="58"/>
      <c r="FR78" s="58"/>
      <c r="FS78" s="58"/>
      <c r="FT78" s="58"/>
      <c r="FU78" s="58"/>
      <c r="FV78" s="58"/>
      <c r="FW78" s="58"/>
      <c r="FX78" s="58"/>
      <c r="FY78" s="58"/>
      <c r="FZ78" s="58"/>
      <c r="GA78" s="58"/>
      <c r="GB78" s="58"/>
      <c r="GC78" s="58"/>
      <c r="GD78" s="58"/>
      <c r="GE78" s="58"/>
      <c r="GF78" s="58"/>
      <c r="GG78" s="58"/>
      <c r="GH78" s="58"/>
      <c r="GI78" s="58"/>
      <c r="GJ78" s="58"/>
      <c r="GK78" s="58"/>
      <c r="GL78" s="58"/>
      <c r="GM78" s="58"/>
      <c r="GN78" s="58"/>
      <c r="GO78" s="58"/>
      <c r="GP78" s="58"/>
      <c r="GQ78" s="58"/>
      <c r="GR78" s="58"/>
      <c r="GS78" s="58"/>
      <c r="GT78" s="58"/>
      <c r="GU78" s="58"/>
      <c r="GV78" s="58"/>
      <c r="GW78" s="58"/>
      <c r="GX78" s="58"/>
      <c r="GY78" s="58"/>
      <c r="GZ78" s="58"/>
      <c r="HA78" s="58"/>
      <c r="HB78" s="58"/>
      <c r="HC78" s="58"/>
      <c r="HD78" s="58"/>
      <c r="HE78" s="58"/>
      <c r="HF78" s="58"/>
      <c r="HG78" s="58"/>
      <c r="HH78" s="58"/>
      <c r="HI78" s="58"/>
      <c r="HJ78" s="58"/>
      <c r="HK78" s="58"/>
      <c r="HL78" s="58"/>
      <c r="HM78" s="58"/>
      <c r="HN78" s="58"/>
      <c r="HO78" s="58"/>
      <c r="HP78" s="58"/>
      <c r="HQ78" s="58"/>
      <c r="HR78" s="58"/>
      <c r="HS78" s="58"/>
      <c r="HT78" s="58"/>
      <c r="HU78" s="58"/>
      <c r="HV78" s="58"/>
      <c r="HW78" s="58"/>
      <c r="HX78" s="58"/>
      <c r="HY78" s="58"/>
      <c r="HZ78" s="58"/>
      <c r="IA78" s="58"/>
      <c r="IB78" s="58"/>
      <c r="IC78" s="58"/>
      <c r="ID78" s="58"/>
      <c r="IE78" s="58"/>
      <c r="IF78" s="58"/>
      <c r="IG78" s="58"/>
      <c r="IH78" s="58"/>
      <c r="II78" s="58"/>
      <c r="IJ78" s="58"/>
      <c r="IK78" s="58"/>
      <c r="IL78" s="58"/>
      <c r="IM78" s="58"/>
      <c r="IN78" s="58"/>
      <c r="IO78" s="58"/>
      <c r="IP78" s="58"/>
      <c r="IQ78" s="58"/>
      <c r="IR78" s="58"/>
    </row>
    <row r="79" spans="1:252" s="839" customFormat="1">
      <c r="A79" s="78" t="s">
        <v>615</v>
      </c>
      <c r="B79" s="699">
        <v>1.474</v>
      </c>
      <c r="C79" s="699">
        <v>1.641</v>
      </c>
      <c r="D79" s="699">
        <v>1.681</v>
      </c>
      <c r="E79" s="699">
        <v>1.66</v>
      </c>
      <c r="F79" s="699">
        <v>1.919</v>
      </c>
      <c r="G79" s="699">
        <v>2.8140000000000001</v>
      </c>
      <c r="H79" s="699">
        <v>3.0350000000000001</v>
      </c>
      <c r="I79" s="699">
        <v>4.774</v>
      </c>
      <c r="J79" s="699">
        <v>6.1749999999999998</v>
      </c>
      <c r="K79" s="699">
        <v>5.8970000000000002</v>
      </c>
      <c r="L79" s="699">
        <v>5.5750000000000002</v>
      </c>
      <c r="M79" s="699">
        <v>6.1369999999999996</v>
      </c>
      <c r="N79" s="699">
        <v>6.633</v>
      </c>
      <c r="O79" s="699">
        <v>6.9649999999999999</v>
      </c>
      <c r="P79" s="699">
        <v>6.9020000000000001</v>
      </c>
      <c r="Q79" s="699">
        <v>6.7930000000000001</v>
      </c>
      <c r="R79" s="699">
        <v>7.1740000000000004</v>
      </c>
      <c r="S79" s="699">
        <v>7.3029999999999999</v>
      </c>
      <c r="T79" s="699">
        <v>7.1449999999999996</v>
      </c>
      <c r="U79" s="699">
        <v>7.1840000000000002</v>
      </c>
      <c r="V79" s="699">
        <v>6.9409999999999998</v>
      </c>
      <c r="W79" s="699">
        <v>6.907</v>
      </c>
      <c r="X79" s="699">
        <v>7.51</v>
      </c>
      <c r="Y79" s="699">
        <v>7.9630000000000001</v>
      </c>
      <c r="Z79" s="699">
        <v>8.3149999999999995</v>
      </c>
      <c r="AA79" s="956">
        <v>7.4009999999999998</v>
      </c>
      <c r="AB79" s="956">
        <v>8.0169999999999995</v>
      </c>
      <c r="AC79" s="956">
        <v>8.1760000000000002</v>
      </c>
      <c r="AD79" s="699">
        <v>9.1039999999999992</v>
      </c>
      <c r="AE79" s="953">
        <v>9.0250000000000004</v>
      </c>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c r="DI79" s="58"/>
      <c r="DJ79" s="58"/>
      <c r="DK79" s="58"/>
      <c r="DL79" s="58"/>
      <c r="DM79" s="58"/>
      <c r="DN79" s="58"/>
      <c r="DO79" s="58"/>
      <c r="DP79" s="58"/>
      <c r="DQ79" s="58"/>
      <c r="DR79" s="58"/>
      <c r="DS79" s="58"/>
      <c r="DT79" s="58"/>
      <c r="DU79" s="58"/>
      <c r="DV79" s="58"/>
      <c r="DW79" s="58"/>
      <c r="DX79" s="58"/>
      <c r="DY79" s="58"/>
      <c r="DZ79" s="58"/>
      <c r="EA79" s="58"/>
      <c r="EB79" s="58"/>
      <c r="EC79" s="58"/>
      <c r="ED79" s="58"/>
      <c r="EE79" s="58"/>
      <c r="EF79" s="58"/>
      <c r="EG79" s="58"/>
      <c r="EH79" s="58"/>
      <c r="EI79" s="58"/>
      <c r="EJ79" s="58"/>
      <c r="EK79" s="58"/>
      <c r="EL79" s="58"/>
      <c r="EM79" s="58"/>
      <c r="EN79" s="58"/>
      <c r="EO79" s="58"/>
      <c r="EP79" s="58"/>
      <c r="EQ79" s="58"/>
      <c r="ER79" s="58"/>
      <c r="ES79" s="58"/>
      <c r="ET79" s="58"/>
      <c r="EU79" s="58"/>
      <c r="EV79" s="58"/>
      <c r="EW79" s="58"/>
      <c r="EX79" s="58"/>
      <c r="EY79" s="58"/>
      <c r="EZ79" s="58"/>
      <c r="FA79" s="58"/>
      <c r="FB79" s="58"/>
      <c r="FC79" s="58"/>
      <c r="FD79" s="58"/>
      <c r="FE79" s="58"/>
      <c r="FF79" s="58"/>
      <c r="FG79" s="58"/>
      <c r="FH79" s="58"/>
      <c r="FI79" s="58"/>
      <c r="FJ79" s="58"/>
      <c r="FK79" s="58"/>
      <c r="FL79" s="58"/>
      <c r="FM79" s="58"/>
      <c r="FN79" s="58"/>
      <c r="FO79" s="58"/>
      <c r="FP79" s="58"/>
      <c r="FQ79" s="58"/>
      <c r="FR79" s="58"/>
      <c r="FS79" s="58"/>
      <c r="FT79" s="58"/>
      <c r="FU79" s="58"/>
      <c r="FV79" s="58"/>
      <c r="FW79" s="58"/>
      <c r="FX79" s="58"/>
      <c r="FY79" s="58"/>
      <c r="FZ79" s="58"/>
      <c r="GA79" s="58"/>
      <c r="GB79" s="58"/>
      <c r="GC79" s="58"/>
      <c r="GD79" s="58"/>
      <c r="GE79" s="58"/>
      <c r="GF79" s="58"/>
      <c r="GG79" s="58"/>
      <c r="GH79" s="58"/>
      <c r="GI79" s="58"/>
      <c r="GJ79" s="58"/>
      <c r="GK79" s="58"/>
      <c r="GL79" s="58"/>
      <c r="GM79" s="58"/>
      <c r="GN79" s="58"/>
      <c r="GO79" s="58"/>
      <c r="GP79" s="58"/>
      <c r="GQ79" s="58"/>
      <c r="GR79" s="58"/>
      <c r="GS79" s="58"/>
      <c r="GT79" s="58"/>
      <c r="GU79" s="58"/>
      <c r="GV79" s="58"/>
      <c r="GW79" s="58"/>
      <c r="GX79" s="58"/>
      <c r="GY79" s="58"/>
      <c r="GZ79" s="58"/>
      <c r="HA79" s="58"/>
      <c r="HB79" s="58"/>
      <c r="HC79" s="58"/>
      <c r="HD79" s="58"/>
      <c r="HE79" s="58"/>
      <c r="HF79" s="58"/>
      <c r="HG79" s="58"/>
      <c r="HH79" s="58"/>
      <c r="HI79" s="58"/>
      <c r="HJ79" s="58"/>
      <c r="HK79" s="58"/>
      <c r="HL79" s="58"/>
      <c r="HM79" s="58"/>
      <c r="HN79" s="58"/>
      <c r="HO79" s="58"/>
      <c r="HP79" s="58"/>
      <c r="HQ79" s="58"/>
      <c r="HR79" s="58"/>
      <c r="HS79" s="58"/>
      <c r="HT79" s="58"/>
      <c r="HU79" s="58"/>
      <c r="HV79" s="58"/>
      <c r="HW79" s="58"/>
      <c r="HX79" s="58"/>
      <c r="HY79" s="58"/>
      <c r="HZ79" s="58"/>
      <c r="IA79" s="58"/>
      <c r="IB79" s="58"/>
      <c r="IC79" s="58"/>
      <c r="ID79" s="58"/>
      <c r="IE79" s="58"/>
      <c r="IF79" s="58"/>
      <c r="IG79" s="58"/>
      <c r="IH79" s="58"/>
      <c r="II79" s="58"/>
      <c r="IJ79" s="58"/>
      <c r="IK79" s="58"/>
      <c r="IL79" s="58"/>
      <c r="IM79" s="58"/>
      <c r="IN79" s="58"/>
      <c r="IO79" s="58"/>
      <c r="IP79" s="58"/>
      <c r="IQ79" s="58"/>
      <c r="IR79" s="58"/>
    </row>
    <row r="80" spans="1:252" s="839" customFormat="1">
      <c r="A80" s="78" t="s">
        <v>616</v>
      </c>
      <c r="B80" s="699">
        <v>0</v>
      </c>
      <c r="C80" s="699">
        <v>0</v>
      </c>
      <c r="D80" s="699">
        <v>0</v>
      </c>
      <c r="E80" s="699">
        <v>0</v>
      </c>
      <c r="F80" s="699">
        <v>0</v>
      </c>
      <c r="G80" s="699">
        <v>0</v>
      </c>
      <c r="H80" s="699">
        <v>0</v>
      </c>
      <c r="I80" s="699">
        <v>0</v>
      </c>
      <c r="J80" s="699">
        <v>0</v>
      </c>
      <c r="K80" s="699">
        <v>0</v>
      </c>
      <c r="L80" s="699">
        <v>0</v>
      </c>
      <c r="M80" s="699">
        <v>0</v>
      </c>
      <c r="N80" s="699">
        <v>0</v>
      </c>
      <c r="O80" s="699">
        <v>0</v>
      </c>
      <c r="P80" s="699">
        <v>0</v>
      </c>
      <c r="Q80" s="699">
        <v>0</v>
      </c>
      <c r="R80" s="699">
        <v>0</v>
      </c>
      <c r="S80" s="699">
        <v>0</v>
      </c>
      <c r="T80" s="699">
        <v>0</v>
      </c>
      <c r="U80" s="699">
        <v>0</v>
      </c>
      <c r="V80" s="699">
        <v>0</v>
      </c>
      <c r="W80" s="699">
        <v>0</v>
      </c>
      <c r="X80" s="699">
        <v>0</v>
      </c>
      <c r="Y80" s="699">
        <v>0</v>
      </c>
      <c r="Z80" s="699">
        <v>0</v>
      </c>
      <c r="AA80" s="956">
        <v>0</v>
      </c>
      <c r="AB80" s="956">
        <v>0</v>
      </c>
      <c r="AC80" s="956">
        <v>0</v>
      </c>
      <c r="AD80" s="699">
        <v>0</v>
      </c>
      <c r="AE80" s="953">
        <v>0</v>
      </c>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c r="DI80" s="58"/>
      <c r="DJ80" s="58"/>
      <c r="DK80" s="58"/>
      <c r="DL80" s="58"/>
      <c r="DM80" s="58"/>
      <c r="DN80" s="58"/>
      <c r="DO80" s="58"/>
      <c r="DP80" s="58"/>
      <c r="DQ80" s="58"/>
      <c r="DR80" s="58"/>
      <c r="DS80" s="58"/>
      <c r="DT80" s="58"/>
      <c r="DU80" s="58"/>
      <c r="DV80" s="58"/>
      <c r="DW80" s="58"/>
      <c r="DX80" s="58"/>
      <c r="DY80" s="58"/>
      <c r="DZ80" s="58"/>
      <c r="EA80" s="58"/>
      <c r="EB80" s="58"/>
      <c r="EC80" s="58"/>
      <c r="ED80" s="58"/>
      <c r="EE80" s="58"/>
      <c r="EF80" s="58"/>
      <c r="EG80" s="58"/>
      <c r="EH80" s="58"/>
      <c r="EI80" s="58"/>
      <c r="EJ80" s="58"/>
      <c r="EK80" s="58"/>
      <c r="EL80" s="58"/>
      <c r="EM80" s="58"/>
      <c r="EN80" s="58"/>
      <c r="EO80" s="58"/>
      <c r="EP80" s="58"/>
      <c r="EQ80" s="58"/>
      <c r="ER80" s="58"/>
      <c r="ES80" s="58"/>
      <c r="ET80" s="58"/>
      <c r="EU80" s="58"/>
      <c r="EV80" s="58"/>
      <c r="EW80" s="58"/>
      <c r="EX80" s="58"/>
      <c r="EY80" s="58"/>
      <c r="EZ80" s="58"/>
      <c r="FA80" s="58"/>
      <c r="FB80" s="58"/>
      <c r="FC80" s="58"/>
      <c r="FD80" s="58"/>
      <c r="FE80" s="58"/>
      <c r="FF80" s="58"/>
      <c r="FG80" s="58"/>
      <c r="FH80" s="58"/>
      <c r="FI80" s="58"/>
      <c r="FJ80" s="58"/>
      <c r="FK80" s="58"/>
      <c r="FL80" s="58"/>
      <c r="FM80" s="58"/>
      <c r="FN80" s="58"/>
      <c r="FO80" s="58"/>
      <c r="FP80" s="58"/>
      <c r="FQ80" s="58"/>
      <c r="FR80" s="58"/>
      <c r="FS80" s="58"/>
      <c r="FT80" s="58"/>
      <c r="FU80" s="58"/>
      <c r="FV80" s="58"/>
      <c r="FW80" s="58"/>
      <c r="FX80" s="58"/>
      <c r="FY80" s="58"/>
      <c r="FZ80" s="58"/>
      <c r="GA80" s="58"/>
      <c r="GB80" s="58"/>
      <c r="GC80" s="58"/>
      <c r="GD80" s="58"/>
      <c r="GE80" s="58"/>
      <c r="GF80" s="58"/>
      <c r="GG80" s="58"/>
      <c r="GH80" s="58"/>
      <c r="GI80" s="58"/>
      <c r="GJ80" s="58"/>
      <c r="GK80" s="58"/>
      <c r="GL80" s="58"/>
      <c r="GM80" s="58"/>
      <c r="GN80" s="58"/>
      <c r="GO80" s="58"/>
      <c r="GP80" s="58"/>
      <c r="GQ80" s="58"/>
      <c r="GR80" s="58"/>
      <c r="GS80" s="58"/>
      <c r="GT80" s="58"/>
      <c r="GU80" s="58"/>
      <c r="GV80" s="58"/>
      <c r="GW80" s="58"/>
      <c r="GX80" s="58"/>
      <c r="GY80" s="58"/>
      <c r="GZ80" s="58"/>
      <c r="HA80" s="58"/>
      <c r="HB80" s="58"/>
      <c r="HC80" s="58"/>
      <c r="HD80" s="58"/>
      <c r="HE80" s="58"/>
      <c r="HF80" s="58"/>
      <c r="HG80" s="58"/>
      <c r="HH80" s="58"/>
      <c r="HI80" s="58"/>
      <c r="HJ80" s="58"/>
      <c r="HK80" s="58"/>
      <c r="HL80" s="58"/>
      <c r="HM80" s="58"/>
      <c r="HN80" s="58"/>
      <c r="HO80" s="58"/>
      <c r="HP80" s="58"/>
      <c r="HQ80" s="58"/>
      <c r="HR80" s="58"/>
      <c r="HS80" s="58"/>
      <c r="HT80" s="58"/>
      <c r="HU80" s="58"/>
      <c r="HV80" s="58"/>
      <c r="HW80" s="58"/>
      <c r="HX80" s="58"/>
      <c r="HY80" s="58"/>
      <c r="HZ80" s="58"/>
      <c r="IA80" s="58"/>
      <c r="IB80" s="58"/>
      <c r="IC80" s="58"/>
      <c r="ID80" s="58"/>
      <c r="IE80" s="58"/>
      <c r="IF80" s="58"/>
      <c r="IG80" s="58"/>
      <c r="IH80" s="58"/>
      <c r="II80" s="58"/>
      <c r="IJ80" s="58"/>
      <c r="IK80" s="58"/>
      <c r="IL80" s="58"/>
      <c r="IM80" s="58"/>
      <c r="IN80" s="58"/>
      <c r="IO80" s="58"/>
      <c r="IP80" s="58"/>
      <c r="IQ80" s="58"/>
      <c r="IR80" s="58"/>
    </row>
    <row r="81" spans="1:252" s="839" customFormat="1">
      <c r="A81" s="78" t="s">
        <v>617</v>
      </c>
      <c r="B81" s="699">
        <v>4.08</v>
      </c>
      <c r="C81" s="699">
        <v>4.2240000000000002</v>
      </c>
      <c r="D81" s="699">
        <v>4.0350000000000001</v>
      </c>
      <c r="E81" s="699">
        <v>4.3819999999999997</v>
      </c>
      <c r="F81" s="699">
        <v>4.4969999999999999</v>
      </c>
      <c r="G81" s="699">
        <v>5.99</v>
      </c>
      <c r="H81" s="699">
        <v>6.1390000000000002</v>
      </c>
      <c r="I81" s="699">
        <v>6.452</v>
      </c>
      <c r="J81" s="699">
        <v>7.1589999999999998</v>
      </c>
      <c r="K81" s="699">
        <v>7.0209999999999999</v>
      </c>
      <c r="L81" s="699">
        <v>7.1920000000000002</v>
      </c>
      <c r="M81" s="699">
        <v>7.8419999999999996</v>
      </c>
      <c r="N81" s="699">
        <v>8.23</v>
      </c>
      <c r="O81" s="699">
        <v>8.6180000000000003</v>
      </c>
      <c r="P81" s="699">
        <v>10.116</v>
      </c>
      <c r="Q81" s="699">
        <v>10.62</v>
      </c>
      <c r="R81" s="699">
        <v>11.247</v>
      </c>
      <c r="S81" s="699">
        <v>11.292999999999999</v>
      </c>
      <c r="T81" s="699">
        <v>11.779</v>
      </c>
      <c r="U81" s="699">
        <v>11.926</v>
      </c>
      <c r="V81" s="699">
        <v>12.087999999999999</v>
      </c>
      <c r="W81" s="699">
        <v>12.489000000000001</v>
      </c>
      <c r="X81" s="699">
        <v>12.926</v>
      </c>
      <c r="Y81" s="699">
        <v>13.067</v>
      </c>
      <c r="Z81" s="699">
        <v>13.685</v>
      </c>
      <c r="AA81" s="956">
        <v>13.948</v>
      </c>
      <c r="AB81" s="956">
        <v>14.313000000000001</v>
      </c>
      <c r="AC81" s="956">
        <v>15.253</v>
      </c>
      <c r="AD81" s="699">
        <v>16.459</v>
      </c>
      <c r="AE81" s="953">
        <v>17.390999999999998</v>
      </c>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c r="DI81" s="58"/>
      <c r="DJ81" s="58"/>
      <c r="DK81" s="58"/>
      <c r="DL81" s="58"/>
      <c r="DM81" s="58"/>
      <c r="DN81" s="58"/>
      <c r="DO81" s="58"/>
      <c r="DP81" s="58"/>
      <c r="DQ81" s="58"/>
      <c r="DR81" s="58"/>
      <c r="DS81" s="58"/>
      <c r="DT81" s="58"/>
      <c r="DU81" s="58"/>
      <c r="DV81" s="58"/>
      <c r="DW81" s="58"/>
      <c r="DX81" s="58"/>
      <c r="DY81" s="58"/>
      <c r="DZ81" s="58"/>
      <c r="EA81" s="58"/>
      <c r="EB81" s="58"/>
      <c r="EC81" s="58"/>
      <c r="ED81" s="58"/>
      <c r="EE81" s="58"/>
      <c r="EF81" s="58"/>
      <c r="EG81" s="58"/>
      <c r="EH81" s="58"/>
      <c r="EI81" s="58"/>
      <c r="EJ81" s="58"/>
      <c r="EK81" s="58"/>
      <c r="EL81" s="58"/>
      <c r="EM81" s="58"/>
      <c r="EN81" s="58"/>
      <c r="EO81" s="58"/>
      <c r="EP81" s="58"/>
      <c r="EQ81" s="58"/>
      <c r="ER81" s="58"/>
      <c r="ES81" s="58"/>
      <c r="ET81" s="58"/>
      <c r="EU81" s="58"/>
      <c r="EV81" s="58"/>
      <c r="EW81" s="58"/>
      <c r="EX81" s="58"/>
      <c r="EY81" s="58"/>
      <c r="EZ81" s="58"/>
      <c r="FA81" s="58"/>
      <c r="FB81" s="58"/>
      <c r="FC81" s="58"/>
      <c r="FD81" s="58"/>
      <c r="FE81" s="58"/>
      <c r="FF81" s="58"/>
      <c r="FG81" s="58"/>
      <c r="FH81" s="58"/>
      <c r="FI81" s="58"/>
      <c r="FJ81" s="58"/>
      <c r="FK81" s="58"/>
      <c r="FL81" s="58"/>
      <c r="FM81" s="58"/>
      <c r="FN81" s="58"/>
      <c r="FO81" s="58"/>
      <c r="FP81" s="58"/>
      <c r="FQ81" s="58"/>
      <c r="FR81" s="58"/>
      <c r="FS81" s="58"/>
      <c r="FT81" s="58"/>
      <c r="FU81" s="58"/>
      <c r="FV81" s="58"/>
      <c r="FW81" s="58"/>
      <c r="FX81" s="58"/>
      <c r="FY81" s="58"/>
      <c r="FZ81" s="58"/>
      <c r="GA81" s="58"/>
      <c r="GB81" s="58"/>
      <c r="GC81" s="58"/>
      <c r="GD81" s="58"/>
      <c r="GE81" s="58"/>
      <c r="GF81" s="58"/>
      <c r="GG81" s="58"/>
      <c r="GH81" s="58"/>
      <c r="GI81" s="58"/>
      <c r="GJ81" s="58"/>
      <c r="GK81" s="58"/>
      <c r="GL81" s="58"/>
      <c r="GM81" s="58"/>
      <c r="GN81" s="58"/>
      <c r="GO81" s="58"/>
      <c r="GP81" s="58"/>
      <c r="GQ81" s="58"/>
      <c r="GR81" s="58"/>
      <c r="GS81" s="58"/>
      <c r="GT81" s="58"/>
      <c r="GU81" s="58"/>
      <c r="GV81" s="58"/>
      <c r="GW81" s="58"/>
      <c r="GX81" s="58"/>
      <c r="GY81" s="58"/>
      <c r="GZ81" s="58"/>
      <c r="HA81" s="58"/>
      <c r="HB81" s="58"/>
      <c r="HC81" s="58"/>
      <c r="HD81" s="58"/>
      <c r="HE81" s="58"/>
      <c r="HF81" s="58"/>
      <c r="HG81" s="58"/>
      <c r="HH81" s="58"/>
      <c r="HI81" s="58"/>
      <c r="HJ81" s="58"/>
      <c r="HK81" s="58"/>
      <c r="HL81" s="58"/>
      <c r="HM81" s="58"/>
      <c r="HN81" s="58"/>
      <c r="HO81" s="58"/>
      <c r="HP81" s="58"/>
      <c r="HQ81" s="58"/>
      <c r="HR81" s="58"/>
      <c r="HS81" s="58"/>
      <c r="HT81" s="58"/>
      <c r="HU81" s="58"/>
      <c r="HV81" s="58"/>
      <c r="HW81" s="58"/>
      <c r="HX81" s="58"/>
      <c r="HY81" s="58"/>
      <c r="HZ81" s="58"/>
      <c r="IA81" s="58"/>
      <c r="IB81" s="58"/>
      <c r="IC81" s="58"/>
      <c r="ID81" s="58"/>
      <c r="IE81" s="58"/>
      <c r="IF81" s="58"/>
      <c r="IG81" s="58"/>
      <c r="IH81" s="58"/>
      <c r="II81" s="58"/>
      <c r="IJ81" s="58"/>
      <c r="IK81" s="58"/>
      <c r="IL81" s="58"/>
      <c r="IM81" s="58"/>
      <c r="IN81" s="58"/>
      <c r="IO81" s="58"/>
      <c r="IP81" s="58"/>
      <c r="IQ81" s="58"/>
      <c r="IR81" s="58"/>
    </row>
    <row r="82" spans="1:252" s="839" customFormat="1">
      <c r="A82" s="78" t="s">
        <v>618</v>
      </c>
      <c r="B82" s="699">
        <v>0</v>
      </c>
      <c r="C82" s="699">
        <v>0</v>
      </c>
      <c r="D82" s="699">
        <v>0</v>
      </c>
      <c r="E82" s="699">
        <v>0</v>
      </c>
      <c r="F82" s="699">
        <v>0</v>
      </c>
      <c r="G82" s="699">
        <v>0</v>
      </c>
      <c r="H82" s="699">
        <v>0</v>
      </c>
      <c r="I82" s="699">
        <v>0</v>
      </c>
      <c r="J82" s="699">
        <v>0</v>
      </c>
      <c r="K82" s="699">
        <v>0</v>
      </c>
      <c r="L82" s="699">
        <v>0</v>
      </c>
      <c r="M82" s="699">
        <v>0</v>
      </c>
      <c r="N82" s="699">
        <v>0</v>
      </c>
      <c r="O82" s="699">
        <v>0</v>
      </c>
      <c r="P82" s="699">
        <v>0</v>
      </c>
      <c r="Q82" s="699">
        <v>0</v>
      </c>
      <c r="R82" s="699">
        <v>0</v>
      </c>
      <c r="S82" s="699">
        <v>0</v>
      </c>
      <c r="T82" s="699">
        <v>0</v>
      </c>
      <c r="U82" s="699">
        <v>0</v>
      </c>
      <c r="V82" s="699">
        <v>0</v>
      </c>
      <c r="W82" s="699">
        <v>0</v>
      </c>
      <c r="X82" s="699">
        <v>0</v>
      </c>
      <c r="Y82" s="699">
        <v>0</v>
      </c>
      <c r="Z82" s="699">
        <v>0</v>
      </c>
      <c r="AA82" s="956">
        <v>0</v>
      </c>
      <c r="AB82" s="956">
        <v>0</v>
      </c>
      <c r="AC82" s="956">
        <v>0</v>
      </c>
      <c r="AD82" s="699">
        <v>0</v>
      </c>
      <c r="AE82" s="953">
        <v>0</v>
      </c>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c r="DI82" s="58"/>
      <c r="DJ82" s="58"/>
      <c r="DK82" s="58"/>
      <c r="DL82" s="58"/>
      <c r="DM82" s="58"/>
      <c r="DN82" s="58"/>
      <c r="DO82" s="58"/>
      <c r="DP82" s="58"/>
      <c r="DQ82" s="58"/>
      <c r="DR82" s="58"/>
      <c r="DS82" s="58"/>
      <c r="DT82" s="58"/>
      <c r="DU82" s="58"/>
      <c r="DV82" s="58"/>
      <c r="DW82" s="58"/>
      <c r="DX82" s="58"/>
      <c r="DY82" s="58"/>
      <c r="DZ82" s="58"/>
      <c r="EA82" s="58"/>
      <c r="EB82" s="58"/>
      <c r="EC82" s="58"/>
      <c r="ED82" s="58"/>
      <c r="EE82" s="58"/>
      <c r="EF82" s="58"/>
      <c r="EG82" s="58"/>
      <c r="EH82" s="58"/>
      <c r="EI82" s="58"/>
      <c r="EJ82" s="58"/>
      <c r="EK82" s="58"/>
      <c r="EL82" s="58"/>
      <c r="EM82" s="58"/>
      <c r="EN82" s="58"/>
      <c r="EO82" s="58"/>
      <c r="EP82" s="58"/>
      <c r="EQ82" s="58"/>
      <c r="ER82" s="58"/>
      <c r="ES82" s="58"/>
      <c r="ET82" s="58"/>
      <c r="EU82" s="58"/>
      <c r="EV82" s="58"/>
      <c r="EW82" s="58"/>
      <c r="EX82" s="58"/>
      <c r="EY82" s="58"/>
      <c r="EZ82" s="58"/>
      <c r="FA82" s="58"/>
      <c r="FB82" s="58"/>
      <c r="FC82" s="58"/>
      <c r="FD82" s="58"/>
      <c r="FE82" s="58"/>
      <c r="FF82" s="58"/>
      <c r="FG82" s="58"/>
      <c r="FH82" s="58"/>
      <c r="FI82" s="58"/>
      <c r="FJ82" s="58"/>
      <c r="FK82" s="58"/>
      <c r="FL82" s="58"/>
      <c r="FM82" s="58"/>
      <c r="FN82" s="58"/>
      <c r="FO82" s="58"/>
      <c r="FP82" s="58"/>
      <c r="FQ82" s="58"/>
      <c r="FR82" s="58"/>
      <c r="FS82" s="58"/>
      <c r="FT82" s="58"/>
      <c r="FU82" s="58"/>
      <c r="FV82" s="58"/>
      <c r="FW82" s="58"/>
      <c r="FX82" s="58"/>
      <c r="FY82" s="58"/>
      <c r="FZ82" s="58"/>
      <c r="GA82" s="58"/>
      <c r="GB82" s="58"/>
      <c r="GC82" s="58"/>
      <c r="GD82" s="58"/>
      <c r="GE82" s="58"/>
      <c r="GF82" s="58"/>
      <c r="GG82" s="58"/>
      <c r="GH82" s="58"/>
      <c r="GI82" s="58"/>
      <c r="GJ82" s="58"/>
      <c r="GK82" s="58"/>
      <c r="GL82" s="58"/>
      <c r="GM82" s="58"/>
      <c r="GN82" s="58"/>
      <c r="GO82" s="58"/>
      <c r="GP82" s="58"/>
      <c r="GQ82" s="58"/>
      <c r="GR82" s="58"/>
      <c r="GS82" s="58"/>
      <c r="GT82" s="58"/>
      <c r="GU82" s="58"/>
      <c r="GV82" s="58"/>
      <c r="GW82" s="58"/>
      <c r="GX82" s="58"/>
      <c r="GY82" s="58"/>
      <c r="GZ82" s="58"/>
      <c r="HA82" s="58"/>
      <c r="HB82" s="58"/>
      <c r="HC82" s="58"/>
      <c r="HD82" s="58"/>
      <c r="HE82" s="58"/>
      <c r="HF82" s="58"/>
      <c r="HG82" s="58"/>
      <c r="HH82" s="58"/>
      <c r="HI82" s="58"/>
      <c r="HJ82" s="58"/>
      <c r="HK82" s="58"/>
      <c r="HL82" s="58"/>
      <c r="HM82" s="58"/>
      <c r="HN82" s="58"/>
      <c r="HO82" s="58"/>
      <c r="HP82" s="58"/>
      <c r="HQ82" s="58"/>
      <c r="HR82" s="58"/>
      <c r="HS82" s="58"/>
      <c r="HT82" s="58"/>
      <c r="HU82" s="58"/>
      <c r="HV82" s="58"/>
      <c r="HW82" s="58"/>
      <c r="HX82" s="58"/>
      <c r="HY82" s="58"/>
      <c r="HZ82" s="58"/>
      <c r="IA82" s="58"/>
      <c r="IB82" s="58"/>
      <c r="IC82" s="58"/>
      <c r="ID82" s="58"/>
      <c r="IE82" s="58"/>
      <c r="IF82" s="58"/>
      <c r="IG82" s="58"/>
      <c r="IH82" s="58"/>
      <c r="II82" s="58"/>
      <c r="IJ82" s="58"/>
      <c r="IK82" s="58"/>
      <c r="IL82" s="58"/>
      <c r="IM82" s="58"/>
      <c r="IN82" s="58"/>
      <c r="IO82" s="58"/>
      <c r="IP82" s="58"/>
      <c r="IQ82" s="58"/>
      <c r="IR82" s="58"/>
    </row>
    <row r="83" spans="1:252" s="839" customFormat="1">
      <c r="A83" s="78" t="s">
        <v>619</v>
      </c>
      <c r="B83" s="699">
        <v>1.0999999999999999E-2</v>
      </c>
      <c r="C83" s="699">
        <v>1.2E-2</v>
      </c>
      <c r="D83" s="699">
        <v>1.0999999999999999E-2</v>
      </c>
      <c r="E83" s="699">
        <v>1.0999999999999999E-2</v>
      </c>
      <c r="F83" s="699">
        <v>1.0999999999999999E-2</v>
      </c>
      <c r="G83" s="699">
        <v>1.6E-2</v>
      </c>
      <c r="H83" s="699">
        <v>1.7000000000000001E-2</v>
      </c>
      <c r="I83" s="699">
        <v>1.7999999999999999E-2</v>
      </c>
      <c r="J83" s="699">
        <v>2.1000000000000001E-2</v>
      </c>
      <c r="K83" s="699">
        <v>2.1000000000000001E-2</v>
      </c>
      <c r="L83" s="699">
        <v>2.1000000000000001E-2</v>
      </c>
      <c r="M83" s="699">
        <v>2.1000000000000001E-2</v>
      </c>
      <c r="N83" s="699">
        <v>2.1000000000000001E-2</v>
      </c>
      <c r="O83" s="699">
        <v>1.7999999999999999E-2</v>
      </c>
      <c r="P83" s="699">
        <v>2.1000000000000001E-2</v>
      </c>
      <c r="Q83" s="699">
        <v>5.7000000000000002E-2</v>
      </c>
      <c r="R83" s="699">
        <v>8.4000000000000005E-2</v>
      </c>
      <c r="S83" s="699">
        <v>8.1000000000000003E-2</v>
      </c>
      <c r="T83" s="699">
        <v>9.1999999999999998E-2</v>
      </c>
      <c r="U83" s="699">
        <v>7.0999999999999994E-2</v>
      </c>
      <c r="V83" s="699">
        <v>6.5000000000000002E-2</v>
      </c>
      <c r="W83" s="699">
        <v>5.7000000000000002E-2</v>
      </c>
      <c r="X83" s="699">
        <v>5.6000000000000001E-2</v>
      </c>
      <c r="Y83" s="699">
        <v>4.7E-2</v>
      </c>
      <c r="Z83" s="699">
        <v>4.9000000000000002E-2</v>
      </c>
      <c r="AA83" s="956">
        <v>4.1000000000000002E-2</v>
      </c>
      <c r="AB83" s="956">
        <v>3.5999999999999997E-2</v>
      </c>
      <c r="AC83" s="956">
        <v>4.4999999999999998E-2</v>
      </c>
      <c r="AD83" s="699">
        <v>5.5E-2</v>
      </c>
      <c r="AE83" s="953">
        <v>5.8999999999999997E-2</v>
      </c>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c r="DI83" s="58"/>
      <c r="DJ83" s="58"/>
      <c r="DK83" s="58"/>
      <c r="DL83" s="58"/>
      <c r="DM83" s="58"/>
      <c r="DN83" s="58"/>
      <c r="DO83" s="58"/>
      <c r="DP83" s="58"/>
      <c r="DQ83" s="58"/>
      <c r="DR83" s="58"/>
      <c r="DS83" s="58"/>
      <c r="DT83" s="58"/>
      <c r="DU83" s="58"/>
      <c r="DV83" s="58"/>
      <c r="DW83" s="58"/>
      <c r="DX83" s="58"/>
      <c r="DY83" s="58"/>
      <c r="DZ83" s="58"/>
      <c r="EA83" s="58"/>
      <c r="EB83" s="58"/>
      <c r="EC83" s="58"/>
      <c r="ED83" s="58"/>
      <c r="EE83" s="58"/>
      <c r="EF83" s="58"/>
      <c r="EG83" s="58"/>
      <c r="EH83" s="58"/>
      <c r="EI83" s="58"/>
      <c r="EJ83" s="58"/>
      <c r="EK83" s="58"/>
      <c r="EL83" s="58"/>
      <c r="EM83" s="58"/>
      <c r="EN83" s="58"/>
      <c r="EO83" s="58"/>
      <c r="EP83" s="58"/>
      <c r="EQ83" s="58"/>
      <c r="ER83" s="58"/>
      <c r="ES83" s="58"/>
      <c r="ET83" s="58"/>
      <c r="EU83" s="58"/>
      <c r="EV83" s="58"/>
      <c r="EW83" s="58"/>
      <c r="EX83" s="58"/>
      <c r="EY83" s="58"/>
      <c r="EZ83" s="58"/>
      <c r="FA83" s="58"/>
      <c r="FB83" s="58"/>
      <c r="FC83" s="58"/>
      <c r="FD83" s="58"/>
      <c r="FE83" s="58"/>
      <c r="FF83" s="58"/>
      <c r="FG83" s="58"/>
      <c r="FH83" s="58"/>
      <c r="FI83" s="58"/>
      <c r="FJ83" s="58"/>
      <c r="FK83" s="58"/>
      <c r="FL83" s="58"/>
      <c r="FM83" s="58"/>
      <c r="FN83" s="58"/>
      <c r="FO83" s="58"/>
      <c r="FP83" s="58"/>
      <c r="FQ83" s="58"/>
      <c r="FR83" s="58"/>
      <c r="FS83" s="58"/>
      <c r="FT83" s="58"/>
      <c r="FU83" s="58"/>
      <c r="FV83" s="58"/>
      <c r="FW83" s="58"/>
      <c r="FX83" s="58"/>
      <c r="FY83" s="58"/>
      <c r="FZ83" s="58"/>
      <c r="GA83" s="58"/>
      <c r="GB83" s="58"/>
      <c r="GC83" s="58"/>
      <c r="GD83" s="58"/>
      <c r="GE83" s="58"/>
      <c r="GF83" s="58"/>
      <c r="GG83" s="58"/>
      <c r="GH83" s="58"/>
      <c r="GI83" s="58"/>
      <c r="GJ83" s="58"/>
      <c r="GK83" s="58"/>
      <c r="GL83" s="58"/>
      <c r="GM83" s="58"/>
      <c r="GN83" s="58"/>
      <c r="GO83" s="58"/>
      <c r="GP83" s="58"/>
      <c r="GQ83" s="58"/>
      <c r="GR83" s="58"/>
      <c r="GS83" s="58"/>
      <c r="GT83" s="58"/>
      <c r="GU83" s="58"/>
      <c r="GV83" s="58"/>
      <c r="GW83" s="58"/>
      <c r="GX83" s="58"/>
      <c r="GY83" s="58"/>
      <c r="GZ83" s="58"/>
      <c r="HA83" s="58"/>
      <c r="HB83" s="58"/>
      <c r="HC83" s="58"/>
      <c r="HD83" s="58"/>
      <c r="HE83" s="58"/>
      <c r="HF83" s="58"/>
      <c r="HG83" s="58"/>
      <c r="HH83" s="58"/>
      <c r="HI83" s="58"/>
      <c r="HJ83" s="58"/>
      <c r="HK83" s="58"/>
      <c r="HL83" s="58"/>
      <c r="HM83" s="58"/>
      <c r="HN83" s="58"/>
      <c r="HO83" s="58"/>
      <c r="HP83" s="58"/>
      <c r="HQ83" s="58"/>
      <c r="HR83" s="58"/>
      <c r="HS83" s="58"/>
      <c r="HT83" s="58"/>
      <c r="HU83" s="58"/>
      <c r="HV83" s="58"/>
      <c r="HW83" s="58"/>
      <c r="HX83" s="58"/>
      <c r="HY83" s="58"/>
      <c r="HZ83" s="58"/>
      <c r="IA83" s="58"/>
      <c r="IB83" s="58"/>
      <c r="IC83" s="58"/>
      <c r="ID83" s="58"/>
      <c r="IE83" s="58"/>
      <c r="IF83" s="58"/>
      <c r="IG83" s="58"/>
      <c r="IH83" s="58"/>
      <c r="II83" s="58"/>
      <c r="IJ83" s="58"/>
      <c r="IK83" s="58"/>
      <c r="IL83" s="58"/>
      <c r="IM83" s="58"/>
      <c r="IN83" s="58"/>
      <c r="IO83" s="58"/>
      <c r="IP83" s="58"/>
      <c r="IQ83" s="58"/>
      <c r="IR83" s="58"/>
    </row>
    <row r="84" spans="1:252" s="839" customFormat="1">
      <c r="A84" s="78" t="s">
        <v>620</v>
      </c>
      <c r="B84" s="699">
        <v>1.6659999999999999</v>
      </c>
      <c r="C84" s="699">
        <v>1.583</v>
      </c>
      <c r="D84" s="699">
        <v>1.4370000000000001</v>
      </c>
      <c r="E84" s="699">
        <v>1.5089999999999999</v>
      </c>
      <c r="F84" s="699">
        <v>1.5840000000000001</v>
      </c>
      <c r="G84" s="699">
        <v>1.8009999999999999</v>
      </c>
      <c r="H84" s="699">
        <v>1.829</v>
      </c>
      <c r="I84" s="699">
        <v>2.25</v>
      </c>
      <c r="J84" s="699">
        <v>2.9359999999999999</v>
      </c>
      <c r="K84" s="699">
        <v>8.9619999999999997</v>
      </c>
      <c r="L84" s="699">
        <v>9.5259999999999998</v>
      </c>
      <c r="M84" s="699">
        <v>10.473000000000001</v>
      </c>
      <c r="N84" s="699">
        <v>11.19</v>
      </c>
      <c r="O84" s="699">
        <v>11.255000000000001</v>
      </c>
      <c r="P84" s="699">
        <v>12.351000000000001</v>
      </c>
      <c r="Q84" s="699">
        <v>13.509</v>
      </c>
      <c r="R84" s="699">
        <v>13.832000000000001</v>
      </c>
      <c r="S84" s="699">
        <v>13.778</v>
      </c>
      <c r="T84" s="699">
        <v>14.462</v>
      </c>
      <c r="U84" s="699">
        <v>15.172000000000001</v>
      </c>
      <c r="V84" s="699">
        <v>15.920999999999999</v>
      </c>
      <c r="W84" s="699">
        <v>16.254999999999999</v>
      </c>
      <c r="X84" s="699">
        <v>16.317</v>
      </c>
      <c r="Y84" s="699">
        <v>16.588000000000001</v>
      </c>
      <c r="Z84" s="699">
        <v>17.044</v>
      </c>
      <c r="AA84" s="956">
        <v>18.928999999999998</v>
      </c>
      <c r="AB84" s="956">
        <v>18.029</v>
      </c>
      <c r="AC84" s="956">
        <v>17.693000000000001</v>
      </c>
      <c r="AD84" s="699">
        <v>17.870999999999999</v>
      </c>
      <c r="AE84" s="953">
        <v>19.071000000000002</v>
      </c>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c r="DI84" s="58"/>
      <c r="DJ84" s="58"/>
      <c r="DK84" s="58"/>
      <c r="DL84" s="58"/>
      <c r="DM84" s="58"/>
      <c r="DN84" s="58"/>
      <c r="DO84" s="58"/>
      <c r="DP84" s="58"/>
      <c r="DQ84" s="58"/>
      <c r="DR84" s="58"/>
      <c r="DS84" s="58"/>
      <c r="DT84" s="58"/>
      <c r="DU84" s="58"/>
      <c r="DV84" s="58"/>
      <c r="DW84" s="58"/>
      <c r="DX84" s="58"/>
      <c r="DY84" s="58"/>
      <c r="DZ84" s="58"/>
      <c r="EA84" s="58"/>
      <c r="EB84" s="58"/>
      <c r="EC84" s="58"/>
      <c r="ED84" s="58"/>
      <c r="EE84" s="58"/>
      <c r="EF84" s="58"/>
      <c r="EG84" s="58"/>
      <c r="EH84" s="58"/>
      <c r="EI84" s="58"/>
      <c r="EJ84" s="58"/>
      <c r="EK84" s="58"/>
      <c r="EL84" s="58"/>
      <c r="EM84" s="58"/>
      <c r="EN84" s="58"/>
      <c r="EO84" s="58"/>
      <c r="EP84" s="58"/>
      <c r="EQ84" s="58"/>
      <c r="ER84" s="58"/>
      <c r="ES84" s="58"/>
      <c r="ET84" s="58"/>
      <c r="EU84" s="58"/>
      <c r="EV84" s="58"/>
      <c r="EW84" s="58"/>
      <c r="EX84" s="58"/>
      <c r="EY84" s="58"/>
      <c r="EZ84" s="58"/>
      <c r="FA84" s="58"/>
      <c r="FB84" s="58"/>
      <c r="FC84" s="58"/>
      <c r="FD84" s="58"/>
      <c r="FE84" s="58"/>
      <c r="FF84" s="58"/>
      <c r="FG84" s="58"/>
      <c r="FH84" s="58"/>
      <c r="FI84" s="58"/>
      <c r="FJ84" s="58"/>
      <c r="FK84" s="58"/>
      <c r="FL84" s="58"/>
      <c r="FM84" s="58"/>
      <c r="FN84" s="58"/>
      <c r="FO84" s="58"/>
      <c r="FP84" s="58"/>
      <c r="FQ84" s="58"/>
      <c r="FR84" s="58"/>
      <c r="FS84" s="58"/>
      <c r="FT84" s="58"/>
      <c r="FU84" s="58"/>
      <c r="FV84" s="58"/>
      <c r="FW84" s="58"/>
      <c r="FX84" s="58"/>
      <c r="FY84" s="58"/>
      <c r="FZ84" s="58"/>
      <c r="GA84" s="58"/>
      <c r="GB84" s="58"/>
      <c r="GC84" s="58"/>
      <c r="GD84" s="58"/>
      <c r="GE84" s="58"/>
      <c r="GF84" s="58"/>
      <c r="GG84" s="58"/>
      <c r="GH84" s="58"/>
      <c r="GI84" s="58"/>
      <c r="GJ84" s="58"/>
      <c r="GK84" s="58"/>
      <c r="GL84" s="58"/>
      <c r="GM84" s="58"/>
      <c r="GN84" s="58"/>
      <c r="GO84" s="58"/>
      <c r="GP84" s="58"/>
      <c r="GQ84" s="58"/>
      <c r="GR84" s="58"/>
      <c r="GS84" s="58"/>
      <c r="GT84" s="58"/>
      <c r="GU84" s="58"/>
      <c r="GV84" s="58"/>
      <c r="GW84" s="58"/>
      <c r="GX84" s="58"/>
      <c r="GY84" s="58"/>
      <c r="GZ84" s="58"/>
      <c r="HA84" s="58"/>
      <c r="HB84" s="58"/>
      <c r="HC84" s="58"/>
      <c r="HD84" s="58"/>
      <c r="HE84" s="58"/>
      <c r="HF84" s="58"/>
      <c r="HG84" s="58"/>
      <c r="HH84" s="58"/>
      <c r="HI84" s="58"/>
      <c r="HJ84" s="58"/>
      <c r="HK84" s="58"/>
      <c r="HL84" s="58"/>
      <c r="HM84" s="58"/>
      <c r="HN84" s="58"/>
      <c r="HO84" s="58"/>
      <c r="HP84" s="58"/>
      <c r="HQ84" s="58"/>
      <c r="HR84" s="58"/>
      <c r="HS84" s="58"/>
      <c r="HT84" s="58"/>
      <c r="HU84" s="58"/>
      <c r="HV84" s="58"/>
      <c r="HW84" s="58"/>
      <c r="HX84" s="58"/>
      <c r="HY84" s="58"/>
      <c r="HZ84" s="58"/>
      <c r="IA84" s="58"/>
      <c r="IB84" s="58"/>
      <c r="IC84" s="58"/>
      <c r="ID84" s="58"/>
      <c r="IE84" s="58"/>
      <c r="IF84" s="58"/>
      <c r="IG84" s="58"/>
      <c r="IH84" s="58"/>
      <c r="II84" s="58"/>
      <c r="IJ84" s="58"/>
      <c r="IK84" s="58"/>
      <c r="IL84" s="58"/>
      <c r="IM84" s="58"/>
      <c r="IN84" s="58"/>
      <c r="IO84" s="58"/>
      <c r="IP84" s="58"/>
      <c r="IQ84" s="58"/>
      <c r="IR84" s="58"/>
    </row>
    <row r="85" spans="1:252" s="839" customFormat="1">
      <c r="A85" s="78" t="s">
        <v>621</v>
      </c>
      <c r="B85" s="699">
        <v>0</v>
      </c>
      <c r="C85" s="699">
        <v>0</v>
      </c>
      <c r="D85" s="699">
        <v>0</v>
      </c>
      <c r="E85" s="699">
        <v>0</v>
      </c>
      <c r="F85" s="699">
        <v>0</v>
      </c>
      <c r="G85" s="699">
        <v>0</v>
      </c>
      <c r="H85" s="699">
        <v>0</v>
      </c>
      <c r="I85" s="699">
        <v>0</v>
      </c>
      <c r="J85" s="699">
        <v>0</v>
      </c>
      <c r="K85" s="699">
        <v>0</v>
      </c>
      <c r="L85" s="699">
        <v>0</v>
      </c>
      <c r="M85" s="699">
        <v>0</v>
      </c>
      <c r="N85" s="699">
        <v>0</v>
      </c>
      <c r="O85" s="699">
        <v>0</v>
      </c>
      <c r="P85" s="699">
        <v>0</v>
      </c>
      <c r="Q85" s="699">
        <v>0</v>
      </c>
      <c r="R85" s="699">
        <v>0</v>
      </c>
      <c r="S85" s="699">
        <v>0</v>
      </c>
      <c r="T85" s="699">
        <v>0</v>
      </c>
      <c r="U85" s="699">
        <v>0</v>
      </c>
      <c r="V85" s="699">
        <v>0</v>
      </c>
      <c r="W85" s="699">
        <v>0</v>
      </c>
      <c r="X85" s="699">
        <v>0</v>
      </c>
      <c r="Y85" s="699">
        <v>0</v>
      </c>
      <c r="Z85" s="699">
        <v>0</v>
      </c>
      <c r="AA85" s="956">
        <v>0</v>
      </c>
      <c r="AB85" s="956">
        <v>0</v>
      </c>
      <c r="AC85" s="956">
        <v>0</v>
      </c>
      <c r="AD85" s="699">
        <v>0</v>
      </c>
      <c r="AE85" s="953">
        <v>0</v>
      </c>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c r="DI85" s="58"/>
      <c r="DJ85" s="58"/>
      <c r="DK85" s="58"/>
      <c r="DL85" s="58"/>
      <c r="DM85" s="58"/>
      <c r="DN85" s="58"/>
      <c r="DO85" s="58"/>
      <c r="DP85" s="58"/>
      <c r="DQ85" s="58"/>
      <c r="DR85" s="58"/>
      <c r="DS85" s="58"/>
      <c r="DT85" s="58"/>
      <c r="DU85" s="58"/>
      <c r="DV85" s="58"/>
      <c r="DW85" s="58"/>
      <c r="DX85" s="58"/>
      <c r="DY85" s="58"/>
      <c r="DZ85" s="58"/>
      <c r="EA85" s="58"/>
      <c r="EB85" s="58"/>
      <c r="EC85" s="58"/>
      <c r="ED85" s="58"/>
      <c r="EE85" s="58"/>
      <c r="EF85" s="58"/>
      <c r="EG85" s="58"/>
      <c r="EH85" s="58"/>
      <c r="EI85" s="58"/>
      <c r="EJ85" s="58"/>
      <c r="EK85" s="58"/>
      <c r="EL85" s="58"/>
      <c r="EM85" s="58"/>
      <c r="EN85" s="58"/>
      <c r="EO85" s="58"/>
      <c r="EP85" s="58"/>
      <c r="EQ85" s="58"/>
      <c r="ER85" s="58"/>
      <c r="ES85" s="58"/>
      <c r="ET85" s="58"/>
      <c r="EU85" s="58"/>
      <c r="EV85" s="58"/>
      <c r="EW85" s="58"/>
      <c r="EX85" s="58"/>
      <c r="EY85" s="58"/>
      <c r="EZ85" s="58"/>
      <c r="FA85" s="58"/>
      <c r="FB85" s="58"/>
      <c r="FC85" s="58"/>
      <c r="FD85" s="58"/>
      <c r="FE85" s="58"/>
      <c r="FF85" s="58"/>
      <c r="FG85" s="58"/>
      <c r="FH85" s="58"/>
      <c r="FI85" s="58"/>
      <c r="FJ85" s="58"/>
      <c r="FK85" s="58"/>
      <c r="FL85" s="58"/>
      <c r="FM85" s="58"/>
      <c r="FN85" s="58"/>
      <c r="FO85" s="58"/>
      <c r="FP85" s="58"/>
      <c r="FQ85" s="58"/>
      <c r="FR85" s="58"/>
      <c r="FS85" s="58"/>
      <c r="FT85" s="58"/>
      <c r="FU85" s="58"/>
      <c r="FV85" s="58"/>
      <c r="FW85" s="58"/>
      <c r="FX85" s="58"/>
      <c r="FY85" s="58"/>
      <c r="FZ85" s="58"/>
      <c r="GA85" s="58"/>
      <c r="GB85" s="58"/>
      <c r="GC85" s="58"/>
      <c r="GD85" s="58"/>
      <c r="GE85" s="58"/>
      <c r="GF85" s="58"/>
      <c r="GG85" s="58"/>
      <c r="GH85" s="58"/>
      <c r="GI85" s="58"/>
      <c r="GJ85" s="58"/>
      <c r="GK85" s="58"/>
      <c r="GL85" s="58"/>
      <c r="GM85" s="58"/>
      <c r="GN85" s="58"/>
      <c r="GO85" s="58"/>
      <c r="GP85" s="58"/>
      <c r="GQ85" s="58"/>
      <c r="GR85" s="58"/>
      <c r="GS85" s="58"/>
      <c r="GT85" s="58"/>
      <c r="GU85" s="58"/>
      <c r="GV85" s="58"/>
      <c r="GW85" s="58"/>
      <c r="GX85" s="58"/>
      <c r="GY85" s="58"/>
      <c r="GZ85" s="58"/>
      <c r="HA85" s="58"/>
      <c r="HB85" s="58"/>
      <c r="HC85" s="58"/>
      <c r="HD85" s="58"/>
      <c r="HE85" s="58"/>
      <c r="HF85" s="58"/>
      <c r="HG85" s="58"/>
      <c r="HH85" s="58"/>
      <c r="HI85" s="58"/>
      <c r="HJ85" s="58"/>
      <c r="HK85" s="58"/>
      <c r="HL85" s="58"/>
      <c r="HM85" s="58"/>
      <c r="HN85" s="58"/>
      <c r="HO85" s="58"/>
      <c r="HP85" s="58"/>
      <c r="HQ85" s="58"/>
      <c r="HR85" s="58"/>
      <c r="HS85" s="58"/>
      <c r="HT85" s="58"/>
      <c r="HU85" s="58"/>
      <c r="HV85" s="58"/>
      <c r="HW85" s="58"/>
      <c r="HX85" s="58"/>
      <c r="HY85" s="58"/>
      <c r="HZ85" s="58"/>
      <c r="IA85" s="58"/>
      <c r="IB85" s="58"/>
      <c r="IC85" s="58"/>
      <c r="ID85" s="58"/>
      <c r="IE85" s="58"/>
      <c r="IF85" s="58"/>
      <c r="IG85" s="58"/>
      <c r="IH85" s="58"/>
      <c r="II85" s="58"/>
      <c r="IJ85" s="58"/>
      <c r="IK85" s="58"/>
      <c r="IL85" s="58"/>
      <c r="IM85" s="58"/>
      <c r="IN85" s="58"/>
      <c r="IO85" s="58"/>
      <c r="IP85" s="58"/>
      <c r="IQ85" s="58"/>
      <c r="IR85" s="58"/>
    </row>
    <row r="86" spans="1:252" s="839" customFormat="1">
      <c r="A86" s="78" t="s">
        <v>622</v>
      </c>
      <c r="B86" s="699">
        <v>2.0920000000000001</v>
      </c>
      <c r="C86" s="699">
        <v>2.1720000000000002</v>
      </c>
      <c r="D86" s="699">
        <v>2.214</v>
      </c>
      <c r="E86" s="699">
        <v>2.3130000000000002</v>
      </c>
      <c r="F86" s="699">
        <v>2.4510000000000001</v>
      </c>
      <c r="G86" s="699">
        <v>2.8029999999999999</v>
      </c>
      <c r="H86" s="699">
        <v>2.931</v>
      </c>
      <c r="I86" s="699">
        <v>3.1360000000000001</v>
      </c>
      <c r="J86" s="699">
        <v>3.3639999999999999</v>
      </c>
      <c r="K86" s="699">
        <v>3.5049999999999999</v>
      </c>
      <c r="L86" s="699">
        <v>3.6869999999999998</v>
      </c>
      <c r="M86" s="699">
        <v>3.92</v>
      </c>
      <c r="N86" s="699">
        <v>4.1539999999999999</v>
      </c>
      <c r="O86" s="699">
        <v>4.3310000000000004</v>
      </c>
      <c r="P86" s="699">
        <v>4.476</v>
      </c>
      <c r="Q86" s="699">
        <v>4.2409999999999997</v>
      </c>
      <c r="R86" s="699">
        <v>4.2709999999999999</v>
      </c>
      <c r="S86" s="699">
        <v>4.016</v>
      </c>
      <c r="T86" s="699">
        <v>4.1890000000000001</v>
      </c>
      <c r="U86" s="699">
        <v>4.1779999999999999</v>
      </c>
      <c r="V86" s="699">
        <v>4.032</v>
      </c>
      <c r="W86" s="699">
        <v>3.9649999999999999</v>
      </c>
      <c r="X86" s="699">
        <v>4.0069999999999997</v>
      </c>
      <c r="Y86" s="699">
        <v>3.9769999999999999</v>
      </c>
      <c r="Z86" s="699">
        <v>4.0190000000000001</v>
      </c>
      <c r="AA86" s="956">
        <v>4.0460000000000003</v>
      </c>
      <c r="AB86" s="956">
        <v>4.0910000000000002</v>
      </c>
      <c r="AC86" s="956">
        <v>4.1950000000000003</v>
      </c>
      <c r="AD86" s="699">
        <v>4.0750000000000002</v>
      </c>
      <c r="AE86" s="953">
        <v>3.722</v>
      </c>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c r="DI86" s="58"/>
      <c r="DJ86" s="58"/>
      <c r="DK86" s="58"/>
      <c r="DL86" s="58"/>
      <c r="DM86" s="58"/>
      <c r="DN86" s="58"/>
      <c r="DO86" s="58"/>
      <c r="DP86" s="58"/>
      <c r="DQ86" s="58"/>
      <c r="DR86" s="58"/>
      <c r="DS86" s="58"/>
      <c r="DT86" s="58"/>
      <c r="DU86" s="58"/>
      <c r="DV86" s="58"/>
      <c r="DW86" s="58"/>
      <c r="DX86" s="58"/>
      <c r="DY86" s="58"/>
      <c r="DZ86" s="58"/>
      <c r="EA86" s="58"/>
      <c r="EB86" s="58"/>
      <c r="EC86" s="58"/>
      <c r="ED86" s="58"/>
      <c r="EE86" s="58"/>
      <c r="EF86" s="58"/>
      <c r="EG86" s="58"/>
      <c r="EH86" s="58"/>
      <c r="EI86" s="58"/>
      <c r="EJ86" s="58"/>
      <c r="EK86" s="58"/>
      <c r="EL86" s="58"/>
      <c r="EM86" s="58"/>
      <c r="EN86" s="58"/>
      <c r="EO86" s="58"/>
      <c r="EP86" s="58"/>
      <c r="EQ86" s="58"/>
      <c r="ER86" s="58"/>
      <c r="ES86" s="58"/>
      <c r="ET86" s="58"/>
      <c r="EU86" s="58"/>
      <c r="EV86" s="58"/>
      <c r="EW86" s="58"/>
      <c r="EX86" s="58"/>
      <c r="EY86" s="58"/>
      <c r="EZ86" s="58"/>
      <c r="FA86" s="58"/>
      <c r="FB86" s="58"/>
      <c r="FC86" s="58"/>
      <c r="FD86" s="58"/>
      <c r="FE86" s="58"/>
      <c r="FF86" s="58"/>
      <c r="FG86" s="58"/>
      <c r="FH86" s="58"/>
      <c r="FI86" s="58"/>
      <c r="FJ86" s="58"/>
      <c r="FK86" s="58"/>
      <c r="FL86" s="58"/>
      <c r="FM86" s="58"/>
      <c r="FN86" s="58"/>
      <c r="FO86" s="58"/>
      <c r="FP86" s="58"/>
      <c r="FQ86" s="58"/>
      <c r="FR86" s="58"/>
      <c r="FS86" s="58"/>
      <c r="FT86" s="58"/>
      <c r="FU86" s="58"/>
      <c r="FV86" s="58"/>
      <c r="FW86" s="58"/>
      <c r="FX86" s="58"/>
      <c r="FY86" s="58"/>
      <c r="FZ86" s="58"/>
      <c r="GA86" s="58"/>
      <c r="GB86" s="58"/>
      <c r="GC86" s="58"/>
      <c r="GD86" s="58"/>
      <c r="GE86" s="58"/>
      <c r="GF86" s="58"/>
      <c r="GG86" s="58"/>
      <c r="GH86" s="58"/>
      <c r="GI86" s="58"/>
      <c r="GJ86" s="58"/>
      <c r="GK86" s="58"/>
      <c r="GL86" s="58"/>
      <c r="GM86" s="58"/>
      <c r="GN86" s="58"/>
      <c r="GO86" s="58"/>
      <c r="GP86" s="58"/>
      <c r="GQ86" s="58"/>
      <c r="GR86" s="58"/>
      <c r="GS86" s="58"/>
      <c r="GT86" s="58"/>
      <c r="GU86" s="58"/>
      <c r="GV86" s="58"/>
      <c r="GW86" s="58"/>
      <c r="GX86" s="58"/>
      <c r="GY86" s="58"/>
      <c r="GZ86" s="58"/>
      <c r="HA86" s="58"/>
      <c r="HB86" s="58"/>
      <c r="HC86" s="58"/>
      <c r="HD86" s="58"/>
      <c r="HE86" s="58"/>
      <c r="HF86" s="58"/>
      <c r="HG86" s="58"/>
      <c r="HH86" s="58"/>
      <c r="HI86" s="58"/>
      <c r="HJ86" s="58"/>
      <c r="HK86" s="58"/>
      <c r="HL86" s="58"/>
      <c r="HM86" s="58"/>
      <c r="HN86" s="58"/>
      <c r="HO86" s="58"/>
      <c r="HP86" s="58"/>
      <c r="HQ86" s="58"/>
      <c r="HR86" s="58"/>
      <c r="HS86" s="58"/>
      <c r="HT86" s="58"/>
      <c r="HU86" s="58"/>
      <c r="HV86" s="58"/>
      <c r="HW86" s="58"/>
      <c r="HX86" s="58"/>
      <c r="HY86" s="58"/>
      <c r="HZ86" s="58"/>
      <c r="IA86" s="58"/>
      <c r="IB86" s="58"/>
      <c r="IC86" s="58"/>
      <c r="ID86" s="58"/>
      <c r="IE86" s="58"/>
      <c r="IF86" s="58"/>
      <c r="IG86" s="58"/>
      <c r="IH86" s="58"/>
      <c r="II86" s="58"/>
      <c r="IJ86" s="58"/>
      <c r="IK86" s="58"/>
      <c r="IL86" s="58"/>
      <c r="IM86" s="58"/>
      <c r="IN86" s="58"/>
      <c r="IO86" s="58"/>
      <c r="IP86" s="58"/>
      <c r="IQ86" s="58"/>
      <c r="IR86" s="58"/>
    </row>
    <row r="87" spans="1:252" s="839" customFormat="1">
      <c r="A87" s="78"/>
      <c r="B87" s="699"/>
      <c r="C87" s="699"/>
      <c r="D87" s="699"/>
      <c r="E87" s="699"/>
      <c r="F87" s="699"/>
      <c r="G87" s="699"/>
      <c r="H87" s="699"/>
      <c r="I87" s="699"/>
      <c r="J87" s="699"/>
      <c r="K87" s="699"/>
      <c r="L87" s="699"/>
      <c r="M87" s="699"/>
      <c r="N87" s="699"/>
      <c r="O87" s="699"/>
      <c r="P87" s="699"/>
      <c r="Q87" s="699"/>
      <c r="R87" s="699"/>
      <c r="S87" s="699"/>
      <c r="T87" s="699"/>
      <c r="U87" s="699"/>
      <c r="V87" s="699"/>
      <c r="W87" s="699"/>
      <c r="X87" s="699"/>
      <c r="Y87" s="699"/>
      <c r="Z87" s="699"/>
      <c r="AA87" s="699"/>
      <c r="AB87" s="699"/>
      <c r="AC87" s="699"/>
      <c r="AD87" s="699"/>
      <c r="AE87" s="58"/>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c r="DI87" s="58"/>
      <c r="DJ87" s="58"/>
      <c r="DK87" s="58"/>
      <c r="DL87" s="58"/>
      <c r="DM87" s="58"/>
      <c r="DN87" s="58"/>
      <c r="DO87" s="58"/>
      <c r="DP87" s="58"/>
      <c r="DQ87" s="58"/>
      <c r="DR87" s="58"/>
      <c r="DS87" s="58"/>
      <c r="DT87" s="58"/>
      <c r="DU87" s="58"/>
      <c r="DV87" s="58"/>
      <c r="DW87" s="58"/>
      <c r="DX87" s="58"/>
      <c r="DY87" s="58"/>
      <c r="DZ87" s="58"/>
      <c r="EA87" s="58"/>
      <c r="EB87" s="58"/>
      <c r="EC87" s="58"/>
      <c r="ED87" s="58"/>
      <c r="EE87" s="58"/>
      <c r="EF87" s="58"/>
      <c r="EG87" s="58"/>
      <c r="EH87" s="58"/>
      <c r="EI87" s="58"/>
      <c r="EJ87" s="58"/>
      <c r="EK87" s="58"/>
      <c r="EL87" s="58"/>
      <c r="EM87" s="58"/>
      <c r="EN87" s="58"/>
      <c r="EO87" s="58"/>
      <c r="EP87" s="58"/>
      <c r="EQ87" s="58"/>
      <c r="ER87" s="58"/>
      <c r="ES87" s="58"/>
      <c r="ET87" s="58"/>
      <c r="EU87" s="58"/>
      <c r="EV87" s="58"/>
      <c r="EW87" s="58"/>
      <c r="EX87" s="58"/>
      <c r="EY87" s="58"/>
      <c r="EZ87" s="58"/>
      <c r="FA87" s="58"/>
      <c r="FB87" s="58"/>
      <c r="FC87" s="58"/>
      <c r="FD87" s="58"/>
      <c r="FE87" s="58"/>
      <c r="FF87" s="58"/>
      <c r="FG87" s="58"/>
      <c r="FH87" s="58"/>
      <c r="FI87" s="58"/>
      <c r="FJ87" s="58"/>
      <c r="FK87" s="58"/>
      <c r="FL87" s="58"/>
      <c r="FM87" s="58"/>
      <c r="FN87" s="58"/>
      <c r="FO87" s="58"/>
      <c r="FP87" s="58"/>
      <c r="FQ87" s="58"/>
      <c r="FR87" s="58"/>
      <c r="FS87" s="58"/>
      <c r="FT87" s="58"/>
      <c r="FU87" s="58"/>
      <c r="FV87" s="58"/>
      <c r="FW87" s="58"/>
      <c r="FX87" s="58"/>
      <c r="FY87" s="58"/>
      <c r="FZ87" s="58"/>
      <c r="GA87" s="58"/>
      <c r="GB87" s="58"/>
      <c r="GC87" s="58"/>
      <c r="GD87" s="58"/>
      <c r="GE87" s="58"/>
      <c r="GF87" s="58"/>
      <c r="GG87" s="58"/>
      <c r="GH87" s="58"/>
      <c r="GI87" s="58"/>
      <c r="GJ87" s="58"/>
      <c r="GK87" s="58"/>
      <c r="GL87" s="58"/>
      <c r="GM87" s="58"/>
      <c r="GN87" s="58"/>
      <c r="GO87" s="58"/>
      <c r="GP87" s="58"/>
      <c r="GQ87" s="58"/>
      <c r="GR87" s="58"/>
      <c r="GS87" s="58"/>
      <c r="GT87" s="58"/>
      <c r="GU87" s="58"/>
      <c r="GV87" s="58"/>
      <c r="GW87" s="58"/>
      <c r="GX87" s="58"/>
      <c r="GY87" s="58"/>
      <c r="GZ87" s="58"/>
      <c r="HA87" s="58"/>
      <c r="HB87" s="58"/>
      <c r="HC87" s="58"/>
      <c r="HD87" s="58"/>
      <c r="HE87" s="58"/>
      <c r="HF87" s="58"/>
      <c r="HG87" s="58"/>
      <c r="HH87" s="58"/>
      <c r="HI87" s="58"/>
      <c r="HJ87" s="58"/>
      <c r="HK87" s="58"/>
      <c r="HL87" s="58"/>
      <c r="HM87" s="58"/>
      <c r="HN87" s="58"/>
      <c r="HO87" s="58"/>
      <c r="HP87" s="58"/>
      <c r="HQ87" s="58"/>
      <c r="HR87" s="58"/>
      <c r="HS87" s="58"/>
      <c r="HT87" s="58"/>
      <c r="HU87" s="58"/>
      <c r="HV87" s="58"/>
      <c r="HW87" s="58"/>
      <c r="HX87" s="58"/>
      <c r="HY87" s="58"/>
      <c r="HZ87" s="58"/>
      <c r="IA87" s="58"/>
      <c r="IB87" s="58"/>
      <c r="IC87" s="58"/>
      <c r="ID87" s="58"/>
      <c r="IE87" s="58"/>
      <c r="IF87" s="58"/>
      <c r="IG87" s="58"/>
      <c r="IH87" s="58"/>
      <c r="II87" s="58"/>
      <c r="IJ87" s="58"/>
      <c r="IK87" s="58"/>
      <c r="IL87" s="58"/>
      <c r="IM87" s="58"/>
      <c r="IN87" s="58"/>
      <c r="IO87" s="58"/>
      <c r="IP87" s="58"/>
      <c r="IQ87" s="58"/>
      <c r="IR87" s="58"/>
    </row>
    <row r="88" spans="1:252" s="839" customFormat="1">
      <c r="A88" s="78" t="s">
        <v>623</v>
      </c>
      <c r="B88" s="699">
        <v>31.968</v>
      </c>
      <c r="C88" s="699">
        <v>33.436</v>
      </c>
      <c r="D88" s="699">
        <v>34.206000000000003</v>
      </c>
      <c r="E88" s="699">
        <v>35.871000000000002</v>
      </c>
      <c r="F88" s="699">
        <v>38.56</v>
      </c>
      <c r="G88" s="699">
        <v>40.822000000000003</v>
      </c>
      <c r="H88" s="699">
        <v>42.427</v>
      </c>
      <c r="I88" s="699">
        <v>44.875</v>
      </c>
      <c r="J88" s="699">
        <v>47.362000000000002</v>
      </c>
      <c r="K88" s="699">
        <v>49.045999999999999</v>
      </c>
      <c r="L88" s="699">
        <v>51.753999999999998</v>
      </c>
      <c r="M88" s="699">
        <v>54.296999999999997</v>
      </c>
      <c r="N88" s="699">
        <v>58.448999999999998</v>
      </c>
      <c r="O88" s="699">
        <v>62.679000000000002</v>
      </c>
      <c r="P88" s="699">
        <v>65.599000000000004</v>
      </c>
      <c r="Q88" s="699">
        <v>66.953000000000003</v>
      </c>
      <c r="R88" s="699">
        <v>68.899000000000001</v>
      </c>
      <c r="S88" s="699">
        <v>70.706999999999994</v>
      </c>
      <c r="T88" s="699">
        <v>73.058000000000007</v>
      </c>
      <c r="U88" s="699">
        <v>75.498999999999995</v>
      </c>
      <c r="V88" s="699">
        <v>76.694999999999993</v>
      </c>
      <c r="W88" s="699">
        <v>77.165999999999997</v>
      </c>
      <c r="X88" s="699">
        <v>79.001999999999995</v>
      </c>
      <c r="Y88" s="699">
        <v>78.734999999999999</v>
      </c>
      <c r="Z88" s="699">
        <v>80.281999999999996</v>
      </c>
      <c r="AA88" s="956">
        <v>81.596000000000004</v>
      </c>
      <c r="AB88" s="956">
        <v>83.962999999999994</v>
      </c>
      <c r="AC88" s="956">
        <v>88.394999999999996</v>
      </c>
      <c r="AD88" s="699">
        <v>92.603999999999999</v>
      </c>
      <c r="AE88" s="953">
        <v>95.245000000000005</v>
      </c>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c r="DI88" s="58"/>
      <c r="DJ88" s="58"/>
      <c r="DK88" s="58"/>
      <c r="DL88" s="58"/>
      <c r="DM88" s="58"/>
      <c r="DN88" s="58"/>
      <c r="DO88" s="58"/>
      <c r="DP88" s="58"/>
      <c r="DQ88" s="58"/>
      <c r="DR88" s="58"/>
      <c r="DS88" s="58"/>
      <c r="DT88" s="58"/>
      <c r="DU88" s="58"/>
      <c r="DV88" s="58"/>
      <c r="DW88" s="58"/>
      <c r="DX88" s="58"/>
      <c r="DY88" s="58"/>
      <c r="DZ88" s="58"/>
      <c r="EA88" s="58"/>
      <c r="EB88" s="58"/>
      <c r="EC88" s="58"/>
      <c r="ED88" s="58"/>
      <c r="EE88" s="58"/>
      <c r="EF88" s="58"/>
      <c r="EG88" s="58"/>
      <c r="EH88" s="58"/>
      <c r="EI88" s="58"/>
      <c r="EJ88" s="58"/>
      <c r="EK88" s="58"/>
      <c r="EL88" s="58"/>
      <c r="EM88" s="58"/>
      <c r="EN88" s="58"/>
      <c r="EO88" s="58"/>
      <c r="EP88" s="58"/>
      <c r="EQ88" s="58"/>
      <c r="ER88" s="58"/>
      <c r="ES88" s="58"/>
      <c r="ET88" s="58"/>
      <c r="EU88" s="58"/>
      <c r="EV88" s="58"/>
      <c r="EW88" s="58"/>
      <c r="EX88" s="58"/>
      <c r="EY88" s="58"/>
      <c r="EZ88" s="58"/>
      <c r="FA88" s="58"/>
      <c r="FB88" s="58"/>
      <c r="FC88" s="58"/>
      <c r="FD88" s="58"/>
      <c r="FE88" s="58"/>
      <c r="FF88" s="58"/>
      <c r="FG88" s="58"/>
      <c r="FH88" s="58"/>
      <c r="FI88" s="58"/>
      <c r="FJ88" s="58"/>
      <c r="FK88" s="58"/>
      <c r="FL88" s="58"/>
      <c r="FM88" s="58"/>
      <c r="FN88" s="58"/>
      <c r="FO88" s="58"/>
      <c r="FP88" s="58"/>
      <c r="FQ88" s="58"/>
      <c r="FR88" s="58"/>
      <c r="FS88" s="58"/>
      <c r="FT88" s="58"/>
      <c r="FU88" s="58"/>
      <c r="FV88" s="58"/>
      <c r="FW88" s="58"/>
      <c r="FX88" s="58"/>
      <c r="FY88" s="58"/>
      <c r="FZ88" s="58"/>
      <c r="GA88" s="58"/>
      <c r="GB88" s="58"/>
      <c r="GC88" s="58"/>
      <c r="GD88" s="58"/>
      <c r="GE88" s="58"/>
      <c r="GF88" s="58"/>
      <c r="GG88" s="58"/>
      <c r="GH88" s="58"/>
      <c r="GI88" s="58"/>
      <c r="GJ88" s="58"/>
      <c r="GK88" s="58"/>
      <c r="GL88" s="58"/>
      <c r="GM88" s="58"/>
      <c r="GN88" s="58"/>
      <c r="GO88" s="58"/>
      <c r="GP88" s="58"/>
      <c r="GQ88" s="58"/>
      <c r="GR88" s="58"/>
      <c r="GS88" s="58"/>
      <c r="GT88" s="58"/>
      <c r="GU88" s="58"/>
      <c r="GV88" s="58"/>
      <c r="GW88" s="58"/>
      <c r="GX88" s="58"/>
      <c r="GY88" s="58"/>
      <c r="GZ88" s="58"/>
      <c r="HA88" s="58"/>
      <c r="HB88" s="58"/>
      <c r="HC88" s="58"/>
      <c r="HD88" s="58"/>
      <c r="HE88" s="58"/>
      <c r="HF88" s="58"/>
      <c r="HG88" s="58"/>
      <c r="HH88" s="58"/>
      <c r="HI88" s="58"/>
      <c r="HJ88" s="58"/>
      <c r="HK88" s="58"/>
      <c r="HL88" s="58"/>
      <c r="HM88" s="58"/>
      <c r="HN88" s="58"/>
      <c r="HO88" s="58"/>
      <c r="HP88" s="58"/>
      <c r="HQ88" s="58"/>
      <c r="HR88" s="58"/>
      <c r="HS88" s="58"/>
      <c r="HT88" s="58"/>
      <c r="HU88" s="58"/>
      <c r="HV88" s="58"/>
      <c r="HW88" s="58"/>
      <c r="HX88" s="58"/>
      <c r="HY88" s="58"/>
      <c r="HZ88" s="58"/>
      <c r="IA88" s="58"/>
      <c r="IB88" s="58"/>
      <c r="IC88" s="58"/>
      <c r="ID88" s="58"/>
      <c r="IE88" s="58"/>
      <c r="IF88" s="58"/>
      <c r="IG88" s="58"/>
      <c r="IH88" s="58"/>
      <c r="II88" s="58"/>
      <c r="IJ88" s="58"/>
      <c r="IK88" s="58"/>
      <c r="IL88" s="58"/>
      <c r="IM88" s="58"/>
      <c r="IN88" s="58"/>
      <c r="IO88" s="58"/>
      <c r="IP88" s="58"/>
      <c r="IQ88" s="58"/>
      <c r="IR88" s="58"/>
    </row>
    <row r="89" spans="1:252" s="839" customFormat="1">
      <c r="A89" s="78" t="s">
        <v>461</v>
      </c>
      <c r="B89" s="699">
        <v>15.451000000000001</v>
      </c>
      <c r="C89" s="699">
        <v>16.138000000000002</v>
      </c>
      <c r="D89" s="699">
        <v>15.186999999999999</v>
      </c>
      <c r="E89" s="699">
        <v>15.68</v>
      </c>
      <c r="F89" s="699">
        <v>16.738</v>
      </c>
      <c r="G89" s="699">
        <v>17.689</v>
      </c>
      <c r="H89" s="699">
        <v>18.242000000000001</v>
      </c>
      <c r="I89" s="699">
        <v>17.481000000000002</v>
      </c>
      <c r="J89" s="699">
        <v>16.116</v>
      </c>
      <c r="K89" s="699">
        <v>16.681999999999999</v>
      </c>
      <c r="L89" s="699">
        <v>17.77</v>
      </c>
      <c r="M89" s="699">
        <v>18.469000000000001</v>
      </c>
      <c r="N89" s="699">
        <v>19.882000000000001</v>
      </c>
      <c r="O89" s="699">
        <v>20.106000000000002</v>
      </c>
      <c r="P89" s="699">
        <v>20.704000000000001</v>
      </c>
      <c r="Q89" s="699">
        <v>19.661999999999999</v>
      </c>
      <c r="R89" s="699">
        <v>19.596</v>
      </c>
      <c r="S89" s="699">
        <v>20.341999999999999</v>
      </c>
      <c r="T89" s="699">
        <v>21.117999999999999</v>
      </c>
      <c r="U89" s="699">
        <v>21.773</v>
      </c>
      <c r="V89" s="699">
        <v>21.968</v>
      </c>
      <c r="W89" s="699">
        <v>22.283999999999999</v>
      </c>
      <c r="X89" s="699">
        <v>22.678999999999998</v>
      </c>
      <c r="Y89" s="699">
        <v>22.718</v>
      </c>
      <c r="Z89" s="699">
        <v>23.277000000000001</v>
      </c>
      <c r="AA89" s="956">
        <v>23.649000000000001</v>
      </c>
      <c r="AB89" s="956">
        <v>24.477</v>
      </c>
      <c r="AC89" s="956">
        <v>25.881</v>
      </c>
      <c r="AD89" s="699">
        <v>26.928999999999998</v>
      </c>
      <c r="AE89" s="953">
        <v>27.317</v>
      </c>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c r="DI89" s="58"/>
      <c r="DJ89" s="58"/>
      <c r="DK89" s="58"/>
      <c r="DL89" s="58"/>
      <c r="DM89" s="58"/>
      <c r="DN89" s="58"/>
      <c r="DO89" s="58"/>
      <c r="DP89" s="58"/>
      <c r="DQ89" s="58"/>
      <c r="DR89" s="58"/>
      <c r="DS89" s="58"/>
      <c r="DT89" s="58"/>
      <c r="DU89" s="58"/>
      <c r="DV89" s="58"/>
      <c r="DW89" s="58"/>
      <c r="DX89" s="58"/>
      <c r="DY89" s="58"/>
      <c r="DZ89" s="58"/>
      <c r="EA89" s="58"/>
      <c r="EB89" s="58"/>
      <c r="EC89" s="58"/>
      <c r="ED89" s="58"/>
      <c r="EE89" s="58"/>
      <c r="EF89" s="58"/>
      <c r="EG89" s="58"/>
      <c r="EH89" s="58"/>
      <c r="EI89" s="58"/>
      <c r="EJ89" s="58"/>
      <c r="EK89" s="58"/>
      <c r="EL89" s="58"/>
      <c r="EM89" s="58"/>
      <c r="EN89" s="58"/>
      <c r="EO89" s="58"/>
      <c r="EP89" s="58"/>
      <c r="EQ89" s="58"/>
      <c r="ER89" s="58"/>
      <c r="ES89" s="58"/>
      <c r="ET89" s="58"/>
      <c r="EU89" s="58"/>
      <c r="EV89" s="58"/>
      <c r="EW89" s="58"/>
      <c r="EX89" s="58"/>
      <c r="EY89" s="58"/>
      <c r="EZ89" s="58"/>
      <c r="FA89" s="58"/>
      <c r="FB89" s="58"/>
      <c r="FC89" s="58"/>
      <c r="FD89" s="58"/>
      <c r="FE89" s="58"/>
      <c r="FF89" s="58"/>
      <c r="FG89" s="58"/>
      <c r="FH89" s="58"/>
      <c r="FI89" s="58"/>
      <c r="FJ89" s="58"/>
      <c r="FK89" s="58"/>
      <c r="FL89" s="58"/>
      <c r="FM89" s="58"/>
      <c r="FN89" s="58"/>
      <c r="FO89" s="58"/>
      <c r="FP89" s="58"/>
      <c r="FQ89" s="58"/>
      <c r="FR89" s="58"/>
      <c r="FS89" s="58"/>
      <c r="FT89" s="58"/>
      <c r="FU89" s="58"/>
      <c r="FV89" s="58"/>
      <c r="FW89" s="58"/>
      <c r="FX89" s="58"/>
      <c r="FY89" s="58"/>
      <c r="FZ89" s="58"/>
      <c r="GA89" s="58"/>
      <c r="GB89" s="58"/>
      <c r="GC89" s="58"/>
      <c r="GD89" s="58"/>
      <c r="GE89" s="58"/>
      <c r="GF89" s="58"/>
      <c r="GG89" s="58"/>
      <c r="GH89" s="58"/>
      <c r="GI89" s="58"/>
      <c r="GJ89" s="58"/>
      <c r="GK89" s="58"/>
      <c r="GL89" s="58"/>
      <c r="GM89" s="58"/>
      <c r="GN89" s="58"/>
      <c r="GO89" s="58"/>
      <c r="GP89" s="58"/>
      <c r="GQ89" s="58"/>
      <c r="GR89" s="58"/>
      <c r="GS89" s="58"/>
      <c r="GT89" s="58"/>
      <c r="GU89" s="58"/>
      <c r="GV89" s="58"/>
      <c r="GW89" s="58"/>
      <c r="GX89" s="58"/>
      <c r="GY89" s="58"/>
      <c r="GZ89" s="58"/>
      <c r="HA89" s="58"/>
      <c r="HB89" s="58"/>
      <c r="HC89" s="58"/>
      <c r="HD89" s="58"/>
      <c r="HE89" s="58"/>
      <c r="HF89" s="58"/>
      <c r="HG89" s="58"/>
      <c r="HH89" s="58"/>
      <c r="HI89" s="58"/>
      <c r="HJ89" s="58"/>
      <c r="HK89" s="58"/>
      <c r="HL89" s="58"/>
      <c r="HM89" s="58"/>
      <c r="HN89" s="58"/>
      <c r="HO89" s="58"/>
      <c r="HP89" s="58"/>
      <c r="HQ89" s="58"/>
      <c r="HR89" s="58"/>
      <c r="HS89" s="58"/>
      <c r="HT89" s="58"/>
      <c r="HU89" s="58"/>
      <c r="HV89" s="58"/>
      <c r="HW89" s="58"/>
      <c r="HX89" s="58"/>
      <c r="HY89" s="58"/>
      <c r="HZ89" s="58"/>
      <c r="IA89" s="58"/>
      <c r="IB89" s="58"/>
      <c r="IC89" s="58"/>
      <c r="ID89" s="58"/>
      <c r="IE89" s="58"/>
      <c r="IF89" s="58"/>
      <c r="IG89" s="58"/>
      <c r="IH89" s="58"/>
      <c r="II89" s="58"/>
      <c r="IJ89" s="58"/>
      <c r="IK89" s="58"/>
      <c r="IL89" s="58"/>
      <c r="IM89" s="58"/>
      <c r="IN89" s="58"/>
      <c r="IO89" s="58"/>
      <c r="IP89" s="58"/>
      <c r="IQ89" s="58"/>
      <c r="IR89" s="58"/>
    </row>
    <row r="90" spans="1:252" s="839" customFormat="1">
      <c r="A90" s="78" t="s">
        <v>554</v>
      </c>
      <c r="B90" s="699">
        <v>1.6E-2</v>
      </c>
      <c r="C90" s="699">
        <v>1.7000000000000001E-2</v>
      </c>
      <c r="D90" s="699">
        <v>1.6E-2</v>
      </c>
      <c r="E90" s="699">
        <v>1.6E-2</v>
      </c>
      <c r="F90" s="699">
        <v>1.7999999999999999E-2</v>
      </c>
      <c r="G90" s="699">
        <v>1.7999999999999999E-2</v>
      </c>
      <c r="H90" s="699">
        <v>1.9E-2</v>
      </c>
      <c r="I90" s="699">
        <v>1.7999999999999999E-2</v>
      </c>
      <c r="J90" s="699">
        <v>1.7000000000000001E-2</v>
      </c>
      <c r="K90" s="699">
        <v>1.7000000000000001E-2</v>
      </c>
      <c r="L90" s="699">
        <v>1.7999999999999999E-2</v>
      </c>
      <c r="M90" s="699">
        <v>1.9E-2</v>
      </c>
      <c r="N90" s="699">
        <v>0.02</v>
      </c>
      <c r="O90" s="699">
        <v>2.1000000000000001E-2</v>
      </c>
      <c r="P90" s="699">
        <v>2.1000000000000001E-2</v>
      </c>
      <c r="Q90" s="699">
        <v>1.9E-2</v>
      </c>
      <c r="R90" s="699">
        <v>1.9E-2</v>
      </c>
      <c r="S90" s="699">
        <v>1.6E-2</v>
      </c>
      <c r="T90" s="699">
        <v>1.7999999999999999E-2</v>
      </c>
      <c r="U90" s="699">
        <v>0.02</v>
      </c>
      <c r="V90" s="699">
        <v>2.1999999999999999E-2</v>
      </c>
      <c r="W90" s="699">
        <v>2.3E-2</v>
      </c>
      <c r="X90" s="699">
        <v>2.4E-2</v>
      </c>
      <c r="Y90" s="699">
        <v>2.9000000000000001E-2</v>
      </c>
      <c r="Z90" s="699">
        <v>3.1E-2</v>
      </c>
      <c r="AA90" s="956">
        <v>2.5999999999999999E-2</v>
      </c>
      <c r="AB90" s="956">
        <v>3.3000000000000002E-2</v>
      </c>
      <c r="AC90" s="956">
        <v>4.5999999999999999E-2</v>
      </c>
      <c r="AD90" s="699">
        <v>5.3999999999999999E-2</v>
      </c>
      <c r="AE90" s="953">
        <v>5.6000000000000001E-2</v>
      </c>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58"/>
      <c r="EU90" s="58"/>
      <c r="EV90" s="58"/>
      <c r="EW90" s="58"/>
      <c r="EX90" s="58"/>
      <c r="EY90" s="58"/>
      <c r="EZ90" s="58"/>
      <c r="FA90" s="58"/>
      <c r="FB90" s="58"/>
      <c r="FC90" s="58"/>
      <c r="FD90" s="58"/>
      <c r="FE90" s="58"/>
      <c r="FF90" s="58"/>
      <c r="FG90" s="58"/>
      <c r="FH90" s="58"/>
      <c r="FI90" s="58"/>
      <c r="FJ90" s="58"/>
      <c r="FK90" s="58"/>
      <c r="FL90" s="58"/>
      <c r="FM90" s="58"/>
      <c r="FN90" s="58"/>
      <c r="FO90" s="58"/>
      <c r="FP90" s="58"/>
      <c r="FQ90" s="58"/>
      <c r="FR90" s="58"/>
      <c r="FS90" s="58"/>
      <c r="FT90" s="58"/>
      <c r="FU90" s="58"/>
      <c r="FV90" s="58"/>
      <c r="FW90" s="58"/>
      <c r="FX90" s="58"/>
      <c r="FY90" s="58"/>
      <c r="FZ90" s="58"/>
      <c r="GA90" s="58"/>
      <c r="GB90" s="58"/>
      <c r="GC90" s="58"/>
      <c r="GD90" s="58"/>
      <c r="GE90" s="58"/>
      <c r="GF90" s="58"/>
      <c r="GG90" s="58"/>
      <c r="GH90" s="58"/>
      <c r="GI90" s="58"/>
      <c r="GJ90" s="58"/>
      <c r="GK90" s="58"/>
      <c r="GL90" s="58"/>
      <c r="GM90" s="58"/>
      <c r="GN90" s="58"/>
      <c r="GO90" s="58"/>
      <c r="GP90" s="58"/>
      <c r="GQ90" s="58"/>
      <c r="GR90" s="58"/>
      <c r="GS90" s="58"/>
      <c r="GT90" s="58"/>
      <c r="GU90" s="58"/>
      <c r="GV90" s="58"/>
      <c r="GW90" s="58"/>
      <c r="GX90" s="58"/>
      <c r="GY90" s="58"/>
      <c r="GZ90" s="58"/>
      <c r="HA90" s="58"/>
      <c r="HB90" s="58"/>
      <c r="HC90" s="58"/>
      <c r="HD90" s="58"/>
      <c r="HE90" s="58"/>
      <c r="HF90" s="58"/>
      <c r="HG90" s="58"/>
      <c r="HH90" s="58"/>
      <c r="HI90" s="58"/>
      <c r="HJ90" s="58"/>
      <c r="HK90" s="58"/>
      <c r="HL90" s="58"/>
      <c r="HM90" s="58"/>
      <c r="HN90" s="58"/>
      <c r="HO90" s="58"/>
      <c r="HP90" s="58"/>
      <c r="HQ90" s="58"/>
      <c r="HR90" s="58"/>
      <c r="HS90" s="58"/>
      <c r="HT90" s="58"/>
      <c r="HU90" s="58"/>
      <c r="HV90" s="58"/>
      <c r="HW90" s="58"/>
      <c r="HX90" s="58"/>
      <c r="HY90" s="58"/>
      <c r="HZ90" s="58"/>
      <c r="IA90" s="58"/>
      <c r="IB90" s="58"/>
      <c r="IC90" s="58"/>
      <c r="ID90" s="58"/>
      <c r="IE90" s="58"/>
      <c r="IF90" s="58"/>
      <c r="IG90" s="58"/>
      <c r="IH90" s="58"/>
      <c r="II90" s="58"/>
      <c r="IJ90" s="58"/>
      <c r="IK90" s="58"/>
      <c r="IL90" s="58"/>
      <c r="IM90" s="58"/>
      <c r="IN90" s="58"/>
      <c r="IO90" s="58"/>
      <c r="IP90" s="58"/>
      <c r="IQ90" s="58"/>
      <c r="IR90" s="58"/>
    </row>
    <row r="91" spans="1:252" s="839" customFormat="1">
      <c r="A91" s="78" t="s">
        <v>555</v>
      </c>
      <c r="B91" s="699"/>
      <c r="C91" s="699"/>
      <c r="D91" s="699"/>
      <c r="E91" s="699"/>
      <c r="F91" s="699"/>
      <c r="G91" s="699"/>
      <c r="H91" s="699"/>
      <c r="I91" s="699"/>
      <c r="J91" s="699"/>
      <c r="K91" s="699"/>
      <c r="L91" s="699"/>
      <c r="M91" s="699"/>
      <c r="N91" s="699"/>
      <c r="O91" s="699"/>
      <c r="P91" s="699"/>
      <c r="Q91" s="699"/>
      <c r="R91" s="699"/>
      <c r="S91" s="699"/>
      <c r="T91" s="699"/>
      <c r="U91" s="699"/>
      <c r="V91" s="699"/>
      <c r="W91" s="699"/>
      <c r="X91" s="699"/>
      <c r="Y91" s="699"/>
      <c r="Z91" s="699"/>
      <c r="AA91" s="957"/>
      <c r="AB91" s="957"/>
      <c r="AC91" s="957"/>
      <c r="AD91" s="699"/>
      <c r="AE91"/>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58"/>
      <c r="EU91" s="58"/>
      <c r="EV91" s="58"/>
      <c r="EW91" s="58"/>
      <c r="EX91" s="58"/>
      <c r="EY91" s="58"/>
      <c r="EZ91" s="58"/>
      <c r="FA91" s="58"/>
      <c r="FB91" s="58"/>
      <c r="FC91" s="58"/>
      <c r="FD91" s="58"/>
      <c r="FE91" s="58"/>
      <c r="FF91" s="58"/>
      <c r="FG91" s="58"/>
      <c r="FH91" s="58"/>
      <c r="FI91" s="58"/>
      <c r="FJ91" s="58"/>
      <c r="FK91" s="58"/>
      <c r="FL91" s="58"/>
      <c r="FM91" s="58"/>
      <c r="FN91" s="58"/>
      <c r="FO91" s="58"/>
      <c r="FP91" s="58"/>
      <c r="FQ91" s="58"/>
      <c r="FR91" s="58"/>
      <c r="FS91" s="58"/>
      <c r="FT91" s="58"/>
      <c r="FU91" s="58"/>
      <c r="FV91" s="58"/>
      <c r="FW91" s="58"/>
      <c r="FX91" s="58"/>
      <c r="FY91" s="58"/>
      <c r="FZ91" s="58"/>
      <c r="GA91" s="58"/>
      <c r="GB91" s="58"/>
      <c r="GC91" s="58"/>
      <c r="GD91" s="58"/>
      <c r="GE91" s="58"/>
      <c r="GF91" s="58"/>
      <c r="GG91" s="58"/>
      <c r="GH91" s="58"/>
      <c r="GI91" s="58"/>
      <c r="GJ91" s="58"/>
      <c r="GK91" s="58"/>
      <c r="GL91" s="58"/>
      <c r="GM91" s="58"/>
      <c r="GN91" s="58"/>
      <c r="GO91" s="58"/>
      <c r="GP91" s="58"/>
      <c r="GQ91" s="58"/>
      <c r="GR91" s="58"/>
      <c r="GS91" s="58"/>
      <c r="GT91" s="58"/>
      <c r="GU91" s="58"/>
      <c r="GV91" s="58"/>
      <c r="GW91" s="58"/>
      <c r="GX91" s="58"/>
      <c r="GY91" s="58"/>
      <c r="GZ91" s="58"/>
      <c r="HA91" s="58"/>
      <c r="HB91" s="58"/>
      <c r="HC91" s="58"/>
      <c r="HD91" s="58"/>
      <c r="HE91" s="58"/>
      <c r="HF91" s="58"/>
      <c r="HG91" s="58"/>
      <c r="HH91" s="58"/>
      <c r="HI91" s="58"/>
      <c r="HJ91" s="58"/>
      <c r="HK91" s="58"/>
      <c r="HL91" s="58"/>
      <c r="HM91" s="58"/>
      <c r="HN91" s="58"/>
      <c r="HO91" s="58"/>
      <c r="HP91" s="58"/>
      <c r="HQ91" s="58"/>
      <c r="HR91" s="58"/>
      <c r="HS91" s="58"/>
      <c r="HT91" s="58"/>
      <c r="HU91" s="58"/>
      <c r="HV91" s="58"/>
      <c r="HW91" s="58"/>
      <c r="HX91" s="58"/>
      <c r="HY91" s="58"/>
      <c r="HZ91" s="58"/>
      <c r="IA91" s="58"/>
      <c r="IB91" s="58"/>
      <c r="IC91" s="58"/>
      <c r="ID91" s="58"/>
      <c r="IE91" s="58"/>
      <c r="IF91" s="58"/>
      <c r="IG91" s="58"/>
      <c r="IH91" s="58"/>
      <c r="II91" s="58"/>
      <c r="IJ91" s="58"/>
      <c r="IK91" s="58"/>
      <c r="IL91" s="58"/>
      <c r="IM91" s="58"/>
      <c r="IN91" s="58"/>
      <c r="IO91" s="58"/>
      <c r="IP91" s="58"/>
      <c r="IQ91" s="58"/>
      <c r="IR91" s="58"/>
    </row>
    <row r="92" spans="1:252" s="839" customFormat="1">
      <c r="A92" s="78" t="s">
        <v>556</v>
      </c>
      <c r="B92" s="699">
        <v>15.319000000000001</v>
      </c>
      <c r="C92" s="699">
        <v>16.001000000000001</v>
      </c>
      <c r="D92" s="699">
        <v>15.058</v>
      </c>
      <c r="E92" s="699">
        <v>15.547000000000001</v>
      </c>
      <c r="F92" s="699">
        <v>16.594999999999999</v>
      </c>
      <c r="G92" s="699">
        <v>17.539000000000001</v>
      </c>
      <c r="H92" s="699">
        <v>18.087</v>
      </c>
      <c r="I92" s="699">
        <v>17.332999999999998</v>
      </c>
      <c r="J92" s="699">
        <v>15.978</v>
      </c>
      <c r="K92" s="699">
        <v>16.541</v>
      </c>
      <c r="L92" s="699">
        <v>17.62</v>
      </c>
      <c r="M92" s="699">
        <v>18.312000000000001</v>
      </c>
      <c r="N92" s="699">
        <v>19.713999999999999</v>
      </c>
      <c r="O92" s="699">
        <v>19.934999999999999</v>
      </c>
      <c r="P92" s="699">
        <v>20.527999999999999</v>
      </c>
      <c r="Q92" s="699">
        <v>19.501999999999999</v>
      </c>
      <c r="R92" s="699">
        <v>19.425999999999998</v>
      </c>
      <c r="S92" s="699">
        <v>20.173999999999999</v>
      </c>
      <c r="T92" s="699">
        <v>20.946000000000002</v>
      </c>
      <c r="U92" s="699">
        <v>21.597000000000001</v>
      </c>
      <c r="V92" s="699">
        <v>21.786999999999999</v>
      </c>
      <c r="W92" s="699">
        <v>22.103000000000002</v>
      </c>
      <c r="X92" s="699">
        <v>22.497</v>
      </c>
      <c r="Y92" s="699">
        <v>22.53</v>
      </c>
      <c r="Z92" s="699">
        <v>23.088000000000001</v>
      </c>
      <c r="AA92" s="956">
        <v>23.460999999999999</v>
      </c>
      <c r="AB92" s="956">
        <v>24.283000000000001</v>
      </c>
      <c r="AC92" s="956">
        <v>25.669</v>
      </c>
      <c r="AD92" s="699">
        <v>26.709</v>
      </c>
      <c r="AE92" s="953">
        <v>27.096</v>
      </c>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c r="DI92" s="58"/>
      <c r="DJ92" s="58"/>
      <c r="DK92" s="58"/>
      <c r="DL92" s="58"/>
      <c r="DM92" s="58"/>
      <c r="DN92" s="58"/>
      <c r="DO92" s="58"/>
      <c r="DP92" s="58"/>
      <c r="DQ92" s="58"/>
      <c r="DR92" s="58"/>
      <c r="DS92" s="58"/>
      <c r="DT92" s="58"/>
      <c r="DU92" s="58"/>
      <c r="DV92" s="58"/>
      <c r="DW92" s="58"/>
      <c r="DX92" s="58"/>
      <c r="DY92" s="58"/>
      <c r="DZ92" s="58"/>
      <c r="EA92" s="58"/>
      <c r="EB92" s="58"/>
      <c r="EC92" s="58"/>
      <c r="ED92" s="58"/>
      <c r="EE92" s="58"/>
      <c r="EF92" s="58"/>
      <c r="EG92" s="58"/>
      <c r="EH92" s="58"/>
      <c r="EI92" s="58"/>
      <c r="EJ92" s="58"/>
      <c r="EK92" s="58"/>
      <c r="EL92" s="58"/>
      <c r="EM92" s="58"/>
      <c r="EN92" s="58"/>
      <c r="EO92" s="58"/>
      <c r="EP92" s="58"/>
      <c r="EQ92" s="58"/>
      <c r="ER92" s="58"/>
      <c r="ES92" s="58"/>
      <c r="ET92" s="58"/>
      <c r="EU92" s="58"/>
      <c r="EV92" s="58"/>
      <c r="EW92" s="58"/>
      <c r="EX92" s="58"/>
      <c r="EY92" s="58"/>
      <c r="EZ92" s="58"/>
      <c r="FA92" s="58"/>
      <c r="FB92" s="58"/>
      <c r="FC92" s="58"/>
      <c r="FD92" s="58"/>
      <c r="FE92" s="58"/>
      <c r="FF92" s="58"/>
      <c r="FG92" s="58"/>
      <c r="FH92" s="58"/>
      <c r="FI92" s="58"/>
      <c r="FJ92" s="58"/>
      <c r="FK92" s="58"/>
      <c r="FL92" s="58"/>
      <c r="FM92" s="58"/>
      <c r="FN92" s="58"/>
      <c r="FO92" s="58"/>
      <c r="FP92" s="58"/>
      <c r="FQ92" s="58"/>
      <c r="FR92" s="58"/>
      <c r="FS92" s="58"/>
      <c r="FT92" s="58"/>
      <c r="FU92" s="58"/>
      <c r="FV92" s="58"/>
      <c r="FW92" s="58"/>
      <c r="FX92" s="58"/>
      <c r="FY92" s="58"/>
      <c r="FZ92" s="58"/>
      <c r="GA92" s="58"/>
      <c r="GB92" s="58"/>
      <c r="GC92" s="58"/>
      <c r="GD92" s="58"/>
      <c r="GE92" s="58"/>
      <c r="GF92" s="58"/>
      <c r="GG92" s="58"/>
      <c r="GH92" s="58"/>
      <c r="GI92" s="58"/>
      <c r="GJ92" s="58"/>
      <c r="GK92" s="58"/>
      <c r="GL92" s="58"/>
      <c r="GM92" s="58"/>
      <c r="GN92" s="58"/>
      <c r="GO92" s="58"/>
      <c r="GP92" s="58"/>
      <c r="GQ92" s="58"/>
      <c r="GR92" s="58"/>
      <c r="GS92" s="58"/>
      <c r="GT92" s="58"/>
      <c r="GU92" s="58"/>
      <c r="GV92" s="58"/>
      <c r="GW92" s="58"/>
      <c r="GX92" s="58"/>
      <c r="GY92" s="58"/>
      <c r="GZ92" s="58"/>
      <c r="HA92" s="58"/>
      <c r="HB92" s="58"/>
      <c r="HC92" s="58"/>
      <c r="HD92" s="58"/>
      <c r="HE92" s="58"/>
      <c r="HF92" s="58"/>
      <c r="HG92" s="58"/>
      <c r="HH92" s="58"/>
      <c r="HI92" s="58"/>
      <c r="HJ92" s="58"/>
      <c r="HK92" s="58"/>
      <c r="HL92" s="58"/>
      <c r="HM92" s="58"/>
      <c r="HN92" s="58"/>
      <c r="HO92" s="58"/>
      <c r="HP92" s="58"/>
      <c r="HQ92" s="58"/>
      <c r="HR92" s="58"/>
      <c r="HS92" s="58"/>
      <c r="HT92" s="58"/>
      <c r="HU92" s="58"/>
      <c r="HV92" s="58"/>
      <c r="HW92" s="58"/>
      <c r="HX92" s="58"/>
      <c r="HY92" s="58"/>
      <c r="HZ92" s="58"/>
      <c r="IA92" s="58"/>
      <c r="IB92" s="58"/>
      <c r="IC92" s="58"/>
      <c r="ID92" s="58"/>
      <c r="IE92" s="58"/>
      <c r="IF92" s="58"/>
      <c r="IG92" s="58"/>
      <c r="IH92" s="58"/>
      <c r="II92" s="58"/>
      <c r="IJ92" s="58"/>
      <c r="IK92" s="58"/>
      <c r="IL92" s="58"/>
      <c r="IM92" s="58"/>
      <c r="IN92" s="58"/>
      <c r="IO92" s="58"/>
      <c r="IP92" s="58"/>
      <c r="IQ92" s="58"/>
      <c r="IR92" s="58"/>
    </row>
    <row r="93" spans="1:252" s="839" customFormat="1">
      <c r="A93" s="78" t="s">
        <v>557</v>
      </c>
      <c r="B93" s="699"/>
      <c r="C93" s="699"/>
      <c r="D93" s="699"/>
      <c r="E93" s="699"/>
      <c r="F93" s="699"/>
      <c r="G93" s="699"/>
      <c r="H93" s="699"/>
      <c r="I93" s="699"/>
      <c r="J93" s="699"/>
      <c r="K93" s="699"/>
      <c r="L93" s="699"/>
      <c r="M93" s="699"/>
      <c r="N93" s="699"/>
      <c r="O93" s="699"/>
      <c r="P93" s="699"/>
      <c r="Q93" s="699"/>
      <c r="R93" s="699"/>
      <c r="S93" s="699"/>
      <c r="T93" s="699"/>
      <c r="U93" s="699"/>
      <c r="V93" s="699"/>
      <c r="W93" s="699"/>
      <c r="X93" s="699"/>
      <c r="Y93" s="699"/>
      <c r="Z93" s="699"/>
      <c r="AA93" s="957"/>
      <c r="AB93" s="957"/>
      <c r="AC93" s="957"/>
      <c r="AD93" s="699"/>
      <c r="AE93"/>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c r="DI93" s="58"/>
      <c r="DJ93" s="58"/>
      <c r="DK93" s="58"/>
      <c r="DL93" s="58"/>
      <c r="DM93" s="58"/>
      <c r="DN93" s="58"/>
      <c r="DO93" s="58"/>
      <c r="DP93" s="58"/>
      <c r="DQ93" s="58"/>
      <c r="DR93" s="58"/>
      <c r="DS93" s="58"/>
      <c r="DT93" s="58"/>
      <c r="DU93" s="58"/>
      <c r="DV93" s="58"/>
      <c r="DW93" s="58"/>
      <c r="DX93" s="58"/>
      <c r="DY93" s="58"/>
      <c r="DZ93" s="58"/>
      <c r="EA93" s="58"/>
      <c r="EB93" s="58"/>
      <c r="EC93" s="58"/>
      <c r="ED93" s="58"/>
      <c r="EE93" s="58"/>
      <c r="EF93" s="58"/>
      <c r="EG93" s="58"/>
      <c r="EH93" s="58"/>
      <c r="EI93" s="58"/>
      <c r="EJ93" s="58"/>
      <c r="EK93" s="58"/>
      <c r="EL93" s="58"/>
      <c r="EM93" s="58"/>
      <c r="EN93" s="58"/>
      <c r="EO93" s="58"/>
      <c r="EP93" s="58"/>
      <c r="EQ93" s="58"/>
      <c r="ER93" s="58"/>
      <c r="ES93" s="58"/>
      <c r="ET93" s="58"/>
      <c r="EU93" s="58"/>
      <c r="EV93" s="58"/>
      <c r="EW93" s="58"/>
      <c r="EX93" s="58"/>
      <c r="EY93" s="58"/>
      <c r="EZ93" s="58"/>
      <c r="FA93" s="58"/>
      <c r="FB93" s="58"/>
      <c r="FC93" s="58"/>
      <c r="FD93" s="58"/>
      <c r="FE93" s="58"/>
      <c r="FF93" s="58"/>
      <c r="FG93" s="58"/>
      <c r="FH93" s="58"/>
      <c r="FI93" s="58"/>
      <c r="FJ93" s="58"/>
      <c r="FK93" s="58"/>
      <c r="FL93" s="58"/>
      <c r="FM93" s="58"/>
      <c r="FN93" s="58"/>
      <c r="FO93" s="58"/>
      <c r="FP93" s="58"/>
      <c r="FQ93" s="58"/>
      <c r="FR93" s="58"/>
      <c r="FS93" s="58"/>
      <c r="FT93" s="58"/>
      <c r="FU93" s="58"/>
      <c r="FV93" s="58"/>
      <c r="FW93" s="58"/>
      <c r="FX93" s="58"/>
      <c r="FY93" s="58"/>
      <c r="FZ93" s="58"/>
      <c r="GA93" s="58"/>
      <c r="GB93" s="58"/>
      <c r="GC93" s="58"/>
      <c r="GD93" s="58"/>
      <c r="GE93" s="58"/>
      <c r="GF93" s="58"/>
      <c r="GG93" s="58"/>
      <c r="GH93" s="58"/>
      <c r="GI93" s="58"/>
      <c r="GJ93" s="58"/>
      <c r="GK93" s="58"/>
      <c r="GL93" s="58"/>
      <c r="GM93" s="58"/>
      <c r="GN93" s="58"/>
      <c r="GO93" s="58"/>
      <c r="GP93" s="58"/>
      <c r="GQ93" s="58"/>
      <c r="GR93" s="58"/>
      <c r="GS93" s="58"/>
      <c r="GT93" s="58"/>
      <c r="GU93" s="58"/>
      <c r="GV93" s="58"/>
      <c r="GW93" s="58"/>
      <c r="GX93" s="58"/>
      <c r="GY93" s="58"/>
      <c r="GZ93" s="58"/>
      <c r="HA93" s="58"/>
      <c r="HB93" s="58"/>
      <c r="HC93" s="58"/>
      <c r="HD93" s="58"/>
      <c r="HE93" s="58"/>
      <c r="HF93" s="58"/>
      <c r="HG93" s="58"/>
      <c r="HH93" s="58"/>
      <c r="HI93" s="58"/>
      <c r="HJ93" s="58"/>
      <c r="HK93" s="58"/>
      <c r="HL93" s="58"/>
      <c r="HM93" s="58"/>
      <c r="HN93" s="58"/>
      <c r="HO93" s="58"/>
      <c r="HP93" s="58"/>
      <c r="HQ93" s="58"/>
      <c r="HR93" s="58"/>
      <c r="HS93" s="58"/>
      <c r="HT93" s="58"/>
      <c r="HU93" s="58"/>
      <c r="HV93" s="58"/>
      <c r="HW93" s="58"/>
      <c r="HX93" s="58"/>
      <c r="HY93" s="58"/>
      <c r="HZ93" s="58"/>
      <c r="IA93" s="58"/>
      <c r="IB93" s="58"/>
      <c r="IC93" s="58"/>
      <c r="ID93" s="58"/>
      <c r="IE93" s="58"/>
      <c r="IF93" s="58"/>
      <c r="IG93" s="58"/>
      <c r="IH93" s="58"/>
      <c r="II93" s="58"/>
      <c r="IJ93" s="58"/>
      <c r="IK93" s="58"/>
      <c r="IL93" s="58"/>
      <c r="IM93" s="58"/>
      <c r="IN93" s="58"/>
      <c r="IO93" s="58"/>
      <c r="IP93" s="58"/>
      <c r="IQ93" s="58"/>
      <c r="IR93" s="58"/>
    </row>
    <row r="94" spans="1:252" s="839" customFormat="1">
      <c r="A94" s="78" t="s">
        <v>558</v>
      </c>
      <c r="B94" s="699"/>
      <c r="C94" s="699"/>
      <c r="D94" s="699"/>
      <c r="E94" s="699"/>
      <c r="F94" s="699"/>
      <c r="G94" s="699"/>
      <c r="H94" s="699"/>
      <c r="I94" s="699"/>
      <c r="J94" s="699"/>
      <c r="K94" s="699"/>
      <c r="L94" s="699"/>
      <c r="M94" s="699"/>
      <c r="N94" s="699"/>
      <c r="O94" s="699"/>
      <c r="P94" s="699"/>
      <c r="Q94" s="699"/>
      <c r="R94" s="699"/>
      <c r="S94" s="699"/>
      <c r="T94" s="699"/>
      <c r="U94" s="699"/>
      <c r="V94" s="699"/>
      <c r="W94" s="699"/>
      <c r="X94" s="699"/>
      <c r="Y94" s="699"/>
      <c r="Z94" s="699"/>
      <c r="AA94" s="957"/>
      <c r="AB94" s="957"/>
      <c r="AC94" s="957"/>
      <c r="AD94" s="699"/>
      <c r="AE94"/>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c r="DI94" s="58"/>
      <c r="DJ94" s="58"/>
      <c r="DK94" s="58"/>
      <c r="DL94" s="58"/>
      <c r="DM94" s="58"/>
      <c r="DN94" s="58"/>
      <c r="DO94" s="58"/>
      <c r="DP94" s="58"/>
      <c r="DQ94" s="58"/>
      <c r="DR94" s="58"/>
      <c r="DS94" s="58"/>
      <c r="DT94" s="58"/>
      <c r="DU94" s="58"/>
      <c r="DV94" s="58"/>
      <c r="DW94" s="58"/>
      <c r="DX94" s="58"/>
      <c r="DY94" s="58"/>
      <c r="DZ94" s="58"/>
      <c r="EA94" s="58"/>
      <c r="EB94" s="58"/>
      <c r="EC94" s="58"/>
      <c r="ED94" s="58"/>
      <c r="EE94" s="58"/>
      <c r="EF94" s="58"/>
      <c r="EG94" s="58"/>
      <c r="EH94" s="58"/>
      <c r="EI94" s="58"/>
      <c r="EJ94" s="58"/>
      <c r="EK94" s="58"/>
      <c r="EL94" s="58"/>
      <c r="EM94" s="58"/>
      <c r="EN94" s="58"/>
      <c r="EO94" s="58"/>
      <c r="EP94" s="58"/>
      <c r="EQ94" s="58"/>
      <c r="ER94" s="58"/>
      <c r="ES94" s="58"/>
      <c r="ET94" s="58"/>
      <c r="EU94" s="58"/>
      <c r="EV94" s="58"/>
      <c r="EW94" s="58"/>
      <c r="EX94" s="58"/>
      <c r="EY94" s="58"/>
      <c r="EZ94" s="58"/>
      <c r="FA94" s="58"/>
      <c r="FB94" s="58"/>
      <c r="FC94" s="58"/>
      <c r="FD94" s="58"/>
      <c r="FE94" s="58"/>
      <c r="FF94" s="58"/>
      <c r="FG94" s="58"/>
      <c r="FH94" s="58"/>
      <c r="FI94" s="58"/>
      <c r="FJ94" s="58"/>
      <c r="FK94" s="58"/>
      <c r="FL94" s="58"/>
      <c r="FM94" s="58"/>
      <c r="FN94" s="58"/>
      <c r="FO94" s="58"/>
      <c r="FP94" s="58"/>
      <c r="FQ94" s="58"/>
      <c r="FR94" s="58"/>
      <c r="FS94" s="58"/>
      <c r="FT94" s="58"/>
      <c r="FU94" s="58"/>
      <c r="FV94" s="58"/>
      <c r="FW94" s="58"/>
      <c r="FX94" s="58"/>
      <c r="FY94" s="58"/>
      <c r="FZ94" s="58"/>
      <c r="GA94" s="58"/>
      <c r="GB94" s="58"/>
      <c r="GC94" s="58"/>
      <c r="GD94" s="58"/>
      <c r="GE94" s="58"/>
      <c r="GF94" s="58"/>
      <c r="GG94" s="58"/>
      <c r="GH94" s="58"/>
      <c r="GI94" s="58"/>
      <c r="GJ94" s="58"/>
      <c r="GK94" s="58"/>
      <c r="GL94" s="58"/>
      <c r="GM94" s="58"/>
      <c r="GN94" s="58"/>
      <c r="GO94" s="58"/>
      <c r="GP94" s="58"/>
      <c r="GQ94" s="58"/>
      <c r="GR94" s="58"/>
      <c r="GS94" s="58"/>
      <c r="GT94" s="58"/>
      <c r="GU94" s="58"/>
      <c r="GV94" s="58"/>
      <c r="GW94" s="58"/>
      <c r="GX94" s="58"/>
      <c r="GY94" s="58"/>
      <c r="GZ94" s="58"/>
      <c r="HA94" s="58"/>
      <c r="HB94" s="58"/>
      <c r="HC94" s="58"/>
      <c r="HD94" s="58"/>
      <c r="HE94" s="58"/>
      <c r="HF94" s="58"/>
      <c r="HG94" s="58"/>
      <c r="HH94" s="58"/>
      <c r="HI94" s="58"/>
      <c r="HJ94" s="58"/>
      <c r="HK94" s="58"/>
      <c r="HL94" s="58"/>
      <c r="HM94" s="58"/>
      <c r="HN94" s="58"/>
      <c r="HO94" s="58"/>
      <c r="HP94" s="58"/>
      <c r="HQ94" s="58"/>
      <c r="HR94" s="58"/>
      <c r="HS94" s="58"/>
      <c r="HT94" s="58"/>
      <c r="HU94" s="58"/>
      <c r="HV94" s="58"/>
      <c r="HW94" s="58"/>
      <c r="HX94" s="58"/>
      <c r="HY94" s="58"/>
      <c r="HZ94" s="58"/>
      <c r="IA94" s="58"/>
      <c r="IB94" s="58"/>
      <c r="IC94" s="58"/>
      <c r="ID94" s="58"/>
      <c r="IE94" s="58"/>
      <c r="IF94" s="58"/>
      <c r="IG94" s="58"/>
      <c r="IH94" s="58"/>
      <c r="II94" s="58"/>
      <c r="IJ94" s="58"/>
      <c r="IK94" s="58"/>
      <c r="IL94" s="58"/>
      <c r="IM94" s="58"/>
      <c r="IN94" s="58"/>
      <c r="IO94" s="58"/>
      <c r="IP94" s="58"/>
      <c r="IQ94" s="58"/>
      <c r="IR94" s="58"/>
    </row>
    <row r="95" spans="1:252" s="839" customFormat="1">
      <c r="A95" s="78" t="s">
        <v>559</v>
      </c>
      <c r="B95" s="699">
        <v>0.115</v>
      </c>
      <c r="C95" s="699">
        <v>0.121</v>
      </c>
      <c r="D95" s="699">
        <v>0.113</v>
      </c>
      <c r="E95" s="699">
        <v>0.11700000000000001</v>
      </c>
      <c r="F95" s="699">
        <v>0.125</v>
      </c>
      <c r="G95" s="699">
        <v>0.13200000000000001</v>
      </c>
      <c r="H95" s="699">
        <v>0.13600000000000001</v>
      </c>
      <c r="I95" s="699">
        <v>0.13100000000000001</v>
      </c>
      <c r="J95" s="699">
        <v>0.121</v>
      </c>
      <c r="K95" s="699">
        <v>0.125</v>
      </c>
      <c r="L95" s="699">
        <v>0.13300000000000001</v>
      </c>
      <c r="M95" s="699">
        <v>0.13800000000000001</v>
      </c>
      <c r="N95" s="699">
        <v>0.14799999999999999</v>
      </c>
      <c r="O95" s="699">
        <v>0.15</v>
      </c>
      <c r="P95" s="699">
        <v>0.154</v>
      </c>
      <c r="Q95" s="699">
        <v>0.14000000000000001</v>
      </c>
      <c r="R95" s="699">
        <v>0.151</v>
      </c>
      <c r="S95" s="699">
        <v>0.151</v>
      </c>
      <c r="T95" s="699">
        <v>0.154</v>
      </c>
      <c r="U95" s="699">
        <v>0.157</v>
      </c>
      <c r="V95" s="699">
        <v>0.159</v>
      </c>
      <c r="W95" s="699">
        <v>0.159</v>
      </c>
      <c r="X95" s="699">
        <v>0.159</v>
      </c>
      <c r="Y95" s="699">
        <v>0.159</v>
      </c>
      <c r="Z95" s="699">
        <v>0.158</v>
      </c>
      <c r="AA95" s="956">
        <v>0.16200000000000001</v>
      </c>
      <c r="AB95" s="956">
        <v>0.161</v>
      </c>
      <c r="AC95" s="956">
        <v>0.16600000000000001</v>
      </c>
      <c r="AD95" s="699">
        <v>0.16600000000000001</v>
      </c>
      <c r="AE95" s="953">
        <v>0.16600000000000001</v>
      </c>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c r="DI95" s="58"/>
      <c r="DJ95" s="58"/>
      <c r="DK95" s="58"/>
      <c r="DL95" s="58"/>
      <c r="DM95" s="58"/>
      <c r="DN95" s="58"/>
      <c r="DO95" s="58"/>
      <c r="DP95" s="58"/>
      <c r="DQ95" s="58"/>
      <c r="DR95" s="58"/>
      <c r="DS95" s="58"/>
      <c r="DT95" s="58"/>
      <c r="DU95" s="58"/>
      <c r="DV95" s="58"/>
      <c r="DW95" s="58"/>
      <c r="DX95" s="58"/>
      <c r="DY95" s="58"/>
      <c r="DZ95" s="58"/>
      <c r="EA95" s="58"/>
      <c r="EB95" s="58"/>
      <c r="EC95" s="58"/>
      <c r="ED95" s="58"/>
      <c r="EE95" s="58"/>
      <c r="EF95" s="58"/>
      <c r="EG95" s="58"/>
      <c r="EH95" s="58"/>
      <c r="EI95" s="58"/>
      <c r="EJ95" s="58"/>
      <c r="EK95" s="58"/>
      <c r="EL95" s="58"/>
      <c r="EM95" s="58"/>
      <c r="EN95" s="58"/>
      <c r="EO95" s="58"/>
      <c r="EP95" s="58"/>
      <c r="EQ95" s="58"/>
      <c r="ER95" s="58"/>
      <c r="ES95" s="58"/>
      <c r="ET95" s="58"/>
      <c r="EU95" s="58"/>
      <c r="EV95" s="58"/>
      <c r="EW95" s="58"/>
      <c r="EX95" s="58"/>
      <c r="EY95" s="58"/>
      <c r="EZ95" s="58"/>
      <c r="FA95" s="58"/>
      <c r="FB95" s="58"/>
      <c r="FC95" s="58"/>
      <c r="FD95" s="58"/>
      <c r="FE95" s="58"/>
      <c r="FF95" s="58"/>
      <c r="FG95" s="58"/>
      <c r="FH95" s="58"/>
      <c r="FI95" s="58"/>
      <c r="FJ95" s="58"/>
      <c r="FK95" s="58"/>
      <c r="FL95" s="58"/>
      <c r="FM95" s="58"/>
      <c r="FN95" s="58"/>
      <c r="FO95" s="58"/>
      <c r="FP95" s="58"/>
      <c r="FQ95" s="58"/>
      <c r="FR95" s="58"/>
      <c r="FS95" s="58"/>
      <c r="FT95" s="58"/>
      <c r="FU95" s="58"/>
      <c r="FV95" s="58"/>
      <c r="FW95" s="58"/>
      <c r="FX95" s="58"/>
      <c r="FY95" s="58"/>
      <c r="FZ95" s="58"/>
      <c r="GA95" s="58"/>
      <c r="GB95" s="58"/>
      <c r="GC95" s="58"/>
      <c r="GD95" s="58"/>
      <c r="GE95" s="58"/>
      <c r="GF95" s="58"/>
      <c r="GG95" s="58"/>
      <c r="GH95" s="58"/>
      <c r="GI95" s="58"/>
      <c r="GJ95" s="58"/>
      <c r="GK95" s="58"/>
      <c r="GL95" s="58"/>
      <c r="GM95" s="58"/>
      <c r="GN95" s="58"/>
      <c r="GO95" s="58"/>
      <c r="GP95" s="58"/>
      <c r="GQ95" s="58"/>
      <c r="GR95" s="58"/>
      <c r="GS95" s="58"/>
      <c r="GT95" s="58"/>
      <c r="GU95" s="58"/>
      <c r="GV95" s="58"/>
      <c r="GW95" s="58"/>
      <c r="GX95" s="58"/>
      <c r="GY95" s="58"/>
      <c r="GZ95" s="58"/>
      <c r="HA95" s="58"/>
      <c r="HB95" s="58"/>
      <c r="HC95" s="58"/>
      <c r="HD95" s="58"/>
      <c r="HE95" s="58"/>
      <c r="HF95" s="58"/>
      <c r="HG95" s="58"/>
      <c r="HH95" s="58"/>
      <c r="HI95" s="58"/>
      <c r="HJ95" s="58"/>
      <c r="HK95" s="58"/>
      <c r="HL95" s="58"/>
      <c r="HM95" s="58"/>
      <c r="HN95" s="58"/>
      <c r="HO95" s="58"/>
      <c r="HP95" s="58"/>
      <c r="HQ95" s="58"/>
      <c r="HR95" s="58"/>
      <c r="HS95" s="58"/>
      <c r="HT95" s="58"/>
      <c r="HU95" s="58"/>
      <c r="HV95" s="58"/>
      <c r="HW95" s="58"/>
      <c r="HX95" s="58"/>
      <c r="HY95" s="58"/>
      <c r="HZ95" s="58"/>
      <c r="IA95" s="58"/>
      <c r="IB95" s="58"/>
      <c r="IC95" s="58"/>
      <c r="ID95" s="58"/>
      <c r="IE95" s="58"/>
      <c r="IF95" s="58"/>
      <c r="IG95" s="58"/>
      <c r="IH95" s="58"/>
      <c r="II95" s="58"/>
      <c r="IJ95" s="58"/>
      <c r="IK95" s="58"/>
      <c r="IL95" s="58"/>
      <c r="IM95" s="58"/>
      <c r="IN95" s="58"/>
      <c r="IO95" s="58"/>
      <c r="IP95" s="58"/>
      <c r="IQ95" s="58"/>
      <c r="IR95" s="58"/>
    </row>
    <row r="96" spans="1:252" s="839" customFormat="1">
      <c r="A96" s="78" t="s">
        <v>560</v>
      </c>
      <c r="B96" s="699"/>
      <c r="C96" s="699"/>
      <c r="D96" s="699"/>
      <c r="E96" s="699"/>
      <c r="F96" s="699"/>
      <c r="G96" s="699"/>
      <c r="H96" s="699"/>
      <c r="I96" s="699"/>
      <c r="J96" s="699"/>
      <c r="K96" s="699"/>
      <c r="L96" s="699"/>
      <c r="M96" s="699"/>
      <c r="N96" s="699"/>
      <c r="O96" s="699"/>
      <c r="P96" s="699"/>
      <c r="Q96" s="699"/>
      <c r="R96" s="699"/>
      <c r="S96" s="699"/>
      <c r="T96" s="699"/>
      <c r="U96" s="699"/>
      <c r="V96" s="699"/>
      <c r="W96" s="699"/>
      <c r="X96" s="699"/>
      <c r="Y96" s="699"/>
      <c r="Z96" s="699"/>
      <c r="AA96" s="957"/>
      <c r="AB96" s="957"/>
      <c r="AC96" s="957"/>
      <c r="AD96" s="699"/>
      <c r="AE96"/>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c r="DI96" s="58"/>
      <c r="DJ96" s="58"/>
      <c r="DK96" s="58"/>
      <c r="DL96" s="58"/>
      <c r="DM96" s="58"/>
      <c r="DN96" s="58"/>
      <c r="DO96" s="58"/>
      <c r="DP96" s="58"/>
      <c r="DQ96" s="58"/>
      <c r="DR96" s="58"/>
      <c r="DS96" s="58"/>
      <c r="DT96" s="58"/>
      <c r="DU96" s="58"/>
      <c r="DV96" s="58"/>
      <c r="DW96" s="58"/>
      <c r="DX96" s="58"/>
      <c r="DY96" s="58"/>
      <c r="DZ96" s="58"/>
      <c r="EA96" s="58"/>
      <c r="EB96" s="58"/>
      <c r="EC96" s="58"/>
      <c r="ED96" s="58"/>
      <c r="EE96" s="58"/>
      <c r="EF96" s="58"/>
      <c r="EG96" s="58"/>
      <c r="EH96" s="58"/>
      <c r="EI96" s="58"/>
      <c r="EJ96" s="58"/>
      <c r="EK96" s="58"/>
      <c r="EL96" s="58"/>
      <c r="EM96" s="58"/>
      <c r="EN96" s="58"/>
      <c r="EO96" s="58"/>
      <c r="EP96" s="58"/>
      <c r="EQ96" s="58"/>
      <c r="ER96" s="58"/>
      <c r="ES96" s="58"/>
      <c r="ET96" s="58"/>
      <c r="EU96" s="58"/>
      <c r="EV96" s="58"/>
      <c r="EW96" s="58"/>
      <c r="EX96" s="58"/>
      <c r="EY96" s="58"/>
      <c r="EZ96" s="58"/>
      <c r="FA96" s="58"/>
      <c r="FB96" s="58"/>
      <c r="FC96" s="58"/>
      <c r="FD96" s="58"/>
      <c r="FE96" s="58"/>
      <c r="FF96" s="58"/>
      <c r="FG96" s="58"/>
      <c r="FH96" s="58"/>
      <c r="FI96" s="58"/>
      <c r="FJ96" s="58"/>
      <c r="FK96" s="58"/>
      <c r="FL96" s="58"/>
      <c r="FM96" s="58"/>
      <c r="FN96" s="58"/>
      <c r="FO96" s="58"/>
      <c r="FP96" s="58"/>
      <c r="FQ96" s="58"/>
      <c r="FR96" s="58"/>
      <c r="FS96" s="58"/>
      <c r="FT96" s="58"/>
      <c r="FU96" s="58"/>
      <c r="FV96" s="58"/>
      <c r="FW96" s="58"/>
      <c r="FX96" s="58"/>
      <c r="FY96" s="58"/>
      <c r="FZ96" s="58"/>
      <c r="GA96" s="58"/>
      <c r="GB96" s="58"/>
      <c r="GC96" s="58"/>
      <c r="GD96" s="58"/>
      <c r="GE96" s="58"/>
      <c r="GF96" s="58"/>
      <c r="GG96" s="58"/>
      <c r="GH96" s="58"/>
      <c r="GI96" s="58"/>
      <c r="GJ96" s="58"/>
      <c r="GK96" s="58"/>
      <c r="GL96" s="58"/>
      <c r="GM96" s="58"/>
      <c r="GN96" s="58"/>
      <c r="GO96" s="58"/>
      <c r="GP96" s="58"/>
      <c r="GQ96" s="58"/>
      <c r="GR96" s="58"/>
      <c r="GS96" s="58"/>
      <c r="GT96" s="58"/>
      <c r="GU96" s="58"/>
      <c r="GV96" s="58"/>
      <c r="GW96" s="58"/>
      <c r="GX96" s="58"/>
      <c r="GY96" s="58"/>
      <c r="GZ96" s="58"/>
      <c r="HA96" s="58"/>
      <c r="HB96" s="58"/>
      <c r="HC96" s="58"/>
      <c r="HD96" s="58"/>
      <c r="HE96" s="58"/>
      <c r="HF96" s="58"/>
      <c r="HG96" s="58"/>
      <c r="HH96" s="58"/>
      <c r="HI96" s="58"/>
      <c r="HJ96" s="58"/>
      <c r="HK96" s="58"/>
      <c r="HL96" s="58"/>
      <c r="HM96" s="58"/>
      <c r="HN96" s="58"/>
      <c r="HO96" s="58"/>
      <c r="HP96" s="58"/>
      <c r="HQ96" s="58"/>
      <c r="HR96" s="58"/>
      <c r="HS96" s="58"/>
      <c r="HT96" s="58"/>
      <c r="HU96" s="58"/>
      <c r="HV96" s="58"/>
      <c r="HW96" s="58"/>
      <c r="HX96" s="58"/>
      <c r="HY96" s="58"/>
      <c r="HZ96" s="58"/>
      <c r="IA96" s="58"/>
      <c r="IB96" s="58"/>
      <c r="IC96" s="58"/>
      <c r="ID96" s="58"/>
      <c r="IE96" s="58"/>
      <c r="IF96" s="58"/>
      <c r="IG96" s="58"/>
      <c r="IH96" s="58"/>
      <c r="II96" s="58"/>
      <c r="IJ96" s="58"/>
      <c r="IK96" s="58"/>
      <c r="IL96" s="58"/>
      <c r="IM96" s="58"/>
      <c r="IN96" s="58"/>
      <c r="IO96" s="58"/>
      <c r="IP96" s="58"/>
      <c r="IQ96" s="58"/>
      <c r="IR96" s="58"/>
    </row>
    <row r="97" spans="1:252" s="839" customFormat="1">
      <c r="A97" s="78" t="s">
        <v>561</v>
      </c>
      <c r="B97" s="699"/>
      <c r="C97" s="699"/>
      <c r="D97" s="699"/>
      <c r="E97" s="699"/>
      <c r="F97" s="699"/>
      <c r="G97" s="699"/>
      <c r="H97" s="699"/>
      <c r="I97" s="699"/>
      <c r="J97" s="699"/>
      <c r="K97" s="699"/>
      <c r="L97" s="699"/>
      <c r="M97" s="699"/>
      <c r="N97" s="699"/>
      <c r="O97" s="699"/>
      <c r="P97" s="699"/>
      <c r="Q97" s="699"/>
      <c r="R97" s="699"/>
      <c r="S97" s="699"/>
      <c r="T97" s="699"/>
      <c r="U97" s="699"/>
      <c r="V97" s="699"/>
      <c r="W97" s="699"/>
      <c r="X97" s="699"/>
      <c r="Y97" s="699"/>
      <c r="Z97" s="699"/>
      <c r="AA97" s="957"/>
      <c r="AB97" s="957"/>
      <c r="AC97" s="957"/>
      <c r="AD97" s="699"/>
      <c r="AE97"/>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c r="DI97" s="58"/>
      <c r="DJ97" s="58"/>
      <c r="DK97" s="58"/>
      <c r="DL97" s="58"/>
      <c r="DM97" s="58"/>
      <c r="DN97" s="58"/>
      <c r="DO97" s="58"/>
      <c r="DP97" s="58"/>
      <c r="DQ97" s="58"/>
      <c r="DR97" s="58"/>
      <c r="DS97" s="58"/>
      <c r="DT97" s="58"/>
      <c r="DU97" s="58"/>
      <c r="DV97" s="58"/>
      <c r="DW97" s="58"/>
      <c r="DX97" s="58"/>
      <c r="DY97" s="58"/>
      <c r="DZ97" s="58"/>
      <c r="EA97" s="58"/>
      <c r="EB97" s="58"/>
      <c r="EC97" s="58"/>
      <c r="ED97" s="58"/>
      <c r="EE97" s="58"/>
      <c r="EF97" s="58"/>
      <c r="EG97" s="58"/>
      <c r="EH97" s="58"/>
      <c r="EI97" s="58"/>
      <c r="EJ97" s="58"/>
      <c r="EK97" s="58"/>
      <c r="EL97" s="58"/>
      <c r="EM97" s="58"/>
      <c r="EN97" s="58"/>
      <c r="EO97" s="58"/>
      <c r="EP97" s="58"/>
      <c r="EQ97" s="58"/>
      <c r="ER97" s="58"/>
      <c r="ES97" s="58"/>
      <c r="ET97" s="58"/>
      <c r="EU97" s="58"/>
      <c r="EV97" s="58"/>
      <c r="EW97" s="58"/>
      <c r="EX97" s="58"/>
      <c r="EY97" s="58"/>
      <c r="EZ97" s="58"/>
      <c r="FA97" s="58"/>
      <c r="FB97" s="58"/>
      <c r="FC97" s="58"/>
      <c r="FD97" s="58"/>
      <c r="FE97" s="58"/>
      <c r="FF97" s="58"/>
      <c r="FG97" s="58"/>
      <c r="FH97" s="58"/>
      <c r="FI97" s="58"/>
      <c r="FJ97" s="58"/>
      <c r="FK97" s="58"/>
      <c r="FL97" s="58"/>
      <c r="FM97" s="58"/>
      <c r="FN97" s="58"/>
      <c r="FO97" s="58"/>
      <c r="FP97" s="58"/>
      <c r="FQ97" s="58"/>
      <c r="FR97" s="58"/>
      <c r="FS97" s="58"/>
      <c r="FT97" s="58"/>
      <c r="FU97" s="58"/>
      <c r="FV97" s="58"/>
      <c r="FW97" s="58"/>
      <c r="FX97" s="58"/>
      <c r="FY97" s="58"/>
      <c r="FZ97" s="58"/>
      <c r="GA97" s="58"/>
      <c r="GB97" s="58"/>
      <c r="GC97" s="58"/>
      <c r="GD97" s="58"/>
      <c r="GE97" s="58"/>
      <c r="GF97" s="58"/>
      <c r="GG97" s="58"/>
      <c r="GH97" s="58"/>
      <c r="GI97" s="58"/>
      <c r="GJ97" s="58"/>
      <c r="GK97" s="58"/>
      <c r="GL97" s="58"/>
      <c r="GM97" s="58"/>
      <c r="GN97" s="58"/>
      <c r="GO97" s="58"/>
      <c r="GP97" s="58"/>
      <c r="GQ97" s="58"/>
      <c r="GR97" s="58"/>
      <c r="GS97" s="58"/>
      <c r="GT97" s="58"/>
      <c r="GU97" s="58"/>
      <c r="GV97" s="58"/>
      <c r="GW97" s="58"/>
      <c r="GX97" s="58"/>
      <c r="GY97" s="58"/>
      <c r="GZ97" s="58"/>
      <c r="HA97" s="58"/>
      <c r="HB97" s="58"/>
      <c r="HC97" s="58"/>
      <c r="HD97" s="58"/>
      <c r="HE97" s="58"/>
      <c r="HF97" s="58"/>
      <c r="HG97" s="58"/>
      <c r="HH97" s="58"/>
      <c r="HI97" s="58"/>
      <c r="HJ97" s="58"/>
      <c r="HK97" s="58"/>
      <c r="HL97" s="58"/>
      <c r="HM97" s="58"/>
      <c r="HN97" s="58"/>
      <c r="HO97" s="58"/>
      <c r="HP97" s="58"/>
      <c r="HQ97" s="58"/>
      <c r="HR97" s="58"/>
      <c r="HS97" s="58"/>
      <c r="HT97" s="58"/>
      <c r="HU97" s="58"/>
      <c r="HV97" s="58"/>
      <c r="HW97" s="58"/>
      <c r="HX97" s="58"/>
      <c r="HY97" s="58"/>
      <c r="HZ97" s="58"/>
      <c r="IA97" s="58"/>
      <c r="IB97" s="58"/>
      <c r="IC97" s="58"/>
      <c r="ID97" s="58"/>
      <c r="IE97" s="58"/>
      <c r="IF97" s="58"/>
      <c r="IG97" s="58"/>
      <c r="IH97" s="58"/>
      <c r="II97" s="58"/>
      <c r="IJ97" s="58"/>
      <c r="IK97" s="58"/>
      <c r="IL97" s="58"/>
      <c r="IM97" s="58"/>
      <c r="IN97" s="58"/>
      <c r="IO97" s="58"/>
      <c r="IP97" s="58"/>
      <c r="IQ97" s="58"/>
      <c r="IR97" s="58"/>
    </row>
    <row r="98" spans="1:252" s="839" customFormat="1">
      <c r="A98" s="78" t="s">
        <v>462</v>
      </c>
      <c r="B98" s="699"/>
      <c r="C98" s="699"/>
      <c r="D98" s="699"/>
      <c r="E98" s="699"/>
      <c r="F98" s="699"/>
      <c r="G98" s="699"/>
      <c r="H98" s="699"/>
      <c r="I98" s="699"/>
      <c r="J98" s="699"/>
      <c r="K98" s="699"/>
      <c r="L98" s="699"/>
      <c r="M98" s="699"/>
      <c r="N98" s="699"/>
      <c r="O98" s="699"/>
      <c r="P98" s="699"/>
      <c r="Q98" s="699"/>
      <c r="R98" s="699"/>
      <c r="S98" s="699"/>
      <c r="T98" s="699"/>
      <c r="U98" s="699"/>
      <c r="V98" s="699"/>
      <c r="W98" s="699"/>
      <c r="X98" s="699"/>
      <c r="Y98" s="699"/>
      <c r="Z98" s="699"/>
      <c r="AA98" s="957"/>
      <c r="AB98" s="957"/>
      <c r="AC98" s="957"/>
      <c r="AD98" s="699"/>
      <c r="AE98"/>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c r="DI98" s="58"/>
      <c r="DJ98" s="58"/>
      <c r="DK98" s="58"/>
      <c r="DL98" s="58"/>
      <c r="DM98" s="58"/>
      <c r="DN98" s="58"/>
      <c r="DO98" s="58"/>
      <c r="DP98" s="58"/>
      <c r="DQ98" s="58"/>
      <c r="DR98" s="58"/>
      <c r="DS98" s="58"/>
      <c r="DT98" s="58"/>
      <c r="DU98" s="58"/>
      <c r="DV98" s="58"/>
      <c r="DW98" s="58"/>
      <c r="DX98" s="58"/>
      <c r="DY98" s="58"/>
      <c r="DZ98" s="58"/>
      <c r="EA98" s="58"/>
      <c r="EB98" s="58"/>
      <c r="EC98" s="58"/>
      <c r="ED98" s="58"/>
      <c r="EE98" s="58"/>
      <c r="EF98" s="58"/>
      <c r="EG98" s="58"/>
      <c r="EH98" s="58"/>
      <c r="EI98" s="58"/>
      <c r="EJ98" s="58"/>
      <c r="EK98" s="58"/>
      <c r="EL98" s="58"/>
      <c r="EM98" s="58"/>
      <c r="EN98" s="58"/>
      <c r="EO98" s="58"/>
      <c r="EP98" s="58"/>
      <c r="EQ98" s="58"/>
      <c r="ER98" s="58"/>
      <c r="ES98" s="58"/>
      <c r="ET98" s="58"/>
      <c r="EU98" s="58"/>
      <c r="EV98" s="58"/>
      <c r="EW98" s="58"/>
      <c r="EX98" s="58"/>
      <c r="EY98" s="58"/>
      <c r="EZ98" s="58"/>
      <c r="FA98" s="58"/>
      <c r="FB98" s="58"/>
      <c r="FC98" s="58"/>
      <c r="FD98" s="58"/>
      <c r="FE98" s="58"/>
      <c r="FF98" s="58"/>
      <c r="FG98" s="58"/>
      <c r="FH98" s="58"/>
      <c r="FI98" s="58"/>
      <c r="FJ98" s="58"/>
      <c r="FK98" s="58"/>
      <c r="FL98" s="58"/>
      <c r="FM98" s="58"/>
      <c r="FN98" s="58"/>
      <c r="FO98" s="58"/>
      <c r="FP98" s="58"/>
      <c r="FQ98" s="58"/>
      <c r="FR98" s="58"/>
      <c r="FS98" s="58"/>
      <c r="FT98" s="58"/>
      <c r="FU98" s="58"/>
      <c r="FV98" s="58"/>
      <c r="FW98" s="58"/>
      <c r="FX98" s="58"/>
      <c r="FY98" s="58"/>
      <c r="FZ98" s="58"/>
      <c r="GA98" s="58"/>
      <c r="GB98" s="58"/>
      <c r="GC98" s="58"/>
      <c r="GD98" s="58"/>
      <c r="GE98" s="58"/>
      <c r="GF98" s="58"/>
      <c r="GG98" s="58"/>
      <c r="GH98" s="58"/>
      <c r="GI98" s="58"/>
      <c r="GJ98" s="58"/>
      <c r="GK98" s="58"/>
      <c r="GL98" s="58"/>
      <c r="GM98" s="58"/>
      <c r="GN98" s="58"/>
      <c r="GO98" s="58"/>
      <c r="GP98" s="58"/>
      <c r="GQ98" s="58"/>
      <c r="GR98" s="58"/>
      <c r="GS98" s="58"/>
      <c r="GT98" s="58"/>
      <c r="GU98" s="58"/>
      <c r="GV98" s="58"/>
      <c r="GW98" s="58"/>
      <c r="GX98" s="58"/>
      <c r="GY98" s="58"/>
      <c r="GZ98" s="58"/>
      <c r="HA98" s="58"/>
      <c r="HB98" s="58"/>
      <c r="HC98" s="58"/>
      <c r="HD98" s="58"/>
      <c r="HE98" s="58"/>
      <c r="HF98" s="58"/>
      <c r="HG98" s="58"/>
      <c r="HH98" s="58"/>
      <c r="HI98" s="58"/>
      <c r="HJ98" s="58"/>
      <c r="HK98" s="58"/>
      <c r="HL98" s="58"/>
      <c r="HM98" s="58"/>
      <c r="HN98" s="58"/>
      <c r="HO98" s="58"/>
      <c r="HP98" s="58"/>
      <c r="HQ98" s="58"/>
      <c r="HR98" s="58"/>
      <c r="HS98" s="58"/>
      <c r="HT98" s="58"/>
      <c r="HU98" s="58"/>
      <c r="HV98" s="58"/>
      <c r="HW98" s="58"/>
      <c r="HX98" s="58"/>
      <c r="HY98" s="58"/>
      <c r="HZ98" s="58"/>
      <c r="IA98" s="58"/>
      <c r="IB98" s="58"/>
      <c r="IC98" s="58"/>
      <c r="ID98" s="58"/>
      <c r="IE98" s="58"/>
      <c r="IF98" s="58"/>
      <c r="IG98" s="58"/>
      <c r="IH98" s="58"/>
      <c r="II98" s="58"/>
      <c r="IJ98" s="58"/>
      <c r="IK98" s="58"/>
      <c r="IL98" s="58"/>
      <c r="IM98" s="58"/>
      <c r="IN98" s="58"/>
      <c r="IO98" s="58"/>
      <c r="IP98" s="58"/>
      <c r="IQ98" s="58"/>
      <c r="IR98" s="58"/>
    </row>
    <row r="99" spans="1:252" s="839" customFormat="1">
      <c r="A99" s="78" t="s">
        <v>562</v>
      </c>
      <c r="B99" s="699"/>
      <c r="C99" s="699"/>
      <c r="D99" s="699"/>
      <c r="E99" s="699"/>
      <c r="F99" s="699"/>
      <c r="G99" s="699"/>
      <c r="H99" s="699"/>
      <c r="I99" s="699"/>
      <c r="J99" s="699"/>
      <c r="K99" s="699"/>
      <c r="L99" s="699"/>
      <c r="M99" s="699"/>
      <c r="N99" s="699"/>
      <c r="O99" s="699"/>
      <c r="P99" s="699"/>
      <c r="Q99" s="699"/>
      <c r="R99" s="699"/>
      <c r="S99" s="699"/>
      <c r="T99" s="699"/>
      <c r="U99" s="699"/>
      <c r="V99" s="699"/>
      <c r="W99" s="699"/>
      <c r="X99" s="699"/>
      <c r="Y99" s="699"/>
      <c r="Z99" s="699"/>
      <c r="AA99" s="957"/>
      <c r="AB99" s="957"/>
      <c r="AC99" s="957"/>
      <c r="AD99" s="699"/>
      <c r="AE99"/>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c r="DI99" s="58"/>
      <c r="DJ99" s="58"/>
      <c r="DK99" s="58"/>
      <c r="DL99" s="58"/>
      <c r="DM99" s="58"/>
      <c r="DN99" s="58"/>
      <c r="DO99" s="58"/>
      <c r="DP99" s="58"/>
      <c r="DQ99" s="58"/>
      <c r="DR99" s="58"/>
      <c r="DS99" s="58"/>
      <c r="DT99" s="58"/>
      <c r="DU99" s="58"/>
      <c r="DV99" s="58"/>
      <c r="DW99" s="58"/>
      <c r="DX99" s="58"/>
      <c r="DY99" s="58"/>
      <c r="DZ99" s="58"/>
      <c r="EA99" s="58"/>
      <c r="EB99" s="58"/>
      <c r="EC99" s="58"/>
      <c r="ED99" s="58"/>
      <c r="EE99" s="58"/>
      <c r="EF99" s="58"/>
      <c r="EG99" s="58"/>
      <c r="EH99" s="58"/>
      <c r="EI99" s="58"/>
      <c r="EJ99" s="58"/>
      <c r="EK99" s="58"/>
      <c r="EL99" s="58"/>
      <c r="EM99" s="58"/>
      <c r="EN99" s="58"/>
      <c r="EO99" s="58"/>
      <c r="EP99" s="58"/>
      <c r="EQ99" s="58"/>
      <c r="ER99" s="58"/>
      <c r="ES99" s="58"/>
      <c r="ET99" s="58"/>
      <c r="EU99" s="58"/>
      <c r="EV99" s="58"/>
      <c r="EW99" s="58"/>
      <c r="EX99" s="58"/>
      <c r="EY99" s="58"/>
      <c r="EZ99" s="58"/>
      <c r="FA99" s="58"/>
      <c r="FB99" s="58"/>
      <c r="FC99" s="58"/>
      <c r="FD99" s="58"/>
      <c r="FE99" s="58"/>
      <c r="FF99" s="58"/>
      <c r="FG99" s="58"/>
      <c r="FH99" s="58"/>
      <c r="FI99" s="58"/>
      <c r="FJ99" s="58"/>
      <c r="FK99" s="58"/>
      <c r="FL99" s="58"/>
      <c r="FM99" s="58"/>
      <c r="FN99" s="58"/>
      <c r="FO99" s="58"/>
      <c r="FP99" s="58"/>
      <c r="FQ99" s="58"/>
      <c r="FR99" s="58"/>
      <c r="FS99" s="58"/>
      <c r="FT99" s="58"/>
      <c r="FU99" s="58"/>
      <c r="FV99" s="58"/>
      <c r="FW99" s="58"/>
      <c r="FX99" s="58"/>
      <c r="FY99" s="58"/>
      <c r="FZ99" s="58"/>
      <c r="GA99" s="58"/>
      <c r="GB99" s="58"/>
      <c r="GC99" s="58"/>
      <c r="GD99" s="58"/>
      <c r="GE99" s="58"/>
      <c r="GF99" s="58"/>
      <c r="GG99" s="58"/>
      <c r="GH99" s="58"/>
      <c r="GI99" s="58"/>
      <c r="GJ99" s="58"/>
      <c r="GK99" s="58"/>
      <c r="GL99" s="58"/>
      <c r="GM99" s="58"/>
      <c r="GN99" s="58"/>
      <c r="GO99" s="58"/>
      <c r="GP99" s="58"/>
      <c r="GQ99" s="58"/>
      <c r="GR99" s="58"/>
      <c r="GS99" s="58"/>
      <c r="GT99" s="58"/>
      <c r="GU99" s="58"/>
      <c r="GV99" s="58"/>
      <c r="GW99" s="58"/>
      <c r="GX99" s="58"/>
      <c r="GY99" s="58"/>
      <c r="GZ99" s="58"/>
      <c r="HA99" s="58"/>
      <c r="HB99" s="58"/>
      <c r="HC99" s="58"/>
      <c r="HD99" s="58"/>
      <c r="HE99" s="58"/>
      <c r="HF99" s="58"/>
      <c r="HG99" s="58"/>
      <c r="HH99" s="58"/>
      <c r="HI99" s="58"/>
      <c r="HJ99" s="58"/>
      <c r="HK99" s="58"/>
      <c r="HL99" s="58"/>
      <c r="HM99" s="58"/>
      <c r="HN99" s="58"/>
      <c r="HO99" s="58"/>
      <c r="HP99" s="58"/>
      <c r="HQ99" s="58"/>
      <c r="HR99" s="58"/>
      <c r="HS99" s="58"/>
      <c r="HT99" s="58"/>
      <c r="HU99" s="58"/>
      <c r="HV99" s="58"/>
      <c r="HW99" s="58"/>
      <c r="HX99" s="58"/>
      <c r="HY99" s="58"/>
      <c r="HZ99" s="58"/>
      <c r="IA99" s="58"/>
      <c r="IB99" s="58"/>
      <c r="IC99" s="58"/>
      <c r="ID99" s="58"/>
      <c r="IE99" s="58"/>
      <c r="IF99" s="58"/>
      <c r="IG99" s="58"/>
      <c r="IH99" s="58"/>
      <c r="II99" s="58"/>
      <c r="IJ99" s="58"/>
      <c r="IK99" s="58"/>
      <c r="IL99" s="58"/>
      <c r="IM99" s="58"/>
      <c r="IN99" s="58"/>
      <c r="IO99" s="58"/>
      <c r="IP99" s="58"/>
      <c r="IQ99" s="58"/>
      <c r="IR99" s="58"/>
    </row>
    <row r="100" spans="1:252" s="839" customFormat="1">
      <c r="A100" s="78" t="s">
        <v>563</v>
      </c>
      <c r="B100" s="699"/>
      <c r="C100" s="699"/>
      <c r="D100" s="699"/>
      <c r="E100" s="699"/>
      <c r="F100" s="699"/>
      <c r="G100" s="699"/>
      <c r="H100" s="699"/>
      <c r="I100" s="699"/>
      <c r="J100" s="699"/>
      <c r="K100" s="699"/>
      <c r="L100" s="699"/>
      <c r="M100" s="699"/>
      <c r="N100" s="699"/>
      <c r="O100" s="699"/>
      <c r="P100" s="699"/>
      <c r="Q100" s="699"/>
      <c r="R100" s="699"/>
      <c r="S100" s="699"/>
      <c r="T100" s="699"/>
      <c r="U100" s="699"/>
      <c r="V100" s="699"/>
      <c r="W100" s="699"/>
      <c r="X100" s="699"/>
      <c r="Y100" s="699"/>
      <c r="Z100" s="699"/>
      <c r="AA100" s="957"/>
      <c r="AB100" s="957"/>
      <c r="AC100" s="957"/>
      <c r="AD100" s="699"/>
      <c r="AE100"/>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c r="DI100" s="58"/>
      <c r="DJ100" s="58"/>
      <c r="DK100" s="58"/>
      <c r="DL100" s="58"/>
      <c r="DM100" s="58"/>
      <c r="DN100" s="58"/>
      <c r="DO100" s="58"/>
      <c r="DP100" s="58"/>
      <c r="DQ100" s="58"/>
      <c r="DR100" s="58"/>
      <c r="DS100" s="58"/>
      <c r="DT100" s="58"/>
      <c r="DU100" s="58"/>
      <c r="DV100" s="58"/>
      <c r="DW100" s="58"/>
      <c r="DX100" s="58"/>
      <c r="DY100" s="58"/>
      <c r="DZ100" s="58"/>
      <c r="EA100" s="58"/>
      <c r="EB100" s="58"/>
      <c r="EC100" s="58"/>
      <c r="ED100" s="58"/>
      <c r="EE100" s="58"/>
      <c r="EF100" s="58"/>
      <c r="EG100" s="58"/>
      <c r="EH100" s="58"/>
      <c r="EI100" s="58"/>
      <c r="EJ100" s="58"/>
      <c r="EK100" s="58"/>
      <c r="EL100" s="58"/>
      <c r="EM100" s="58"/>
      <c r="EN100" s="58"/>
      <c r="EO100" s="58"/>
      <c r="EP100" s="58"/>
      <c r="EQ100" s="58"/>
      <c r="ER100" s="58"/>
      <c r="ES100" s="58"/>
      <c r="ET100" s="58"/>
      <c r="EU100" s="58"/>
      <c r="EV100" s="58"/>
      <c r="EW100" s="58"/>
      <c r="EX100" s="58"/>
      <c r="EY100" s="58"/>
      <c r="EZ100" s="58"/>
      <c r="FA100" s="58"/>
      <c r="FB100" s="58"/>
      <c r="FC100" s="58"/>
      <c r="FD100" s="58"/>
      <c r="FE100" s="58"/>
      <c r="FF100" s="58"/>
      <c r="FG100" s="58"/>
      <c r="FH100" s="58"/>
      <c r="FI100" s="58"/>
      <c r="FJ100" s="58"/>
      <c r="FK100" s="58"/>
      <c r="FL100" s="58"/>
      <c r="FM100" s="58"/>
      <c r="FN100" s="58"/>
      <c r="FO100" s="58"/>
      <c r="FP100" s="58"/>
      <c r="FQ100" s="58"/>
      <c r="FR100" s="58"/>
      <c r="FS100" s="58"/>
      <c r="FT100" s="58"/>
      <c r="FU100" s="58"/>
      <c r="FV100" s="58"/>
      <c r="FW100" s="58"/>
      <c r="FX100" s="58"/>
      <c r="FY100" s="58"/>
      <c r="FZ100" s="58"/>
      <c r="GA100" s="58"/>
      <c r="GB100" s="58"/>
      <c r="GC100" s="58"/>
      <c r="GD100" s="58"/>
      <c r="GE100" s="58"/>
      <c r="GF100" s="58"/>
      <c r="GG100" s="58"/>
      <c r="GH100" s="58"/>
      <c r="GI100" s="58"/>
      <c r="GJ100" s="58"/>
      <c r="GK100" s="58"/>
      <c r="GL100" s="58"/>
      <c r="GM100" s="58"/>
      <c r="GN100" s="58"/>
      <c r="GO100" s="58"/>
      <c r="GP100" s="58"/>
      <c r="GQ100" s="58"/>
      <c r="GR100" s="58"/>
      <c r="GS100" s="58"/>
      <c r="GT100" s="58"/>
      <c r="GU100" s="58"/>
      <c r="GV100" s="58"/>
      <c r="GW100" s="58"/>
      <c r="GX100" s="58"/>
      <c r="GY100" s="58"/>
      <c r="GZ100" s="58"/>
      <c r="HA100" s="58"/>
      <c r="HB100" s="58"/>
      <c r="HC100" s="58"/>
      <c r="HD100" s="58"/>
      <c r="HE100" s="58"/>
      <c r="HF100" s="58"/>
      <c r="HG100" s="58"/>
      <c r="HH100" s="58"/>
      <c r="HI100" s="58"/>
      <c r="HJ100" s="58"/>
      <c r="HK100" s="58"/>
      <c r="HL100" s="58"/>
      <c r="HM100" s="58"/>
      <c r="HN100" s="58"/>
      <c r="HO100" s="58"/>
      <c r="HP100" s="58"/>
      <c r="HQ100" s="58"/>
      <c r="HR100" s="58"/>
      <c r="HS100" s="58"/>
      <c r="HT100" s="58"/>
      <c r="HU100" s="58"/>
      <c r="HV100" s="58"/>
      <c r="HW100" s="58"/>
      <c r="HX100" s="58"/>
      <c r="HY100" s="58"/>
      <c r="HZ100" s="58"/>
      <c r="IA100" s="58"/>
      <c r="IB100" s="58"/>
      <c r="IC100" s="58"/>
      <c r="ID100" s="58"/>
      <c r="IE100" s="58"/>
      <c r="IF100" s="58"/>
      <c r="IG100" s="58"/>
      <c r="IH100" s="58"/>
      <c r="II100" s="58"/>
      <c r="IJ100" s="58"/>
      <c r="IK100" s="58"/>
      <c r="IL100" s="58"/>
      <c r="IM100" s="58"/>
      <c r="IN100" s="58"/>
      <c r="IO100" s="58"/>
      <c r="IP100" s="58"/>
      <c r="IQ100" s="58"/>
      <c r="IR100" s="58"/>
    </row>
    <row r="101" spans="1:252" s="839" customFormat="1">
      <c r="A101" s="78" t="s">
        <v>564</v>
      </c>
      <c r="B101" s="699"/>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957"/>
      <c r="AB101" s="957"/>
      <c r="AC101" s="957"/>
      <c r="AD101" s="699"/>
      <c r="AE101"/>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c r="DI101" s="58"/>
      <c r="DJ101" s="58"/>
      <c r="DK101" s="58"/>
      <c r="DL101" s="58"/>
      <c r="DM101" s="58"/>
      <c r="DN101" s="58"/>
      <c r="DO101" s="58"/>
      <c r="DP101" s="58"/>
      <c r="DQ101" s="58"/>
      <c r="DR101" s="58"/>
      <c r="DS101" s="58"/>
      <c r="DT101" s="58"/>
      <c r="DU101" s="58"/>
      <c r="DV101" s="58"/>
      <c r="DW101" s="58"/>
      <c r="DX101" s="58"/>
      <c r="DY101" s="58"/>
      <c r="DZ101" s="58"/>
      <c r="EA101" s="58"/>
      <c r="EB101" s="58"/>
      <c r="EC101" s="58"/>
      <c r="ED101" s="58"/>
      <c r="EE101" s="58"/>
      <c r="EF101" s="58"/>
      <c r="EG101" s="58"/>
      <c r="EH101" s="58"/>
      <c r="EI101" s="58"/>
      <c r="EJ101" s="58"/>
      <c r="EK101" s="58"/>
      <c r="EL101" s="58"/>
      <c r="EM101" s="58"/>
      <c r="EN101" s="58"/>
      <c r="EO101" s="58"/>
      <c r="EP101" s="58"/>
      <c r="EQ101" s="58"/>
      <c r="ER101" s="58"/>
      <c r="ES101" s="58"/>
      <c r="ET101" s="58"/>
      <c r="EU101" s="58"/>
      <c r="EV101" s="58"/>
      <c r="EW101" s="58"/>
      <c r="EX101" s="58"/>
      <c r="EY101" s="58"/>
      <c r="EZ101" s="58"/>
      <c r="FA101" s="58"/>
      <c r="FB101" s="58"/>
      <c r="FC101" s="58"/>
      <c r="FD101" s="58"/>
      <c r="FE101" s="58"/>
      <c r="FF101" s="58"/>
      <c r="FG101" s="58"/>
      <c r="FH101" s="58"/>
      <c r="FI101" s="58"/>
      <c r="FJ101" s="58"/>
      <c r="FK101" s="58"/>
      <c r="FL101" s="58"/>
      <c r="FM101" s="58"/>
      <c r="FN101" s="58"/>
      <c r="FO101" s="58"/>
      <c r="FP101" s="58"/>
      <c r="FQ101" s="58"/>
      <c r="FR101" s="58"/>
      <c r="FS101" s="58"/>
      <c r="FT101" s="58"/>
      <c r="FU101" s="58"/>
      <c r="FV101" s="58"/>
      <c r="FW101" s="58"/>
      <c r="FX101" s="58"/>
      <c r="FY101" s="58"/>
      <c r="FZ101" s="58"/>
      <c r="GA101" s="58"/>
      <c r="GB101" s="58"/>
      <c r="GC101" s="58"/>
      <c r="GD101" s="58"/>
      <c r="GE101" s="58"/>
      <c r="GF101" s="58"/>
      <c r="GG101" s="58"/>
      <c r="GH101" s="58"/>
      <c r="GI101" s="58"/>
      <c r="GJ101" s="58"/>
      <c r="GK101" s="58"/>
      <c r="GL101" s="58"/>
      <c r="GM101" s="58"/>
      <c r="GN101" s="58"/>
      <c r="GO101" s="58"/>
      <c r="GP101" s="58"/>
      <c r="GQ101" s="58"/>
      <c r="GR101" s="58"/>
      <c r="GS101" s="58"/>
      <c r="GT101" s="58"/>
      <c r="GU101" s="58"/>
      <c r="GV101" s="58"/>
      <c r="GW101" s="58"/>
      <c r="GX101" s="58"/>
      <c r="GY101" s="58"/>
      <c r="GZ101" s="58"/>
      <c r="HA101" s="58"/>
      <c r="HB101" s="58"/>
      <c r="HC101" s="58"/>
      <c r="HD101" s="58"/>
      <c r="HE101" s="58"/>
      <c r="HF101" s="58"/>
      <c r="HG101" s="58"/>
      <c r="HH101" s="58"/>
      <c r="HI101" s="58"/>
      <c r="HJ101" s="58"/>
      <c r="HK101" s="58"/>
      <c r="HL101" s="58"/>
      <c r="HM101" s="58"/>
      <c r="HN101" s="58"/>
      <c r="HO101" s="58"/>
      <c r="HP101" s="58"/>
      <c r="HQ101" s="58"/>
      <c r="HR101" s="58"/>
      <c r="HS101" s="58"/>
      <c r="HT101" s="58"/>
      <c r="HU101" s="58"/>
      <c r="HV101" s="58"/>
      <c r="HW101" s="58"/>
      <c r="HX101" s="58"/>
      <c r="HY101" s="58"/>
      <c r="HZ101" s="58"/>
      <c r="IA101" s="58"/>
      <c r="IB101" s="58"/>
      <c r="IC101" s="58"/>
      <c r="ID101" s="58"/>
      <c r="IE101" s="58"/>
      <c r="IF101" s="58"/>
      <c r="IG101" s="58"/>
      <c r="IH101" s="58"/>
      <c r="II101" s="58"/>
      <c r="IJ101" s="58"/>
      <c r="IK101" s="58"/>
      <c r="IL101" s="58"/>
      <c r="IM101" s="58"/>
      <c r="IN101" s="58"/>
      <c r="IO101" s="58"/>
      <c r="IP101" s="58"/>
      <c r="IQ101" s="58"/>
      <c r="IR101" s="58"/>
    </row>
    <row r="102" spans="1:252" s="839" customFormat="1">
      <c r="A102" s="78" t="s">
        <v>565</v>
      </c>
      <c r="B102" s="699"/>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957"/>
      <c r="AB102" s="957"/>
      <c r="AC102" s="957"/>
      <c r="AD102" s="699"/>
      <c r="AE102"/>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c r="DI102" s="58"/>
      <c r="DJ102" s="58"/>
      <c r="DK102" s="58"/>
      <c r="DL102" s="58"/>
      <c r="DM102" s="58"/>
      <c r="DN102" s="58"/>
      <c r="DO102" s="58"/>
      <c r="DP102" s="58"/>
      <c r="DQ102" s="58"/>
      <c r="DR102" s="58"/>
      <c r="DS102" s="58"/>
      <c r="DT102" s="58"/>
      <c r="DU102" s="58"/>
      <c r="DV102" s="58"/>
      <c r="DW102" s="58"/>
      <c r="DX102" s="58"/>
      <c r="DY102" s="58"/>
      <c r="DZ102" s="58"/>
      <c r="EA102" s="58"/>
      <c r="EB102" s="58"/>
      <c r="EC102" s="58"/>
      <c r="ED102" s="58"/>
      <c r="EE102" s="58"/>
      <c r="EF102" s="58"/>
      <c r="EG102" s="58"/>
      <c r="EH102" s="58"/>
      <c r="EI102" s="58"/>
      <c r="EJ102" s="58"/>
      <c r="EK102" s="58"/>
      <c r="EL102" s="58"/>
      <c r="EM102" s="58"/>
      <c r="EN102" s="58"/>
      <c r="EO102" s="58"/>
      <c r="EP102" s="58"/>
      <c r="EQ102" s="58"/>
      <c r="ER102" s="58"/>
      <c r="ES102" s="58"/>
      <c r="ET102" s="58"/>
      <c r="EU102" s="58"/>
      <c r="EV102" s="58"/>
      <c r="EW102" s="58"/>
      <c r="EX102" s="58"/>
      <c r="EY102" s="58"/>
      <c r="EZ102" s="58"/>
      <c r="FA102" s="58"/>
      <c r="FB102" s="58"/>
      <c r="FC102" s="58"/>
      <c r="FD102" s="58"/>
      <c r="FE102" s="58"/>
      <c r="FF102" s="58"/>
      <c r="FG102" s="58"/>
      <c r="FH102" s="58"/>
      <c r="FI102" s="58"/>
      <c r="FJ102" s="58"/>
      <c r="FK102" s="58"/>
      <c r="FL102" s="58"/>
      <c r="FM102" s="58"/>
      <c r="FN102" s="58"/>
      <c r="FO102" s="58"/>
      <c r="FP102" s="58"/>
      <c r="FQ102" s="58"/>
      <c r="FR102" s="58"/>
      <c r="FS102" s="58"/>
      <c r="FT102" s="58"/>
      <c r="FU102" s="58"/>
      <c r="FV102" s="58"/>
      <c r="FW102" s="58"/>
      <c r="FX102" s="58"/>
      <c r="FY102" s="58"/>
      <c r="FZ102" s="58"/>
      <c r="GA102" s="58"/>
      <c r="GB102" s="58"/>
      <c r="GC102" s="58"/>
      <c r="GD102" s="58"/>
      <c r="GE102" s="58"/>
      <c r="GF102" s="58"/>
      <c r="GG102" s="58"/>
      <c r="GH102" s="58"/>
      <c r="GI102" s="58"/>
      <c r="GJ102" s="58"/>
      <c r="GK102" s="58"/>
      <c r="GL102" s="58"/>
      <c r="GM102" s="58"/>
      <c r="GN102" s="58"/>
      <c r="GO102" s="58"/>
      <c r="GP102" s="58"/>
      <c r="GQ102" s="58"/>
      <c r="GR102" s="58"/>
      <c r="GS102" s="58"/>
      <c r="GT102" s="58"/>
      <c r="GU102" s="58"/>
      <c r="GV102" s="58"/>
      <c r="GW102" s="58"/>
      <c r="GX102" s="58"/>
      <c r="GY102" s="58"/>
      <c r="GZ102" s="58"/>
      <c r="HA102" s="58"/>
      <c r="HB102" s="58"/>
      <c r="HC102" s="58"/>
      <c r="HD102" s="58"/>
      <c r="HE102" s="58"/>
      <c r="HF102" s="58"/>
      <c r="HG102" s="58"/>
      <c r="HH102" s="58"/>
      <c r="HI102" s="58"/>
      <c r="HJ102" s="58"/>
      <c r="HK102" s="58"/>
      <c r="HL102" s="58"/>
      <c r="HM102" s="58"/>
      <c r="HN102" s="58"/>
      <c r="HO102" s="58"/>
      <c r="HP102" s="58"/>
      <c r="HQ102" s="58"/>
      <c r="HR102" s="58"/>
      <c r="HS102" s="58"/>
      <c r="HT102" s="58"/>
      <c r="HU102" s="58"/>
      <c r="HV102" s="58"/>
      <c r="HW102" s="58"/>
      <c r="HX102" s="58"/>
      <c r="HY102" s="58"/>
      <c r="HZ102" s="58"/>
      <c r="IA102" s="58"/>
      <c r="IB102" s="58"/>
      <c r="IC102" s="58"/>
      <c r="ID102" s="58"/>
      <c r="IE102" s="58"/>
      <c r="IF102" s="58"/>
      <c r="IG102" s="58"/>
      <c r="IH102" s="58"/>
      <c r="II102" s="58"/>
      <c r="IJ102" s="58"/>
      <c r="IK102" s="58"/>
      <c r="IL102" s="58"/>
      <c r="IM102" s="58"/>
      <c r="IN102" s="58"/>
      <c r="IO102" s="58"/>
      <c r="IP102" s="58"/>
      <c r="IQ102" s="58"/>
      <c r="IR102" s="58"/>
    </row>
    <row r="103" spans="1:252" s="839" customFormat="1">
      <c r="A103" s="78" t="s">
        <v>566</v>
      </c>
      <c r="B103" s="699"/>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957"/>
      <c r="AB103" s="957"/>
      <c r="AC103" s="957"/>
      <c r="AD103" s="699"/>
      <c r="AE103"/>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c r="DI103" s="58"/>
      <c r="DJ103" s="58"/>
      <c r="DK103" s="58"/>
      <c r="DL103" s="58"/>
      <c r="DM103" s="58"/>
      <c r="DN103" s="58"/>
      <c r="DO103" s="58"/>
      <c r="DP103" s="58"/>
      <c r="DQ103" s="58"/>
      <c r="DR103" s="58"/>
      <c r="DS103" s="58"/>
      <c r="DT103" s="58"/>
      <c r="DU103" s="58"/>
      <c r="DV103" s="58"/>
      <c r="DW103" s="58"/>
      <c r="DX103" s="58"/>
      <c r="DY103" s="58"/>
      <c r="DZ103" s="58"/>
      <c r="EA103" s="58"/>
      <c r="EB103" s="58"/>
      <c r="EC103" s="58"/>
      <c r="ED103" s="58"/>
      <c r="EE103" s="58"/>
      <c r="EF103" s="58"/>
      <c r="EG103" s="58"/>
      <c r="EH103" s="58"/>
      <c r="EI103" s="58"/>
      <c r="EJ103" s="58"/>
      <c r="EK103" s="58"/>
      <c r="EL103" s="58"/>
      <c r="EM103" s="58"/>
      <c r="EN103" s="58"/>
      <c r="EO103" s="58"/>
      <c r="EP103" s="58"/>
      <c r="EQ103" s="58"/>
      <c r="ER103" s="58"/>
      <c r="ES103" s="58"/>
      <c r="ET103" s="58"/>
      <c r="EU103" s="58"/>
      <c r="EV103" s="58"/>
      <c r="EW103" s="58"/>
      <c r="EX103" s="58"/>
      <c r="EY103" s="58"/>
      <c r="EZ103" s="58"/>
      <c r="FA103" s="58"/>
      <c r="FB103" s="58"/>
      <c r="FC103" s="58"/>
      <c r="FD103" s="58"/>
      <c r="FE103" s="58"/>
      <c r="FF103" s="58"/>
      <c r="FG103" s="58"/>
      <c r="FH103" s="58"/>
      <c r="FI103" s="58"/>
      <c r="FJ103" s="58"/>
      <c r="FK103" s="58"/>
      <c r="FL103" s="58"/>
      <c r="FM103" s="58"/>
      <c r="FN103" s="58"/>
      <c r="FO103" s="58"/>
      <c r="FP103" s="58"/>
      <c r="FQ103" s="58"/>
      <c r="FR103" s="58"/>
      <c r="FS103" s="58"/>
      <c r="FT103" s="58"/>
      <c r="FU103" s="58"/>
      <c r="FV103" s="58"/>
      <c r="FW103" s="58"/>
      <c r="FX103" s="58"/>
      <c r="FY103" s="58"/>
      <c r="FZ103" s="58"/>
      <c r="GA103" s="58"/>
      <c r="GB103" s="58"/>
      <c r="GC103" s="58"/>
      <c r="GD103" s="58"/>
      <c r="GE103" s="58"/>
      <c r="GF103" s="58"/>
      <c r="GG103" s="58"/>
      <c r="GH103" s="58"/>
      <c r="GI103" s="58"/>
      <c r="GJ103" s="58"/>
      <c r="GK103" s="58"/>
      <c r="GL103" s="58"/>
      <c r="GM103" s="58"/>
      <c r="GN103" s="58"/>
      <c r="GO103" s="58"/>
      <c r="GP103" s="58"/>
      <c r="GQ103" s="58"/>
      <c r="GR103" s="58"/>
      <c r="GS103" s="58"/>
      <c r="GT103" s="58"/>
      <c r="GU103" s="58"/>
      <c r="GV103" s="58"/>
      <c r="GW103" s="58"/>
      <c r="GX103" s="58"/>
      <c r="GY103" s="58"/>
      <c r="GZ103" s="58"/>
      <c r="HA103" s="58"/>
      <c r="HB103" s="58"/>
      <c r="HC103" s="58"/>
      <c r="HD103" s="58"/>
      <c r="HE103" s="58"/>
      <c r="HF103" s="58"/>
      <c r="HG103" s="58"/>
      <c r="HH103" s="58"/>
      <c r="HI103" s="58"/>
      <c r="HJ103" s="58"/>
      <c r="HK103" s="58"/>
      <c r="HL103" s="58"/>
      <c r="HM103" s="58"/>
      <c r="HN103" s="58"/>
      <c r="HO103" s="58"/>
      <c r="HP103" s="58"/>
      <c r="HQ103" s="58"/>
      <c r="HR103" s="58"/>
      <c r="HS103" s="58"/>
      <c r="HT103" s="58"/>
      <c r="HU103" s="58"/>
      <c r="HV103" s="58"/>
      <c r="HW103" s="58"/>
      <c r="HX103" s="58"/>
      <c r="HY103" s="58"/>
      <c r="HZ103" s="58"/>
      <c r="IA103" s="58"/>
      <c r="IB103" s="58"/>
      <c r="IC103" s="58"/>
      <c r="ID103" s="58"/>
      <c r="IE103" s="58"/>
      <c r="IF103" s="58"/>
      <c r="IG103" s="58"/>
      <c r="IH103" s="58"/>
      <c r="II103" s="58"/>
      <c r="IJ103" s="58"/>
      <c r="IK103" s="58"/>
      <c r="IL103" s="58"/>
      <c r="IM103" s="58"/>
      <c r="IN103" s="58"/>
      <c r="IO103" s="58"/>
      <c r="IP103" s="58"/>
      <c r="IQ103" s="58"/>
      <c r="IR103" s="58"/>
    </row>
    <row r="104" spans="1:252" s="839" customFormat="1">
      <c r="A104" s="78" t="s">
        <v>463</v>
      </c>
      <c r="B104" s="699">
        <v>1.2</v>
      </c>
      <c r="C104" s="699">
        <v>1.2549999999999999</v>
      </c>
      <c r="D104" s="699">
        <v>1.179</v>
      </c>
      <c r="E104" s="699">
        <v>1.2170000000000001</v>
      </c>
      <c r="F104" s="699">
        <v>1.3</v>
      </c>
      <c r="G104" s="699">
        <v>1.375</v>
      </c>
      <c r="H104" s="699">
        <v>2.125</v>
      </c>
      <c r="I104" s="699">
        <v>2.5329999999999999</v>
      </c>
      <c r="J104" s="699">
        <v>2.8460000000000001</v>
      </c>
      <c r="K104" s="699">
        <v>2.988</v>
      </c>
      <c r="L104" s="699">
        <v>3.3090000000000002</v>
      </c>
      <c r="M104" s="699">
        <v>3.637</v>
      </c>
      <c r="N104" s="699">
        <v>3.915</v>
      </c>
      <c r="O104" s="699">
        <v>4.1219999999999999</v>
      </c>
      <c r="P104" s="699">
        <v>4.2839999999999998</v>
      </c>
      <c r="Q104" s="699">
        <v>4.556</v>
      </c>
      <c r="R104" s="699">
        <v>4.7249999999999996</v>
      </c>
      <c r="S104" s="699">
        <v>4.8410000000000002</v>
      </c>
      <c r="T104" s="699">
        <v>4.9459999999999997</v>
      </c>
      <c r="U104" s="699">
        <v>5.0890000000000004</v>
      </c>
      <c r="V104" s="699">
        <v>5.226</v>
      </c>
      <c r="W104" s="699">
        <v>5.2670000000000003</v>
      </c>
      <c r="X104" s="699">
        <v>5.4139999999999997</v>
      </c>
      <c r="Y104" s="699">
        <v>5.4420000000000002</v>
      </c>
      <c r="Z104" s="699">
        <v>5.5869999999999997</v>
      </c>
      <c r="AA104" s="956">
        <v>5.7190000000000003</v>
      </c>
      <c r="AB104" s="956">
        <v>5.9</v>
      </c>
      <c r="AC104" s="956">
        <v>6.2050000000000001</v>
      </c>
      <c r="AD104" s="699">
        <v>6.6539999999999999</v>
      </c>
      <c r="AE104" s="953">
        <v>6.97</v>
      </c>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c r="DI104" s="58"/>
      <c r="DJ104" s="58"/>
      <c r="DK104" s="58"/>
      <c r="DL104" s="58"/>
      <c r="DM104" s="58"/>
      <c r="DN104" s="58"/>
      <c r="DO104" s="58"/>
      <c r="DP104" s="58"/>
      <c r="DQ104" s="58"/>
      <c r="DR104" s="58"/>
      <c r="DS104" s="58"/>
      <c r="DT104" s="58"/>
      <c r="DU104" s="58"/>
      <c r="DV104" s="58"/>
      <c r="DW104" s="58"/>
      <c r="DX104" s="58"/>
      <c r="DY104" s="58"/>
      <c r="DZ104" s="58"/>
      <c r="EA104" s="58"/>
      <c r="EB104" s="58"/>
      <c r="EC104" s="58"/>
      <c r="ED104" s="58"/>
      <c r="EE104" s="58"/>
      <c r="EF104" s="58"/>
      <c r="EG104" s="58"/>
      <c r="EH104" s="58"/>
      <c r="EI104" s="58"/>
      <c r="EJ104" s="58"/>
      <c r="EK104" s="58"/>
      <c r="EL104" s="58"/>
      <c r="EM104" s="58"/>
      <c r="EN104" s="58"/>
      <c r="EO104" s="58"/>
      <c r="EP104" s="58"/>
      <c r="EQ104" s="58"/>
      <c r="ER104" s="58"/>
      <c r="ES104" s="58"/>
      <c r="ET104" s="58"/>
      <c r="EU104" s="58"/>
      <c r="EV104" s="58"/>
      <c r="EW104" s="58"/>
      <c r="EX104" s="58"/>
      <c r="EY104" s="58"/>
      <c r="EZ104" s="58"/>
      <c r="FA104" s="58"/>
      <c r="FB104" s="58"/>
      <c r="FC104" s="58"/>
      <c r="FD104" s="58"/>
      <c r="FE104" s="58"/>
      <c r="FF104" s="58"/>
      <c r="FG104" s="58"/>
      <c r="FH104" s="58"/>
      <c r="FI104" s="58"/>
      <c r="FJ104" s="58"/>
      <c r="FK104" s="58"/>
      <c r="FL104" s="58"/>
      <c r="FM104" s="58"/>
      <c r="FN104" s="58"/>
      <c r="FO104" s="58"/>
      <c r="FP104" s="58"/>
      <c r="FQ104" s="58"/>
      <c r="FR104" s="58"/>
      <c r="FS104" s="58"/>
      <c r="FT104" s="58"/>
      <c r="FU104" s="58"/>
      <c r="FV104" s="58"/>
      <c r="FW104" s="58"/>
      <c r="FX104" s="58"/>
      <c r="FY104" s="58"/>
      <c r="FZ104" s="58"/>
      <c r="GA104" s="58"/>
      <c r="GB104" s="58"/>
      <c r="GC104" s="58"/>
      <c r="GD104" s="58"/>
      <c r="GE104" s="58"/>
      <c r="GF104" s="58"/>
      <c r="GG104" s="58"/>
      <c r="GH104" s="58"/>
      <c r="GI104" s="58"/>
      <c r="GJ104" s="58"/>
      <c r="GK104" s="58"/>
      <c r="GL104" s="58"/>
      <c r="GM104" s="58"/>
      <c r="GN104" s="58"/>
      <c r="GO104" s="58"/>
      <c r="GP104" s="58"/>
      <c r="GQ104" s="58"/>
      <c r="GR104" s="58"/>
      <c r="GS104" s="58"/>
      <c r="GT104" s="58"/>
      <c r="GU104" s="58"/>
      <c r="GV104" s="58"/>
      <c r="GW104" s="58"/>
      <c r="GX104" s="58"/>
      <c r="GY104" s="58"/>
      <c r="GZ104" s="58"/>
      <c r="HA104" s="58"/>
      <c r="HB104" s="58"/>
      <c r="HC104" s="58"/>
      <c r="HD104" s="58"/>
      <c r="HE104" s="58"/>
      <c r="HF104" s="58"/>
      <c r="HG104" s="58"/>
      <c r="HH104" s="58"/>
      <c r="HI104" s="58"/>
      <c r="HJ104" s="58"/>
      <c r="HK104" s="58"/>
      <c r="HL104" s="58"/>
      <c r="HM104" s="58"/>
      <c r="HN104" s="58"/>
      <c r="HO104" s="58"/>
      <c r="HP104" s="58"/>
      <c r="HQ104" s="58"/>
      <c r="HR104" s="58"/>
      <c r="HS104" s="58"/>
      <c r="HT104" s="58"/>
      <c r="HU104" s="58"/>
      <c r="HV104" s="58"/>
      <c r="HW104" s="58"/>
      <c r="HX104" s="58"/>
      <c r="HY104" s="58"/>
      <c r="HZ104" s="58"/>
      <c r="IA104" s="58"/>
      <c r="IB104" s="58"/>
      <c r="IC104" s="58"/>
      <c r="ID104" s="58"/>
      <c r="IE104" s="58"/>
      <c r="IF104" s="58"/>
      <c r="IG104" s="58"/>
      <c r="IH104" s="58"/>
      <c r="II104" s="58"/>
      <c r="IJ104" s="58"/>
      <c r="IK104" s="58"/>
      <c r="IL104" s="58"/>
      <c r="IM104" s="58"/>
      <c r="IN104" s="58"/>
      <c r="IO104" s="58"/>
      <c r="IP104" s="58"/>
      <c r="IQ104" s="58"/>
      <c r="IR104" s="58"/>
    </row>
    <row r="105" spans="1:252" s="839" customFormat="1">
      <c r="A105" s="78" t="s">
        <v>567</v>
      </c>
      <c r="B105" s="699">
        <v>0.28499999999999998</v>
      </c>
      <c r="C105" s="699">
        <v>0.29899999999999999</v>
      </c>
      <c r="D105" s="699">
        <v>0.28100000000000003</v>
      </c>
      <c r="E105" s="699">
        <v>0.28999999999999998</v>
      </c>
      <c r="F105" s="699">
        <v>0.309</v>
      </c>
      <c r="G105" s="699">
        <v>0.32800000000000001</v>
      </c>
      <c r="H105" s="699">
        <v>0.50600000000000001</v>
      </c>
      <c r="I105" s="699">
        <v>0.60499999999999998</v>
      </c>
      <c r="J105" s="699">
        <v>0.67800000000000005</v>
      </c>
      <c r="K105" s="699">
        <v>0.71199999999999997</v>
      </c>
      <c r="L105" s="699">
        <v>0.79</v>
      </c>
      <c r="M105" s="699">
        <v>0.86699999999999999</v>
      </c>
      <c r="N105" s="699">
        <v>0.93400000000000005</v>
      </c>
      <c r="O105" s="699">
        <v>0.98299999999999998</v>
      </c>
      <c r="P105" s="699">
        <v>1.022</v>
      </c>
      <c r="Q105" s="699">
        <v>1.163</v>
      </c>
      <c r="R105" s="699">
        <v>1.2350000000000001</v>
      </c>
      <c r="S105" s="699">
        <v>1.2789999999999999</v>
      </c>
      <c r="T105" s="699">
        <v>1.331</v>
      </c>
      <c r="U105" s="699">
        <v>1.387</v>
      </c>
      <c r="V105" s="699">
        <v>1.4379999999999999</v>
      </c>
      <c r="W105" s="699">
        <v>1.492</v>
      </c>
      <c r="X105" s="699">
        <v>1.589</v>
      </c>
      <c r="Y105" s="699">
        <v>1.6040000000000001</v>
      </c>
      <c r="Z105" s="699">
        <v>1.67</v>
      </c>
      <c r="AA105" s="956">
        <v>1.7250000000000001</v>
      </c>
      <c r="AB105" s="956">
        <v>1.776</v>
      </c>
      <c r="AC105" s="956">
        <v>1.9259999999999999</v>
      </c>
      <c r="AD105" s="699">
        <v>2.169</v>
      </c>
      <c r="AE105" s="953">
        <v>2.3340000000000001</v>
      </c>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c r="DI105" s="58"/>
      <c r="DJ105" s="58"/>
      <c r="DK105" s="58"/>
      <c r="DL105" s="58"/>
      <c r="DM105" s="58"/>
      <c r="DN105" s="58"/>
      <c r="DO105" s="58"/>
      <c r="DP105" s="58"/>
      <c r="DQ105" s="58"/>
      <c r="DR105" s="58"/>
      <c r="DS105" s="58"/>
      <c r="DT105" s="58"/>
      <c r="DU105" s="58"/>
      <c r="DV105" s="58"/>
      <c r="DW105" s="58"/>
      <c r="DX105" s="58"/>
      <c r="DY105" s="58"/>
      <c r="DZ105" s="58"/>
      <c r="EA105" s="58"/>
      <c r="EB105" s="58"/>
      <c r="EC105" s="58"/>
      <c r="ED105" s="58"/>
      <c r="EE105" s="58"/>
      <c r="EF105" s="58"/>
      <c r="EG105" s="58"/>
      <c r="EH105" s="58"/>
      <c r="EI105" s="58"/>
      <c r="EJ105" s="58"/>
      <c r="EK105" s="58"/>
      <c r="EL105" s="58"/>
      <c r="EM105" s="58"/>
      <c r="EN105" s="58"/>
      <c r="EO105" s="58"/>
      <c r="EP105" s="58"/>
      <c r="EQ105" s="58"/>
      <c r="ER105" s="58"/>
      <c r="ES105" s="58"/>
      <c r="ET105" s="58"/>
      <c r="EU105" s="58"/>
      <c r="EV105" s="58"/>
      <c r="EW105" s="58"/>
      <c r="EX105" s="58"/>
      <c r="EY105" s="58"/>
      <c r="EZ105" s="58"/>
      <c r="FA105" s="58"/>
      <c r="FB105" s="58"/>
      <c r="FC105" s="58"/>
      <c r="FD105" s="58"/>
      <c r="FE105" s="58"/>
      <c r="FF105" s="58"/>
      <c r="FG105" s="58"/>
      <c r="FH105" s="58"/>
      <c r="FI105" s="58"/>
      <c r="FJ105" s="58"/>
      <c r="FK105" s="58"/>
      <c r="FL105" s="58"/>
      <c r="FM105" s="58"/>
      <c r="FN105" s="58"/>
      <c r="FO105" s="58"/>
      <c r="FP105" s="58"/>
      <c r="FQ105" s="58"/>
      <c r="FR105" s="58"/>
      <c r="FS105" s="58"/>
      <c r="FT105" s="58"/>
      <c r="FU105" s="58"/>
      <c r="FV105" s="58"/>
      <c r="FW105" s="58"/>
      <c r="FX105" s="58"/>
      <c r="FY105" s="58"/>
      <c r="FZ105" s="58"/>
      <c r="GA105" s="58"/>
      <c r="GB105" s="58"/>
      <c r="GC105" s="58"/>
      <c r="GD105" s="58"/>
      <c r="GE105" s="58"/>
      <c r="GF105" s="58"/>
      <c r="GG105" s="58"/>
      <c r="GH105" s="58"/>
      <c r="GI105" s="58"/>
      <c r="GJ105" s="58"/>
      <c r="GK105" s="58"/>
      <c r="GL105" s="58"/>
      <c r="GM105" s="58"/>
      <c r="GN105" s="58"/>
      <c r="GO105" s="58"/>
      <c r="GP105" s="58"/>
      <c r="GQ105" s="58"/>
      <c r="GR105" s="58"/>
      <c r="GS105" s="58"/>
      <c r="GT105" s="58"/>
      <c r="GU105" s="58"/>
      <c r="GV105" s="58"/>
      <c r="GW105" s="58"/>
      <c r="GX105" s="58"/>
      <c r="GY105" s="58"/>
      <c r="GZ105" s="58"/>
      <c r="HA105" s="58"/>
      <c r="HB105" s="58"/>
      <c r="HC105" s="58"/>
      <c r="HD105" s="58"/>
      <c r="HE105" s="58"/>
      <c r="HF105" s="58"/>
      <c r="HG105" s="58"/>
      <c r="HH105" s="58"/>
      <c r="HI105" s="58"/>
      <c r="HJ105" s="58"/>
      <c r="HK105" s="58"/>
      <c r="HL105" s="58"/>
      <c r="HM105" s="58"/>
      <c r="HN105" s="58"/>
      <c r="HO105" s="58"/>
      <c r="HP105" s="58"/>
      <c r="HQ105" s="58"/>
      <c r="HR105" s="58"/>
      <c r="HS105" s="58"/>
      <c r="HT105" s="58"/>
      <c r="HU105" s="58"/>
      <c r="HV105" s="58"/>
      <c r="HW105" s="58"/>
      <c r="HX105" s="58"/>
      <c r="HY105" s="58"/>
      <c r="HZ105" s="58"/>
      <c r="IA105" s="58"/>
      <c r="IB105" s="58"/>
      <c r="IC105" s="58"/>
      <c r="ID105" s="58"/>
      <c r="IE105" s="58"/>
      <c r="IF105" s="58"/>
      <c r="IG105" s="58"/>
      <c r="IH105" s="58"/>
      <c r="II105" s="58"/>
      <c r="IJ105" s="58"/>
      <c r="IK105" s="58"/>
      <c r="IL105" s="58"/>
      <c r="IM105" s="58"/>
      <c r="IN105" s="58"/>
      <c r="IO105" s="58"/>
      <c r="IP105" s="58"/>
      <c r="IQ105" s="58"/>
      <c r="IR105" s="58"/>
    </row>
    <row r="106" spans="1:252" s="839" customFormat="1">
      <c r="A106" s="78" t="s">
        <v>568</v>
      </c>
      <c r="B106" s="699">
        <v>0.91300000000000003</v>
      </c>
      <c r="C106" s="699">
        <v>0.95499999999999996</v>
      </c>
      <c r="D106" s="699">
        <v>0.89700000000000002</v>
      </c>
      <c r="E106" s="699">
        <v>0.92600000000000005</v>
      </c>
      <c r="F106" s="699">
        <v>0.98899999999999999</v>
      </c>
      <c r="G106" s="699">
        <v>1.046</v>
      </c>
      <c r="H106" s="699">
        <v>1.617</v>
      </c>
      <c r="I106" s="699">
        <v>1.927</v>
      </c>
      <c r="J106" s="699">
        <v>2.1659999999999999</v>
      </c>
      <c r="K106" s="699">
        <v>2.274</v>
      </c>
      <c r="L106" s="699">
        <v>2.5179999999999998</v>
      </c>
      <c r="M106" s="699">
        <v>2.7669999999999999</v>
      </c>
      <c r="N106" s="699">
        <v>2.9780000000000002</v>
      </c>
      <c r="O106" s="699">
        <v>3.1360000000000001</v>
      </c>
      <c r="P106" s="699">
        <v>3.26</v>
      </c>
      <c r="Q106" s="699">
        <v>3.3889999999999998</v>
      </c>
      <c r="R106" s="699">
        <v>3.4849999999999999</v>
      </c>
      <c r="S106" s="699">
        <v>3.5569999999999999</v>
      </c>
      <c r="T106" s="699">
        <v>3.61</v>
      </c>
      <c r="U106" s="699">
        <v>3.6960000000000002</v>
      </c>
      <c r="V106" s="699">
        <v>3.7810000000000001</v>
      </c>
      <c r="W106" s="699">
        <v>3.77</v>
      </c>
      <c r="X106" s="699">
        <v>3.82</v>
      </c>
      <c r="Y106" s="699">
        <v>3.8319999999999999</v>
      </c>
      <c r="Z106" s="699">
        <v>3.911</v>
      </c>
      <c r="AA106" s="956">
        <v>3.9889999999999999</v>
      </c>
      <c r="AB106" s="956">
        <v>4.1189999999999998</v>
      </c>
      <c r="AC106" s="956">
        <v>4.2729999999999997</v>
      </c>
      <c r="AD106" s="699">
        <v>4.4800000000000004</v>
      </c>
      <c r="AE106" s="953">
        <v>4.6360000000000001</v>
      </c>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c r="DI106" s="58"/>
      <c r="DJ106" s="58"/>
      <c r="DK106" s="58"/>
      <c r="DL106" s="58"/>
      <c r="DM106" s="58"/>
      <c r="DN106" s="58"/>
      <c r="DO106" s="58"/>
      <c r="DP106" s="58"/>
      <c r="DQ106" s="58"/>
      <c r="DR106" s="58"/>
      <c r="DS106" s="58"/>
      <c r="DT106" s="58"/>
      <c r="DU106" s="58"/>
      <c r="DV106" s="58"/>
      <c r="DW106" s="58"/>
      <c r="DX106" s="58"/>
      <c r="DY106" s="58"/>
      <c r="DZ106" s="58"/>
      <c r="EA106" s="58"/>
      <c r="EB106" s="58"/>
      <c r="EC106" s="58"/>
      <c r="ED106" s="58"/>
      <c r="EE106" s="58"/>
      <c r="EF106" s="58"/>
      <c r="EG106" s="58"/>
      <c r="EH106" s="58"/>
      <c r="EI106" s="58"/>
      <c r="EJ106" s="58"/>
      <c r="EK106" s="58"/>
      <c r="EL106" s="58"/>
      <c r="EM106" s="58"/>
      <c r="EN106" s="58"/>
      <c r="EO106" s="58"/>
      <c r="EP106" s="58"/>
      <c r="EQ106" s="58"/>
      <c r="ER106" s="58"/>
      <c r="ES106" s="58"/>
      <c r="ET106" s="58"/>
      <c r="EU106" s="58"/>
      <c r="EV106" s="58"/>
      <c r="EW106" s="58"/>
      <c r="EX106" s="58"/>
      <c r="EY106" s="58"/>
      <c r="EZ106" s="58"/>
      <c r="FA106" s="58"/>
      <c r="FB106" s="58"/>
      <c r="FC106" s="58"/>
      <c r="FD106" s="58"/>
      <c r="FE106" s="58"/>
      <c r="FF106" s="58"/>
      <c r="FG106" s="58"/>
      <c r="FH106" s="58"/>
      <c r="FI106" s="58"/>
      <c r="FJ106" s="58"/>
      <c r="FK106" s="58"/>
      <c r="FL106" s="58"/>
      <c r="FM106" s="58"/>
      <c r="FN106" s="58"/>
      <c r="FO106" s="58"/>
      <c r="FP106" s="58"/>
      <c r="FQ106" s="58"/>
      <c r="FR106" s="58"/>
      <c r="FS106" s="58"/>
      <c r="FT106" s="58"/>
      <c r="FU106" s="58"/>
      <c r="FV106" s="58"/>
      <c r="FW106" s="58"/>
      <c r="FX106" s="58"/>
      <c r="FY106" s="58"/>
      <c r="FZ106" s="58"/>
      <c r="GA106" s="58"/>
      <c r="GB106" s="58"/>
      <c r="GC106" s="58"/>
      <c r="GD106" s="58"/>
      <c r="GE106" s="58"/>
      <c r="GF106" s="58"/>
      <c r="GG106" s="58"/>
      <c r="GH106" s="58"/>
      <c r="GI106" s="58"/>
      <c r="GJ106" s="58"/>
      <c r="GK106" s="58"/>
      <c r="GL106" s="58"/>
      <c r="GM106" s="58"/>
      <c r="GN106" s="58"/>
      <c r="GO106" s="58"/>
      <c r="GP106" s="58"/>
      <c r="GQ106" s="58"/>
      <c r="GR106" s="58"/>
      <c r="GS106" s="58"/>
      <c r="GT106" s="58"/>
      <c r="GU106" s="58"/>
      <c r="GV106" s="58"/>
      <c r="GW106" s="58"/>
      <c r="GX106" s="58"/>
      <c r="GY106" s="58"/>
      <c r="GZ106" s="58"/>
      <c r="HA106" s="58"/>
      <c r="HB106" s="58"/>
      <c r="HC106" s="58"/>
      <c r="HD106" s="58"/>
      <c r="HE106" s="58"/>
      <c r="HF106" s="58"/>
      <c r="HG106" s="58"/>
      <c r="HH106" s="58"/>
      <c r="HI106" s="58"/>
      <c r="HJ106" s="58"/>
      <c r="HK106" s="58"/>
      <c r="HL106" s="58"/>
      <c r="HM106" s="58"/>
      <c r="HN106" s="58"/>
      <c r="HO106" s="58"/>
      <c r="HP106" s="58"/>
      <c r="HQ106" s="58"/>
      <c r="HR106" s="58"/>
      <c r="HS106" s="58"/>
      <c r="HT106" s="58"/>
      <c r="HU106" s="58"/>
      <c r="HV106" s="58"/>
      <c r="HW106" s="58"/>
      <c r="HX106" s="58"/>
      <c r="HY106" s="58"/>
      <c r="HZ106" s="58"/>
      <c r="IA106" s="58"/>
      <c r="IB106" s="58"/>
      <c r="IC106" s="58"/>
      <c r="ID106" s="58"/>
      <c r="IE106" s="58"/>
      <c r="IF106" s="58"/>
      <c r="IG106" s="58"/>
      <c r="IH106" s="58"/>
      <c r="II106" s="58"/>
      <c r="IJ106" s="58"/>
      <c r="IK106" s="58"/>
      <c r="IL106" s="58"/>
      <c r="IM106" s="58"/>
      <c r="IN106" s="58"/>
      <c r="IO106" s="58"/>
      <c r="IP106" s="58"/>
      <c r="IQ106" s="58"/>
      <c r="IR106" s="58"/>
    </row>
    <row r="107" spans="1:252" s="839" customFormat="1">
      <c r="A107" s="78" t="s">
        <v>569</v>
      </c>
      <c r="B107" s="699">
        <v>1E-3</v>
      </c>
      <c r="C107" s="699">
        <v>1E-3</v>
      </c>
      <c r="D107" s="699">
        <v>1E-3</v>
      </c>
      <c r="E107" s="699">
        <v>1E-3</v>
      </c>
      <c r="F107" s="699">
        <v>1E-3</v>
      </c>
      <c r="G107" s="699">
        <v>1E-3</v>
      </c>
      <c r="H107" s="699">
        <v>2E-3</v>
      </c>
      <c r="I107" s="699">
        <v>2E-3</v>
      </c>
      <c r="J107" s="699">
        <v>2E-3</v>
      </c>
      <c r="K107" s="699">
        <v>2E-3</v>
      </c>
      <c r="L107" s="699">
        <v>2E-3</v>
      </c>
      <c r="M107" s="699">
        <v>3.0000000000000001E-3</v>
      </c>
      <c r="N107" s="699">
        <v>3.0000000000000001E-3</v>
      </c>
      <c r="O107" s="699">
        <v>3.0000000000000001E-3</v>
      </c>
      <c r="P107" s="699">
        <v>3.0000000000000001E-3</v>
      </c>
      <c r="Q107" s="699">
        <v>4.0000000000000001E-3</v>
      </c>
      <c r="R107" s="699">
        <v>5.0000000000000001E-3</v>
      </c>
      <c r="S107" s="699">
        <v>4.0000000000000001E-3</v>
      </c>
      <c r="T107" s="699">
        <v>6.0000000000000001E-3</v>
      </c>
      <c r="U107" s="699">
        <v>6.0000000000000001E-3</v>
      </c>
      <c r="V107" s="699">
        <v>7.0000000000000001E-3</v>
      </c>
      <c r="W107" s="699">
        <v>5.0000000000000001E-3</v>
      </c>
      <c r="X107" s="699">
        <v>5.0000000000000001E-3</v>
      </c>
      <c r="Y107" s="699">
        <v>6.0000000000000001E-3</v>
      </c>
      <c r="Z107" s="699">
        <v>6.0000000000000001E-3</v>
      </c>
      <c r="AA107" s="956">
        <v>5.0000000000000001E-3</v>
      </c>
      <c r="AB107" s="956">
        <v>5.0000000000000001E-3</v>
      </c>
      <c r="AC107" s="956">
        <v>6.0000000000000001E-3</v>
      </c>
      <c r="AD107" s="699">
        <v>5.0000000000000001E-3</v>
      </c>
      <c r="AE107"/>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c r="DI107" s="58"/>
      <c r="DJ107" s="58"/>
      <c r="DK107" s="58"/>
      <c r="DL107" s="58"/>
      <c r="DM107" s="58"/>
      <c r="DN107" s="58"/>
      <c r="DO107" s="58"/>
      <c r="DP107" s="58"/>
      <c r="DQ107" s="58"/>
      <c r="DR107" s="58"/>
      <c r="DS107" s="58"/>
      <c r="DT107" s="58"/>
      <c r="DU107" s="58"/>
      <c r="DV107" s="58"/>
      <c r="DW107" s="58"/>
      <c r="DX107" s="58"/>
      <c r="DY107" s="58"/>
      <c r="DZ107" s="58"/>
      <c r="EA107" s="58"/>
      <c r="EB107" s="58"/>
      <c r="EC107" s="58"/>
      <c r="ED107" s="58"/>
      <c r="EE107" s="58"/>
      <c r="EF107" s="58"/>
      <c r="EG107" s="58"/>
      <c r="EH107" s="58"/>
      <c r="EI107" s="58"/>
      <c r="EJ107" s="58"/>
      <c r="EK107" s="58"/>
      <c r="EL107" s="58"/>
      <c r="EM107" s="58"/>
      <c r="EN107" s="58"/>
      <c r="EO107" s="58"/>
      <c r="EP107" s="58"/>
      <c r="EQ107" s="58"/>
      <c r="ER107" s="58"/>
      <c r="ES107" s="58"/>
      <c r="ET107" s="58"/>
      <c r="EU107" s="58"/>
      <c r="EV107" s="58"/>
      <c r="EW107" s="58"/>
      <c r="EX107" s="58"/>
      <c r="EY107" s="58"/>
      <c r="EZ107" s="58"/>
      <c r="FA107" s="58"/>
      <c r="FB107" s="58"/>
      <c r="FC107" s="58"/>
      <c r="FD107" s="58"/>
      <c r="FE107" s="58"/>
      <c r="FF107" s="58"/>
      <c r="FG107" s="58"/>
      <c r="FH107" s="58"/>
      <c r="FI107" s="58"/>
      <c r="FJ107" s="58"/>
      <c r="FK107" s="58"/>
      <c r="FL107" s="58"/>
      <c r="FM107" s="58"/>
      <c r="FN107" s="58"/>
      <c r="FO107" s="58"/>
      <c r="FP107" s="58"/>
      <c r="FQ107" s="58"/>
      <c r="FR107" s="58"/>
      <c r="FS107" s="58"/>
      <c r="FT107" s="58"/>
      <c r="FU107" s="58"/>
      <c r="FV107" s="58"/>
      <c r="FW107" s="58"/>
      <c r="FX107" s="58"/>
      <c r="FY107" s="58"/>
      <c r="FZ107" s="58"/>
      <c r="GA107" s="58"/>
      <c r="GB107" s="58"/>
      <c r="GC107" s="58"/>
      <c r="GD107" s="58"/>
      <c r="GE107" s="58"/>
      <c r="GF107" s="58"/>
      <c r="GG107" s="58"/>
      <c r="GH107" s="58"/>
      <c r="GI107" s="58"/>
      <c r="GJ107" s="58"/>
      <c r="GK107" s="58"/>
      <c r="GL107" s="58"/>
      <c r="GM107" s="58"/>
      <c r="GN107" s="58"/>
      <c r="GO107" s="58"/>
      <c r="GP107" s="58"/>
      <c r="GQ107" s="58"/>
      <c r="GR107" s="58"/>
      <c r="GS107" s="58"/>
      <c r="GT107" s="58"/>
      <c r="GU107" s="58"/>
      <c r="GV107" s="58"/>
      <c r="GW107" s="58"/>
      <c r="GX107" s="58"/>
      <c r="GY107" s="58"/>
      <c r="GZ107" s="58"/>
      <c r="HA107" s="58"/>
      <c r="HB107" s="58"/>
      <c r="HC107" s="58"/>
      <c r="HD107" s="58"/>
      <c r="HE107" s="58"/>
      <c r="HF107" s="58"/>
      <c r="HG107" s="58"/>
      <c r="HH107" s="58"/>
      <c r="HI107" s="58"/>
      <c r="HJ107" s="58"/>
      <c r="HK107" s="58"/>
      <c r="HL107" s="58"/>
      <c r="HM107" s="58"/>
      <c r="HN107" s="58"/>
      <c r="HO107" s="58"/>
      <c r="HP107" s="58"/>
      <c r="HQ107" s="58"/>
      <c r="HR107" s="58"/>
      <c r="HS107" s="58"/>
      <c r="HT107" s="58"/>
      <c r="HU107" s="58"/>
      <c r="HV107" s="58"/>
      <c r="HW107" s="58"/>
      <c r="HX107" s="58"/>
      <c r="HY107" s="58"/>
      <c r="HZ107" s="58"/>
      <c r="IA107" s="58"/>
      <c r="IB107" s="58"/>
      <c r="IC107" s="58"/>
      <c r="ID107" s="58"/>
      <c r="IE107" s="58"/>
      <c r="IF107" s="58"/>
      <c r="IG107" s="58"/>
      <c r="IH107" s="58"/>
      <c r="II107" s="58"/>
      <c r="IJ107" s="58"/>
      <c r="IK107" s="58"/>
      <c r="IL107" s="58"/>
      <c r="IM107" s="58"/>
      <c r="IN107" s="58"/>
      <c r="IO107" s="58"/>
      <c r="IP107" s="58"/>
      <c r="IQ107" s="58"/>
      <c r="IR107" s="58"/>
    </row>
    <row r="108" spans="1:252" s="839" customFormat="1">
      <c r="A108" s="78" t="s">
        <v>570</v>
      </c>
      <c r="B108" s="699"/>
      <c r="C108" s="699"/>
      <c r="D108" s="699"/>
      <c r="E108" s="699"/>
      <c r="F108" s="699"/>
      <c r="G108" s="699"/>
      <c r="H108" s="699"/>
      <c r="I108" s="699"/>
      <c r="J108" s="699"/>
      <c r="K108" s="699"/>
      <c r="L108" s="699"/>
      <c r="M108" s="699"/>
      <c r="N108" s="699"/>
      <c r="O108" s="699"/>
      <c r="P108" s="699"/>
      <c r="Q108" s="699"/>
      <c r="R108" s="699"/>
      <c r="S108" s="699"/>
      <c r="T108" s="699"/>
      <c r="U108" s="699"/>
      <c r="V108" s="699"/>
      <c r="W108" s="699"/>
      <c r="X108" s="699"/>
      <c r="Y108" s="699"/>
      <c r="Z108" s="699"/>
      <c r="AA108" s="957"/>
      <c r="AB108" s="957"/>
      <c r="AC108" s="957"/>
      <c r="AD108" s="699"/>
      <c r="AE10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c r="DI108" s="58"/>
      <c r="DJ108" s="58"/>
      <c r="DK108" s="58"/>
      <c r="DL108" s="58"/>
      <c r="DM108" s="58"/>
      <c r="DN108" s="58"/>
      <c r="DO108" s="58"/>
      <c r="DP108" s="58"/>
      <c r="DQ108" s="58"/>
      <c r="DR108" s="58"/>
      <c r="DS108" s="58"/>
      <c r="DT108" s="58"/>
      <c r="DU108" s="58"/>
      <c r="DV108" s="58"/>
      <c r="DW108" s="58"/>
      <c r="DX108" s="58"/>
      <c r="DY108" s="58"/>
      <c r="DZ108" s="58"/>
      <c r="EA108" s="58"/>
      <c r="EB108" s="58"/>
      <c r="EC108" s="58"/>
      <c r="ED108" s="58"/>
      <c r="EE108" s="58"/>
      <c r="EF108" s="58"/>
      <c r="EG108" s="58"/>
      <c r="EH108" s="58"/>
      <c r="EI108" s="58"/>
      <c r="EJ108" s="58"/>
      <c r="EK108" s="58"/>
      <c r="EL108" s="58"/>
      <c r="EM108" s="58"/>
      <c r="EN108" s="58"/>
      <c r="EO108" s="58"/>
      <c r="EP108" s="58"/>
      <c r="EQ108" s="58"/>
      <c r="ER108" s="58"/>
      <c r="ES108" s="58"/>
      <c r="ET108" s="58"/>
      <c r="EU108" s="58"/>
      <c r="EV108" s="58"/>
      <c r="EW108" s="58"/>
      <c r="EX108" s="58"/>
      <c r="EY108" s="58"/>
      <c r="EZ108" s="58"/>
      <c r="FA108" s="58"/>
      <c r="FB108" s="58"/>
      <c r="FC108" s="58"/>
      <c r="FD108" s="58"/>
      <c r="FE108" s="58"/>
      <c r="FF108" s="58"/>
      <c r="FG108" s="58"/>
      <c r="FH108" s="58"/>
      <c r="FI108" s="58"/>
      <c r="FJ108" s="58"/>
      <c r="FK108" s="58"/>
      <c r="FL108" s="58"/>
      <c r="FM108" s="58"/>
      <c r="FN108" s="58"/>
      <c r="FO108" s="58"/>
      <c r="FP108" s="58"/>
      <c r="FQ108" s="58"/>
      <c r="FR108" s="58"/>
      <c r="FS108" s="58"/>
      <c r="FT108" s="58"/>
      <c r="FU108" s="58"/>
      <c r="FV108" s="58"/>
      <c r="FW108" s="58"/>
      <c r="FX108" s="58"/>
      <c r="FY108" s="58"/>
      <c r="FZ108" s="58"/>
      <c r="GA108" s="58"/>
      <c r="GB108" s="58"/>
      <c r="GC108" s="58"/>
      <c r="GD108" s="58"/>
      <c r="GE108" s="58"/>
      <c r="GF108" s="58"/>
      <c r="GG108" s="58"/>
      <c r="GH108" s="58"/>
      <c r="GI108" s="58"/>
      <c r="GJ108" s="58"/>
      <c r="GK108" s="58"/>
      <c r="GL108" s="58"/>
      <c r="GM108" s="58"/>
      <c r="GN108" s="58"/>
      <c r="GO108" s="58"/>
      <c r="GP108" s="58"/>
      <c r="GQ108" s="58"/>
      <c r="GR108" s="58"/>
      <c r="GS108" s="58"/>
      <c r="GT108" s="58"/>
      <c r="GU108" s="58"/>
      <c r="GV108" s="58"/>
      <c r="GW108" s="58"/>
      <c r="GX108" s="58"/>
      <c r="GY108" s="58"/>
      <c r="GZ108" s="58"/>
      <c r="HA108" s="58"/>
      <c r="HB108" s="58"/>
      <c r="HC108" s="58"/>
      <c r="HD108" s="58"/>
      <c r="HE108" s="58"/>
      <c r="HF108" s="58"/>
      <c r="HG108" s="58"/>
      <c r="HH108" s="58"/>
      <c r="HI108" s="58"/>
      <c r="HJ108" s="58"/>
      <c r="HK108" s="58"/>
      <c r="HL108" s="58"/>
      <c r="HM108" s="58"/>
      <c r="HN108" s="58"/>
      <c r="HO108" s="58"/>
      <c r="HP108" s="58"/>
      <c r="HQ108" s="58"/>
      <c r="HR108" s="58"/>
      <c r="HS108" s="58"/>
      <c r="HT108" s="58"/>
      <c r="HU108" s="58"/>
      <c r="HV108" s="58"/>
      <c r="HW108" s="58"/>
      <c r="HX108" s="58"/>
      <c r="HY108" s="58"/>
      <c r="HZ108" s="58"/>
      <c r="IA108" s="58"/>
      <c r="IB108" s="58"/>
      <c r="IC108" s="58"/>
      <c r="ID108" s="58"/>
      <c r="IE108" s="58"/>
      <c r="IF108" s="58"/>
      <c r="IG108" s="58"/>
      <c r="IH108" s="58"/>
      <c r="II108" s="58"/>
      <c r="IJ108" s="58"/>
      <c r="IK108" s="58"/>
      <c r="IL108" s="58"/>
      <c r="IM108" s="58"/>
      <c r="IN108" s="58"/>
      <c r="IO108" s="58"/>
      <c r="IP108" s="58"/>
      <c r="IQ108" s="58"/>
      <c r="IR108" s="58"/>
    </row>
    <row r="109" spans="1:252" s="839" customFormat="1">
      <c r="A109" s="78" t="s">
        <v>571</v>
      </c>
      <c r="B109" s="699"/>
      <c r="C109" s="699"/>
      <c r="D109" s="699"/>
      <c r="E109" s="699"/>
      <c r="F109" s="699"/>
      <c r="G109" s="699"/>
      <c r="H109" s="699"/>
      <c r="I109" s="699"/>
      <c r="J109" s="699"/>
      <c r="K109" s="699"/>
      <c r="L109" s="699"/>
      <c r="M109" s="699"/>
      <c r="N109" s="699"/>
      <c r="O109" s="699"/>
      <c r="P109" s="699"/>
      <c r="Q109" s="699"/>
      <c r="R109" s="699"/>
      <c r="S109" s="699"/>
      <c r="T109" s="699"/>
      <c r="U109" s="699"/>
      <c r="V109" s="699"/>
      <c r="W109" s="699"/>
      <c r="X109" s="699"/>
      <c r="Y109" s="699"/>
      <c r="Z109" s="699"/>
      <c r="AA109" s="957"/>
      <c r="AB109" s="957"/>
      <c r="AC109" s="957"/>
      <c r="AD109" s="699"/>
      <c r="AE109"/>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c r="DI109" s="58"/>
      <c r="DJ109" s="58"/>
      <c r="DK109" s="58"/>
      <c r="DL109" s="58"/>
      <c r="DM109" s="58"/>
      <c r="DN109" s="58"/>
      <c r="DO109" s="58"/>
      <c r="DP109" s="58"/>
      <c r="DQ109" s="58"/>
      <c r="DR109" s="58"/>
      <c r="DS109" s="58"/>
      <c r="DT109" s="58"/>
      <c r="DU109" s="58"/>
      <c r="DV109" s="58"/>
      <c r="DW109" s="58"/>
      <c r="DX109" s="58"/>
      <c r="DY109" s="58"/>
      <c r="DZ109" s="58"/>
      <c r="EA109" s="58"/>
      <c r="EB109" s="58"/>
      <c r="EC109" s="58"/>
      <c r="ED109" s="58"/>
      <c r="EE109" s="58"/>
      <c r="EF109" s="58"/>
      <c r="EG109" s="58"/>
      <c r="EH109" s="58"/>
      <c r="EI109" s="58"/>
      <c r="EJ109" s="58"/>
      <c r="EK109" s="58"/>
      <c r="EL109" s="58"/>
      <c r="EM109" s="58"/>
      <c r="EN109" s="58"/>
      <c r="EO109" s="58"/>
      <c r="EP109" s="58"/>
      <c r="EQ109" s="58"/>
      <c r="ER109" s="58"/>
      <c r="ES109" s="58"/>
      <c r="ET109" s="58"/>
      <c r="EU109" s="58"/>
      <c r="EV109" s="58"/>
      <c r="EW109" s="58"/>
      <c r="EX109" s="58"/>
      <c r="EY109" s="58"/>
      <c r="EZ109" s="58"/>
      <c r="FA109" s="58"/>
      <c r="FB109" s="58"/>
      <c r="FC109" s="58"/>
      <c r="FD109" s="58"/>
      <c r="FE109" s="58"/>
      <c r="FF109" s="58"/>
      <c r="FG109" s="58"/>
      <c r="FH109" s="58"/>
      <c r="FI109" s="58"/>
      <c r="FJ109" s="58"/>
      <c r="FK109" s="58"/>
      <c r="FL109" s="58"/>
      <c r="FM109" s="58"/>
      <c r="FN109" s="58"/>
      <c r="FO109" s="58"/>
      <c r="FP109" s="58"/>
      <c r="FQ109" s="58"/>
      <c r="FR109" s="58"/>
      <c r="FS109" s="58"/>
      <c r="FT109" s="58"/>
      <c r="FU109" s="58"/>
      <c r="FV109" s="58"/>
      <c r="FW109" s="58"/>
      <c r="FX109" s="58"/>
      <c r="FY109" s="58"/>
      <c r="FZ109" s="58"/>
      <c r="GA109" s="58"/>
      <c r="GB109" s="58"/>
      <c r="GC109" s="58"/>
      <c r="GD109" s="58"/>
      <c r="GE109" s="58"/>
      <c r="GF109" s="58"/>
      <c r="GG109" s="58"/>
      <c r="GH109" s="58"/>
      <c r="GI109" s="58"/>
      <c r="GJ109" s="58"/>
      <c r="GK109" s="58"/>
      <c r="GL109" s="58"/>
      <c r="GM109" s="58"/>
      <c r="GN109" s="58"/>
      <c r="GO109" s="58"/>
      <c r="GP109" s="58"/>
      <c r="GQ109" s="58"/>
      <c r="GR109" s="58"/>
      <c r="GS109" s="58"/>
      <c r="GT109" s="58"/>
      <c r="GU109" s="58"/>
      <c r="GV109" s="58"/>
      <c r="GW109" s="58"/>
      <c r="GX109" s="58"/>
      <c r="GY109" s="58"/>
      <c r="GZ109" s="58"/>
      <c r="HA109" s="58"/>
      <c r="HB109" s="58"/>
      <c r="HC109" s="58"/>
      <c r="HD109" s="58"/>
      <c r="HE109" s="58"/>
      <c r="HF109" s="58"/>
      <c r="HG109" s="58"/>
      <c r="HH109" s="58"/>
      <c r="HI109" s="58"/>
      <c r="HJ109" s="58"/>
      <c r="HK109" s="58"/>
      <c r="HL109" s="58"/>
      <c r="HM109" s="58"/>
      <c r="HN109" s="58"/>
      <c r="HO109" s="58"/>
      <c r="HP109" s="58"/>
      <c r="HQ109" s="58"/>
      <c r="HR109" s="58"/>
      <c r="HS109" s="58"/>
      <c r="HT109" s="58"/>
      <c r="HU109" s="58"/>
      <c r="HV109" s="58"/>
      <c r="HW109" s="58"/>
      <c r="HX109" s="58"/>
      <c r="HY109" s="58"/>
      <c r="HZ109" s="58"/>
      <c r="IA109" s="58"/>
      <c r="IB109" s="58"/>
      <c r="IC109" s="58"/>
      <c r="ID109" s="58"/>
      <c r="IE109" s="58"/>
      <c r="IF109" s="58"/>
      <c r="IG109" s="58"/>
      <c r="IH109" s="58"/>
      <c r="II109" s="58"/>
      <c r="IJ109" s="58"/>
      <c r="IK109" s="58"/>
      <c r="IL109" s="58"/>
      <c r="IM109" s="58"/>
      <c r="IN109" s="58"/>
      <c r="IO109" s="58"/>
      <c r="IP109" s="58"/>
      <c r="IQ109" s="58"/>
      <c r="IR109" s="58"/>
    </row>
    <row r="110" spans="1:252" s="839" customFormat="1">
      <c r="A110" s="78" t="s">
        <v>572</v>
      </c>
      <c r="B110" s="699"/>
      <c r="C110" s="699"/>
      <c r="D110" s="699"/>
      <c r="E110" s="699"/>
      <c r="F110" s="699"/>
      <c r="G110" s="699"/>
      <c r="H110" s="699"/>
      <c r="I110" s="699"/>
      <c r="J110" s="699"/>
      <c r="K110" s="699"/>
      <c r="L110" s="699"/>
      <c r="M110" s="699"/>
      <c r="N110" s="699"/>
      <c r="O110" s="699"/>
      <c r="P110" s="699"/>
      <c r="Q110" s="699"/>
      <c r="R110" s="699"/>
      <c r="S110" s="699"/>
      <c r="T110" s="699"/>
      <c r="U110" s="699"/>
      <c r="V110" s="699"/>
      <c r="W110" s="699"/>
      <c r="X110" s="699"/>
      <c r="Y110" s="699"/>
      <c r="Z110" s="699"/>
      <c r="AA110" s="957"/>
      <c r="AB110" s="957"/>
      <c r="AC110" s="957"/>
      <c r="AD110" s="699"/>
      <c r="AE110"/>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c r="DI110" s="58"/>
      <c r="DJ110" s="58"/>
      <c r="DK110" s="58"/>
      <c r="DL110" s="58"/>
      <c r="DM110" s="58"/>
      <c r="DN110" s="58"/>
      <c r="DO110" s="58"/>
      <c r="DP110" s="58"/>
      <c r="DQ110" s="58"/>
      <c r="DR110" s="58"/>
      <c r="DS110" s="58"/>
      <c r="DT110" s="58"/>
      <c r="DU110" s="58"/>
      <c r="DV110" s="58"/>
      <c r="DW110" s="58"/>
      <c r="DX110" s="58"/>
      <c r="DY110" s="58"/>
      <c r="DZ110" s="58"/>
      <c r="EA110" s="58"/>
      <c r="EB110" s="58"/>
      <c r="EC110" s="58"/>
      <c r="ED110" s="58"/>
      <c r="EE110" s="58"/>
      <c r="EF110" s="58"/>
      <c r="EG110" s="58"/>
      <c r="EH110" s="58"/>
      <c r="EI110" s="58"/>
      <c r="EJ110" s="58"/>
      <c r="EK110" s="58"/>
      <c r="EL110" s="58"/>
      <c r="EM110" s="58"/>
      <c r="EN110" s="58"/>
      <c r="EO110" s="58"/>
      <c r="EP110" s="58"/>
      <c r="EQ110" s="58"/>
      <c r="ER110" s="58"/>
      <c r="ES110" s="58"/>
      <c r="ET110" s="58"/>
      <c r="EU110" s="58"/>
      <c r="EV110" s="58"/>
      <c r="EW110" s="58"/>
      <c r="EX110" s="58"/>
      <c r="EY110" s="58"/>
      <c r="EZ110" s="58"/>
      <c r="FA110" s="58"/>
      <c r="FB110" s="58"/>
      <c r="FC110" s="58"/>
      <c r="FD110" s="58"/>
      <c r="FE110" s="58"/>
      <c r="FF110" s="58"/>
      <c r="FG110" s="58"/>
      <c r="FH110" s="58"/>
      <c r="FI110" s="58"/>
      <c r="FJ110" s="58"/>
      <c r="FK110" s="58"/>
      <c r="FL110" s="58"/>
      <c r="FM110" s="58"/>
      <c r="FN110" s="58"/>
      <c r="FO110" s="58"/>
      <c r="FP110" s="58"/>
      <c r="FQ110" s="58"/>
      <c r="FR110" s="58"/>
      <c r="FS110" s="58"/>
      <c r="FT110" s="58"/>
      <c r="FU110" s="58"/>
      <c r="FV110" s="58"/>
      <c r="FW110" s="58"/>
      <c r="FX110" s="58"/>
      <c r="FY110" s="58"/>
      <c r="FZ110" s="58"/>
      <c r="GA110" s="58"/>
      <c r="GB110" s="58"/>
      <c r="GC110" s="58"/>
      <c r="GD110" s="58"/>
      <c r="GE110" s="58"/>
      <c r="GF110" s="58"/>
      <c r="GG110" s="58"/>
      <c r="GH110" s="58"/>
      <c r="GI110" s="58"/>
      <c r="GJ110" s="58"/>
      <c r="GK110" s="58"/>
      <c r="GL110" s="58"/>
      <c r="GM110" s="58"/>
      <c r="GN110" s="58"/>
      <c r="GO110" s="58"/>
      <c r="GP110" s="58"/>
      <c r="GQ110" s="58"/>
      <c r="GR110" s="58"/>
      <c r="GS110" s="58"/>
      <c r="GT110" s="58"/>
      <c r="GU110" s="58"/>
      <c r="GV110" s="58"/>
      <c r="GW110" s="58"/>
      <c r="GX110" s="58"/>
      <c r="GY110" s="58"/>
      <c r="GZ110" s="58"/>
      <c r="HA110" s="58"/>
      <c r="HB110" s="58"/>
      <c r="HC110" s="58"/>
      <c r="HD110" s="58"/>
      <c r="HE110" s="58"/>
      <c r="HF110" s="58"/>
      <c r="HG110" s="58"/>
      <c r="HH110" s="58"/>
      <c r="HI110" s="58"/>
      <c r="HJ110" s="58"/>
      <c r="HK110" s="58"/>
      <c r="HL110" s="58"/>
      <c r="HM110" s="58"/>
      <c r="HN110" s="58"/>
      <c r="HO110" s="58"/>
      <c r="HP110" s="58"/>
      <c r="HQ110" s="58"/>
      <c r="HR110" s="58"/>
      <c r="HS110" s="58"/>
      <c r="HT110" s="58"/>
      <c r="HU110" s="58"/>
      <c r="HV110" s="58"/>
      <c r="HW110" s="58"/>
      <c r="HX110" s="58"/>
      <c r="HY110" s="58"/>
      <c r="HZ110" s="58"/>
      <c r="IA110" s="58"/>
      <c r="IB110" s="58"/>
      <c r="IC110" s="58"/>
      <c r="ID110" s="58"/>
      <c r="IE110" s="58"/>
      <c r="IF110" s="58"/>
      <c r="IG110" s="58"/>
      <c r="IH110" s="58"/>
      <c r="II110" s="58"/>
      <c r="IJ110" s="58"/>
      <c r="IK110" s="58"/>
      <c r="IL110" s="58"/>
      <c r="IM110" s="58"/>
      <c r="IN110" s="58"/>
      <c r="IO110" s="58"/>
      <c r="IP110" s="58"/>
      <c r="IQ110" s="58"/>
      <c r="IR110" s="58"/>
    </row>
    <row r="111" spans="1:252" s="839" customFormat="1">
      <c r="A111" s="78" t="s">
        <v>464</v>
      </c>
      <c r="B111" s="699">
        <v>3.984</v>
      </c>
      <c r="C111" s="699">
        <v>4.2990000000000004</v>
      </c>
      <c r="D111" s="699">
        <v>4.8280000000000003</v>
      </c>
      <c r="E111" s="699">
        <v>4.8899999999999997</v>
      </c>
      <c r="F111" s="699">
        <v>4.875</v>
      </c>
      <c r="G111" s="699">
        <v>4.8630000000000004</v>
      </c>
      <c r="H111" s="699">
        <v>3.32</v>
      </c>
      <c r="I111" s="699">
        <v>3.669</v>
      </c>
      <c r="J111" s="699">
        <v>4.093</v>
      </c>
      <c r="K111" s="699">
        <v>4.3099999999999996</v>
      </c>
      <c r="L111" s="699">
        <v>4.7210000000000001</v>
      </c>
      <c r="M111" s="699">
        <v>4.8540000000000001</v>
      </c>
      <c r="N111" s="699">
        <v>5.226</v>
      </c>
      <c r="O111" s="699">
        <v>5.5919999999999996</v>
      </c>
      <c r="P111" s="699">
        <v>6.0309999999999997</v>
      </c>
      <c r="Q111" s="699">
        <v>6.1310000000000002</v>
      </c>
      <c r="R111" s="699">
        <v>6.048</v>
      </c>
      <c r="S111" s="699">
        <v>6.1280000000000001</v>
      </c>
      <c r="T111" s="699">
        <v>6.2670000000000003</v>
      </c>
      <c r="U111" s="699">
        <v>6.46</v>
      </c>
      <c r="V111" s="699">
        <v>6.41</v>
      </c>
      <c r="W111" s="699">
        <v>6.3360000000000003</v>
      </c>
      <c r="X111" s="699">
        <v>6.3890000000000002</v>
      </c>
      <c r="Y111" s="699">
        <v>6.2549999999999999</v>
      </c>
      <c r="Z111" s="699">
        <v>6.2270000000000003</v>
      </c>
      <c r="AA111" s="956">
        <v>6.1989999999999998</v>
      </c>
      <c r="AB111" s="956">
        <v>6.2779999999999996</v>
      </c>
      <c r="AC111" s="956">
        <v>6.4660000000000002</v>
      </c>
      <c r="AD111" s="699">
        <v>6.4950000000000001</v>
      </c>
      <c r="AE111" s="953">
        <v>6.1379999999999999</v>
      </c>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c r="DI111" s="58"/>
      <c r="DJ111" s="58"/>
      <c r="DK111" s="58"/>
      <c r="DL111" s="58"/>
      <c r="DM111" s="58"/>
      <c r="DN111" s="58"/>
      <c r="DO111" s="58"/>
      <c r="DP111" s="58"/>
      <c r="DQ111" s="58"/>
      <c r="DR111" s="58"/>
      <c r="DS111" s="58"/>
      <c r="DT111" s="58"/>
      <c r="DU111" s="58"/>
      <c r="DV111" s="58"/>
      <c r="DW111" s="58"/>
      <c r="DX111" s="58"/>
      <c r="DY111" s="58"/>
      <c r="DZ111" s="58"/>
      <c r="EA111" s="58"/>
      <c r="EB111" s="58"/>
      <c r="EC111" s="58"/>
      <c r="ED111" s="58"/>
      <c r="EE111" s="58"/>
      <c r="EF111" s="58"/>
      <c r="EG111" s="58"/>
      <c r="EH111" s="58"/>
      <c r="EI111" s="58"/>
      <c r="EJ111" s="58"/>
      <c r="EK111" s="58"/>
      <c r="EL111" s="58"/>
      <c r="EM111" s="58"/>
      <c r="EN111" s="58"/>
      <c r="EO111" s="58"/>
      <c r="EP111" s="58"/>
      <c r="EQ111" s="58"/>
      <c r="ER111" s="58"/>
      <c r="ES111" s="58"/>
      <c r="ET111" s="58"/>
      <c r="EU111" s="58"/>
      <c r="EV111" s="58"/>
      <c r="EW111" s="58"/>
      <c r="EX111" s="58"/>
      <c r="EY111" s="58"/>
      <c r="EZ111" s="58"/>
      <c r="FA111" s="58"/>
      <c r="FB111" s="58"/>
      <c r="FC111" s="58"/>
      <c r="FD111" s="58"/>
      <c r="FE111" s="58"/>
      <c r="FF111" s="58"/>
      <c r="FG111" s="58"/>
      <c r="FH111" s="58"/>
      <c r="FI111" s="58"/>
      <c r="FJ111" s="58"/>
      <c r="FK111" s="58"/>
      <c r="FL111" s="58"/>
      <c r="FM111" s="58"/>
      <c r="FN111" s="58"/>
      <c r="FO111" s="58"/>
      <c r="FP111" s="58"/>
      <c r="FQ111" s="58"/>
      <c r="FR111" s="58"/>
      <c r="FS111" s="58"/>
      <c r="FT111" s="58"/>
      <c r="FU111" s="58"/>
      <c r="FV111" s="58"/>
      <c r="FW111" s="58"/>
      <c r="FX111" s="58"/>
      <c r="FY111" s="58"/>
      <c r="FZ111" s="58"/>
      <c r="GA111" s="58"/>
      <c r="GB111" s="58"/>
      <c r="GC111" s="58"/>
      <c r="GD111" s="58"/>
      <c r="GE111" s="58"/>
      <c r="GF111" s="58"/>
      <c r="GG111" s="58"/>
      <c r="GH111" s="58"/>
      <c r="GI111" s="58"/>
      <c r="GJ111" s="58"/>
      <c r="GK111" s="58"/>
      <c r="GL111" s="58"/>
      <c r="GM111" s="58"/>
      <c r="GN111" s="58"/>
      <c r="GO111" s="58"/>
      <c r="GP111" s="58"/>
      <c r="GQ111" s="58"/>
      <c r="GR111" s="58"/>
      <c r="GS111" s="58"/>
      <c r="GT111" s="58"/>
      <c r="GU111" s="58"/>
      <c r="GV111" s="58"/>
      <c r="GW111" s="58"/>
      <c r="GX111" s="58"/>
      <c r="GY111" s="58"/>
      <c r="GZ111" s="58"/>
      <c r="HA111" s="58"/>
      <c r="HB111" s="58"/>
      <c r="HC111" s="58"/>
      <c r="HD111" s="58"/>
      <c r="HE111" s="58"/>
      <c r="HF111" s="58"/>
      <c r="HG111" s="58"/>
      <c r="HH111" s="58"/>
      <c r="HI111" s="58"/>
      <c r="HJ111" s="58"/>
      <c r="HK111" s="58"/>
      <c r="HL111" s="58"/>
      <c r="HM111" s="58"/>
      <c r="HN111" s="58"/>
      <c r="HO111" s="58"/>
      <c r="HP111" s="58"/>
      <c r="HQ111" s="58"/>
      <c r="HR111" s="58"/>
      <c r="HS111" s="58"/>
      <c r="HT111" s="58"/>
      <c r="HU111" s="58"/>
      <c r="HV111" s="58"/>
      <c r="HW111" s="58"/>
      <c r="HX111" s="58"/>
      <c r="HY111" s="58"/>
      <c r="HZ111" s="58"/>
      <c r="IA111" s="58"/>
      <c r="IB111" s="58"/>
      <c r="IC111" s="58"/>
      <c r="ID111" s="58"/>
      <c r="IE111" s="58"/>
      <c r="IF111" s="58"/>
      <c r="IG111" s="58"/>
      <c r="IH111" s="58"/>
      <c r="II111" s="58"/>
      <c r="IJ111" s="58"/>
      <c r="IK111" s="58"/>
      <c r="IL111" s="58"/>
      <c r="IM111" s="58"/>
      <c r="IN111" s="58"/>
      <c r="IO111" s="58"/>
      <c r="IP111" s="58"/>
      <c r="IQ111" s="58"/>
      <c r="IR111" s="58"/>
    </row>
    <row r="112" spans="1:252" s="839" customFormat="1">
      <c r="A112" s="78" t="s">
        <v>573</v>
      </c>
      <c r="B112" s="699">
        <v>0.20100000000000001</v>
      </c>
      <c r="C112" s="699">
        <v>0.217</v>
      </c>
      <c r="D112" s="699">
        <v>0.24399999999999999</v>
      </c>
      <c r="E112" s="699">
        <v>0.247</v>
      </c>
      <c r="F112" s="699">
        <v>0.246</v>
      </c>
      <c r="G112" s="699">
        <v>0.246</v>
      </c>
      <c r="H112" s="699">
        <v>0.16800000000000001</v>
      </c>
      <c r="I112" s="699">
        <v>0.185</v>
      </c>
      <c r="J112" s="699">
        <v>0.20699999999999999</v>
      </c>
      <c r="K112" s="699">
        <v>0.218</v>
      </c>
      <c r="L112" s="699">
        <v>0.23899999999999999</v>
      </c>
      <c r="M112" s="699">
        <v>0.24399999999999999</v>
      </c>
      <c r="N112" s="699">
        <v>0.26300000000000001</v>
      </c>
      <c r="O112" s="699">
        <v>0.28299999999999997</v>
      </c>
      <c r="P112" s="699">
        <v>0.30399999999999999</v>
      </c>
      <c r="Q112" s="699">
        <v>0.30299999999999999</v>
      </c>
      <c r="R112" s="699">
        <v>0.315</v>
      </c>
      <c r="S112" s="699">
        <v>2.0099999999999998</v>
      </c>
      <c r="T112" s="699">
        <v>1.87</v>
      </c>
      <c r="U112" s="699">
        <v>1.8740000000000001</v>
      </c>
      <c r="V112" s="699">
        <v>1.762</v>
      </c>
      <c r="W112" s="699">
        <v>1.5920000000000001</v>
      </c>
      <c r="X112" s="699">
        <v>1.5509999999999999</v>
      </c>
      <c r="Y112" s="699">
        <v>1.4810000000000001</v>
      </c>
      <c r="Z112" s="699">
        <v>1.419</v>
      </c>
      <c r="AA112" s="956">
        <v>1.3480000000000001</v>
      </c>
      <c r="AB112" s="956">
        <v>1.262</v>
      </c>
      <c r="AC112" s="956">
        <v>1.2689999999999999</v>
      </c>
      <c r="AD112" s="699">
        <v>1.321</v>
      </c>
      <c r="AE112" s="953">
        <v>1.363</v>
      </c>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c r="DI112" s="58"/>
      <c r="DJ112" s="58"/>
      <c r="DK112" s="58"/>
      <c r="DL112" s="58"/>
      <c r="DM112" s="58"/>
      <c r="DN112" s="58"/>
      <c r="DO112" s="58"/>
      <c r="DP112" s="58"/>
      <c r="DQ112" s="58"/>
      <c r="DR112" s="58"/>
      <c r="DS112" s="58"/>
      <c r="DT112" s="58"/>
      <c r="DU112" s="58"/>
      <c r="DV112" s="58"/>
      <c r="DW112" s="58"/>
      <c r="DX112" s="58"/>
      <c r="DY112" s="58"/>
      <c r="DZ112" s="58"/>
      <c r="EA112" s="58"/>
      <c r="EB112" s="58"/>
      <c r="EC112" s="58"/>
      <c r="ED112" s="58"/>
      <c r="EE112" s="58"/>
      <c r="EF112" s="58"/>
      <c r="EG112" s="58"/>
      <c r="EH112" s="58"/>
      <c r="EI112" s="58"/>
      <c r="EJ112" s="58"/>
      <c r="EK112" s="58"/>
      <c r="EL112" s="58"/>
      <c r="EM112" s="58"/>
      <c r="EN112" s="58"/>
      <c r="EO112" s="58"/>
      <c r="EP112" s="58"/>
      <c r="EQ112" s="58"/>
      <c r="ER112" s="58"/>
      <c r="ES112" s="58"/>
      <c r="ET112" s="58"/>
      <c r="EU112" s="58"/>
      <c r="EV112" s="58"/>
      <c r="EW112" s="58"/>
      <c r="EX112" s="58"/>
      <c r="EY112" s="58"/>
      <c r="EZ112" s="58"/>
      <c r="FA112" s="58"/>
      <c r="FB112" s="58"/>
      <c r="FC112" s="58"/>
      <c r="FD112" s="58"/>
      <c r="FE112" s="58"/>
      <c r="FF112" s="58"/>
      <c r="FG112" s="58"/>
      <c r="FH112" s="58"/>
      <c r="FI112" s="58"/>
      <c r="FJ112" s="58"/>
      <c r="FK112" s="58"/>
      <c r="FL112" s="58"/>
      <c r="FM112" s="58"/>
      <c r="FN112" s="58"/>
      <c r="FO112" s="58"/>
      <c r="FP112" s="58"/>
      <c r="FQ112" s="58"/>
      <c r="FR112" s="58"/>
      <c r="FS112" s="58"/>
      <c r="FT112" s="58"/>
      <c r="FU112" s="58"/>
      <c r="FV112" s="58"/>
      <c r="FW112" s="58"/>
      <c r="FX112" s="58"/>
      <c r="FY112" s="58"/>
      <c r="FZ112" s="58"/>
      <c r="GA112" s="58"/>
      <c r="GB112" s="58"/>
      <c r="GC112" s="58"/>
      <c r="GD112" s="58"/>
      <c r="GE112" s="58"/>
      <c r="GF112" s="58"/>
      <c r="GG112" s="58"/>
      <c r="GH112" s="58"/>
      <c r="GI112" s="58"/>
      <c r="GJ112" s="58"/>
      <c r="GK112" s="58"/>
      <c r="GL112" s="58"/>
      <c r="GM112" s="58"/>
      <c r="GN112" s="58"/>
      <c r="GO112" s="58"/>
      <c r="GP112" s="58"/>
      <c r="GQ112" s="58"/>
      <c r="GR112" s="58"/>
      <c r="GS112" s="58"/>
      <c r="GT112" s="58"/>
      <c r="GU112" s="58"/>
      <c r="GV112" s="58"/>
      <c r="GW112" s="58"/>
      <c r="GX112" s="58"/>
      <c r="GY112" s="58"/>
      <c r="GZ112" s="58"/>
      <c r="HA112" s="58"/>
      <c r="HB112" s="58"/>
      <c r="HC112" s="58"/>
      <c r="HD112" s="58"/>
      <c r="HE112" s="58"/>
      <c r="HF112" s="58"/>
      <c r="HG112" s="58"/>
      <c r="HH112" s="58"/>
      <c r="HI112" s="58"/>
      <c r="HJ112" s="58"/>
      <c r="HK112" s="58"/>
      <c r="HL112" s="58"/>
      <c r="HM112" s="58"/>
      <c r="HN112" s="58"/>
      <c r="HO112" s="58"/>
      <c r="HP112" s="58"/>
      <c r="HQ112" s="58"/>
      <c r="HR112" s="58"/>
      <c r="HS112" s="58"/>
      <c r="HT112" s="58"/>
      <c r="HU112" s="58"/>
      <c r="HV112" s="58"/>
      <c r="HW112" s="58"/>
      <c r="HX112" s="58"/>
      <c r="HY112" s="58"/>
      <c r="HZ112" s="58"/>
      <c r="IA112" s="58"/>
      <c r="IB112" s="58"/>
      <c r="IC112" s="58"/>
      <c r="ID112" s="58"/>
      <c r="IE112" s="58"/>
      <c r="IF112" s="58"/>
      <c r="IG112" s="58"/>
      <c r="IH112" s="58"/>
      <c r="II112" s="58"/>
      <c r="IJ112" s="58"/>
      <c r="IK112" s="58"/>
      <c r="IL112" s="58"/>
      <c r="IM112" s="58"/>
      <c r="IN112" s="58"/>
      <c r="IO112" s="58"/>
      <c r="IP112" s="58"/>
      <c r="IQ112" s="58"/>
      <c r="IR112" s="58"/>
    </row>
    <row r="113" spans="1:252" s="839" customFormat="1">
      <c r="A113" s="78" t="s">
        <v>574</v>
      </c>
      <c r="B113" s="699">
        <v>1.65</v>
      </c>
      <c r="C113" s="699">
        <v>1.78</v>
      </c>
      <c r="D113" s="699">
        <v>2</v>
      </c>
      <c r="E113" s="699">
        <v>2.0259999999999998</v>
      </c>
      <c r="F113" s="699">
        <v>2.016</v>
      </c>
      <c r="G113" s="699">
        <v>2.0139999999999998</v>
      </c>
      <c r="H113" s="699">
        <v>1.375</v>
      </c>
      <c r="I113" s="699">
        <v>1.5189999999999999</v>
      </c>
      <c r="J113" s="699">
        <v>1.6950000000000001</v>
      </c>
      <c r="K113" s="699">
        <v>1.784</v>
      </c>
      <c r="L113" s="699">
        <v>1.9550000000000001</v>
      </c>
      <c r="M113" s="699">
        <v>2.0089999999999999</v>
      </c>
      <c r="N113" s="699">
        <v>2.1629999999999998</v>
      </c>
      <c r="O113" s="699">
        <v>2.3130000000000002</v>
      </c>
      <c r="P113" s="699">
        <v>2.4969999999999999</v>
      </c>
      <c r="Q113" s="699">
        <v>2.5129999999999999</v>
      </c>
      <c r="R113" s="699">
        <v>2.6070000000000002</v>
      </c>
      <c r="S113" s="699">
        <v>0.93799999999999994</v>
      </c>
      <c r="T113" s="699">
        <v>0.94699999999999995</v>
      </c>
      <c r="U113" s="699">
        <v>0.96599999999999997</v>
      </c>
      <c r="V113" s="699">
        <v>0.95899999999999996</v>
      </c>
      <c r="W113" s="699">
        <v>0.97599999999999998</v>
      </c>
      <c r="X113" s="699">
        <v>0.99</v>
      </c>
      <c r="Y113" s="699">
        <v>0.99199999999999999</v>
      </c>
      <c r="Z113" s="699">
        <v>0.99</v>
      </c>
      <c r="AA113" s="956">
        <v>1.014</v>
      </c>
      <c r="AB113" s="956">
        <v>1.052</v>
      </c>
      <c r="AC113" s="956">
        <v>1.0820000000000001</v>
      </c>
      <c r="AD113" s="699">
        <v>1.125</v>
      </c>
      <c r="AE113" s="953">
        <v>1.1759999999999999</v>
      </c>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c r="DI113" s="58"/>
      <c r="DJ113" s="58"/>
      <c r="DK113" s="58"/>
      <c r="DL113" s="58"/>
      <c r="DM113" s="58"/>
      <c r="DN113" s="58"/>
      <c r="DO113" s="58"/>
      <c r="DP113" s="58"/>
      <c r="DQ113" s="58"/>
      <c r="DR113" s="58"/>
      <c r="DS113" s="58"/>
      <c r="DT113" s="58"/>
      <c r="DU113" s="58"/>
      <c r="DV113" s="58"/>
      <c r="DW113" s="58"/>
      <c r="DX113" s="58"/>
      <c r="DY113" s="58"/>
      <c r="DZ113" s="58"/>
      <c r="EA113" s="58"/>
      <c r="EB113" s="58"/>
      <c r="EC113" s="58"/>
      <c r="ED113" s="58"/>
      <c r="EE113" s="58"/>
      <c r="EF113" s="58"/>
      <c r="EG113" s="58"/>
      <c r="EH113" s="58"/>
      <c r="EI113" s="58"/>
      <c r="EJ113" s="58"/>
      <c r="EK113" s="58"/>
      <c r="EL113" s="58"/>
      <c r="EM113" s="58"/>
      <c r="EN113" s="58"/>
      <c r="EO113" s="58"/>
      <c r="EP113" s="58"/>
      <c r="EQ113" s="58"/>
      <c r="ER113" s="58"/>
      <c r="ES113" s="58"/>
      <c r="ET113" s="58"/>
      <c r="EU113" s="58"/>
      <c r="EV113" s="58"/>
      <c r="EW113" s="58"/>
      <c r="EX113" s="58"/>
      <c r="EY113" s="58"/>
      <c r="EZ113" s="58"/>
      <c r="FA113" s="58"/>
      <c r="FB113" s="58"/>
      <c r="FC113" s="58"/>
      <c r="FD113" s="58"/>
      <c r="FE113" s="58"/>
      <c r="FF113" s="58"/>
      <c r="FG113" s="58"/>
      <c r="FH113" s="58"/>
      <c r="FI113" s="58"/>
      <c r="FJ113" s="58"/>
      <c r="FK113" s="58"/>
      <c r="FL113" s="58"/>
      <c r="FM113" s="58"/>
      <c r="FN113" s="58"/>
      <c r="FO113" s="58"/>
      <c r="FP113" s="58"/>
      <c r="FQ113" s="58"/>
      <c r="FR113" s="58"/>
      <c r="FS113" s="58"/>
      <c r="FT113" s="58"/>
      <c r="FU113" s="58"/>
      <c r="FV113" s="58"/>
      <c r="FW113" s="58"/>
      <c r="FX113" s="58"/>
      <c r="FY113" s="58"/>
      <c r="FZ113" s="58"/>
      <c r="GA113" s="58"/>
      <c r="GB113" s="58"/>
      <c r="GC113" s="58"/>
      <c r="GD113" s="58"/>
      <c r="GE113" s="58"/>
      <c r="GF113" s="58"/>
      <c r="GG113" s="58"/>
      <c r="GH113" s="58"/>
      <c r="GI113" s="58"/>
      <c r="GJ113" s="58"/>
      <c r="GK113" s="58"/>
      <c r="GL113" s="58"/>
      <c r="GM113" s="58"/>
      <c r="GN113" s="58"/>
      <c r="GO113" s="58"/>
      <c r="GP113" s="58"/>
      <c r="GQ113" s="58"/>
      <c r="GR113" s="58"/>
      <c r="GS113" s="58"/>
      <c r="GT113" s="58"/>
      <c r="GU113" s="58"/>
      <c r="GV113" s="58"/>
      <c r="GW113" s="58"/>
      <c r="GX113" s="58"/>
      <c r="GY113" s="58"/>
      <c r="GZ113" s="58"/>
      <c r="HA113" s="58"/>
      <c r="HB113" s="58"/>
      <c r="HC113" s="58"/>
      <c r="HD113" s="58"/>
      <c r="HE113" s="58"/>
      <c r="HF113" s="58"/>
      <c r="HG113" s="58"/>
      <c r="HH113" s="58"/>
      <c r="HI113" s="58"/>
      <c r="HJ113" s="58"/>
      <c r="HK113" s="58"/>
      <c r="HL113" s="58"/>
      <c r="HM113" s="58"/>
      <c r="HN113" s="58"/>
      <c r="HO113" s="58"/>
      <c r="HP113" s="58"/>
      <c r="HQ113" s="58"/>
      <c r="HR113" s="58"/>
      <c r="HS113" s="58"/>
      <c r="HT113" s="58"/>
      <c r="HU113" s="58"/>
      <c r="HV113" s="58"/>
      <c r="HW113" s="58"/>
      <c r="HX113" s="58"/>
      <c r="HY113" s="58"/>
      <c r="HZ113" s="58"/>
      <c r="IA113" s="58"/>
      <c r="IB113" s="58"/>
      <c r="IC113" s="58"/>
      <c r="ID113" s="58"/>
      <c r="IE113" s="58"/>
      <c r="IF113" s="58"/>
      <c r="IG113" s="58"/>
      <c r="IH113" s="58"/>
      <c r="II113" s="58"/>
      <c r="IJ113" s="58"/>
      <c r="IK113" s="58"/>
      <c r="IL113" s="58"/>
      <c r="IM113" s="58"/>
      <c r="IN113" s="58"/>
      <c r="IO113" s="58"/>
      <c r="IP113" s="58"/>
      <c r="IQ113" s="58"/>
      <c r="IR113" s="58"/>
    </row>
    <row r="114" spans="1:252" s="839" customFormat="1">
      <c r="A114" s="78" t="s">
        <v>575</v>
      </c>
      <c r="B114" s="699">
        <v>6.9000000000000006E-2</v>
      </c>
      <c r="C114" s="699">
        <v>7.4999999999999997E-2</v>
      </c>
      <c r="D114" s="699">
        <v>8.5000000000000006E-2</v>
      </c>
      <c r="E114" s="699">
        <v>8.5000000000000006E-2</v>
      </c>
      <c r="F114" s="699">
        <v>8.5999999999999993E-2</v>
      </c>
      <c r="G114" s="699">
        <v>8.5000000000000006E-2</v>
      </c>
      <c r="H114" s="699">
        <v>5.8000000000000003E-2</v>
      </c>
      <c r="I114" s="699">
        <v>6.4000000000000001E-2</v>
      </c>
      <c r="J114" s="699">
        <v>7.0999999999999994E-2</v>
      </c>
      <c r="K114" s="699">
        <v>7.4999999999999997E-2</v>
      </c>
      <c r="L114" s="699">
        <v>8.2000000000000003E-2</v>
      </c>
      <c r="M114" s="699">
        <v>8.5000000000000006E-2</v>
      </c>
      <c r="N114" s="699">
        <v>9.0999999999999998E-2</v>
      </c>
      <c r="O114" s="699">
        <v>9.8000000000000004E-2</v>
      </c>
      <c r="P114" s="699">
        <v>0.104</v>
      </c>
      <c r="Q114" s="699">
        <v>0.112</v>
      </c>
      <c r="R114" s="699">
        <v>0.114</v>
      </c>
      <c r="S114" s="699">
        <v>0.12</v>
      </c>
      <c r="T114" s="699">
        <v>0.128</v>
      </c>
      <c r="U114" s="699">
        <v>0.13300000000000001</v>
      </c>
      <c r="V114" s="699">
        <v>0.13700000000000001</v>
      </c>
      <c r="W114" s="699">
        <v>0.14399999999999999</v>
      </c>
      <c r="X114" s="699">
        <v>0.156</v>
      </c>
      <c r="Y114" s="699">
        <v>0.16300000000000001</v>
      </c>
      <c r="Z114" s="699">
        <v>0.17199999999999999</v>
      </c>
      <c r="AA114" s="956">
        <v>0.17899999999999999</v>
      </c>
      <c r="AB114" s="956">
        <v>0.19</v>
      </c>
      <c r="AC114" s="956">
        <v>0.23100000000000001</v>
      </c>
      <c r="AD114" s="699">
        <v>0.247</v>
      </c>
      <c r="AE114" s="953">
        <v>0.26</v>
      </c>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c r="DI114" s="58"/>
      <c r="DJ114" s="58"/>
      <c r="DK114" s="58"/>
      <c r="DL114" s="58"/>
      <c r="DM114" s="58"/>
      <c r="DN114" s="58"/>
      <c r="DO114" s="58"/>
      <c r="DP114" s="58"/>
      <c r="DQ114" s="58"/>
      <c r="DR114" s="58"/>
      <c r="DS114" s="58"/>
      <c r="DT114" s="58"/>
      <c r="DU114" s="58"/>
      <c r="DV114" s="58"/>
      <c r="DW114" s="58"/>
      <c r="DX114" s="58"/>
      <c r="DY114" s="58"/>
      <c r="DZ114" s="58"/>
      <c r="EA114" s="58"/>
      <c r="EB114" s="58"/>
      <c r="EC114" s="58"/>
      <c r="ED114" s="58"/>
      <c r="EE114" s="58"/>
      <c r="EF114" s="58"/>
      <c r="EG114" s="58"/>
      <c r="EH114" s="58"/>
      <c r="EI114" s="58"/>
      <c r="EJ114" s="58"/>
      <c r="EK114" s="58"/>
      <c r="EL114" s="58"/>
      <c r="EM114" s="58"/>
      <c r="EN114" s="58"/>
      <c r="EO114" s="58"/>
      <c r="EP114" s="58"/>
      <c r="EQ114" s="58"/>
      <c r="ER114" s="58"/>
      <c r="ES114" s="58"/>
      <c r="ET114" s="58"/>
      <c r="EU114" s="58"/>
      <c r="EV114" s="58"/>
      <c r="EW114" s="58"/>
      <c r="EX114" s="58"/>
      <c r="EY114" s="58"/>
      <c r="EZ114" s="58"/>
      <c r="FA114" s="58"/>
      <c r="FB114" s="58"/>
      <c r="FC114" s="58"/>
      <c r="FD114" s="58"/>
      <c r="FE114" s="58"/>
      <c r="FF114" s="58"/>
      <c r="FG114" s="58"/>
      <c r="FH114" s="58"/>
      <c r="FI114" s="58"/>
      <c r="FJ114" s="58"/>
      <c r="FK114" s="58"/>
      <c r="FL114" s="58"/>
      <c r="FM114" s="58"/>
      <c r="FN114" s="58"/>
      <c r="FO114" s="58"/>
      <c r="FP114" s="58"/>
      <c r="FQ114" s="58"/>
      <c r="FR114" s="58"/>
      <c r="FS114" s="58"/>
      <c r="FT114" s="58"/>
      <c r="FU114" s="58"/>
      <c r="FV114" s="58"/>
      <c r="FW114" s="58"/>
      <c r="FX114" s="58"/>
      <c r="FY114" s="58"/>
      <c r="FZ114" s="58"/>
      <c r="GA114" s="58"/>
      <c r="GB114" s="58"/>
      <c r="GC114" s="58"/>
      <c r="GD114" s="58"/>
      <c r="GE114" s="58"/>
      <c r="GF114" s="58"/>
      <c r="GG114" s="58"/>
      <c r="GH114" s="58"/>
      <c r="GI114" s="58"/>
      <c r="GJ114" s="58"/>
      <c r="GK114" s="58"/>
      <c r="GL114" s="58"/>
      <c r="GM114" s="58"/>
      <c r="GN114" s="58"/>
      <c r="GO114" s="58"/>
      <c r="GP114" s="58"/>
      <c r="GQ114" s="58"/>
      <c r="GR114" s="58"/>
      <c r="GS114" s="58"/>
      <c r="GT114" s="58"/>
      <c r="GU114" s="58"/>
      <c r="GV114" s="58"/>
      <c r="GW114" s="58"/>
      <c r="GX114" s="58"/>
      <c r="GY114" s="58"/>
      <c r="GZ114" s="58"/>
      <c r="HA114" s="58"/>
      <c r="HB114" s="58"/>
      <c r="HC114" s="58"/>
      <c r="HD114" s="58"/>
      <c r="HE114" s="58"/>
      <c r="HF114" s="58"/>
      <c r="HG114" s="58"/>
      <c r="HH114" s="58"/>
      <c r="HI114" s="58"/>
      <c r="HJ114" s="58"/>
      <c r="HK114" s="58"/>
      <c r="HL114" s="58"/>
      <c r="HM114" s="58"/>
      <c r="HN114" s="58"/>
      <c r="HO114" s="58"/>
      <c r="HP114" s="58"/>
      <c r="HQ114" s="58"/>
      <c r="HR114" s="58"/>
      <c r="HS114" s="58"/>
      <c r="HT114" s="58"/>
      <c r="HU114" s="58"/>
      <c r="HV114" s="58"/>
      <c r="HW114" s="58"/>
      <c r="HX114" s="58"/>
      <c r="HY114" s="58"/>
      <c r="HZ114" s="58"/>
      <c r="IA114" s="58"/>
      <c r="IB114" s="58"/>
      <c r="IC114" s="58"/>
      <c r="ID114" s="58"/>
      <c r="IE114" s="58"/>
      <c r="IF114" s="58"/>
      <c r="IG114" s="58"/>
      <c r="IH114" s="58"/>
      <c r="II114" s="58"/>
      <c r="IJ114" s="58"/>
      <c r="IK114" s="58"/>
      <c r="IL114" s="58"/>
      <c r="IM114" s="58"/>
      <c r="IN114" s="58"/>
      <c r="IO114" s="58"/>
      <c r="IP114" s="58"/>
      <c r="IQ114" s="58"/>
      <c r="IR114" s="58"/>
    </row>
    <row r="115" spans="1:252" s="839" customFormat="1">
      <c r="A115" s="78" t="s">
        <v>576</v>
      </c>
      <c r="B115" s="699">
        <v>1.2999999999999999E-2</v>
      </c>
      <c r="C115" s="699">
        <v>1.4E-2</v>
      </c>
      <c r="D115" s="699">
        <v>1.4999999999999999E-2</v>
      </c>
      <c r="E115" s="699">
        <v>1.4999999999999999E-2</v>
      </c>
      <c r="F115" s="699">
        <v>1.4999999999999999E-2</v>
      </c>
      <c r="G115" s="699">
        <v>1.4999999999999999E-2</v>
      </c>
      <c r="H115" s="699">
        <v>1.0999999999999999E-2</v>
      </c>
      <c r="I115" s="699">
        <v>1.2E-2</v>
      </c>
      <c r="J115" s="699">
        <v>1.2999999999999999E-2</v>
      </c>
      <c r="K115" s="699">
        <v>1.2999999999999999E-2</v>
      </c>
      <c r="L115" s="699">
        <v>1.4999999999999999E-2</v>
      </c>
      <c r="M115" s="699">
        <v>1.4999999999999999E-2</v>
      </c>
      <c r="N115" s="699">
        <v>1.6E-2</v>
      </c>
      <c r="O115" s="699">
        <v>1.7000000000000001E-2</v>
      </c>
      <c r="P115" s="699">
        <v>1.9E-2</v>
      </c>
      <c r="Q115" s="699">
        <v>1.7000000000000001E-2</v>
      </c>
      <c r="R115" s="699">
        <v>1.7999999999999999E-2</v>
      </c>
      <c r="S115" s="699">
        <v>1.4999999999999999E-2</v>
      </c>
      <c r="T115" s="699">
        <v>1.4999999999999999E-2</v>
      </c>
      <c r="U115" s="699">
        <v>1.4999999999999999E-2</v>
      </c>
      <c r="V115" s="699">
        <v>1.6E-2</v>
      </c>
      <c r="W115" s="699">
        <v>1.4999999999999999E-2</v>
      </c>
      <c r="X115" s="699">
        <v>1.4999999999999999E-2</v>
      </c>
      <c r="Y115" s="699">
        <v>1.6E-2</v>
      </c>
      <c r="Z115" s="699">
        <v>1.4999999999999999E-2</v>
      </c>
      <c r="AA115" s="956">
        <v>1.7000000000000001E-2</v>
      </c>
      <c r="AB115" s="956">
        <v>1.6E-2</v>
      </c>
      <c r="AC115" s="956">
        <v>1.4999999999999999E-2</v>
      </c>
      <c r="AD115" s="699">
        <v>1.2999999999999999E-2</v>
      </c>
      <c r="AE115" s="953">
        <v>1.2999999999999999E-2</v>
      </c>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c r="DI115" s="58"/>
      <c r="DJ115" s="58"/>
      <c r="DK115" s="58"/>
      <c r="DL115" s="58"/>
      <c r="DM115" s="58"/>
      <c r="DN115" s="58"/>
      <c r="DO115" s="58"/>
      <c r="DP115" s="58"/>
      <c r="DQ115" s="58"/>
      <c r="DR115" s="58"/>
      <c r="DS115" s="58"/>
      <c r="DT115" s="58"/>
      <c r="DU115" s="58"/>
      <c r="DV115" s="58"/>
      <c r="DW115" s="58"/>
      <c r="DX115" s="58"/>
      <c r="DY115" s="58"/>
      <c r="DZ115" s="58"/>
      <c r="EA115" s="58"/>
      <c r="EB115" s="58"/>
      <c r="EC115" s="58"/>
      <c r="ED115" s="58"/>
      <c r="EE115" s="58"/>
      <c r="EF115" s="58"/>
      <c r="EG115" s="58"/>
      <c r="EH115" s="58"/>
      <c r="EI115" s="58"/>
      <c r="EJ115" s="58"/>
      <c r="EK115" s="58"/>
      <c r="EL115" s="58"/>
      <c r="EM115" s="58"/>
      <c r="EN115" s="58"/>
      <c r="EO115" s="58"/>
      <c r="EP115" s="58"/>
      <c r="EQ115" s="58"/>
      <c r="ER115" s="58"/>
      <c r="ES115" s="58"/>
      <c r="ET115" s="58"/>
      <c r="EU115" s="58"/>
      <c r="EV115" s="58"/>
      <c r="EW115" s="58"/>
      <c r="EX115" s="58"/>
      <c r="EY115" s="58"/>
      <c r="EZ115" s="58"/>
      <c r="FA115" s="58"/>
      <c r="FB115" s="58"/>
      <c r="FC115" s="58"/>
      <c r="FD115" s="58"/>
      <c r="FE115" s="58"/>
      <c r="FF115" s="58"/>
      <c r="FG115" s="58"/>
      <c r="FH115" s="58"/>
      <c r="FI115" s="58"/>
      <c r="FJ115" s="58"/>
      <c r="FK115" s="58"/>
      <c r="FL115" s="58"/>
      <c r="FM115" s="58"/>
      <c r="FN115" s="58"/>
      <c r="FO115" s="58"/>
      <c r="FP115" s="58"/>
      <c r="FQ115" s="58"/>
      <c r="FR115" s="58"/>
      <c r="FS115" s="58"/>
      <c r="FT115" s="58"/>
      <c r="FU115" s="58"/>
      <c r="FV115" s="58"/>
      <c r="FW115" s="58"/>
      <c r="FX115" s="58"/>
      <c r="FY115" s="58"/>
      <c r="FZ115" s="58"/>
      <c r="GA115" s="58"/>
      <c r="GB115" s="58"/>
      <c r="GC115" s="58"/>
      <c r="GD115" s="58"/>
      <c r="GE115" s="58"/>
      <c r="GF115" s="58"/>
      <c r="GG115" s="58"/>
      <c r="GH115" s="58"/>
      <c r="GI115" s="58"/>
      <c r="GJ115" s="58"/>
      <c r="GK115" s="58"/>
      <c r="GL115" s="58"/>
      <c r="GM115" s="58"/>
      <c r="GN115" s="58"/>
      <c r="GO115" s="58"/>
      <c r="GP115" s="58"/>
      <c r="GQ115" s="58"/>
      <c r="GR115" s="58"/>
      <c r="GS115" s="58"/>
      <c r="GT115" s="58"/>
      <c r="GU115" s="58"/>
      <c r="GV115" s="58"/>
      <c r="GW115" s="58"/>
      <c r="GX115" s="58"/>
      <c r="GY115" s="58"/>
      <c r="GZ115" s="58"/>
      <c r="HA115" s="58"/>
      <c r="HB115" s="58"/>
      <c r="HC115" s="58"/>
      <c r="HD115" s="58"/>
      <c r="HE115" s="58"/>
      <c r="HF115" s="58"/>
      <c r="HG115" s="58"/>
      <c r="HH115" s="58"/>
      <c r="HI115" s="58"/>
      <c r="HJ115" s="58"/>
      <c r="HK115" s="58"/>
      <c r="HL115" s="58"/>
      <c r="HM115" s="58"/>
      <c r="HN115" s="58"/>
      <c r="HO115" s="58"/>
      <c r="HP115" s="58"/>
      <c r="HQ115" s="58"/>
      <c r="HR115" s="58"/>
      <c r="HS115" s="58"/>
      <c r="HT115" s="58"/>
      <c r="HU115" s="58"/>
      <c r="HV115" s="58"/>
      <c r="HW115" s="58"/>
      <c r="HX115" s="58"/>
      <c r="HY115" s="58"/>
      <c r="HZ115" s="58"/>
      <c r="IA115" s="58"/>
      <c r="IB115" s="58"/>
      <c r="IC115" s="58"/>
      <c r="ID115" s="58"/>
      <c r="IE115" s="58"/>
      <c r="IF115" s="58"/>
      <c r="IG115" s="58"/>
      <c r="IH115" s="58"/>
      <c r="II115" s="58"/>
      <c r="IJ115" s="58"/>
      <c r="IK115" s="58"/>
      <c r="IL115" s="58"/>
      <c r="IM115" s="58"/>
      <c r="IN115" s="58"/>
      <c r="IO115" s="58"/>
      <c r="IP115" s="58"/>
      <c r="IQ115" s="58"/>
      <c r="IR115" s="58"/>
    </row>
    <row r="116" spans="1:252" s="839" customFormat="1">
      <c r="A116" s="78" t="s">
        <v>577</v>
      </c>
      <c r="B116" s="699">
        <v>1.2050000000000001</v>
      </c>
      <c r="C116" s="699">
        <v>1.2989999999999999</v>
      </c>
      <c r="D116" s="699">
        <v>1.46</v>
      </c>
      <c r="E116" s="699">
        <v>1.4790000000000001</v>
      </c>
      <c r="F116" s="699">
        <v>1.476</v>
      </c>
      <c r="G116" s="699">
        <v>1.47</v>
      </c>
      <c r="H116" s="699">
        <v>1.004</v>
      </c>
      <c r="I116" s="699">
        <v>1.111</v>
      </c>
      <c r="J116" s="699">
        <v>1.238</v>
      </c>
      <c r="K116" s="699">
        <v>1.3029999999999999</v>
      </c>
      <c r="L116" s="699">
        <v>1.427</v>
      </c>
      <c r="M116" s="699">
        <v>1.47</v>
      </c>
      <c r="N116" s="699">
        <v>1.583</v>
      </c>
      <c r="O116" s="699">
        <v>1.6930000000000001</v>
      </c>
      <c r="P116" s="699">
        <v>1.8260000000000001</v>
      </c>
      <c r="Q116" s="699">
        <v>1.889</v>
      </c>
      <c r="R116" s="699">
        <v>2.0099999999999998</v>
      </c>
      <c r="S116" s="699">
        <v>2.02</v>
      </c>
      <c r="T116" s="699">
        <v>2.0939999999999999</v>
      </c>
      <c r="U116" s="699">
        <v>2.218</v>
      </c>
      <c r="V116" s="699">
        <v>2.2370000000000001</v>
      </c>
      <c r="W116" s="699">
        <v>2.2069999999999999</v>
      </c>
      <c r="X116" s="699">
        <v>2.2160000000000002</v>
      </c>
      <c r="Y116" s="699">
        <v>2.137</v>
      </c>
      <c r="Z116" s="699">
        <v>2.1259999999999999</v>
      </c>
      <c r="AA116" s="956">
        <v>2.133</v>
      </c>
      <c r="AB116" s="956">
        <v>2.19</v>
      </c>
      <c r="AC116" s="956">
        <v>2.2639999999999998</v>
      </c>
      <c r="AD116" s="699">
        <v>2.0830000000000002</v>
      </c>
      <c r="AE116" s="953">
        <v>1.583</v>
      </c>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c r="DI116" s="58"/>
      <c r="DJ116" s="58"/>
      <c r="DK116" s="58"/>
      <c r="DL116" s="58"/>
      <c r="DM116" s="58"/>
      <c r="DN116" s="58"/>
      <c r="DO116" s="58"/>
      <c r="DP116" s="58"/>
      <c r="DQ116" s="58"/>
      <c r="DR116" s="58"/>
      <c r="DS116" s="58"/>
      <c r="DT116" s="58"/>
      <c r="DU116" s="58"/>
      <c r="DV116" s="58"/>
      <c r="DW116" s="58"/>
      <c r="DX116" s="58"/>
      <c r="DY116" s="58"/>
      <c r="DZ116" s="58"/>
      <c r="EA116" s="58"/>
      <c r="EB116" s="58"/>
      <c r="EC116" s="58"/>
      <c r="ED116" s="58"/>
      <c r="EE116" s="58"/>
      <c r="EF116" s="58"/>
      <c r="EG116" s="58"/>
      <c r="EH116" s="58"/>
      <c r="EI116" s="58"/>
      <c r="EJ116" s="58"/>
      <c r="EK116" s="58"/>
      <c r="EL116" s="58"/>
      <c r="EM116" s="58"/>
      <c r="EN116" s="58"/>
      <c r="EO116" s="58"/>
      <c r="EP116" s="58"/>
      <c r="EQ116" s="58"/>
      <c r="ER116" s="58"/>
      <c r="ES116" s="58"/>
      <c r="ET116" s="58"/>
      <c r="EU116" s="58"/>
      <c r="EV116" s="58"/>
      <c r="EW116" s="58"/>
      <c r="EX116" s="58"/>
      <c r="EY116" s="58"/>
      <c r="EZ116" s="58"/>
      <c r="FA116" s="58"/>
      <c r="FB116" s="58"/>
      <c r="FC116" s="58"/>
      <c r="FD116" s="58"/>
      <c r="FE116" s="58"/>
      <c r="FF116" s="58"/>
      <c r="FG116" s="58"/>
      <c r="FH116" s="58"/>
      <c r="FI116" s="58"/>
      <c r="FJ116" s="58"/>
      <c r="FK116" s="58"/>
      <c r="FL116" s="58"/>
      <c r="FM116" s="58"/>
      <c r="FN116" s="58"/>
      <c r="FO116" s="58"/>
      <c r="FP116" s="58"/>
      <c r="FQ116" s="58"/>
      <c r="FR116" s="58"/>
      <c r="FS116" s="58"/>
      <c r="FT116" s="58"/>
      <c r="FU116" s="58"/>
      <c r="FV116" s="58"/>
      <c r="FW116" s="58"/>
      <c r="FX116" s="58"/>
      <c r="FY116" s="58"/>
      <c r="FZ116" s="58"/>
      <c r="GA116" s="58"/>
      <c r="GB116" s="58"/>
      <c r="GC116" s="58"/>
      <c r="GD116" s="58"/>
      <c r="GE116" s="58"/>
      <c r="GF116" s="58"/>
      <c r="GG116" s="58"/>
      <c r="GH116" s="58"/>
      <c r="GI116" s="58"/>
      <c r="GJ116" s="58"/>
      <c r="GK116" s="58"/>
      <c r="GL116" s="58"/>
      <c r="GM116" s="58"/>
      <c r="GN116" s="58"/>
      <c r="GO116" s="58"/>
      <c r="GP116" s="58"/>
      <c r="GQ116" s="58"/>
      <c r="GR116" s="58"/>
      <c r="GS116" s="58"/>
      <c r="GT116" s="58"/>
      <c r="GU116" s="58"/>
      <c r="GV116" s="58"/>
      <c r="GW116" s="58"/>
      <c r="GX116" s="58"/>
      <c r="GY116" s="58"/>
      <c r="GZ116" s="58"/>
      <c r="HA116" s="58"/>
      <c r="HB116" s="58"/>
      <c r="HC116" s="58"/>
      <c r="HD116" s="58"/>
      <c r="HE116" s="58"/>
      <c r="HF116" s="58"/>
      <c r="HG116" s="58"/>
      <c r="HH116" s="58"/>
      <c r="HI116" s="58"/>
      <c r="HJ116" s="58"/>
      <c r="HK116" s="58"/>
      <c r="HL116" s="58"/>
      <c r="HM116" s="58"/>
      <c r="HN116" s="58"/>
      <c r="HO116" s="58"/>
      <c r="HP116" s="58"/>
      <c r="HQ116" s="58"/>
      <c r="HR116" s="58"/>
      <c r="HS116" s="58"/>
      <c r="HT116" s="58"/>
      <c r="HU116" s="58"/>
      <c r="HV116" s="58"/>
      <c r="HW116" s="58"/>
      <c r="HX116" s="58"/>
      <c r="HY116" s="58"/>
      <c r="HZ116" s="58"/>
      <c r="IA116" s="58"/>
      <c r="IB116" s="58"/>
      <c r="IC116" s="58"/>
      <c r="ID116" s="58"/>
      <c r="IE116" s="58"/>
      <c r="IF116" s="58"/>
      <c r="IG116" s="58"/>
      <c r="IH116" s="58"/>
      <c r="II116" s="58"/>
      <c r="IJ116" s="58"/>
      <c r="IK116" s="58"/>
      <c r="IL116" s="58"/>
      <c r="IM116" s="58"/>
      <c r="IN116" s="58"/>
      <c r="IO116" s="58"/>
      <c r="IP116" s="58"/>
      <c r="IQ116" s="58"/>
      <c r="IR116" s="58"/>
    </row>
    <row r="117" spans="1:252" s="839" customFormat="1">
      <c r="A117" s="78" t="s">
        <v>578</v>
      </c>
      <c r="B117" s="699">
        <v>0</v>
      </c>
      <c r="C117" s="699">
        <v>0</v>
      </c>
      <c r="D117" s="699">
        <v>0</v>
      </c>
      <c r="E117" s="699">
        <v>0</v>
      </c>
      <c r="F117" s="699">
        <v>0</v>
      </c>
      <c r="G117" s="699">
        <v>0</v>
      </c>
      <c r="H117" s="699">
        <v>0</v>
      </c>
      <c r="I117" s="699">
        <v>0</v>
      </c>
      <c r="J117" s="699">
        <v>0</v>
      </c>
      <c r="K117" s="699">
        <v>0</v>
      </c>
      <c r="L117" s="699">
        <v>0</v>
      </c>
      <c r="M117" s="699">
        <v>0</v>
      </c>
      <c r="N117" s="699">
        <v>0</v>
      </c>
      <c r="O117" s="699">
        <v>0</v>
      </c>
      <c r="P117" s="699">
        <v>0</v>
      </c>
      <c r="Q117" s="699">
        <v>0</v>
      </c>
      <c r="R117" s="699">
        <v>0</v>
      </c>
      <c r="S117" s="699">
        <v>0</v>
      </c>
      <c r="T117" s="699">
        <v>0</v>
      </c>
      <c r="U117" s="699">
        <v>0</v>
      </c>
      <c r="V117" s="699">
        <v>1E-3</v>
      </c>
      <c r="W117" s="699">
        <v>2E-3</v>
      </c>
      <c r="X117" s="699">
        <v>3.0000000000000001E-3</v>
      </c>
      <c r="Y117" s="699">
        <v>5.0000000000000001E-3</v>
      </c>
      <c r="Z117" s="699">
        <v>6.0000000000000001E-3</v>
      </c>
      <c r="AA117" s="956">
        <v>8.9999999999999993E-3</v>
      </c>
      <c r="AB117" s="956">
        <v>1.2E-2</v>
      </c>
      <c r="AC117" s="956">
        <v>1.2999999999999999E-2</v>
      </c>
      <c r="AD117" s="699">
        <v>1.4999999999999999E-2</v>
      </c>
      <c r="AE117" s="953">
        <v>1.6E-2</v>
      </c>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c r="DI117" s="58"/>
      <c r="DJ117" s="58"/>
      <c r="DK117" s="58"/>
      <c r="DL117" s="58"/>
      <c r="DM117" s="58"/>
      <c r="DN117" s="58"/>
      <c r="DO117" s="58"/>
      <c r="DP117" s="58"/>
      <c r="DQ117" s="58"/>
      <c r="DR117" s="58"/>
      <c r="DS117" s="58"/>
      <c r="DT117" s="58"/>
      <c r="DU117" s="58"/>
      <c r="DV117" s="58"/>
      <c r="DW117" s="58"/>
      <c r="DX117" s="58"/>
      <c r="DY117" s="58"/>
      <c r="DZ117" s="58"/>
      <c r="EA117" s="58"/>
      <c r="EB117" s="58"/>
      <c r="EC117" s="58"/>
      <c r="ED117" s="58"/>
      <c r="EE117" s="58"/>
      <c r="EF117" s="58"/>
      <c r="EG117" s="58"/>
      <c r="EH117" s="58"/>
      <c r="EI117" s="58"/>
      <c r="EJ117" s="58"/>
      <c r="EK117" s="58"/>
      <c r="EL117" s="58"/>
      <c r="EM117" s="58"/>
      <c r="EN117" s="58"/>
      <c r="EO117" s="58"/>
      <c r="EP117" s="58"/>
      <c r="EQ117" s="58"/>
      <c r="ER117" s="58"/>
      <c r="ES117" s="58"/>
      <c r="ET117" s="58"/>
      <c r="EU117" s="58"/>
      <c r="EV117" s="58"/>
      <c r="EW117" s="58"/>
      <c r="EX117" s="58"/>
      <c r="EY117" s="58"/>
      <c r="EZ117" s="58"/>
      <c r="FA117" s="58"/>
      <c r="FB117" s="58"/>
      <c r="FC117" s="58"/>
      <c r="FD117" s="58"/>
      <c r="FE117" s="58"/>
      <c r="FF117" s="58"/>
      <c r="FG117" s="58"/>
      <c r="FH117" s="58"/>
      <c r="FI117" s="58"/>
      <c r="FJ117" s="58"/>
      <c r="FK117" s="58"/>
      <c r="FL117" s="58"/>
      <c r="FM117" s="58"/>
      <c r="FN117" s="58"/>
      <c r="FO117" s="58"/>
      <c r="FP117" s="58"/>
      <c r="FQ117" s="58"/>
      <c r="FR117" s="58"/>
      <c r="FS117" s="58"/>
      <c r="FT117" s="58"/>
      <c r="FU117" s="58"/>
      <c r="FV117" s="58"/>
      <c r="FW117" s="58"/>
      <c r="FX117" s="58"/>
      <c r="FY117" s="58"/>
      <c r="FZ117" s="58"/>
      <c r="GA117" s="58"/>
      <c r="GB117" s="58"/>
      <c r="GC117" s="58"/>
      <c r="GD117" s="58"/>
      <c r="GE117" s="58"/>
      <c r="GF117" s="58"/>
      <c r="GG117" s="58"/>
      <c r="GH117" s="58"/>
      <c r="GI117" s="58"/>
      <c r="GJ117" s="58"/>
      <c r="GK117" s="58"/>
      <c r="GL117" s="58"/>
      <c r="GM117" s="58"/>
      <c r="GN117" s="58"/>
      <c r="GO117" s="58"/>
      <c r="GP117" s="58"/>
      <c r="GQ117" s="58"/>
      <c r="GR117" s="58"/>
      <c r="GS117" s="58"/>
      <c r="GT117" s="58"/>
      <c r="GU117" s="58"/>
      <c r="GV117" s="58"/>
      <c r="GW117" s="58"/>
      <c r="GX117" s="58"/>
      <c r="GY117" s="58"/>
      <c r="GZ117" s="58"/>
      <c r="HA117" s="58"/>
      <c r="HB117" s="58"/>
      <c r="HC117" s="58"/>
      <c r="HD117" s="58"/>
      <c r="HE117" s="58"/>
      <c r="HF117" s="58"/>
      <c r="HG117" s="58"/>
      <c r="HH117" s="58"/>
      <c r="HI117" s="58"/>
      <c r="HJ117" s="58"/>
      <c r="HK117" s="58"/>
      <c r="HL117" s="58"/>
      <c r="HM117" s="58"/>
      <c r="HN117" s="58"/>
      <c r="HO117" s="58"/>
      <c r="HP117" s="58"/>
      <c r="HQ117" s="58"/>
      <c r="HR117" s="58"/>
      <c r="HS117" s="58"/>
      <c r="HT117" s="58"/>
      <c r="HU117" s="58"/>
      <c r="HV117" s="58"/>
      <c r="HW117" s="58"/>
      <c r="HX117" s="58"/>
      <c r="HY117" s="58"/>
      <c r="HZ117" s="58"/>
      <c r="IA117" s="58"/>
      <c r="IB117" s="58"/>
      <c r="IC117" s="58"/>
      <c r="ID117" s="58"/>
      <c r="IE117" s="58"/>
      <c r="IF117" s="58"/>
      <c r="IG117" s="58"/>
      <c r="IH117" s="58"/>
      <c r="II117" s="58"/>
      <c r="IJ117" s="58"/>
      <c r="IK117" s="58"/>
      <c r="IL117" s="58"/>
      <c r="IM117" s="58"/>
      <c r="IN117" s="58"/>
      <c r="IO117" s="58"/>
      <c r="IP117" s="58"/>
      <c r="IQ117" s="58"/>
      <c r="IR117" s="58"/>
    </row>
    <row r="118" spans="1:252" s="839" customFormat="1">
      <c r="A118" s="78" t="s">
        <v>579</v>
      </c>
      <c r="B118" s="699">
        <v>0.80700000000000005</v>
      </c>
      <c r="C118" s="699">
        <v>0.871</v>
      </c>
      <c r="D118" s="699">
        <v>0.97699999999999998</v>
      </c>
      <c r="E118" s="699">
        <v>0.98899999999999999</v>
      </c>
      <c r="F118" s="699">
        <v>0.98699999999999999</v>
      </c>
      <c r="G118" s="699">
        <v>0.98399999999999999</v>
      </c>
      <c r="H118" s="699">
        <v>0.67100000000000004</v>
      </c>
      <c r="I118" s="699">
        <v>0.74199999999999999</v>
      </c>
      <c r="J118" s="699">
        <v>0.82799999999999996</v>
      </c>
      <c r="K118" s="699">
        <v>0.873</v>
      </c>
      <c r="L118" s="699">
        <v>0.95599999999999996</v>
      </c>
      <c r="M118" s="699">
        <v>0.98199999999999998</v>
      </c>
      <c r="N118" s="699">
        <v>1.0569999999999999</v>
      </c>
      <c r="O118" s="699">
        <v>1.1319999999999999</v>
      </c>
      <c r="P118" s="699">
        <v>1.22</v>
      </c>
      <c r="Q118" s="699">
        <v>1.228</v>
      </c>
      <c r="R118" s="699">
        <v>0.90700000000000003</v>
      </c>
      <c r="S118" s="699">
        <v>0.95199999999999996</v>
      </c>
      <c r="T118" s="699">
        <v>1.0449999999999999</v>
      </c>
      <c r="U118" s="699">
        <v>1.083</v>
      </c>
      <c r="V118" s="699">
        <v>1.1240000000000001</v>
      </c>
      <c r="W118" s="699">
        <v>1.224</v>
      </c>
      <c r="X118" s="699">
        <v>1.29</v>
      </c>
      <c r="Y118" s="699">
        <v>1.3009999999999999</v>
      </c>
      <c r="Z118" s="699">
        <v>1.36</v>
      </c>
      <c r="AA118" s="956">
        <v>1.3640000000000001</v>
      </c>
      <c r="AB118" s="956">
        <v>1.421</v>
      </c>
      <c r="AC118" s="956">
        <v>1.4630000000000001</v>
      </c>
      <c r="AD118" s="699">
        <v>1.571</v>
      </c>
      <c r="AE118" s="953">
        <v>1.67</v>
      </c>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c r="DI118" s="58"/>
      <c r="DJ118" s="58"/>
      <c r="DK118" s="58"/>
      <c r="DL118" s="58"/>
      <c r="DM118" s="58"/>
      <c r="DN118" s="58"/>
      <c r="DO118" s="58"/>
      <c r="DP118" s="58"/>
      <c r="DQ118" s="58"/>
      <c r="DR118" s="58"/>
      <c r="DS118" s="58"/>
      <c r="DT118" s="58"/>
      <c r="DU118" s="58"/>
      <c r="DV118" s="58"/>
      <c r="DW118" s="58"/>
      <c r="DX118" s="58"/>
      <c r="DY118" s="58"/>
      <c r="DZ118" s="58"/>
      <c r="EA118" s="58"/>
      <c r="EB118" s="58"/>
      <c r="EC118" s="58"/>
      <c r="ED118" s="58"/>
      <c r="EE118" s="58"/>
      <c r="EF118" s="58"/>
      <c r="EG118" s="58"/>
      <c r="EH118" s="58"/>
      <c r="EI118" s="58"/>
      <c r="EJ118" s="58"/>
      <c r="EK118" s="58"/>
      <c r="EL118" s="58"/>
      <c r="EM118" s="58"/>
      <c r="EN118" s="58"/>
      <c r="EO118" s="58"/>
      <c r="EP118" s="58"/>
      <c r="EQ118" s="58"/>
      <c r="ER118" s="58"/>
      <c r="ES118" s="58"/>
      <c r="ET118" s="58"/>
      <c r="EU118" s="58"/>
      <c r="EV118" s="58"/>
      <c r="EW118" s="58"/>
      <c r="EX118" s="58"/>
      <c r="EY118" s="58"/>
      <c r="EZ118" s="58"/>
      <c r="FA118" s="58"/>
      <c r="FB118" s="58"/>
      <c r="FC118" s="58"/>
      <c r="FD118" s="58"/>
      <c r="FE118" s="58"/>
      <c r="FF118" s="58"/>
      <c r="FG118" s="58"/>
      <c r="FH118" s="58"/>
      <c r="FI118" s="58"/>
      <c r="FJ118" s="58"/>
      <c r="FK118" s="58"/>
      <c r="FL118" s="58"/>
      <c r="FM118" s="58"/>
      <c r="FN118" s="58"/>
      <c r="FO118" s="58"/>
      <c r="FP118" s="58"/>
      <c r="FQ118" s="58"/>
      <c r="FR118" s="58"/>
      <c r="FS118" s="58"/>
      <c r="FT118" s="58"/>
      <c r="FU118" s="58"/>
      <c r="FV118" s="58"/>
      <c r="FW118" s="58"/>
      <c r="FX118" s="58"/>
      <c r="FY118" s="58"/>
      <c r="FZ118" s="58"/>
      <c r="GA118" s="58"/>
      <c r="GB118" s="58"/>
      <c r="GC118" s="58"/>
      <c r="GD118" s="58"/>
      <c r="GE118" s="58"/>
      <c r="GF118" s="58"/>
      <c r="GG118" s="58"/>
      <c r="GH118" s="58"/>
      <c r="GI118" s="58"/>
      <c r="GJ118" s="58"/>
      <c r="GK118" s="58"/>
      <c r="GL118" s="58"/>
      <c r="GM118" s="58"/>
      <c r="GN118" s="58"/>
      <c r="GO118" s="58"/>
      <c r="GP118" s="58"/>
      <c r="GQ118" s="58"/>
      <c r="GR118" s="58"/>
      <c r="GS118" s="58"/>
      <c r="GT118" s="58"/>
      <c r="GU118" s="58"/>
      <c r="GV118" s="58"/>
      <c r="GW118" s="58"/>
      <c r="GX118" s="58"/>
      <c r="GY118" s="58"/>
      <c r="GZ118" s="58"/>
      <c r="HA118" s="58"/>
      <c r="HB118" s="58"/>
      <c r="HC118" s="58"/>
      <c r="HD118" s="58"/>
      <c r="HE118" s="58"/>
      <c r="HF118" s="58"/>
      <c r="HG118" s="58"/>
      <c r="HH118" s="58"/>
      <c r="HI118" s="58"/>
      <c r="HJ118" s="58"/>
      <c r="HK118" s="58"/>
      <c r="HL118" s="58"/>
      <c r="HM118" s="58"/>
      <c r="HN118" s="58"/>
      <c r="HO118" s="58"/>
      <c r="HP118" s="58"/>
      <c r="HQ118" s="58"/>
      <c r="HR118" s="58"/>
      <c r="HS118" s="58"/>
      <c r="HT118" s="58"/>
      <c r="HU118" s="58"/>
      <c r="HV118" s="58"/>
      <c r="HW118" s="58"/>
      <c r="HX118" s="58"/>
      <c r="HY118" s="58"/>
      <c r="HZ118" s="58"/>
      <c r="IA118" s="58"/>
      <c r="IB118" s="58"/>
      <c r="IC118" s="58"/>
      <c r="ID118" s="58"/>
      <c r="IE118" s="58"/>
      <c r="IF118" s="58"/>
      <c r="IG118" s="58"/>
      <c r="IH118" s="58"/>
      <c r="II118" s="58"/>
      <c r="IJ118" s="58"/>
      <c r="IK118" s="58"/>
      <c r="IL118" s="58"/>
      <c r="IM118" s="58"/>
      <c r="IN118" s="58"/>
      <c r="IO118" s="58"/>
      <c r="IP118" s="58"/>
      <c r="IQ118" s="58"/>
      <c r="IR118" s="58"/>
    </row>
    <row r="119" spans="1:252" s="839" customFormat="1">
      <c r="A119" s="78" t="s">
        <v>580</v>
      </c>
      <c r="B119" s="699">
        <v>0</v>
      </c>
      <c r="C119" s="699">
        <v>0</v>
      </c>
      <c r="D119" s="699">
        <v>0</v>
      </c>
      <c r="E119" s="699">
        <v>0</v>
      </c>
      <c r="F119" s="699">
        <v>0</v>
      </c>
      <c r="G119" s="699">
        <v>0</v>
      </c>
      <c r="H119" s="699">
        <v>0</v>
      </c>
      <c r="I119" s="699">
        <v>0</v>
      </c>
      <c r="J119" s="699">
        <v>0</v>
      </c>
      <c r="K119" s="699">
        <v>0</v>
      </c>
      <c r="L119" s="699">
        <v>0</v>
      </c>
      <c r="M119" s="699">
        <v>0</v>
      </c>
      <c r="N119" s="699">
        <v>0</v>
      </c>
      <c r="O119" s="699">
        <v>0</v>
      </c>
      <c r="P119" s="699">
        <v>0</v>
      </c>
      <c r="Q119" s="699">
        <v>0</v>
      </c>
      <c r="R119" s="699">
        <v>0</v>
      </c>
      <c r="S119" s="699">
        <v>0</v>
      </c>
      <c r="T119" s="699">
        <v>0</v>
      </c>
      <c r="U119" s="699">
        <v>0</v>
      </c>
      <c r="V119" s="699">
        <v>1E-3</v>
      </c>
      <c r="W119" s="699">
        <v>1E-3</v>
      </c>
      <c r="X119" s="699">
        <v>1E-3</v>
      </c>
      <c r="Y119" s="699">
        <v>2E-3</v>
      </c>
      <c r="Z119" s="699">
        <v>2E-3</v>
      </c>
      <c r="AA119" s="956">
        <v>2E-3</v>
      </c>
      <c r="AB119" s="956">
        <v>2E-3</v>
      </c>
      <c r="AC119" s="956">
        <v>1E-3</v>
      </c>
      <c r="AD119" s="699">
        <v>2E-3</v>
      </c>
      <c r="AE119" s="953">
        <v>2E-3</v>
      </c>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c r="DI119" s="58"/>
      <c r="DJ119" s="58"/>
      <c r="DK119" s="58"/>
      <c r="DL119" s="58"/>
      <c r="DM119" s="58"/>
      <c r="DN119" s="58"/>
      <c r="DO119" s="58"/>
      <c r="DP119" s="58"/>
      <c r="DQ119" s="58"/>
      <c r="DR119" s="58"/>
      <c r="DS119" s="58"/>
      <c r="DT119" s="58"/>
      <c r="DU119" s="58"/>
      <c r="DV119" s="58"/>
      <c r="DW119" s="58"/>
      <c r="DX119" s="58"/>
      <c r="DY119" s="58"/>
      <c r="DZ119" s="58"/>
      <c r="EA119" s="58"/>
      <c r="EB119" s="58"/>
      <c r="EC119" s="58"/>
      <c r="ED119" s="58"/>
      <c r="EE119" s="58"/>
      <c r="EF119" s="58"/>
      <c r="EG119" s="58"/>
      <c r="EH119" s="58"/>
      <c r="EI119" s="58"/>
      <c r="EJ119" s="58"/>
      <c r="EK119" s="58"/>
      <c r="EL119" s="58"/>
      <c r="EM119" s="58"/>
      <c r="EN119" s="58"/>
      <c r="EO119" s="58"/>
      <c r="EP119" s="58"/>
      <c r="EQ119" s="58"/>
      <c r="ER119" s="58"/>
      <c r="ES119" s="58"/>
      <c r="ET119" s="58"/>
      <c r="EU119" s="58"/>
      <c r="EV119" s="58"/>
      <c r="EW119" s="58"/>
      <c r="EX119" s="58"/>
      <c r="EY119" s="58"/>
      <c r="EZ119" s="58"/>
      <c r="FA119" s="58"/>
      <c r="FB119" s="58"/>
      <c r="FC119" s="58"/>
      <c r="FD119" s="58"/>
      <c r="FE119" s="58"/>
      <c r="FF119" s="58"/>
      <c r="FG119" s="58"/>
      <c r="FH119" s="58"/>
      <c r="FI119" s="58"/>
      <c r="FJ119" s="58"/>
      <c r="FK119" s="58"/>
      <c r="FL119" s="58"/>
      <c r="FM119" s="58"/>
      <c r="FN119" s="58"/>
      <c r="FO119" s="58"/>
      <c r="FP119" s="58"/>
      <c r="FQ119" s="58"/>
      <c r="FR119" s="58"/>
      <c r="FS119" s="58"/>
      <c r="FT119" s="58"/>
      <c r="FU119" s="58"/>
      <c r="FV119" s="58"/>
      <c r="FW119" s="58"/>
      <c r="FX119" s="58"/>
      <c r="FY119" s="58"/>
      <c r="FZ119" s="58"/>
      <c r="GA119" s="58"/>
      <c r="GB119" s="58"/>
      <c r="GC119" s="58"/>
      <c r="GD119" s="58"/>
      <c r="GE119" s="58"/>
      <c r="GF119" s="58"/>
      <c r="GG119" s="58"/>
      <c r="GH119" s="58"/>
      <c r="GI119" s="58"/>
      <c r="GJ119" s="58"/>
      <c r="GK119" s="58"/>
      <c r="GL119" s="58"/>
      <c r="GM119" s="58"/>
      <c r="GN119" s="58"/>
      <c r="GO119" s="58"/>
      <c r="GP119" s="58"/>
      <c r="GQ119" s="58"/>
      <c r="GR119" s="58"/>
      <c r="GS119" s="58"/>
      <c r="GT119" s="58"/>
      <c r="GU119" s="58"/>
      <c r="GV119" s="58"/>
      <c r="GW119" s="58"/>
      <c r="GX119" s="58"/>
      <c r="GY119" s="58"/>
      <c r="GZ119" s="58"/>
      <c r="HA119" s="58"/>
      <c r="HB119" s="58"/>
      <c r="HC119" s="58"/>
      <c r="HD119" s="58"/>
      <c r="HE119" s="58"/>
      <c r="HF119" s="58"/>
      <c r="HG119" s="58"/>
      <c r="HH119" s="58"/>
      <c r="HI119" s="58"/>
      <c r="HJ119" s="58"/>
      <c r="HK119" s="58"/>
      <c r="HL119" s="58"/>
      <c r="HM119" s="58"/>
      <c r="HN119" s="58"/>
      <c r="HO119" s="58"/>
      <c r="HP119" s="58"/>
      <c r="HQ119" s="58"/>
      <c r="HR119" s="58"/>
      <c r="HS119" s="58"/>
      <c r="HT119" s="58"/>
      <c r="HU119" s="58"/>
      <c r="HV119" s="58"/>
      <c r="HW119" s="58"/>
      <c r="HX119" s="58"/>
      <c r="HY119" s="58"/>
      <c r="HZ119" s="58"/>
      <c r="IA119" s="58"/>
      <c r="IB119" s="58"/>
      <c r="IC119" s="58"/>
      <c r="ID119" s="58"/>
      <c r="IE119" s="58"/>
      <c r="IF119" s="58"/>
      <c r="IG119" s="58"/>
      <c r="IH119" s="58"/>
      <c r="II119" s="58"/>
      <c r="IJ119" s="58"/>
      <c r="IK119" s="58"/>
      <c r="IL119" s="58"/>
      <c r="IM119" s="58"/>
      <c r="IN119" s="58"/>
      <c r="IO119" s="58"/>
      <c r="IP119" s="58"/>
      <c r="IQ119" s="58"/>
      <c r="IR119" s="58"/>
    </row>
    <row r="120" spans="1:252" s="839" customFormat="1">
      <c r="A120" s="78" t="s">
        <v>581</v>
      </c>
      <c r="B120" s="699">
        <v>0.04</v>
      </c>
      <c r="C120" s="699">
        <v>4.2999999999999997E-2</v>
      </c>
      <c r="D120" s="699">
        <v>4.8000000000000001E-2</v>
      </c>
      <c r="E120" s="699">
        <v>4.9000000000000002E-2</v>
      </c>
      <c r="F120" s="699">
        <v>4.9000000000000002E-2</v>
      </c>
      <c r="G120" s="699">
        <v>4.9000000000000002E-2</v>
      </c>
      <c r="H120" s="699">
        <v>3.4000000000000002E-2</v>
      </c>
      <c r="I120" s="699">
        <v>3.6999999999999998E-2</v>
      </c>
      <c r="J120" s="699">
        <v>4.1000000000000002E-2</v>
      </c>
      <c r="K120" s="699">
        <v>4.3999999999999997E-2</v>
      </c>
      <c r="L120" s="699">
        <v>4.7E-2</v>
      </c>
      <c r="M120" s="699">
        <v>4.9000000000000002E-2</v>
      </c>
      <c r="N120" s="699">
        <v>5.1999999999999998E-2</v>
      </c>
      <c r="O120" s="699">
        <v>5.7000000000000002E-2</v>
      </c>
      <c r="P120" s="699">
        <v>6.0999999999999999E-2</v>
      </c>
      <c r="Q120" s="699">
        <v>6.8000000000000005E-2</v>
      </c>
      <c r="R120" s="699">
        <v>7.6999999999999999E-2</v>
      </c>
      <c r="S120" s="699">
        <v>7.1999999999999995E-2</v>
      </c>
      <c r="T120" s="699">
        <v>0.16800000000000001</v>
      </c>
      <c r="U120" s="699">
        <v>0.17299999999999999</v>
      </c>
      <c r="V120" s="699">
        <v>0.17399999999999999</v>
      </c>
      <c r="W120" s="699">
        <v>0.17599999999999999</v>
      </c>
      <c r="X120" s="699">
        <v>0.16600000000000001</v>
      </c>
      <c r="Y120" s="699">
        <v>0.158</v>
      </c>
      <c r="Z120" s="699">
        <v>0.13700000000000001</v>
      </c>
      <c r="AA120" s="956">
        <v>0.13300000000000001</v>
      </c>
      <c r="AB120" s="956">
        <v>0.13300000000000001</v>
      </c>
      <c r="AC120" s="956">
        <v>0.128</v>
      </c>
      <c r="AD120" s="699">
        <v>0.11799999999999999</v>
      </c>
      <c r="AE120" s="953">
        <v>5.5E-2</v>
      </c>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c r="DI120" s="58"/>
      <c r="DJ120" s="58"/>
      <c r="DK120" s="58"/>
      <c r="DL120" s="58"/>
      <c r="DM120" s="58"/>
      <c r="DN120" s="58"/>
      <c r="DO120" s="58"/>
      <c r="DP120" s="58"/>
      <c r="DQ120" s="58"/>
      <c r="DR120" s="58"/>
      <c r="DS120" s="58"/>
      <c r="DT120" s="58"/>
      <c r="DU120" s="58"/>
      <c r="DV120" s="58"/>
      <c r="DW120" s="58"/>
      <c r="DX120" s="58"/>
      <c r="DY120" s="58"/>
      <c r="DZ120" s="58"/>
      <c r="EA120" s="58"/>
      <c r="EB120" s="58"/>
      <c r="EC120" s="58"/>
      <c r="ED120" s="58"/>
      <c r="EE120" s="58"/>
      <c r="EF120" s="58"/>
      <c r="EG120" s="58"/>
      <c r="EH120" s="58"/>
      <c r="EI120" s="58"/>
      <c r="EJ120" s="58"/>
      <c r="EK120" s="58"/>
      <c r="EL120" s="58"/>
      <c r="EM120" s="58"/>
      <c r="EN120" s="58"/>
      <c r="EO120" s="58"/>
      <c r="EP120" s="58"/>
      <c r="EQ120" s="58"/>
      <c r="ER120" s="58"/>
      <c r="ES120" s="58"/>
      <c r="ET120" s="58"/>
      <c r="EU120" s="58"/>
      <c r="EV120" s="58"/>
      <c r="EW120" s="58"/>
      <c r="EX120" s="58"/>
      <c r="EY120" s="58"/>
      <c r="EZ120" s="58"/>
      <c r="FA120" s="58"/>
      <c r="FB120" s="58"/>
      <c r="FC120" s="58"/>
      <c r="FD120" s="58"/>
      <c r="FE120" s="58"/>
      <c r="FF120" s="58"/>
      <c r="FG120" s="58"/>
      <c r="FH120" s="58"/>
      <c r="FI120" s="58"/>
      <c r="FJ120" s="58"/>
      <c r="FK120" s="58"/>
      <c r="FL120" s="58"/>
      <c r="FM120" s="58"/>
      <c r="FN120" s="58"/>
      <c r="FO120" s="58"/>
      <c r="FP120" s="58"/>
      <c r="FQ120" s="58"/>
      <c r="FR120" s="58"/>
      <c r="FS120" s="58"/>
      <c r="FT120" s="58"/>
      <c r="FU120" s="58"/>
      <c r="FV120" s="58"/>
      <c r="FW120" s="58"/>
      <c r="FX120" s="58"/>
      <c r="FY120" s="58"/>
      <c r="FZ120" s="58"/>
      <c r="GA120" s="58"/>
      <c r="GB120" s="58"/>
      <c r="GC120" s="58"/>
      <c r="GD120" s="58"/>
      <c r="GE120" s="58"/>
      <c r="GF120" s="58"/>
      <c r="GG120" s="58"/>
      <c r="GH120" s="58"/>
      <c r="GI120" s="58"/>
      <c r="GJ120" s="58"/>
      <c r="GK120" s="58"/>
      <c r="GL120" s="58"/>
      <c r="GM120" s="58"/>
      <c r="GN120" s="58"/>
      <c r="GO120" s="58"/>
      <c r="GP120" s="58"/>
      <c r="GQ120" s="58"/>
      <c r="GR120" s="58"/>
      <c r="GS120" s="58"/>
      <c r="GT120" s="58"/>
      <c r="GU120" s="58"/>
      <c r="GV120" s="58"/>
      <c r="GW120" s="58"/>
      <c r="GX120" s="58"/>
      <c r="GY120" s="58"/>
      <c r="GZ120" s="58"/>
      <c r="HA120" s="58"/>
      <c r="HB120" s="58"/>
      <c r="HC120" s="58"/>
      <c r="HD120" s="58"/>
      <c r="HE120" s="58"/>
      <c r="HF120" s="58"/>
      <c r="HG120" s="58"/>
      <c r="HH120" s="58"/>
      <c r="HI120" s="58"/>
      <c r="HJ120" s="58"/>
      <c r="HK120" s="58"/>
      <c r="HL120" s="58"/>
      <c r="HM120" s="58"/>
      <c r="HN120" s="58"/>
      <c r="HO120" s="58"/>
      <c r="HP120" s="58"/>
      <c r="HQ120" s="58"/>
      <c r="HR120" s="58"/>
      <c r="HS120" s="58"/>
      <c r="HT120" s="58"/>
      <c r="HU120" s="58"/>
      <c r="HV120" s="58"/>
      <c r="HW120" s="58"/>
      <c r="HX120" s="58"/>
      <c r="HY120" s="58"/>
      <c r="HZ120" s="58"/>
      <c r="IA120" s="58"/>
      <c r="IB120" s="58"/>
      <c r="IC120" s="58"/>
      <c r="ID120" s="58"/>
      <c r="IE120" s="58"/>
      <c r="IF120" s="58"/>
      <c r="IG120" s="58"/>
      <c r="IH120" s="58"/>
      <c r="II120" s="58"/>
      <c r="IJ120" s="58"/>
      <c r="IK120" s="58"/>
      <c r="IL120" s="58"/>
      <c r="IM120" s="58"/>
      <c r="IN120" s="58"/>
      <c r="IO120" s="58"/>
      <c r="IP120" s="58"/>
      <c r="IQ120" s="58"/>
      <c r="IR120" s="58"/>
    </row>
    <row r="121" spans="1:252" s="839" customFormat="1">
      <c r="A121" s="78" t="s">
        <v>465</v>
      </c>
      <c r="B121" s="699">
        <v>0.47799999999999998</v>
      </c>
      <c r="C121" s="699">
        <v>0.54200000000000004</v>
      </c>
      <c r="D121" s="699">
        <v>0.876</v>
      </c>
      <c r="E121" s="699">
        <v>0.84699999999999998</v>
      </c>
      <c r="F121" s="699">
        <v>0.97099999999999997</v>
      </c>
      <c r="G121" s="699">
        <v>1.125</v>
      </c>
      <c r="H121" s="699">
        <v>1.2769999999999999</v>
      </c>
      <c r="I121" s="699">
        <v>1.2430000000000001</v>
      </c>
      <c r="J121" s="699">
        <v>1.669</v>
      </c>
      <c r="K121" s="699">
        <v>1.7589999999999999</v>
      </c>
      <c r="L121" s="699">
        <v>1.8759999999999999</v>
      </c>
      <c r="M121" s="699">
        <v>1.996</v>
      </c>
      <c r="N121" s="699">
        <v>2.1469999999999998</v>
      </c>
      <c r="O121" s="699">
        <v>2.3660000000000001</v>
      </c>
      <c r="P121" s="699">
        <v>2.544</v>
      </c>
      <c r="Q121" s="699">
        <v>2.7229999999999999</v>
      </c>
      <c r="R121" s="699">
        <v>3.0609999999999999</v>
      </c>
      <c r="S121" s="699">
        <v>3.1669999999999998</v>
      </c>
      <c r="T121" s="699">
        <v>3.278</v>
      </c>
      <c r="U121" s="699">
        <v>3.3929999999999998</v>
      </c>
      <c r="V121" s="699">
        <v>3.4929999999999999</v>
      </c>
      <c r="W121" s="699">
        <v>3.5230000000000001</v>
      </c>
      <c r="X121" s="699">
        <v>3.653</v>
      </c>
      <c r="Y121" s="699">
        <v>3.774</v>
      </c>
      <c r="Z121" s="699">
        <v>3.863</v>
      </c>
      <c r="AA121" s="956">
        <v>3.9089999999999998</v>
      </c>
      <c r="AB121" s="956">
        <v>4.0679999999999996</v>
      </c>
      <c r="AC121" s="956">
        <v>4.3090000000000002</v>
      </c>
      <c r="AD121" s="699">
        <v>4.6050000000000004</v>
      </c>
      <c r="AE121" s="953">
        <v>5.0199999999999996</v>
      </c>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c r="DI121" s="58"/>
      <c r="DJ121" s="58"/>
      <c r="DK121" s="58"/>
      <c r="DL121" s="58"/>
      <c r="DM121" s="58"/>
      <c r="DN121" s="58"/>
      <c r="DO121" s="58"/>
      <c r="DP121" s="58"/>
      <c r="DQ121" s="58"/>
      <c r="DR121" s="58"/>
      <c r="DS121" s="58"/>
      <c r="DT121" s="58"/>
      <c r="DU121" s="58"/>
      <c r="DV121" s="58"/>
      <c r="DW121" s="58"/>
      <c r="DX121" s="58"/>
      <c r="DY121" s="58"/>
      <c r="DZ121" s="58"/>
      <c r="EA121" s="58"/>
      <c r="EB121" s="58"/>
      <c r="EC121" s="58"/>
      <c r="ED121" s="58"/>
      <c r="EE121" s="58"/>
      <c r="EF121" s="58"/>
      <c r="EG121" s="58"/>
      <c r="EH121" s="58"/>
      <c r="EI121" s="58"/>
      <c r="EJ121" s="58"/>
      <c r="EK121" s="58"/>
      <c r="EL121" s="58"/>
      <c r="EM121" s="58"/>
      <c r="EN121" s="58"/>
      <c r="EO121" s="58"/>
      <c r="EP121" s="58"/>
      <c r="EQ121" s="58"/>
      <c r="ER121" s="58"/>
      <c r="ES121" s="58"/>
      <c r="ET121" s="58"/>
      <c r="EU121" s="58"/>
      <c r="EV121" s="58"/>
      <c r="EW121" s="58"/>
      <c r="EX121" s="58"/>
      <c r="EY121" s="58"/>
      <c r="EZ121" s="58"/>
      <c r="FA121" s="58"/>
      <c r="FB121" s="58"/>
      <c r="FC121" s="58"/>
      <c r="FD121" s="58"/>
      <c r="FE121" s="58"/>
      <c r="FF121" s="58"/>
      <c r="FG121" s="58"/>
      <c r="FH121" s="58"/>
      <c r="FI121" s="58"/>
      <c r="FJ121" s="58"/>
      <c r="FK121" s="58"/>
      <c r="FL121" s="58"/>
      <c r="FM121" s="58"/>
      <c r="FN121" s="58"/>
      <c r="FO121" s="58"/>
      <c r="FP121" s="58"/>
      <c r="FQ121" s="58"/>
      <c r="FR121" s="58"/>
      <c r="FS121" s="58"/>
      <c r="FT121" s="58"/>
      <c r="FU121" s="58"/>
      <c r="FV121" s="58"/>
      <c r="FW121" s="58"/>
      <c r="FX121" s="58"/>
      <c r="FY121" s="58"/>
      <c r="FZ121" s="58"/>
      <c r="GA121" s="58"/>
      <c r="GB121" s="58"/>
      <c r="GC121" s="58"/>
      <c r="GD121" s="58"/>
      <c r="GE121" s="58"/>
      <c r="GF121" s="58"/>
      <c r="GG121" s="58"/>
      <c r="GH121" s="58"/>
      <c r="GI121" s="58"/>
      <c r="GJ121" s="58"/>
      <c r="GK121" s="58"/>
      <c r="GL121" s="58"/>
      <c r="GM121" s="58"/>
      <c r="GN121" s="58"/>
      <c r="GO121" s="58"/>
      <c r="GP121" s="58"/>
      <c r="GQ121" s="58"/>
      <c r="GR121" s="58"/>
      <c r="GS121" s="58"/>
      <c r="GT121" s="58"/>
      <c r="GU121" s="58"/>
      <c r="GV121" s="58"/>
      <c r="GW121" s="58"/>
      <c r="GX121" s="58"/>
      <c r="GY121" s="58"/>
      <c r="GZ121" s="58"/>
      <c r="HA121" s="58"/>
      <c r="HB121" s="58"/>
      <c r="HC121" s="58"/>
      <c r="HD121" s="58"/>
      <c r="HE121" s="58"/>
      <c r="HF121" s="58"/>
      <c r="HG121" s="58"/>
      <c r="HH121" s="58"/>
      <c r="HI121" s="58"/>
      <c r="HJ121" s="58"/>
      <c r="HK121" s="58"/>
      <c r="HL121" s="58"/>
      <c r="HM121" s="58"/>
      <c r="HN121" s="58"/>
      <c r="HO121" s="58"/>
      <c r="HP121" s="58"/>
      <c r="HQ121" s="58"/>
      <c r="HR121" s="58"/>
      <c r="HS121" s="58"/>
      <c r="HT121" s="58"/>
      <c r="HU121" s="58"/>
      <c r="HV121" s="58"/>
      <c r="HW121" s="58"/>
      <c r="HX121" s="58"/>
      <c r="HY121" s="58"/>
      <c r="HZ121" s="58"/>
      <c r="IA121" s="58"/>
      <c r="IB121" s="58"/>
      <c r="IC121" s="58"/>
      <c r="ID121" s="58"/>
      <c r="IE121" s="58"/>
      <c r="IF121" s="58"/>
      <c r="IG121" s="58"/>
      <c r="IH121" s="58"/>
      <c r="II121" s="58"/>
      <c r="IJ121" s="58"/>
      <c r="IK121" s="58"/>
      <c r="IL121" s="58"/>
      <c r="IM121" s="58"/>
      <c r="IN121" s="58"/>
      <c r="IO121" s="58"/>
      <c r="IP121" s="58"/>
      <c r="IQ121" s="58"/>
      <c r="IR121" s="58"/>
    </row>
    <row r="122" spans="1:252" s="839" customFormat="1">
      <c r="A122" s="78" t="s">
        <v>582</v>
      </c>
      <c r="B122" s="699">
        <v>0.34</v>
      </c>
      <c r="C122" s="699">
        <v>0.38600000000000001</v>
      </c>
      <c r="D122" s="699">
        <v>0.623</v>
      </c>
      <c r="E122" s="699">
        <v>0.60199999999999998</v>
      </c>
      <c r="F122" s="699">
        <v>0.69099999999999995</v>
      </c>
      <c r="G122" s="699">
        <v>0.8</v>
      </c>
      <c r="H122" s="699">
        <v>0.90800000000000003</v>
      </c>
      <c r="I122" s="699">
        <v>0.88500000000000001</v>
      </c>
      <c r="J122" s="699">
        <v>1.1870000000000001</v>
      </c>
      <c r="K122" s="699">
        <v>1.25</v>
      </c>
      <c r="L122" s="699">
        <v>1.333</v>
      </c>
      <c r="M122" s="699">
        <v>1.419</v>
      </c>
      <c r="N122" s="699">
        <v>1.526</v>
      </c>
      <c r="O122" s="699">
        <v>1.6830000000000001</v>
      </c>
      <c r="P122" s="699">
        <v>1.8089999999999999</v>
      </c>
      <c r="Q122" s="699">
        <v>1.9379999999999999</v>
      </c>
      <c r="R122" s="699">
        <v>2.2149999999999999</v>
      </c>
      <c r="S122" s="699">
        <v>2.2850000000000001</v>
      </c>
      <c r="T122" s="699">
        <v>2.3650000000000002</v>
      </c>
      <c r="U122" s="699">
        <v>2.4609999999999999</v>
      </c>
      <c r="V122" s="699">
        <v>2.5339999999999998</v>
      </c>
      <c r="W122" s="699">
        <v>2.5350000000000001</v>
      </c>
      <c r="X122" s="699">
        <v>2.63</v>
      </c>
      <c r="Y122" s="699">
        <v>2.698</v>
      </c>
      <c r="Z122" s="699">
        <v>2.774</v>
      </c>
      <c r="AA122" s="956">
        <v>2.7970000000000002</v>
      </c>
      <c r="AB122" s="956">
        <v>2.9180000000000001</v>
      </c>
      <c r="AC122" s="956">
        <v>3.0979999999999999</v>
      </c>
      <c r="AD122" s="699">
        <v>3.339</v>
      </c>
      <c r="AE122" s="953">
        <v>3.6779999999999999</v>
      </c>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c r="DI122" s="58"/>
      <c r="DJ122" s="58"/>
      <c r="DK122" s="58"/>
      <c r="DL122" s="58"/>
      <c r="DM122" s="58"/>
      <c r="DN122" s="58"/>
      <c r="DO122" s="58"/>
      <c r="DP122" s="58"/>
      <c r="DQ122" s="58"/>
      <c r="DR122" s="58"/>
      <c r="DS122" s="58"/>
      <c r="DT122" s="58"/>
      <c r="DU122" s="58"/>
      <c r="DV122" s="58"/>
      <c r="DW122" s="58"/>
      <c r="DX122" s="58"/>
      <c r="DY122" s="58"/>
      <c r="DZ122" s="58"/>
      <c r="EA122" s="58"/>
      <c r="EB122" s="58"/>
      <c r="EC122" s="58"/>
      <c r="ED122" s="58"/>
      <c r="EE122" s="58"/>
      <c r="EF122" s="58"/>
      <c r="EG122" s="58"/>
      <c r="EH122" s="58"/>
      <c r="EI122" s="58"/>
      <c r="EJ122" s="58"/>
      <c r="EK122" s="58"/>
      <c r="EL122" s="58"/>
      <c r="EM122" s="58"/>
      <c r="EN122" s="58"/>
      <c r="EO122" s="58"/>
      <c r="EP122" s="58"/>
      <c r="EQ122" s="58"/>
      <c r="ER122" s="58"/>
      <c r="ES122" s="58"/>
      <c r="ET122" s="58"/>
      <c r="EU122" s="58"/>
      <c r="EV122" s="58"/>
      <c r="EW122" s="58"/>
      <c r="EX122" s="58"/>
      <c r="EY122" s="58"/>
      <c r="EZ122" s="58"/>
      <c r="FA122" s="58"/>
      <c r="FB122" s="58"/>
      <c r="FC122" s="58"/>
      <c r="FD122" s="58"/>
      <c r="FE122" s="58"/>
      <c r="FF122" s="58"/>
      <c r="FG122" s="58"/>
      <c r="FH122" s="58"/>
      <c r="FI122" s="58"/>
      <c r="FJ122" s="58"/>
      <c r="FK122" s="58"/>
      <c r="FL122" s="58"/>
      <c r="FM122" s="58"/>
      <c r="FN122" s="58"/>
      <c r="FO122" s="58"/>
      <c r="FP122" s="58"/>
      <c r="FQ122" s="58"/>
      <c r="FR122" s="58"/>
      <c r="FS122" s="58"/>
      <c r="FT122" s="58"/>
      <c r="FU122" s="58"/>
      <c r="FV122" s="58"/>
      <c r="FW122" s="58"/>
      <c r="FX122" s="58"/>
      <c r="FY122" s="58"/>
      <c r="FZ122" s="58"/>
      <c r="GA122" s="58"/>
      <c r="GB122" s="58"/>
      <c r="GC122" s="58"/>
      <c r="GD122" s="58"/>
      <c r="GE122" s="58"/>
      <c r="GF122" s="58"/>
      <c r="GG122" s="58"/>
      <c r="GH122" s="58"/>
      <c r="GI122" s="58"/>
      <c r="GJ122" s="58"/>
      <c r="GK122" s="58"/>
      <c r="GL122" s="58"/>
      <c r="GM122" s="58"/>
      <c r="GN122" s="58"/>
      <c r="GO122" s="58"/>
      <c r="GP122" s="58"/>
      <c r="GQ122" s="58"/>
      <c r="GR122" s="58"/>
      <c r="GS122" s="58"/>
      <c r="GT122" s="58"/>
      <c r="GU122" s="58"/>
      <c r="GV122" s="58"/>
      <c r="GW122" s="58"/>
      <c r="GX122" s="58"/>
      <c r="GY122" s="58"/>
      <c r="GZ122" s="58"/>
      <c r="HA122" s="58"/>
      <c r="HB122" s="58"/>
      <c r="HC122" s="58"/>
      <c r="HD122" s="58"/>
      <c r="HE122" s="58"/>
      <c r="HF122" s="58"/>
      <c r="HG122" s="58"/>
      <c r="HH122" s="58"/>
      <c r="HI122" s="58"/>
      <c r="HJ122" s="58"/>
      <c r="HK122" s="58"/>
      <c r="HL122" s="58"/>
      <c r="HM122" s="58"/>
      <c r="HN122" s="58"/>
      <c r="HO122" s="58"/>
      <c r="HP122" s="58"/>
      <c r="HQ122" s="58"/>
      <c r="HR122" s="58"/>
      <c r="HS122" s="58"/>
      <c r="HT122" s="58"/>
      <c r="HU122" s="58"/>
      <c r="HV122" s="58"/>
      <c r="HW122" s="58"/>
      <c r="HX122" s="58"/>
      <c r="HY122" s="58"/>
      <c r="HZ122" s="58"/>
      <c r="IA122" s="58"/>
      <c r="IB122" s="58"/>
      <c r="IC122" s="58"/>
      <c r="ID122" s="58"/>
      <c r="IE122" s="58"/>
      <c r="IF122" s="58"/>
      <c r="IG122" s="58"/>
      <c r="IH122" s="58"/>
      <c r="II122" s="58"/>
      <c r="IJ122" s="58"/>
      <c r="IK122" s="58"/>
      <c r="IL122" s="58"/>
      <c r="IM122" s="58"/>
      <c r="IN122" s="58"/>
      <c r="IO122" s="58"/>
      <c r="IP122" s="58"/>
      <c r="IQ122" s="58"/>
      <c r="IR122" s="58"/>
    </row>
    <row r="123" spans="1:252" s="839" customFormat="1">
      <c r="A123" s="78" t="s">
        <v>583</v>
      </c>
      <c r="B123" s="699">
        <v>6.7000000000000004E-2</v>
      </c>
      <c r="C123" s="699">
        <v>7.4999999999999997E-2</v>
      </c>
      <c r="D123" s="699">
        <v>0.122</v>
      </c>
      <c r="E123" s="699">
        <v>0.11799999999999999</v>
      </c>
      <c r="F123" s="699">
        <v>0.13500000000000001</v>
      </c>
      <c r="G123" s="699">
        <v>0.156</v>
      </c>
      <c r="H123" s="699">
        <v>0.17799999999999999</v>
      </c>
      <c r="I123" s="699">
        <v>0.17299999999999999</v>
      </c>
      <c r="J123" s="699">
        <v>0.23200000000000001</v>
      </c>
      <c r="K123" s="699">
        <v>0.245</v>
      </c>
      <c r="L123" s="699">
        <v>0.26100000000000001</v>
      </c>
      <c r="M123" s="699">
        <v>0.27700000000000002</v>
      </c>
      <c r="N123" s="699">
        <v>0.29899999999999999</v>
      </c>
      <c r="O123" s="699">
        <v>0.32900000000000001</v>
      </c>
      <c r="P123" s="699">
        <v>0.35299999999999998</v>
      </c>
      <c r="Q123" s="699">
        <v>0.35799999999999998</v>
      </c>
      <c r="R123" s="699">
        <v>0.35399999999999998</v>
      </c>
      <c r="S123" s="699">
        <v>0.373</v>
      </c>
      <c r="T123" s="699">
        <v>0.38100000000000001</v>
      </c>
      <c r="U123" s="699">
        <v>0.39100000000000001</v>
      </c>
      <c r="V123" s="699">
        <v>0.40200000000000002</v>
      </c>
      <c r="W123" s="699">
        <v>0.40799999999999997</v>
      </c>
      <c r="X123" s="699">
        <v>0.42399999999999999</v>
      </c>
      <c r="Y123" s="699">
        <v>0.44400000000000001</v>
      </c>
      <c r="Z123" s="699">
        <v>0.45100000000000001</v>
      </c>
      <c r="AA123" s="956">
        <v>0.46600000000000003</v>
      </c>
      <c r="AB123" s="956">
        <v>0.48299999999999998</v>
      </c>
      <c r="AC123" s="956">
        <v>0.51400000000000001</v>
      </c>
      <c r="AD123" s="699">
        <v>0.54400000000000004</v>
      </c>
      <c r="AE123" s="953">
        <v>0.58699999999999997</v>
      </c>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c r="DI123" s="58"/>
      <c r="DJ123" s="58"/>
      <c r="DK123" s="58"/>
      <c r="DL123" s="58"/>
      <c r="DM123" s="58"/>
      <c r="DN123" s="58"/>
      <c r="DO123" s="58"/>
      <c r="DP123" s="58"/>
      <c r="DQ123" s="58"/>
      <c r="DR123" s="58"/>
      <c r="DS123" s="58"/>
      <c r="DT123" s="58"/>
      <c r="DU123" s="58"/>
      <c r="DV123" s="58"/>
      <c r="DW123" s="58"/>
      <c r="DX123" s="58"/>
      <c r="DY123" s="58"/>
      <c r="DZ123" s="58"/>
      <c r="EA123" s="58"/>
      <c r="EB123" s="58"/>
      <c r="EC123" s="58"/>
      <c r="ED123" s="58"/>
      <c r="EE123" s="58"/>
      <c r="EF123" s="58"/>
      <c r="EG123" s="58"/>
      <c r="EH123" s="58"/>
      <c r="EI123" s="58"/>
      <c r="EJ123" s="58"/>
      <c r="EK123" s="58"/>
      <c r="EL123" s="58"/>
      <c r="EM123" s="58"/>
      <c r="EN123" s="58"/>
      <c r="EO123" s="58"/>
      <c r="EP123" s="58"/>
      <c r="EQ123" s="58"/>
      <c r="ER123" s="58"/>
      <c r="ES123" s="58"/>
      <c r="ET123" s="58"/>
      <c r="EU123" s="58"/>
      <c r="EV123" s="58"/>
      <c r="EW123" s="58"/>
      <c r="EX123" s="58"/>
      <c r="EY123" s="58"/>
      <c r="EZ123" s="58"/>
      <c r="FA123" s="58"/>
      <c r="FB123" s="58"/>
      <c r="FC123" s="58"/>
      <c r="FD123" s="58"/>
      <c r="FE123" s="58"/>
      <c r="FF123" s="58"/>
      <c r="FG123" s="58"/>
      <c r="FH123" s="58"/>
      <c r="FI123" s="58"/>
      <c r="FJ123" s="58"/>
      <c r="FK123" s="58"/>
      <c r="FL123" s="58"/>
      <c r="FM123" s="58"/>
      <c r="FN123" s="58"/>
      <c r="FO123" s="58"/>
      <c r="FP123" s="58"/>
      <c r="FQ123" s="58"/>
      <c r="FR123" s="58"/>
      <c r="FS123" s="58"/>
      <c r="FT123" s="58"/>
      <c r="FU123" s="58"/>
      <c r="FV123" s="58"/>
      <c r="FW123" s="58"/>
      <c r="FX123" s="58"/>
      <c r="FY123" s="58"/>
      <c r="FZ123" s="58"/>
      <c r="GA123" s="58"/>
      <c r="GB123" s="58"/>
      <c r="GC123" s="58"/>
      <c r="GD123" s="58"/>
      <c r="GE123" s="58"/>
      <c r="GF123" s="58"/>
      <c r="GG123" s="58"/>
      <c r="GH123" s="58"/>
      <c r="GI123" s="58"/>
      <c r="GJ123" s="58"/>
      <c r="GK123" s="58"/>
      <c r="GL123" s="58"/>
      <c r="GM123" s="58"/>
      <c r="GN123" s="58"/>
      <c r="GO123" s="58"/>
      <c r="GP123" s="58"/>
      <c r="GQ123" s="58"/>
      <c r="GR123" s="58"/>
      <c r="GS123" s="58"/>
      <c r="GT123" s="58"/>
      <c r="GU123" s="58"/>
      <c r="GV123" s="58"/>
      <c r="GW123" s="58"/>
      <c r="GX123" s="58"/>
      <c r="GY123" s="58"/>
      <c r="GZ123" s="58"/>
      <c r="HA123" s="58"/>
      <c r="HB123" s="58"/>
      <c r="HC123" s="58"/>
      <c r="HD123" s="58"/>
      <c r="HE123" s="58"/>
      <c r="HF123" s="58"/>
      <c r="HG123" s="58"/>
      <c r="HH123" s="58"/>
      <c r="HI123" s="58"/>
      <c r="HJ123" s="58"/>
      <c r="HK123" s="58"/>
      <c r="HL123" s="58"/>
      <c r="HM123" s="58"/>
      <c r="HN123" s="58"/>
      <c r="HO123" s="58"/>
      <c r="HP123" s="58"/>
      <c r="HQ123" s="58"/>
      <c r="HR123" s="58"/>
      <c r="HS123" s="58"/>
      <c r="HT123" s="58"/>
      <c r="HU123" s="58"/>
      <c r="HV123" s="58"/>
      <c r="HW123" s="58"/>
      <c r="HX123" s="58"/>
      <c r="HY123" s="58"/>
      <c r="HZ123" s="58"/>
      <c r="IA123" s="58"/>
      <c r="IB123" s="58"/>
      <c r="IC123" s="58"/>
      <c r="ID123" s="58"/>
      <c r="IE123" s="58"/>
      <c r="IF123" s="58"/>
      <c r="IG123" s="58"/>
      <c r="IH123" s="58"/>
      <c r="II123" s="58"/>
      <c r="IJ123" s="58"/>
      <c r="IK123" s="58"/>
      <c r="IL123" s="58"/>
      <c r="IM123" s="58"/>
      <c r="IN123" s="58"/>
      <c r="IO123" s="58"/>
      <c r="IP123" s="58"/>
      <c r="IQ123" s="58"/>
      <c r="IR123" s="58"/>
    </row>
    <row r="124" spans="1:252" s="839" customFormat="1">
      <c r="A124" s="78" t="s">
        <v>584</v>
      </c>
      <c r="B124" s="699">
        <v>2.3E-2</v>
      </c>
      <c r="C124" s="699">
        <v>2.5000000000000001E-2</v>
      </c>
      <c r="D124" s="699">
        <v>4.1000000000000002E-2</v>
      </c>
      <c r="E124" s="699">
        <v>3.9E-2</v>
      </c>
      <c r="F124" s="699">
        <v>4.4999999999999998E-2</v>
      </c>
      <c r="G124" s="699">
        <v>5.1999999999999998E-2</v>
      </c>
      <c r="H124" s="699">
        <v>0.06</v>
      </c>
      <c r="I124" s="699">
        <v>5.8000000000000003E-2</v>
      </c>
      <c r="J124" s="699">
        <v>7.6999999999999999E-2</v>
      </c>
      <c r="K124" s="699">
        <v>8.2000000000000003E-2</v>
      </c>
      <c r="L124" s="699">
        <v>8.7999999999999995E-2</v>
      </c>
      <c r="M124" s="699">
        <v>9.4E-2</v>
      </c>
      <c r="N124" s="699">
        <v>0.10100000000000001</v>
      </c>
      <c r="O124" s="699">
        <v>0.11</v>
      </c>
      <c r="P124" s="699">
        <v>0.11899999999999999</v>
      </c>
      <c r="Q124" s="699">
        <v>0.124</v>
      </c>
      <c r="R124" s="699">
        <v>0.125</v>
      </c>
      <c r="S124" s="699">
        <v>0.127</v>
      </c>
      <c r="T124" s="699">
        <v>0.126</v>
      </c>
      <c r="U124" s="699">
        <v>0.123</v>
      </c>
      <c r="V124" s="699">
        <v>0.123</v>
      </c>
      <c r="W124" s="699">
        <v>0.13400000000000001</v>
      </c>
      <c r="X124" s="699">
        <v>0.13500000000000001</v>
      </c>
      <c r="Y124" s="699">
        <v>0.13600000000000001</v>
      </c>
      <c r="Z124" s="699">
        <v>0.127</v>
      </c>
      <c r="AA124" s="956">
        <v>0.13</v>
      </c>
      <c r="AB124" s="956">
        <v>0.128</v>
      </c>
      <c r="AC124" s="956">
        <v>0.13600000000000001</v>
      </c>
      <c r="AD124" s="699">
        <v>0.16800000000000001</v>
      </c>
      <c r="AE124" s="953">
        <v>0.223</v>
      </c>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c r="DI124" s="58"/>
      <c r="DJ124" s="58"/>
      <c r="DK124" s="58"/>
      <c r="DL124" s="58"/>
      <c r="DM124" s="58"/>
      <c r="DN124" s="58"/>
      <c r="DO124" s="58"/>
      <c r="DP124" s="58"/>
      <c r="DQ124" s="58"/>
      <c r="DR124" s="58"/>
      <c r="DS124" s="58"/>
      <c r="DT124" s="58"/>
      <c r="DU124" s="58"/>
      <c r="DV124" s="58"/>
      <c r="DW124" s="58"/>
      <c r="DX124" s="58"/>
      <c r="DY124" s="58"/>
      <c r="DZ124" s="58"/>
      <c r="EA124" s="58"/>
      <c r="EB124" s="58"/>
      <c r="EC124" s="58"/>
      <c r="ED124" s="58"/>
      <c r="EE124" s="58"/>
      <c r="EF124" s="58"/>
      <c r="EG124" s="58"/>
      <c r="EH124" s="58"/>
      <c r="EI124" s="58"/>
      <c r="EJ124" s="58"/>
      <c r="EK124" s="58"/>
      <c r="EL124" s="58"/>
      <c r="EM124" s="58"/>
      <c r="EN124" s="58"/>
      <c r="EO124" s="58"/>
      <c r="EP124" s="58"/>
      <c r="EQ124" s="58"/>
      <c r="ER124" s="58"/>
      <c r="ES124" s="58"/>
      <c r="ET124" s="58"/>
      <c r="EU124" s="58"/>
      <c r="EV124" s="58"/>
      <c r="EW124" s="58"/>
      <c r="EX124" s="58"/>
      <c r="EY124" s="58"/>
      <c r="EZ124" s="58"/>
      <c r="FA124" s="58"/>
      <c r="FB124" s="58"/>
      <c r="FC124" s="58"/>
      <c r="FD124" s="58"/>
      <c r="FE124" s="58"/>
      <c r="FF124" s="58"/>
      <c r="FG124" s="58"/>
      <c r="FH124" s="58"/>
      <c r="FI124" s="58"/>
      <c r="FJ124" s="58"/>
      <c r="FK124" s="58"/>
      <c r="FL124" s="58"/>
      <c r="FM124" s="58"/>
      <c r="FN124" s="58"/>
      <c r="FO124" s="58"/>
      <c r="FP124" s="58"/>
      <c r="FQ124" s="58"/>
      <c r="FR124" s="58"/>
      <c r="FS124" s="58"/>
      <c r="FT124" s="58"/>
      <c r="FU124" s="58"/>
      <c r="FV124" s="58"/>
      <c r="FW124" s="58"/>
      <c r="FX124" s="58"/>
      <c r="FY124" s="58"/>
      <c r="FZ124" s="58"/>
      <c r="GA124" s="58"/>
      <c r="GB124" s="58"/>
      <c r="GC124" s="58"/>
      <c r="GD124" s="58"/>
      <c r="GE124" s="58"/>
      <c r="GF124" s="58"/>
      <c r="GG124" s="58"/>
      <c r="GH124" s="58"/>
      <c r="GI124" s="58"/>
      <c r="GJ124" s="58"/>
      <c r="GK124" s="58"/>
      <c r="GL124" s="58"/>
      <c r="GM124" s="58"/>
      <c r="GN124" s="58"/>
      <c r="GO124" s="58"/>
      <c r="GP124" s="58"/>
      <c r="GQ124" s="58"/>
      <c r="GR124" s="58"/>
      <c r="GS124" s="58"/>
      <c r="GT124" s="58"/>
      <c r="GU124" s="58"/>
      <c r="GV124" s="58"/>
      <c r="GW124" s="58"/>
      <c r="GX124" s="58"/>
      <c r="GY124" s="58"/>
      <c r="GZ124" s="58"/>
      <c r="HA124" s="58"/>
      <c r="HB124" s="58"/>
      <c r="HC124" s="58"/>
      <c r="HD124" s="58"/>
      <c r="HE124" s="58"/>
      <c r="HF124" s="58"/>
      <c r="HG124" s="58"/>
      <c r="HH124" s="58"/>
      <c r="HI124" s="58"/>
      <c r="HJ124" s="58"/>
      <c r="HK124" s="58"/>
      <c r="HL124" s="58"/>
      <c r="HM124" s="58"/>
      <c r="HN124" s="58"/>
      <c r="HO124" s="58"/>
      <c r="HP124" s="58"/>
      <c r="HQ124" s="58"/>
      <c r="HR124" s="58"/>
      <c r="HS124" s="58"/>
      <c r="HT124" s="58"/>
      <c r="HU124" s="58"/>
      <c r="HV124" s="58"/>
      <c r="HW124" s="58"/>
      <c r="HX124" s="58"/>
      <c r="HY124" s="58"/>
      <c r="HZ124" s="58"/>
      <c r="IA124" s="58"/>
      <c r="IB124" s="58"/>
      <c r="IC124" s="58"/>
      <c r="ID124" s="58"/>
      <c r="IE124" s="58"/>
      <c r="IF124" s="58"/>
      <c r="IG124" s="58"/>
      <c r="IH124" s="58"/>
      <c r="II124" s="58"/>
      <c r="IJ124" s="58"/>
      <c r="IK124" s="58"/>
      <c r="IL124" s="58"/>
      <c r="IM124" s="58"/>
      <c r="IN124" s="58"/>
      <c r="IO124" s="58"/>
      <c r="IP124" s="58"/>
      <c r="IQ124" s="58"/>
      <c r="IR124" s="58"/>
    </row>
    <row r="125" spans="1:252" s="839" customFormat="1">
      <c r="A125" s="78" t="s">
        <v>585</v>
      </c>
      <c r="B125" s="699">
        <v>3.5000000000000003E-2</v>
      </c>
      <c r="C125" s="699">
        <v>0.04</v>
      </c>
      <c r="D125" s="699">
        <v>6.4000000000000001E-2</v>
      </c>
      <c r="E125" s="699">
        <v>6.3E-2</v>
      </c>
      <c r="F125" s="699">
        <v>7.1999999999999995E-2</v>
      </c>
      <c r="G125" s="699">
        <v>8.4000000000000005E-2</v>
      </c>
      <c r="H125" s="699">
        <v>9.5000000000000001E-2</v>
      </c>
      <c r="I125" s="699">
        <v>9.1999999999999998E-2</v>
      </c>
      <c r="J125" s="699">
        <v>0.123</v>
      </c>
      <c r="K125" s="699">
        <v>0.13</v>
      </c>
      <c r="L125" s="699">
        <v>0.13900000000000001</v>
      </c>
      <c r="M125" s="699">
        <v>0.14799999999999999</v>
      </c>
      <c r="N125" s="699">
        <v>0.159</v>
      </c>
      <c r="O125" s="699">
        <v>0.17399999999999999</v>
      </c>
      <c r="P125" s="699">
        <v>0.188</v>
      </c>
      <c r="Q125" s="699">
        <v>0.218</v>
      </c>
      <c r="R125" s="699">
        <v>0.27500000000000002</v>
      </c>
      <c r="S125" s="699">
        <v>0.28599999999999998</v>
      </c>
      <c r="T125" s="699">
        <v>0.30199999999999999</v>
      </c>
      <c r="U125" s="699">
        <v>0.311</v>
      </c>
      <c r="V125" s="699">
        <v>0.31900000000000001</v>
      </c>
      <c r="W125" s="699">
        <v>0.313</v>
      </c>
      <c r="X125" s="699">
        <v>0.317</v>
      </c>
      <c r="Y125" s="699">
        <v>0.33500000000000002</v>
      </c>
      <c r="Z125" s="699">
        <v>0.34699999999999998</v>
      </c>
      <c r="AA125" s="956">
        <v>0.35</v>
      </c>
      <c r="AB125" s="956">
        <v>0.36599999999999999</v>
      </c>
      <c r="AC125" s="956">
        <v>0.377</v>
      </c>
      <c r="AD125" s="699">
        <v>0.379</v>
      </c>
      <c r="AE125" s="953">
        <v>0.34599999999999997</v>
      </c>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c r="DI125" s="58"/>
      <c r="DJ125" s="58"/>
      <c r="DK125" s="58"/>
      <c r="DL125" s="58"/>
      <c r="DM125" s="58"/>
      <c r="DN125" s="58"/>
      <c r="DO125" s="58"/>
      <c r="DP125" s="58"/>
      <c r="DQ125" s="58"/>
      <c r="DR125" s="58"/>
      <c r="DS125" s="58"/>
      <c r="DT125" s="58"/>
      <c r="DU125" s="58"/>
      <c r="DV125" s="58"/>
      <c r="DW125" s="58"/>
      <c r="DX125" s="58"/>
      <c r="DY125" s="58"/>
      <c r="DZ125" s="58"/>
      <c r="EA125" s="58"/>
      <c r="EB125" s="58"/>
      <c r="EC125" s="58"/>
      <c r="ED125" s="58"/>
      <c r="EE125" s="58"/>
      <c r="EF125" s="58"/>
      <c r="EG125" s="58"/>
      <c r="EH125" s="58"/>
      <c r="EI125" s="58"/>
      <c r="EJ125" s="58"/>
      <c r="EK125" s="58"/>
      <c r="EL125" s="58"/>
      <c r="EM125" s="58"/>
      <c r="EN125" s="58"/>
      <c r="EO125" s="58"/>
      <c r="EP125" s="58"/>
      <c r="EQ125" s="58"/>
      <c r="ER125" s="58"/>
      <c r="ES125" s="58"/>
      <c r="ET125" s="58"/>
      <c r="EU125" s="58"/>
      <c r="EV125" s="58"/>
      <c r="EW125" s="58"/>
      <c r="EX125" s="58"/>
      <c r="EY125" s="58"/>
      <c r="EZ125" s="58"/>
      <c r="FA125" s="58"/>
      <c r="FB125" s="58"/>
      <c r="FC125" s="58"/>
      <c r="FD125" s="58"/>
      <c r="FE125" s="58"/>
      <c r="FF125" s="58"/>
      <c r="FG125" s="58"/>
      <c r="FH125" s="58"/>
      <c r="FI125" s="58"/>
      <c r="FJ125" s="58"/>
      <c r="FK125" s="58"/>
      <c r="FL125" s="58"/>
      <c r="FM125" s="58"/>
      <c r="FN125" s="58"/>
      <c r="FO125" s="58"/>
      <c r="FP125" s="58"/>
      <c r="FQ125" s="58"/>
      <c r="FR125" s="58"/>
      <c r="FS125" s="58"/>
      <c r="FT125" s="58"/>
      <c r="FU125" s="58"/>
      <c r="FV125" s="58"/>
      <c r="FW125" s="58"/>
      <c r="FX125" s="58"/>
      <c r="FY125" s="58"/>
      <c r="FZ125" s="58"/>
      <c r="GA125" s="58"/>
      <c r="GB125" s="58"/>
      <c r="GC125" s="58"/>
      <c r="GD125" s="58"/>
      <c r="GE125" s="58"/>
      <c r="GF125" s="58"/>
      <c r="GG125" s="58"/>
      <c r="GH125" s="58"/>
      <c r="GI125" s="58"/>
      <c r="GJ125" s="58"/>
      <c r="GK125" s="58"/>
      <c r="GL125" s="58"/>
      <c r="GM125" s="58"/>
      <c r="GN125" s="58"/>
      <c r="GO125" s="58"/>
      <c r="GP125" s="58"/>
      <c r="GQ125" s="58"/>
      <c r="GR125" s="58"/>
      <c r="GS125" s="58"/>
      <c r="GT125" s="58"/>
      <c r="GU125" s="58"/>
      <c r="GV125" s="58"/>
      <c r="GW125" s="58"/>
      <c r="GX125" s="58"/>
      <c r="GY125" s="58"/>
      <c r="GZ125" s="58"/>
      <c r="HA125" s="58"/>
      <c r="HB125" s="58"/>
      <c r="HC125" s="58"/>
      <c r="HD125" s="58"/>
      <c r="HE125" s="58"/>
      <c r="HF125" s="58"/>
      <c r="HG125" s="58"/>
      <c r="HH125" s="58"/>
      <c r="HI125" s="58"/>
      <c r="HJ125" s="58"/>
      <c r="HK125" s="58"/>
      <c r="HL125" s="58"/>
      <c r="HM125" s="58"/>
      <c r="HN125" s="58"/>
      <c r="HO125" s="58"/>
      <c r="HP125" s="58"/>
      <c r="HQ125" s="58"/>
      <c r="HR125" s="58"/>
      <c r="HS125" s="58"/>
      <c r="HT125" s="58"/>
      <c r="HU125" s="58"/>
      <c r="HV125" s="58"/>
      <c r="HW125" s="58"/>
      <c r="HX125" s="58"/>
      <c r="HY125" s="58"/>
      <c r="HZ125" s="58"/>
      <c r="IA125" s="58"/>
      <c r="IB125" s="58"/>
      <c r="IC125" s="58"/>
      <c r="ID125" s="58"/>
      <c r="IE125" s="58"/>
      <c r="IF125" s="58"/>
      <c r="IG125" s="58"/>
      <c r="IH125" s="58"/>
      <c r="II125" s="58"/>
      <c r="IJ125" s="58"/>
      <c r="IK125" s="58"/>
      <c r="IL125" s="58"/>
      <c r="IM125" s="58"/>
      <c r="IN125" s="58"/>
      <c r="IO125" s="58"/>
      <c r="IP125" s="58"/>
      <c r="IQ125" s="58"/>
      <c r="IR125" s="58"/>
    </row>
    <row r="126" spans="1:252" s="839" customFormat="1">
      <c r="A126" s="78" t="s">
        <v>586</v>
      </c>
      <c r="B126" s="699">
        <v>0</v>
      </c>
      <c r="C126" s="699">
        <v>0</v>
      </c>
      <c r="D126" s="699">
        <v>0</v>
      </c>
      <c r="E126" s="699">
        <v>0</v>
      </c>
      <c r="F126" s="699">
        <v>0</v>
      </c>
      <c r="G126" s="699">
        <v>0</v>
      </c>
      <c r="H126" s="699">
        <v>0</v>
      </c>
      <c r="I126" s="699">
        <v>0</v>
      </c>
      <c r="J126" s="699">
        <v>0</v>
      </c>
      <c r="K126" s="699">
        <v>0</v>
      </c>
      <c r="L126" s="699">
        <v>0</v>
      </c>
      <c r="M126" s="699">
        <v>0</v>
      </c>
      <c r="N126" s="699">
        <v>0</v>
      </c>
      <c r="O126" s="699">
        <v>0</v>
      </c>
      <c r="P126" s="699">
        <v>0</v>
      </c>
      <c r="Q126" s="699">
        <v>0</v>
      </c>
      <c r="R126" s="699">
        <v>0</v>
      </c>
      <c r="S126" s="699">
        <v>0</v>
      </c>
      <c r="T126" s="699">
        <v>0</v>
      </c>
      <c r="U126" s="699">
        <v>0</v>
      </c>
      <c r="V126" s="699">
        <v>4.0000000000000001E-3</v>
      </c>
      <c r="W126" s="699">
        <v>0.02</v>
      </c>
      <c r="X126" s="699">
        <v>2.1000000000000001E-2</v>
      </c>
      <c r="Y126" s="699">
        <v>0.03</v>
      </c>
      <c r="Z126" s="699">
        <v>0.03</v>
      </c>
      <c r="AA126" s="956">
        <v>3.2000000000000001E-2</v>
      </c>
      <c r="AB126" s="956">
        <v>3.7999999999999999E-2</v>
      </c>
      <c r="AC126" s="956">
        <v>0.05</v>
      </c>
      <c r="AD126" s="699">
        <v>8.6999999999999994E-2</v>
      </c>
      <c r="AE126" s="953">
        <v>0.16500000000000001</v>
      </c>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c r="DI126" s="58"/>
      <c r="DJ126" s="58"/>
      <c r="DK126" s="58"/>
      <c r="DL126" s="58"/>
      <c r="DM126" s="58"/>
      <c r="DN126" s="58"/>
      <c r="DO126" s="58"/>
      <c r="DP126" s="58"/>
      <c r="DQ126" s="58"/>
      <c r="DR126" s="58"/>
      <c r="DS126" s="58"/>
      <c r="DT126" s="58"/>
      <c r="DU126" s="58"/>
      <c r="DV126" s="58"/>
      <c r="DW126" s="58"/>
      <c r="DX126" s="58"/>
      <c r="DY126" s="58"/>
      <c r="DZ126" s="58"/>
      <c r="EA126" s="58"/>
      <c r="EB126" s="58"/>
      <c r="EC126" s="58"/>
      <c r="ED126" s="58"/>
      <c r="EE126" s="58"/>
      <c r="EF126" s="58"/>
      <c r="EG126" s="58"/>
      <c r="EH126" s="58"/>
      <c r="EI126" s="58"/>
      <c r="EJ126" s="58"/>
      <c r="EK126" s="58"/>
      <c r="EL126" s="58"/>
      <c r="EM126" s="58"/>
      <c r="EN126" s="58"/>
      <c r="EO126" s="58"/>
      <c r="EP126" s="58"/>
      <c r="EQ126" s="58"/>
      <c r="ER126" s="58"/>
      <c r="ES126" s="58"/>
      <c r="ET126" s="58"/>
      <c r="EU126" s="58"/>
      <c r="EV126" s="58"/>
      <c r="EW126" s="58"/>
      <c r="EX126" s="58"/>
      <c r="EY126" s="58"/>
      <c r="EZ126" s="58"/>
      <c r="FA126" s="58"/>
      <c r="FB126" s="58"/>
      <c r="FC126" s="58"/>
      <c r="FD126" s="58"/>
      <c r="FE126" s="58"/>
      <c r="FF126" s="58"/>
      <c r="FG126" s="58"/>
      <c r="FH126" s="58"/>
      <c r="FI126" s="58"/>
      <c r="FJ126" s="58"/>
      <c r="FK126" s="58"/>
      <c r="FL126" s="58"/>
      <c r="FM126" s="58"/>
      <c r="FN126" s="58"/>
      <c r="FO126" s="58"/>
      <c r="FP126" s="58"/>
      <c r="FQ126" s="58"/>
      <c r="FR126" s="58"/>
      <c r="FS126" s="58"/>
      <c r="FT126" s="58"/>
      <c r="FU126" s="58"/>
      <c r="FV126" s="58"/>
      <c r="FW126" s="58"/>
      <c r="FX126" s="58"/>
      <c r="FY126" s="58"/>
      <c r="FZ126" s="58"/>
      <c r="GA126" s="58"/>
      <c r="GB126" s="58"/>
      <c r="GC126" s="58"/>
      <c r="GD126" s="58"/>
      <c r="GE126" s="58"/>
      <c r="GF126" s="58"/>
      <c r="GG126" s="58"/>
      <c r="GH126" s="58"/>
      <c r="GI126" s="58"/>
      <c r="GJ126" s="58"/>
      <c r="GK126" s="58"/>
      <c r="GL126" s="58"/>
      <c r="GM126" s="58"/>
      <c r="GN126" s="58"/>
      <c r="GO126" s="58"/>
      <c r="GP126" s="58"/>
      <c r="GQ126" s="58"/>
      <c r="GR126" s="58"/>
      <c r="GS126" s="58"/>
      <c r="GT126" s="58"/>
      <c r="GU126" s="58"/>
      <c r="GV126" s="58"/>
      <c r="GW126" s="58"/>
      <c r="GX126" s="58"/>
      <c r="GY126" s="58"/>
      <c r="GZ126" s="58"/>
      <c r="HA126" s="58"/>
      <c r="HB126" s="58"/>
      <c r="HC126" s="58"/>
      <c r="HD126" s="58"/>
      <c r="HE126" s="58"/>
      <c r="HF126" s="58"/>
      <c r="HG126" s="58"/>
      <c r="HH126" s="58"/>
      <c r="HI126" s="58"/>
      <c r="HJ126" s="58"/>
      <c r="HK126" s="58"/>
      <c r="HL126" s="58"/>
      <c r="HM126" s="58"/>
      <c r="HN126" s="58"/>
      <c r="HO126" s="58"/>
      <c r="HP126" s="58"/>
      <c r="HQ126" s="58"/>
      <c r="HR126" s="58"/>
      <c r="HS126" s="58"/>
      <c r="HT126" s="58"/>
      <c r="HU126" s="58"/>
      <c r="HV126" s="58"/>
      <c r="HW126" s="58"/>
      <c r="HX126" s="58"/>
      <c r="HY126" s="58"/>
      <c r="HZ126" s="58"/>
      <c r="IA126" s="58"/>
      <c r="IB126" s="58"/>
      <c r="IC126" s="58"/>
      <c r="ID126" s="58"/>
      <c r="IE126" s="58"/>
      <c r="IF126" s="58"/>
      <c r="IG126" s="58"/>
      <c r="IH126" s="58"/>
      <c r="II126" s="58"/>
      <c r="IJ126" s="58"/>
      <c r="IK126" s="58"/>
      <c r="IL126" s="58"/>
      <c r="IM126" s="58"/>
      <c r="IN126" s="58"/>
      <c r="IO126" s="58"/>
      <c r="IP126" s="58"/>
      <c r="IQ126" s="58"/>
      <c r="IR126" s="58"/>
    </row>
    <row r="127" spans="1:252" s="839" customFormat="1">
      <c r="A127" s="78" t="s">
        <v>587</v>
      </c>
      <c r="B127" s="699">
        <v>1.4E-2</v>
      </c>
      <c r="C127" s="699">
        <v>1.6E-2</v>
      </c>
      <c r="D127" s="699">
        <v>2.5999999999999999E-2</v>
      </c>
      <c r="E127" s="699">
        <v>2.5000000000000001E-2</v>
      </c>
      <c r="F127" s="699">
        <v>2.9000000000000001E-2</v>
      </c>
      <c r="G127" s="699">
        <v>3.3000000000000002E-2</v>
      </c>
      <c r="H127" s="699">
        <v>3.6999999999999998E-2</v>
      </c>
      <c r="I127" s="699">
        <v>3.5999999999999997E-2</v>
      </c>
      <c r="J127" s="699">
        <v>4.9000000000000002E-2</v>
      </c>
      <c r="K127" s="699">
        <v>5.1999999999999998E-2</v>
      </c>
      <c r="L127" s="699">
        <v>5.6000000000000001E-2</v>
      </c>
      <c r="M127" s="699">
        <v>5.8999999999999997E-2</v>
      </c>
      <c r="N127" s="699">
        <v>6.4000000000000001E-2</v>
      </c>
      <c r="O127" s="699">
        <v>7.0000000000000007E-2</v>
      </c>
      <c r="P127" s="699">
        <v>7.5999999999999998E-2</v>
      </c>
      <c r="Q127" s="699">
        <v>8.5999999999999993E-2</v>
      </c>
      <c r="R127" s="699">
        <v>9.1999999999999998E-2</v>
      </c>
      <c r="S127" s="699">
        <v>9.6000000000000002E-2</v>
      </c>
      <c r="T127" s="699">
        <v>0.104</v>
      </c>
      <c r="U127" s="699">
        <v>0.108</v>
      </c>
      <c r="V127" s="699">
        <v>0.112</v>
      </c>
      <c r="W127" s="699">
        <v>0.114</v>
      </c>
      <c r="X127" s="699">
        <v>0.127</v>
      </c>
      <c r="Y127" s="699">
        <v>0.13100000000000001</v>
      </c>
      <c r="Z127" s="699">
        <v>0.13400000000000001</v>
      </c>
      <c r="AA127" s="956">
        <v>0.13400000000000001</v>
      </c>
      <c r="AB127" s="956">
        <v>0.13500000000000001</v>
      </c>
      <c r="AC127" s="956">
        <v>0.13400000000000001</v>
      </c>
      <c r="AD127" s="699">
        <v>8.7999999999999995E-2</v>
      </c>
      <c r="AE127" s="953">
        <v>0.02</v>
      </c>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c r="DI127" s="58"/>
      <c r="DJ127" s="58"/>
      <c r="DK127" s="58"/>
      <c r="DL127" s="58"/>
      <c r="DM127" s="58"/>
      <c r="DN127" s="58"/>
      <c r="DO127" s="58"/>
      <c r="DP127" s="58"/>
      <c r="DQ127" s="58"/>
      <c r="DR127" s="58"/>
      <c r="DS127" s="58"/>
      <c r="DT127" s="58"/>
      <c r="DU127" s="58"/>
      <c r="DV127" s="58"/>
      <c r="DW127" s="58"/>
      <c r="DX127" s="58"/>
      <c r="DY127" s="58"/>
      <c r="DZ127" s="58"/>
      <c r="EA127" s="58"/>
      <c r="EB127" s="58"/>
      <c r="EC127" s="58"/>
      <c r="ED127" s="58"/>
      <c r="EE127" s="58"/>
      <c r="EF127" s="58"/>
      <c r="EG127" s="58"/>
      <c r="EH127" s="58"/>
      <c r="EI127" s="58"/>
      <c r="EJ127" s="58"/>
      <c r="EK127" s="58"/>
      <c r="EL127" s="58"/>
      <c r="EM127" s="58"/>
      <c r="EN127" s="58"/>
      <c r="EO127" s="58"/>
      <c r="EP127" s="58"/>
      <c r="EQ127" s="58"/>
      <c r="ER127" s="58"/>
      <c r="ES127" s="58"/>
      <c r="ET127" s="58"/>
      <c r="EU127" s="58"/>
      <c r="EV127" s="58"/>
      <c r="EW127" s="58"/>
      <c r="EX127" s="58"/>
      <c r="EY127" s="58"/>
      <c r="EZ127" s="58"/>
      <c r="FA127" s="58"/>
      <c r="FB127" s="58"/>
      <c r="FC127" s="58"/>
      <c r="FD127" s="58"/>
      <c r="FE127" s="58"/>
      <c r="FF127" s="58"/>
      <c r="FG127" s="58"/>
      <c r="FH127" s="58"/>
      <c r="FI127" s="58"/>
      <c r="FJ127" s="58"/>
      <c r="FK127" s="58"/>
      <c r="FL127" s="58"/>
      <c r="FM127" s="58"/>
      <c r="FN127" s="58"/>
      <c r="FO127" s="58"/>
      <c r="FP127" s="58"/>
      <c r="FQ127" s="58"/>
      <c r="FR127" s="58"/>
      <c r="FS127" s="58"/>
      <c r="FT127" s="58"/>
      <c r="FU127" s="58"/>
      <c r="FV127" s="58"/>
      <c r="FW127" s="58"/>
      <c r="FX127" s="58"/>
      <c r="FY127" s="58"/>
      <c r="FZ127" s="58"/>
      <c r="GA127" s="58"/>
      <c r="GB127" s="58"/>
      <c r="GC127" s="58"/>
      <c r="GD127" s="58"/>
      <c r="GE127" s="58"/>
      <c r="GF127" s="58"/>
      <c r="GG127" s="58"/>
      <c r="GH127" s="58"/>
      <c r="GI127" s="58"/>
      <c r="GJ127" s="58"/>
      <c r="GK127" s="58"/>
      <c r="GL127" s="58"/>
      <c r="GM127" s="58"/>
      <c r="GN127" s="58"/>
      <c r="GO127" s="58"/>
      <c r="GP127" s="58"/>
      <c r="GQ127" s="58"/>
      <c r="GR127" s="58"/>
      <c r="GS127" s="58"/>
      <c r="GT127" s="58"/>
      <c r="GU127" s="58"/>
      <c r="GV127" s="58"/>
      <c r="GW127" s="58"/>
      <c r="GX127" s="58"/>
      <c r="GY127" s="58"/>
      <c r="GZ127" s="58"/>
      <c r="HA127" s="58"/>
      <c r="HB127" s="58"/>
      <c r="HC127" s="58"/>
      <c r="HD127" s="58"/>
      <c r="HE127" s="58"/>
      <c r="HF127" s="58"/>
      <c r="HG127" s="58"/>
      <c r="HH127" s="58"/>
      <c r="HI127" s="58"/>
      <c r="HJ127" s="58"/>
      <c r="HK127" s="58"/>
      <c r="HL127" s="58"/>
      <c r="HM127" s="58"/>
      <c r="HN127" s="58"/>
      <c r="HO127" s="58"/>
      <c r="HP127" s="58"/>
      <c r="HQ127" s="58"/>
      <c r="HR127" s="58"/>
      <c r="HS127" s="58"/>
      <c r="HT127" s="58"/>
      <c r="HU127" s="58"/>
      <c r="HV127" s="58"/>
      <c r="HW127" s="58"/>
      <c r="HX127" s="58"/>
      <c r="HY127" s="58"/>
      <c r="HZ127" s="58"/>
      <c r="IA127" s="58"/>
      <c r="IB127" s="58"/>
      <c r="IC127" s="58"/>
      <c r="ID127" s="58"/>
      <c r="IE127" s="58"/>
      <c r="IF127" s="58"/>
      <c r="IG127" s="58"/>
      <c r="IH127" s="58"/>
      <c r="II127" s="58"/>
      <c r="IJ127" s="58"/>
      <c r="IK127" s="58"/>
      <c r="IL127" s="58"/>
      <c r="IM127" s="58"/>
      <c r="IN127" s="58"/>
      <c r="IO127" s="58"/>
      <c r="IP127" s="58"/>
      <c r="IQ127" s="58"/>
      <c r="IR127" s="58"/>
    </row>
    <row r="128" spans="1:252" s="839" customFormat="1">
      <c r="A128" s="78" t="s">
        <v>466</v>
      </c>
      <c r="B128" s="699">
        <v>1.08</v>
      </c>
      <c r="C128" s="699">
        <v>1.18</v>
      </c>
      <c r="D128" s="699">
        <v>1.4350000000000001</v>
      </c>
      <c r="E128" s="699">
        <v>1.5409999999999999</v>
      </c>
      <c r="F128" s="699">
        <v>1.621</v>
      </c>
      <c r="G128" s="699">
        <v>1.71</v>
      </c>
      <c r="H128" s="699">
        <v>1.968</v>
      </c>
      <c r="I128" s="699">
        <v>2.472</v>
      </c>
      <c r="J128" s="699">
        <v>2.992</v>
      </c>
      <c r="K128" s="699">
        <v>3.214</v>
      </c>
      <c r="L128" s="699">
        <v>3.395</v>
      </c>
      <c r="M128" s="699">
        <v>3.5129999999999999</v>
      </c>
      <c r="N128" s="699">
        <v>3.7829999999999999</v>
      </c>
      <c r="O128" s="699">
        <v>4.4409999999999998</v>
      </c>
      <c r="P128" s="699">
        <v>4.6609999999999996</v>
      </c>
      <c r="Q128" s="699">
        <v>5.048</v>
      </c>
      <c r="R128" s="699">
        <v>5.343</v>
      </c>
      <c r="S128" s="699">
        <v>5.4859999999999998</v>
      </c>
      <c r="T128" s="699">
        <v>5.64</v>
      </c>
      <c r="U128" s="699">
        <v>5.7560000000000002</v>
      </c>
      <c r="V128" s="699">
        <v>5.8769999999999998</v>
      </c>
      <c r="W128" s="699">
        <v>5.851</v>
      </c>
      <c r="X128" s="699">
        <v>6.0190000000000001</v>
      </c>
      <c r="Y128" s="699">
        <v>6.0490000000000004</v>
      </c>
      <c r="Z128" s="699">
        <v>6.2140000000000004</v>
      </c>
      <c r="AA128" s="956">
        <v>6.3280000000000003</v>
      </c>
      <c r="AB128" s="956">
        <v>6.4359999999999999</v>
      </c>
      <c r="AC128" s="956">
        <v>6.6479999999999997</v>
      </c>
      <c r="AD128" s="699">
        <v>7.0739999999999998</v>
      </c>
      <c r="AE128" s="953">
        <v>7.6280000000000001</v>
      </c>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c r="DI128" s="58"/>
      <c r="DJ128" s="58"/>
      <c r="DK128" s="58"/>
      <c r="DL128" s="58"/>
      <c r="DM128" s="58"/>
      <c r="DN128" s="58"/>
      <c r="DO128" s="58"/>
      <c r="DP128" s="58"/>
      <c r="DQ128" s="58"/>
      <c r="DR128" s="58"/>
      <c r="DS128" s="58"/>
      <c r="DT128" s="58"/>
      <c r="DU128" s="58"/>
      <c r="DV128" s="58"/>
      <c r="DW128" s="58"/>
      <c r="DX128" s="58"/>
      <c r="DY128" s="58"/>
      <c r="DZ128" s="58"/>
      <c r="EA128" s="58"/>
      <c r="EB128" s="58"/>
      <c r="EC128" s="58"/>
      <c r="ED128" s="58"/>
      <c r="EE128" s="58"/>
      <c r="EF128" s="58"/>
      <c r="EG128" s="58"/>
      <c r="EH128" s="58"/>
      <c r="EI128" s="58"/>
      <c r="EJ128" s="58"/>
      <c r="EK128" s="58"/>
      <c r="EL128" s="58"/>
      <c r="EM128" s="58"/>
      <c r="EN128" s="58"/>
      <c r="EO128" s="58"/>
      <c r="EP128" s="58"/>
      <c r="EQ128" s="58"/>
      <c r="ER128" s="58"/>
      <c r="ES128" s="58"/>
      <c r="ET128" s="58"/>
      <c r="EU128" s="58"/>
      <c r="EV128" s="58"/>
      <c r="EW128" s="58"/>
      <c r="EX128" s="58"/>
      <c r="EY128" s="58"/>
      <c r="EZ128" s="58"/>
      <c r="FA128" s="58"/>
      <c r="FB128" s="58"/>
      <c r="FC128" s="58"/>
      <c r="FD128" s="58"/>
      <c r="FE128" s="58"/>
      <c r="FF128" s="58"/>
      <c r="FG128" s="58"/>
      <c r="FH128" s="58"/>
      <c r="FI128" s="58"/>
      <c r="FJ128" s="58"/>
      <c r="FK128" s="58"/>
      <c r="FL128" s="58"/>
      <c r="FM128" s="58"/>
      <c r="FN128" s="58"/>
      <c r="FO128" s="58"/>
      <c r="FP128" s="58"/>
      <c r="FQ128" s="58"/>
      <c r="FR128" s="58"/>
      <c r="FS128" s="58"/>
      <c r="FT128" s="58"/>
      <c r="FU128" s="58"/>
      <c r="FV128" s="58"/>
      <c r="FW128" s="58"/>
      <c r="FX128" s="58"/>
      <c r="FY128" s="58"/>
      <c r="FZ128" s="58"/>
      <c r="GA128" s="58"/>
      <c r="GB128" s="58"/>
      <c r="GC128" s="58"/>
      <c r="GD128" s="58"/>
      <c r="GE128" s="58"/>
      <c r="GF128" s="58"/>
      <c r="GG128" s="58"/>
      <c r="GH128" s="58"/>
      <c r="GI128" s="58"/>
      <c r="GJ128" s="58"/>
      <c r="GK128" s="58"/>
      <c r="GL128" s="58"/>
      <c r="GM128" s="58"/>
      <c r="GN128" s="58"/>
      <c r="GO128" s="58"/>
      <c r="GP128" s="58"/>
      <c r="GQ128" s="58"/>
      <c r="GR128" s="58"/>
      <c r="GS128" s="58"/>
      <c r="GT128" s="58"/>
      <c r="GU128" s="58"/>
      <c r="GV128" s="58"/>
      <c r="GW128" s="58"/>
      <c r="GX128" s="58"/>
      <c r="GY128" s="58"/>
      <c r="GZ128" s="58"/>
      <c r="HA128" s="58"/>
      <c r="HB128" s="58"/>
      <c r="HC128" s="58"/>
      <c r="HD128" s="58"/>
      <c r="HE128" s="58"/>
      <c r="HF128" s="58"/>
      <c r="HG128" s="58"/>
      <c r="HH128" s="58"/>
      <c r="HI128" s="58"/>
      <c r="HJ128" s="58"/>
      <c r="HK128" s="58"/>
      <c r="HL128" s="58"/>
      <c r="HM128" s="58"/>
      <c r="HN128" s="58"/>
      <c r="HO128" s="58"/>
      <c r="HP128" s="58"/>
      <c r="HQ128" s="58"/>
      <c r="HR128" s="58"/>
      <c r="HS128" s="58"/>
      <c r="HT128" s="58"/>
      <c r="HU128" s="58"/>
      <c r="HV128" s="58"/>
      <c r="HW128" s="58"/>
      <c r="HX128" s="58"/>
      <c r="HY128" s="58"/>
      <c r="HZ128" s="58"/>
      <c r="IA128" s="58"/>
      <c r="IB128" s="58"/>
      <c r="IC128" s="58"/>
      <c r="ID128" s="58"/>
      <c r="IE128" s="58"/>
      <c r="IF128" s="58"/>
      <c r="IG128" s="58"/>
      <c r="IH128" s="58"/>
      <c r="II128" s="58"/>
      <c r="IJ128" s="58"/>
      <c r="IK128" s="58"/>
      <c r="IL128" s="58"/>
      <c r="IM128" s="58"/>
      <c r="IN128" s="58"/>
      <c r="IO128" s="58"/>
      <c r="IP128" s="58"/>
      <c r="IQ128" s="58"/>
      <c r="IR128" s="58"/>
    </row>
    <row r="129" spans="1:252" s="839" customFormat="1">
      <c r="A129" s="78" t="s">
        <v>588</v>
      </c>
      <c r="B129" s="699">
        <v>2.3E-2</v>
      </c>
      <c r="C129" s="699">
        <v>2.5000000000000001E-2</v>
      </c>
      <c r="D129" s="699">
        <v>3.1E-2</v>
      </c>
      <c r="E129" s="699">
        <v>3.3000000000000002E-2</v>
      </c>
      <c r="F129" s="699">
        <v>3.4000000000000002E-2</v>
      </c>
      <c r="G129" s="699">
        <v>3.6999999999999998E-2</v>
      </c>
      <c r="H129" s="699">
        <v>4.1000000000000002E-2</v>
      </c>
      <c r="I129" s="699">
        <v>5.1999999999999998E-2</v>
      </c>
      <c r="J129" s="699">
        <v>6.3E-2</v>
      </c>
      <c r="K129" s="699">
        <v>6.8000000000000005E-2</v>
      </c>
      <c r="L129" s="699">
        <v>7.1999999999999995E-2</v>
      </c>
      <c r="M129" s="699">
        <v>7.3999999999999996E-2</v>
      </c>
      <c r="N129" s="699">
        <v>0.08</v>
      </c>
      <c r="O129" s="699">
        <v>9.5000000000000001E-2</v>
      </c>
      <c r="P129" s="699">
        <v>9.9000000000000005E-2</v>
      </c>
      <c r="Q129" s="699">
        <v>0.10199999999999999</v>
      </c>
      <c r="R129" s="699">
        <v>0.115</v>
      </c>
      <c r="S129" s="699">
        <v>0.121</v>
      </c>
      <c r="T129" s="699">
        <v>0.161</v>
      </c>
      <c r="U129" s="699">
        <v>0.14399999999999999</v>
      </c>
      <c r="V129" s="699">
        <v>0.16200000000000001</v>
      </c>
      <c r="W129" s="699">
        <v>0.28000000000000003</v>
      </c>
      <c r="X129" s="699">
        <v>0.29699999999999999</v>
      </c>
      <c r="Y129" s="699">
        <v>0.37</v>
      </c>
      <c r="Z129" s="699">
        <v>0.35499999999999998</v>
      </c>
      <c r="AA129" s="956">
        <v>0.371</v>
      </c>
      <c r="AB129" s="956">
        <v>0.47299999999999998</v>
      </c>
      <c r="AC129" s="956">
        <v>0.67600000000000005</v>
      </c>
      <c r="AD129" s="699">
        <v>1.444</v>
      </c>
      <c r="AE129" s="953">
        <v>0.61499999999999999</v>
      </c>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c r="DI129" s="58"/>
      <c r="DJ129" s="58"/>
      <c r="DK129" s="58"/>
      <c r="DL129" s="58"/>
      <c r="DM129" s="58"/>
      <c r="DN129" s="58"/>
      <c r="DO129" s="58"/>
      <c r="DP129" s="58"/>
      <c r="DQ129" s="58"/>
      <c r="DR129" s="58"/>
      <c r="DS129" s="58"/>
      <c r="DT129" s="58"/>
      <c r="DU129" s="58"/>
      <c r="DV129" s="58"/>
      <c r="DW129" s="58"/>
      <c r="DX129" s="58"/>
      <c r="DY129" s="58"/>
      <c r="DZ129" s="58"/>
      <c r="EA129" s="58"/>
      <c r="EB129" s="58"/>
      <c r="EC129" s="58"/>
      <c r="ED129" s="58"/>
      <c r="EE129" s="58"/>
      <c r="EF129" s="58"/>
      <c r="EG129" s="58"/>
      <c r="EH129" s="58"/>
      <c r="EI129" s="58"/>
      <c r="EJ129" s="58"/>
      <c r="EK129" s="58"/>
      <c r="EL129" s="58"/>
      <c r="EM129" s="58"/>
      <c r="EN129" s="58"/>
      <c r="EO129" s="58"/>
      <c r="EP129" s="58"/>
      <c r="EQ129" s="58"/>
      <c r="ER129" s="58"/>
      <c r="ES129" s="58"/>
      <c r="ET129" s="58"/>
      <c r="EU129" s="58"/>
      <c r="EV129" s="58"/>
      <c r="EW129" s="58"/>
      <c r="EX129" s="58"/>
      <c r="EY129" s="58"/>
      <c r="EZ129" s="58"/>
      <c r="FA129" s="58"/>
      <c r="FB129" s="58"/>
      <c r="FC129" s="58"/>
      <c r="FD129" s="58"/>
      <c r="FE129" s="58"/>
      <c r="FF129" s="58"/>
      <c r="FG129" s="58"/>
      <c r="FH129" s="58"/>
      <c r="FI129" s="58"/>
      <c r="FJ129" s="58"/>
      <c r="FK129" s="58"/>
      <c r="FL129" s="58"/>
      <c r="FM129" s="58"/>
      <c r="FN129" s="58"/>
      <c r="FO129" s="58"/>
      <c r="FP129" s="58"/>
      <c r="FQ129" s="58"/>
      <c r="FR129" s="58"/>
      <c r="FS129" s="58"/>
      <c r="FT129" s="58"/>
      <c r="FU129" s="58"/>
      <c r="FV129" s="58"/>
      <c r="FW129" s="58"/>
      <c r="FX129" s="58"/>
      <c r="FY129" s="58"/>
      <c r="FZ129" s="58"/>
      <c r="GA129" s="58"/>
      <c r="GB129" s="58"/>
      <c r="GC129" s="58"/>
      <c r="GD129" s="58"/>
      <c r="GE129" s="58"/>
      <c r="GF129" s="58"/>
      <c r="GG129" s="58"/>
      <c r="GH129" s="58"/>
      <c r="GI129" s="58"/>
      <c r="GJ129" s="58"/>
      <c r="GK129" s="58"/>
      <c r="GL129" s="58"/>
      <c r="GM129" s="58"/>
      <c r="GN129" s="58"/>
      <c r="GO129" s="58"/>
      <c r="GP129" s="58"/>
      <c r="GQ129" s="58"/>
      <c r="GR129" s="58"/>
      <c r="GS129" s="58"/>
      <c r="GT129" s="58"/>
      <c r="GU129" s="58"/>
      <c r="GV129" s="58"/>
      <c r="GW129" s="58"/>
      <c r="GX129" s="58"/>
      <c r="GY129" s="58"/>
      <c r="GZ129" s="58"/>
      <c r="HA129" s="58"/>
      <c r="HB129" s="58"/>
      <c r="HC129" s="58"/>
      <c r="HD129" s="58"/>
      <c r="HE129" s="58"/>
      <c r="HF129" s="58"/>
      <c r="HG129" s="58"/>
      <c r="HH129" s="58"/>
      <c r="HI129" s="58"/>
      <c r="HJ129" s="58"/>
      <c r="HK129" s="58"/>
      <c r="HL129" s="58"/>
      <c r="HM129" s="58"/>
      <c r="HN129" s="58"/>
      <c r="HO129" s="58"/>
      <c r="HP129" s="58"/>
      <c r="HQ129" s="58"/>
      <c r="HR129" s="58"/>
      <c r="HS129" s="58"/>
      <c r="HT129" s="58"/>
      <c r="HU129" s="58"/>
      <c r="HV129" s="58"/>
      <c r="HW129" s="58"/>
      <c r="HX129" s="58"/>
      <c r="HY129" s="58"/>
      <c r="HZ129" s="58"/>
      <c r="IA129" s="58"/>
      <c r="IB129" s="58"/>
      <c r="IC129" s="58"/>
      <c r="ID129" s="58"/>
      <c r="IE129" s="58"/>
      <c r="IF129" s="58"/>
      <c r="IG129" s="58"/>
      <c r="IH129" s="58"/>
      <c r="II129" s="58"/>
      <c r="IJ129" s="58"/>
      <c r="IK129" s="58"/>
      <c r="IL129" s="58"/>
      <c r="IM129" s="58"/>
      <c r="IN129" s="58"/>
      <c r="IO129" s="58"/>
      <c r="IP129" s="58"/>
      <c r="IQ129" s="58"/>
      <c r="IR129" s="58"/>
    </row>
    <row r="130" spans="1:252" s="839" customFormat="1">
      <c r="A130" s="78" t="s">
        <v>589</v>
      </c>
      <c r="B130" s="699">
        <v>0.97799999999999998</v>
      </c>
      <c r="C130" s="699">
        <v>1.069</v>
      </c>
      <c r="D130" s="699">
        <v>1.2989999999999999</v>
      </c>
      <c r="E130" s="699">
        <v>1.3939999999999999</v>
      </c>
      <c r="F130" s="699">
        <v>1.4670000000000001</v>
      </c>
      <c r="G130" s="699">
        <v>1.5469999999999999</v>
      </c>
      <c r="H130" s="699">
        <v>1.782</v>
      </c>
      <c r="I130" s="699">
        <v>2.2389999999999999</v>
      </c>
      <c r="J130" s="699">
        <v>2.7090000000000001</v>
      </c>
      <c r="K130" s="699">
        <v>2.9089999999999998</v>
      </c>
      <c r="L130" s="699">
        <v>3.073</v>
      </c>
      <c r="M130" s="699">
        <v>3.181</v>
      </c>
      <c r="N130" s="699">
        <v>3.4239999999999999</v>
      </c>
      <c r="O130" s="699">
        <v>4.0209999999999999</v>
      </c>
      <c r="P130" s="699">
        <v>4.22</v>
      </c>
      <c r="Q130" s="699">
        <v>4.5919999999999996</v>
      </c>
      <c r="R130" s="699">
        <v>4.8520000000000003</v>
      </c>
      <c r="S130" s="699">
        <v>4.976</v>
      </c>
      <c r="T130" s="699">
        <v>5.085</v>
      </c>
      <c r="U130" s="699">
        <v>5.2089999999999996</v>
      </c>
      <c r="V130" s="699">
        <v>5.3</v>
      </c>
      <c r="W130" s="699">
        <v>5.1390000000000002</v>
      </c>
      <c r="X130" s="699">
        <v>5.2729999999999997</v>
      </c>
      <c r="Y130" s="699">
        <v>5.2119999999999997</v>
      </c>
      <c r="Z130" s="699">
        <v>5.3689999999999998</v>
      </c>
      <c r="AA130" s="956">
        <v>5.4409999999999998</v>
      </c>
      <c r="AB130" s="956">
        <v>5.41</v>
      </c>
      <c r="AC130" s="956">
        <v>5.3869999999999996</v>
      </c>
      <c r="AD130" s="699">
        <v>4.9720000000000004</v>
      </c>
      <c r="AE130" s="953">
        <v>6.5030000000000001</v>
      </c>
      <c r="AF130" s="58"/>
      <c r="AG130" s="58"/>
      <c r="AH130" s="58"/>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c r="CH130" s="58"/>
      <c r="CI130" s="58"/>
      <c r="CJ130" s="58"/>
      <c r="CK130" s="58"/>
      <c r="CL130" s="58"/>
      <c r="CM130" s="58"/>
      <c r="CN130" s="58"/>
      <c r="CO130" s="58"/>
      <c r="CP130" s="58"/>
      <c r="CQ130" s="58"/>
      <c r="CR130" s="58"/>
      <c r="CS130" s="58"/>
      <c r="CT130" s="58"/>
      <c r="CU130" s="58"/>
      <c r="CV130" s="58"/>
      <c r="CW130" s="58"/>
      <c r="CX130" s="58"/>
      <c r="CY130" s="58"/>
      <c r="CZ130" s="58"/>
      <c r="DA130" s="58"/>
      <c r="DB130" s="58"/>
      <c r="DC130" s="58"/>
      <c r="DD130" s="58"/>
      <c r="DE130" s="58"/>
      <c r="DF130" s="58"/>
      <c r="DG130" s="58"/>
      <c r="DH130" s="58"/>
      <c r="DI130" s="58"/>
      <c r="DJ130" s="58"/>
      <c r="DK130" s="58"/>
      <c r="DL130" s="58"/>
      <c r="DM130" s="58"/>
      <c r="DN130" s="58"/>
      <c r="DO130" s="58"/>
      <c r="DP130" s="58"/>
      <c r="DQ130" s="58"/>
      <c r="DR130" s="58"/>
      <c r="DS130" s="58"/>
      <c r="DT130" s="58"/>
      <c r="DU130" s="58"/>
      <c r="DV130" s="58"/>
      <c r="DW130" s="58"/>
      <c r="DX130" s="58"/>
      <c r="DY130" s="58"/>
      <c r="DZ130" s="58"/>
      <c r="EA130" s="58"/>
      <c r="EB130" s="58"/>
      <c r="EC130" s="58"/>
      <c r="ED130" s="58"/>
      <c r="EE130" s="58"/>
      <c r="EF130" s="58"/>
      <c r="EG130" s="58"/>
      <c r="EH130" s="58"/>
      <c r="EI130" s="58"/>
      <c r="EJ130" s="58"/>
      <c r="EK130" s="58"/>
      <c r="EL130" s="58"/>
      <c r="EM130" s="58"/>
      <c r="EN130" s="58"/>
      <c r="EO130" s="58"/>
      <c r="EP130" s="58"/>
      <c r="EQ130" s="58"/>
      <c r="ER130" s="58"/>
      <c r="ES130" s="58"/>
      <c r="ET130" s="58"/>
      <c r="EU130" s="58"/>
      <c r="EV130" s="58"/>
      <c r="EW130" s="58"/>
      <c r="EX130" s="58"/>
      <c r="EY130" s="58"/>
      <c r="EZ130" s="58"/>
      <c r="FA130" s="58"/>
      <c r="FB130" s="58"/>
      <c r="FC130" s="58"/>
      <c r="FD130" s="58"/>
      <c r="FE130" s="58"/>
      <c r="FF130" s="58"/>
      <c r="FG130" s="58"/>
      <c r="FH130" s="58"/>
      <c r="FI130" s="58"/>
      <c r="FJ130" s="58"/>
      <c r="FK130" s="58"/>
      <c r="FL130" s="58"/>
      <c r="FM130" s="58"/>
      <c r="FN130" s="58"/>
      <c r="FO130" s="58"/>
      <c r="FP130" s="58"/>
      <c r="FQ130" s="58"/>
      <c r="FR130" s="58"/>
      <c r="FS130" s="58"/>
      <c r="FT130" s="58"/>
      <c r="FU130" s="58"/>
      <c r="FV130" s="58"/>
      <c r="FW130" s="58"/>
      <c r="FX130" s="58"/>
      <c r="FY130" s="58"/>
      <c r="FZ130" s="58"/>
      <c r="GA130" s="58"/>
      <c r="GB130" s="58"/>
      <c r="GC130" s="58"/>
      <c r="GD130" s="58"/>
      <c r="GE130" s="58"/>
      <c r="GF130" s="58"/>
      <c r="GG130" s="58"/>
      <c r="GH130" s="58"/>
      <c r="GI130" s="58"/>
      <c r="GJ130" s="58"/>
      <c r="GK130" s="58"/>
      <c r="GL130" s="58"/>
      <c r="GM130" s="58"/>
      <c r="GN130" s="58"/>
      <c r="GO130" s="58"/>
      <c r="GP130" s="58"/>
      <c r="GQ130" s="58"/>
      <c r="GR130" s="58"/>
      <c r="GS130" s="58"/>
      <c r="GT130" s="58"/>
      <c r="GU130" s="58"/>
      <c r="GV130" s="58"/>
      <c r="GW130" s="58"/>
      <c r="GX130" s="58"/>
      <c r="GY130" s="58"/>
      <c r="GZ130" s="58"/>
      <c r="HA130" s="58"/>
      <c r="HB130" s="58"/>
      <c r="HC130" s="58"/>
      <c r="HD130" s="58"/>
      <c r="HE130" s="58"/>
      <c r="HF130" s="58"/>
      <c r="HG130" s="58"/>
      <c r="HH130" s="58"/>
      <c r="HI130" s="58"/>
      <c r="HJ130" s="58"/>
      <c r="HK130" s="58"/>
      <c r="HL130" s="58"/>
      <c r="HM130" s="58"/>
      <c r="HN130" s="58"/>
      <c r="HO130" s="58"/>
      <c r="HP130" s="58"/>
      <c r="HQ130" s="58"/>
      <c r="HR130" s="58"/>
      <c r="HS130" s="58"/>
      <c r="HT130" s="58"/>
      <c r="HU130" s="58"/>
      <c r="HV130" s="58"/>
      <c r="HW130" s="58"/>
      <c r="HX130" s="58"/>
      <c r="HY130" s="58"/>
      <c r="HZ130" s="58"/>
      <c r="IA130" s="58"/>
      <c r="IB130" s="58"/>
      <c r="IC130" s="58"/>
      <c r="ID130" s="58"/>
      <c r="IE130" s="58"/>
      <c r="IF130" s="58"/>
      <c r="IG130" s="58"/>
      <c r="IH130" s="58"/>
      <c r="II130" s="58"/>
      <c r="IJ130" s="58"/>
      <c r="IK130" s="58"/>
      <c r="IL130" s="58"/>
      <c r="IM130" s="58"/>
      <c r="IN130" s="58"/>
      <c r="IO130" s="58"/>
      <c r="IP130" s="58"/>
      <c r="IQ130" s="58"/>
      <c r="IR130" s="58"/>
    </row>
    <row r="131" spans="1:252" s="839" customFormat="1">
      <c r="A131" s="78" t="s">
        <v>590</v>
      </c>
      <c r="B131" s="699">
        <v>5.0999999999999997E-2</v>
      </c>
      <c r="C131" s="699">
        <v>5.5E-2</v>
      </c>
      <c r="D131" s="699">
        <v>6.6000000000000003E-2</v>
      </c>
      <c r="E131" s="699">
        <v>7.1999999999999995E-2</v>
      </c>
      <c r="F131" s="699">
        <v>7.4999999999999997E-2</v>
      </c>
      <c r="G131" s="699">
        <v>0.08</v>
      </c>
      <c r="H131" s="699">
        <v>9.0999999999999998E-2</v>
      </c>
      <c r="I131" s="699">
        <v>0.115</v>
      </c>
      <c r="J131" s="699">
        <v>0.13900000000000001</v>
      </c>
      <c r="K131" s="699">
        <v>0.15</v>
      </c>
      <c r="L131" s="699">
        <v>0.158</v>
      </c>
      <c r="M131" s="699">
        <v>0.16400000000000001</v>
      </c>
      <c r="N131" s="699">
        <v>0.17599999999999999</v>
      </c>
      <c r="O131" s="699">
        <v>0.20599999999999999</v>
      </c>
      <c r="P131" s="699">
        <v>0.216</v>
      </c>
      <c r="Q131" s="699">
        <v>0.223</v>
      </c>
      <c r="R131" s="699">
        <v>0.24199999999999999</v>
      </c>
      <c r="S131" s="699">
        <v>0.249</v>
      </c>
      <c r="T131" s="699">
        <v>0.25600000000000001</v>
      </c>
      <c r="U131" s="699">
        <v>0.26400000000000001</v>
      </c>
      <c r="V131" s="699">
        <v>0.27</v>
      </c>
      <c r="W131" s="699">
        <v>0.26400000000000001</v>
      </c>
      <c r="X131" s="699">
        <v>0.27800000000000002</v>
      </c>
      <c r="Y131" s="699">
        <v>0.28100000000000003</v>
      </c>
      <c r="Z131" s="699">
        <v>0.30599999999999999</v>
      </c>
      <c r="AA131" s="956">
        <v>0.32700000000000001</v>
      </c>
      <c r="AB131" s="956">
        <v>0.33700000000000002</v>
      </c>
      <c r="AC131" s="956">
        <v>0.34100000000000003</v>
      </c>
      <c r="AD131" s="699">
        <v>0.32400000000000001</v>
      </c>
      <c r="AE131" s="953">
        <v>0.30599999999999999</v>
      </c>
      <c r="AF131" s="58"/>
      <c r="AG131" s="58"/>
      <c r="AH131" s="58"/>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c r="CH131" s="58"/>
      <c r="CI131" s="58"/>
      <c r="CJ131" s="58"/>
      <c r="CK131" s="58"/>
      <c r="CL131" s="58"/>
      <c r="CM131" s="58"/>
      <c r="CN131" s="58"/>
      <c r="CO131" s="58"/>
      <c r="CP131" s="58"/>
      <c r="CQ131" s="58"/>
      <c r="CR131" s="58"/>
      <c r="CS131" s="58"/>
      <c r="CT131" s="58"/>
      <c r="CU131" s="58"/>
      <c r="CV131" s="58"/>
      <c r="CW131" s="58"/>
      <c r="CX131" s="58"/>
      <c r="CY131" s="58"/>
      <c r="CZ131" s="58"/>
      <c r="DA131" s="58"/>
      <c r="DB131" s="58"/>
      <c r="DC131" s="58"/>
      <c r="DD131" s="58"/>
      <c r="DE131" s="58"/>
      <c r="DF131" s="58"/>
      <c r="DG131" s="58"/>
      <c r="DH131" s="58"/>
      <c r="DI131" s="58"/>
      <c r="DJ131" s="58"/>
      <c r="DK131" s="58"/>
      <c r="DL131" s="58"/>
      <c r="DM131" s="58"/>
      <c r="DN131" s="58"/>
      <c r="DO131" s="58"/>
      <c r="DP131" s="58"/>
      <c r="DQ131" s="58"/>
      <c r="DR131" s="58"/>
      <c r="DS131" s="58"/>
      <c r="DT131" s="58"/>
      <c r="DU131" s="58"/>
      <c r="DV131" s="58"/>
      <c r="DW131" s="58"/>
      <c r="DX131" s="58"/>
      <c r="DY131" s="58"/>
      <c r="DZ131" s="58"/>
      <c r="EA131" s="58"/>
      <c r="EB131" s="58"/>
      <c r="EC131" s="58"/>
      <c r="ED131" s="58"/>
      <c r="EE131" s="58"/>
      <c r="EF131" s="58"/>
      <c r="EG131" s="58"/>
      <c r="EH131" s="58"/>
      <c r="EI131" s="58"/>
      <c r="EJ131" s="58"/>
      <c r="EK131" s="58"/>
      <c r="EL131" s="58"/>
      <c r="EM131" s="58"/>
      <c r="EN131" s="58"/>
      <c r="EO131" s="58"/>
      <c r="EP131" s="58"/>
      <c r="EQ131" s="58"/>
      <c r="ER131" s="58"/>
      <c r="ES131" s="58"/>
      <c r="ET131" s="58"/>
      <c r="EU131" s="58"/>
      <c r="EV131" s="58"/>
      <c r="EW131" s="58"/>
      <c r="EX131" s="58"/>
      <c r="EY131" s="58"/>
      <c r="EZ131" s="58"/>
      <c r="FA131" s="58"/>
      <c r="FB131" s="58"/>
      <c r="FC131" s="58"/>
      <c r="FD131" s="58"/>
      <c r="FE131" s="58"/>
      <c r="FF131" s="58"/>
      <c r="FG131" s="58"/>
      <c r="FH131" s="58"/>
      <c r="FI131" s="58"/>
      <c r="FJ131" s="58"/>
      <c r="FK131" s="58"/>
      <c r="FL131" s="58"/>
      <c r="FM131" s="58"/>
      <c r="FN131" s="58"/>
      <c r="FO131" s="58"/>
      <c r="FP131" s="58"/>
      <c r="FQ131" s="58"/>
      <c r="FR131" s="58"/>
      <c r="FS131" s="58"/>
      <c r="FT131" s="58"/>
      <c r="FU131" s="58"/>
      <c r="FV131" s="58"/>
      <c r="FW131" s="58"/>
      <c r="FX131" s="58"/>
      <c r="FY131" s="58"/>
      <c r="FZ131" s="58"/>
      <c r="GA131" s="58"/>
      <c r="GB131" s="58"/>
      <c r="GC131" s="58"/>
      <c r="GD131" s="58"/>
      <c r="GE131" s="58"/>
      <c r="GF131" s="58"/>
      <c r="GG131" s="58"/>
      <c r="GH131" s="58"/>
      <c r="GI131" s="58"/>
      <c r="GJ131" s="58"/>
      <c r="GK131" s="58"/>
      <c r="GL131" s="58"/>
      <c r="GM131" s="58"/>
      <c r="GN131" s="58"/>
      <c r="GO131" s="58"/>
      <c r="GP131" s="58"/>
      <c r="GQ131" s="58"/>
      <c r="GR131" s="58"/>
      <c r="GS131" s="58"/>
      <c r="GT131" s="58"/>
      <c r="GU131" s="58"/>
      <c r="GV131" s="58"/>
      <c r="GW131" s="58"/>
      <c r="GX131" s="58"/>
      <c r="GY131" s="58"/>
      <c r="GZ131" s="58"/>
      <c r="HA131" s="58"/>
      <c r="HB131" s="58"/>
      <c r="HC131" s="58"/>
      <c r="HD131" s="58"/>
      <c r="HE131" s="58"/>
      <c r="HF131" s="58"/>
      <c r="HG131" s="58"/>
      <c r="HH131" s="58"/>
      <c r="HI131" s="58"/>
      <c r="HJ131" s="58"/>
      <c r="HK131" s="58"/>
      <c r="HL131" s="58"/>
      <c r="HM131" s="58"/>
      <c r="HN131" s="58"/>
      <c r="HO131" s="58"/>
      <c r="HP131" s="58"/>
      <c r="HQ131" s="58"/>
      <c r="HR131" s="58"/>
      <c r="HS131" s="58"/>
      <c r="HT131" s="58"/>
      <c r="HU131" s="58"/>
      <c r="HV131" s="58"/>
      <c r="HW131" s="58"/>
      <c r="HX131" s="58"/>
      <c r="HY131" s="58"/>
      <c r="HZ131" s="58"/>
      <c r="IA131" s="58"/>
      <c r="IB131" s="58"/>
      <c r="IC131" s="58"/>
      <c r="ID131" s="58"/>
      <c r="IE131" s="58"/>
      <c r="IF131" s="58"/>
      <c r="IG131" s="58"/>
      <c r="IH131" s="58"/>
      <c r="II131" s="58"/>
      <c r="IJ131" s="58"/>
      <c r="IK131" s="58"/>
      <c r="IL131" s="58"/>
      <c r="IM131" s="58"/>
      <c r="IN131" s="58"/>
      <c r="IO131" s="58"/>
      <c r="IP131" s="58"/>
      <c r="IQ131" s="58"/>
      <c r="IR131" s="58"/>
    </row>
    <row r="132" spans="1:252" s="839" customFormat="1">
      <c r="A132" s="78" t="s">
        <v>591</v>
      </c>
      <c r="B132" s="699">
        <v>1.6E-2</v>
      </c>
      <c r="C132" s="699">
        <v>1.7999999999999999E-2</v>
      </c>
      <c r="D132" s="699">
        <v>2.1999999999999999E-2</v>
      </c>
      <c r="E132" s="699">
        <v>2.4E-2</v>
      </c>
      <c r="F132" s="699">
        <v>2.5000000000000001E-2</v>
      </c>
      <c r="G132" s="699">
        <v>2.5999999999999999E-2</v>
      </c>
      <c r="H132" s="699">
        <v>2.9000000000000001E-2</v>
      </c>
      <c r="I132" s="699">
        <v>3.6999999999999998E-2</v>
      </c>
      <c r="J132" s="699">
        <v>4.4999999999999998E-2</v>
      </c>
      <c r="K132" s="699">
        <v>4.9000000000000002E-2</v>
      </c>
      <c r="L132" s="699">
        <v>5.0999999999999997E-2</v>
      </c>
      <c r="M132" s="699">
        <v>5.1999999999999998E-2</v>
      </c>
      <c r="N132" s="699">
        <v>5.7000000000000002E-2</v>
      </c>
      <c r="O132" s="699">
        <v>6.7000000000000004E-2</v>
      </c>
      <c r="P132" s="699">
        <v>7.0999999999999994E-2</v>
      </c>
      <c r="Q132" s="699">
        <v>7.6999999999999999E-2</v>
      </c>
      <c r="R132" s="699">
        <v>7.6999999999999999E-2</v>
      </c>
      <c r="S132" s="699">
        <v>0.08</v>
      </c>
      <c r="T132" s="699">
        <v>7.8E-2</v>
      </c>
      <c r="U132" s="699">
        <v>7.8E-2</v>
      </c>
      <c r="V132" s="699">
        <v>8.1000000000000003E-2</v>
      </c>
      <c r="W132" s="699">
        <v>7.6999999999999999E-2</v>
      </c>
      <c r="X132" s="699">
        <v>7.5999999999999998E-2</v>
      </c>
      <c r="Y132" s="699">
        <v>7.3999999999999996E-2</v>
      </c>
      <c r="Z132" s="699">
        <v>7.3999999999999996E-2</v>
      </c>
      <c r="AA132" s="956">
        <v>7.1999999999999995E-2</v>
      </c>
      <c r="AB132" s="956">
        <v>7.1999999999999995E-2</v>
      </c>
      <c r="AC132" s="956">
        <v>7.2999999999999995E-2</v>
      </c>
      <c r="AD132" s="699">
        <v>6.8000000000000005E-2</v>
      </c>
      <c r="AE132" s="953">
        <v>6.7000000000000004E-2</v>
      </c>
      <c r="AF132" s="58"/>
      <c r="AG132" s="58"/>
      <c r="AH132" s="58"/>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c r="CH132" s="58"/>
      <c r="CI132" s="58"/>
      <c r="CJ132" s="58"/>
      <c r="CK132" s="58"/>
      <c r="CL132" s="58"/>
      <c r="CM132" s="58"/>
      <c r="CN132" s="58"/>
      <c r="CO132" s="58"/>
      <c r="CP132" s="58"/>
      <c r="CQ132" s="58"/>
      <c r="CR132" s="58"/>
      <c r="CS132" s="58"/>
      <c r="CT132" s="58"/>
      <c r="CU132" s="58"/>
      <c r="CV132" s="58"/>
      <c r="CW132" s="58"/>
      <c r="CX132" s="58"/>
      <c r="CY132" s="58"/>
      <c r="CZ132" s="58"/>
      <c r="DA132" s="58"/>
      <c r="DB132" s="58"/>
      <c r="DC132" s="58"/>
      <c r="DD132" s="58"/>
      <c r="DE132" s="58"/>
      <c r="DF132" s="58"/>
      <c r="DG132" s="58"/>
      <c r="DH132" s="58"/>
      <c r="DI132" s="58"/>
      <c r="DJ132" s="58"/>
      <c r="DK132" s="58"/>
      <c r="DL132" s="58"/>
      <c r="DM132" s="58"/>
      <c r="DN132" s="58"/>
      <c r="DO132" s="58"/>
      <c r="DP132" s="58"/>
      <c r="DQ132" s="58"/>
      <c r="DR132" s="58"/>
      <c r="DS132" s="58"/>
      <c r="DT132" s="58"/>
      <c r="DU132" s="58"/>
      <c r="DV132" s="58"/>
      <c r="DW132" s="58"/>
      <c r="DX132" s="58"/>
      <c r="DY132" s="58"/>
      <c r="DZ132" s="58"/>
      <c r="EA132" s="58"/>
      <c r="EB132" s="58"/>
      <c r="EC132" s="58"/>
      <c r="ED132" s="58"/>
      <c r="EE132" s="58"/>
      <c r="EF132" s="58"/>
      <c r="EG132" s="58"/>
      <c r="EH132" s="58"/>
      <c r="EI132" s="58"/>
      <c r="EJ132" s="58"/>
      <c r="EK132" s="58"/>
      <c r="EL132" s="58"/>
      <c r="EM132" s="58"/>
      <c r="EN132" s="58"/>
      <c r="EO132" s="58"/>
      <c r="EP132" s="58"/>
      <c r="EQ132" s="58"/>
      <c r="ER132" s="58"/>
      <c r="ES132" s="58"/>
      <c r="ET132" s="58"/>
      <c r="EU132" s="58"/>
      <c r="EV132" s="58"/>
      <c r="EW132" s="58"/>
      <c r="EX132" s="58"/>
      <c r="EY132" s="58"/>
      <c r="EZ132" s="58"/>
      <c r="FA132" s="58"/>
      <c r="FB132" s="58"/>
      <c r="FC132" s="58"/>
      <c r="FD132" s="58"/>
      <c r="FE132" s="58"/>
      <c r="FF132" s="58"/>
      <c r="FG132" s="58"/>
      <c r="FH132" s="58"/>
      <c r="FI132" s="58"/>
      <c r="FJ132" s="58"/>
      <c r="FK132" s="58"/>
      <c r="FL132" s="58"/>
      <c r="FM132" s="58"/>
      <c r="FN132" s="58"/>
      <c r="FO132" s="58"/>
      <c r="FP132" s="58"/>
      <c r="FQ132" s="58"/>
      <c r="FR132" s="58"/>
      <c r="FS132" s="58"/>
      <c r="FT132" s="58"/>
      <c r="FU132" s="58"/>
      <c r="FV132" s="58"/>
      <c r="FW132" s="58"/>
      <c r="FX132" s="58"/>
      <c r="FY132" s="58"/>
      <c r="FZ132" s="58"/>
      <c r="GA132" s="58"/>
      <c r="GB132" s="58"/>
      <c r="GC132" s="58"/>
      <c r="GD132" s="58"/>
      <c r="GE132" s="58"/>
      <c r="GF132" s="58"/>
      <c r="GG132" s="58"/>
      <c r="GH132" s="58"/>
      <c r="GI132" s="58"/>
      <c r="GJ132" s="58"/>
      <c r="GK132" s="58"/>
      <c r="GL132" s="58"/>
      <c r="GM132" s="58"/>
      <c r="GN132" s="58"/>
      <c r="GO132" s="58"/>
      <c r="GP132" s="58"/>
      <c r="GQ132" s="58"/>
      <c r="GR132" s="58"/>
      <c r="GS132" s="58"/>
      <c r="GT132" s="58"/>
      <c r="GU132" s="58"/>
      <c r="GV132" s="58"/>
      <c r="GW132" s="58"/>
      <c r="GX132" s="58"/>
      <c r="GY132" s="58"/>
      <c r="GZ132" s="58"/>
      <c r="HA132" s="58"/>
      <c r="HB132" s="58"/>
      <c r="HC132" s="58"/>
      <c r="HD132" s="58"/>
      <c r="HE132" s="58"/>
      <c r="HF132" s="58"/>
      <c r="HG132" s="58"/>
      <c r="HH132" s="58"/>
      <c r="HI132" s="58"/>
      <c r="HJ132" s="58"/>
      <c r="HK132" s="58"/>
      <c r="HL132" s="58"/>
      <c r="HM132" s="58"/>
      <c r="HN132" s="58"/>
      <c r="HO132" s="58"/>
      <c r="HP132" s="58"/>
      <c r="HQ132" s="58"/>
      <c r="HR132" s="58"/>
      <c r="HS132" s="58"/>
      <c r="HT132" s="58"/>
      <c r="HU132" s="58"/>
      <c r="HV132" s="58"/>
      <c r="HW132" s="58"/>
      <c r="HX132" s="58"/>
      <c r="HY132" s="58"/>
      <c r="HZ132" s="58"/>
      <c r="IA132" s="58"/>
      <c r="IB132" s="58"/>
      <c r="IC132" s="58"/>
      <c r="ID132" s="58"/>
      <c r="IE132" s="58"/>
      <c r="IF132" s="58"/>
      <c r="IG132" s="58"/>
      <c r="IH132" s="58"/>
      <c r="II132" s="58"/>
      <c r="IJ132" s="58"/>
      <c r="IK132" s="58"/>
      <c r="IL132" s="58"/>
      <c r="IM132" s="58"/>
      <c r="IN132" s="58"/>
      <c r="IO132" s="58"/>
      <c r="IP132" s="58"/>
      <c r="IQ132" s="58"/>
      <c r="IR132" s="58"/>
    </row>
    <row r="133" spans="1:252" s="839" customFormat="1">
      <c r="A133" s="78" t="s">
        <v>592</v>
      </c>
      <c r="B133" s="699"/>
      <c r="C133" s="699"/>
      <c r="D133" s="699"/>
      <c r="E133" s="699"/>
      <c r="F133" s="699"/>
      <c r="G133" s="699"/>
      <c r="H133" s="699"/>
      <c r="I133" s="699"/>
      <c r="J133" s="699"/>
      <c r="K133" s="699"/>
      <c r="L133" s="699"/>
      <c r="M133" s="699"/>
      <c r="N133" s="699"/>
      <c r="O133" s="699"/>
      <c r="P133" s="699"/>
      <c r="Q133" s="699"/>
      <c r="R133" s="699"/>
      <c r="S133" s="699"/>
      <c r="T133" s="699"/>
      <c r="U133" s="699"/>
      <c r="V133" s="699"/>
      <c r="W133" s="699"/>
      <c r="X133" s="699"/>
      <c r="Y133" s="699"/>
      <c r="Z133" s="699"/>
      <c r="AA133" s="957"/>
      <c r="AB133" s="957"/>
      <c r="AC133" s="957"/>
      <c r="AD133" s="699"/>
      <c r="AE133"/>
      <c r="AF133" s="58"/>
      <c r="AG133" s="58"/>
      <c r="AH133" s="58"/>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c r="CH133" s="58"/>
      <c r="CI133" s="58"/>
      <c r="CJ133" s="58"/>
      <c r="CK133" s="58"/>
      <c r="CL133" s="58"/>
      <c r="CM133" s="58"/>
      <c r="CN133" s="58"/>
      <c r="CO133" s="58"/>
      <c r="CP133" s="58"/>
      <c r="CQ133" s="58"/>
      <c r="CR133" s="58"/>
      <c r="CS133" s="58"/>
      <c r="CT133" s="58"/>
      <c r="CU133" s="58"/>
      <c r="CV133" s="58"/>
      <c r="CW133" s="58"/>
      <c r="CX133" s="58"/>
      <c r="CY133" s="58"/>
      <c r="CZ133" s="58"/>
      <c r="DA133" s="58"/>
      <c r="DB133" s="58"/>
      <c r="DC133" s="58"/>
      <c r="DD133" s="58"/>
      <c r="DE133" s="58"/>
      <c r="DF133" s="58"/>
      <c r="DG133" s="58"/>
      <c r="DH133" s="58"/>
      <c r="DI133" s="58"/>
      <c r="DJ133" s="58"/>
      <c r="DK133" s="58"/>
      <c r="DL133" s="58"/>
      <c r="DM133" s="58"/>
      <c r="DN133" s="58"/>
      <c r="DO133" s="58"/>
      <c r="DP133" s="58"/>
      <c r="DQ133" s="58"/>
      <c r="DR133" s="58"/>
      <c r="DS133" s="58"/>
      <c r="DT133" s="58"/>
      <c r="DU133" s="58"/>
      <c r="DV133" s="58"/>
      <c r="DW133" s="58"/>
      <c r="DX133" s="58"/>
      <c r="DY133" s="58"/>
      <c r="DZ133" s="58"/>
      <c r="EA133" s="58"/>
      <c r="EB133" s="58"/>
      <c r="EC133" s="58"/>
      <c r="ED133" s="58"/>
      <c r="EE133" s="58"/>
      <c r="EF133" s="58"/>
      <c r="EG133" s="58"/>
      <c r="EH133" s="58"/>
      <c r="EI133" s="58"/>
      <c r="EJ133" s="58"/>
      <c r="EK133" s="58"/>
      <c r="EL133" s="58"/>
      <c r="EM133" s="58"/>
      <c r="EN133" s="58"/>
      <c r="EO133" s="58"/>
      <c r="EP133" s="58"/>
      <c r="EQ133" s="58"/>
      <c r="ER133" s="58"/>
      <c r="ES133" s="58"/>
      <c r="ET133" s="58"/>
      <c r="EU133" s="58"/>
      <c r="EV133" s="58"/>
      <c r="EW133" s="58"/>
      <c r="EX133" s="58"/>
      <c r="EY133" s="58"/>
      <c r="EZ133" s="58"/>
      <c r="FA133" s="58"/>
      <c r="FB133" s="58"/>
      <c r="FC133" s="58"/>
      <c r="FD133" s="58"/>
      <c r="FE133" s="58"/>
      <c r="FF133" s="58"/>
      <c r="FG133" s="58"/>
      <c r="FH133" s="58"/>
      <c r="FI133" s="58"/>
      <c r="FJ133" s="58"/>
      <c r="FK133" s="58"/>
      <c r="FL133" s="58"/>
      <c r="FM133" s="58"/>
      <c r="FN133" s="58"/>
      <c r="FO133" s="58"/>
      <c r="FP133" s="58"/>
      <c r="FQ133" s="58"/>
      <c r="FR133" s="58"/>
      <c r="FS133" s="58"/>
      <c r="FT133" s="58"/>
      <c r="FU133" s="58"/>
      <c r="FV133" s="58"/>
      <c r="FW133" s="58"/>
      <c r="FX133" s="58"/>
      <c r="FY133" s="58"/>
      <c r="FZ133" s="58"/>
      <c r="GA133" s="58"/>
      <c r="GB133" s="58"/>
      <c r="GC133" s="58"/>
      <c r="GD133" s="58"/>
      <c r="GE133" s="58"/>
      <c r="GF133" s="58"/>
      <c r="GG133" s="58"/>
      <c r="GH133" s="58"/>
      <c r="GI133" s="58"/>
      <c r="GJ133" s="58"/>
      <c r="GK133" s="58"/>
      <c r="GL133" s="58"/>
      <c r="GM133" s="58"/>
      <c r="GN133" s="58"/>
      <c r="GO133" s="58"/>
      <c r="GP133" s="58"/>
      <c r="GQ133" s="58"/>
      <c r="GR133" s="58"/>
      <c r="GS133" s="58"/>
      <c r="GT133" s="58"/>
      <c r="GU133" s="58"/>
      <c r="GV133" s="58"/>
      <c r="GW133" s="58"/>
      <c r="GX133" s="58"/>
      <c r="GY133" s="58"/>
      <c r="GZ133" s="58"/>
      <c r="HA133" s="58"/>
      <c r="HB133" s="58"/>
      <c r="HC133" s="58"/>
      <c r="HD133" s="58"/>
      <c r="HE133" s="58"/>
      <c r="HF133" s="58"/>
      <c r="HG133" s="58"/>
      <c r="HH133" s="58"/>
      <c r="HI133" s="58"/>
      <c r="HJ133" s="58"/>
      <c r="HK133" s="58"/>
      <c r="HL133" s="58"/>
      <c r="HM133" s="58"/>
      <c r="HN133" s="58"/>
      <c r="HO133" s="58"/>
      <c r="HP133" s="58"/>
      <c r="HQ133" s="58"/>
      <c r="HR133" s="58"/>
      <c r="HS133" s="58"/>
      <c r="HT133" s="58"/>
      <c r="HU133" s="58"/>
      <c r="HV133" s="58"/>
      <c r="HW133" s="58"/>
      <c r="HX133" s="58"/>
      <c r="HY133" s="58"/>
      <c r="HZ133" s="58"/>
      <c r="IA133" s="58"/>
      <c r="IB133" s="58"/>
      <c r="IC133" s="58"/>
      <c r="ID133" s="58"/>
      <c r="IE133" s="58"/>
      <c r="IF133" s="58"/>
      <c r="IG133" s="58"/>
      <c r="IH133" s="58"/>
      <c r="II133" s="58"/>
      <c r="IJ133" s="58"/>
      <c r="IK133" s="58"/>
      <c r="IL133" s="58"/>
      <c r="IM133" s="58"/>
      <c r="IN133" s="58"/>
      <c r="IO133" s="58"/>
      <c r="IP133" s="58"/>
      <c r="IQ133" s="58"/>
      <c r="IR133" s="58"/>
    </row>
    <row r="134" spans="1:252" s="839" customFormat="1">
      <c r="A134" s="78" t="s">
        <v>593</v>
      </c>
      <c r="B134" s="699">
        <v>1.2999999999999999E-2</v>
      </c>
      <c r="C134" s="699">
        <v>1.4E-2</v>
      </c>
      <c r="D134" s="699">
        <v>1.7999999999999999E-2</v>
      </c>
      <c r="E134" s="699">
        <v>1.9E-2</v>
      </c>
      <c r="F134" s="699">
        <v>0.02</v>
      </c>
      <c r="G134" s="699">
        <v>2.1000000000000001E-2</v>
      </c>
      <c r="H134" s="699">
        <v>2.4E-2</v>
      </c>
      <c r="I134" s="699">
        <v>2.9000000000000001E-2</v>
      </c>
      <c r="J134" s="699">
        <v>3.5999999999999997E-2</v>
      </c>
      <c r="K134" s="699">
        <v>3.7999999999999999E-2</v>
      </c>
      <c r="L134" s="699">
        <v>4.1000000000000002E-2</v>
      </c>
      <c r="M134" s="699">
        <v>4.2999999999999997E-2</v>
      </c>
      <c r="N134" s="699">
        <v>4.5999999999999999E-2</v>
      </c>
      <c r="O134" s="699">
        <v>5.3999999999999999E-2</v>
      </c>
      <c r="P134" s="699">
        <v>5.6000000000000001E-2</v>
      </c>
      <c r="Q134" s="699">
        <v>5.3999999999999999E-2</v>
      </c>
      <c r="R134" s="699">
        <v>5.8000000000000003E-2</v>
      </c>
      <c r="S134" s="699">
        <v>6.0999999999999999E-2</v>
      </c>
      <c r="T134" s="699">
        <v>0.06</v>
      </c>
      <c r="U134" s="699">
        <v>6.2E-2</v>
      </c>
      <c r="V134" s="699">
        <v>6.4000000000000001E-2</v>
      </c>
      <c r="W134" s="699">
        <v>9.0999999999999998E-2</v>
      </c>
      <c r="X134" s="699">
        <v>9.5000000000000001E-2</v>
      </c>
      <c r="Y134" s="699">
        <v>0.113</v>
      </c>
      <c r="Z134" s="699">
        <v>0.11</v>
      </c>
      <c r="AA134" s="956">
        <v>0.11700000000000001</v>
      </c>
      <c r="AB134" s="956">
        <v>0.14399999999999999</v>
      </c>
      <c r="AC134" s="956">
        <v>0.17100000000000001</v>
      </c>
      <c r="AD134" s="699">
        <v>0.26600000000000001</v>
      </c>
      <c r="AE134" s="953">
        <v>0.13800000000000001</v>
      </c>
      <c r="AF134" s="58"/>
      <c r="AG134" s="58"/>
      <c r="AH134" s="58"/>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c r="CH134" s="58"/>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c r="EE134" s="58"/>
      <c r="EF134" s="58"/>
      <c r="EG134" s="58"/>
      <c r="EH134" s="58"/>
      <c r="EI134" s="58"/>
      <c r="EJ134" s="58"/>
      <c r="EK134" s="58"/>
      <c r="EL134" s="58"/>
      <c r="EM134" s="58"/>
      <c r="EN134" s="58"/>
      <c r="EO134" s="58"/>
      <c r="EP134" s="58"/>
      <c r="EQ134" s="58"/>
      <c r="ER134" s="58"/>
      <c r="ES134" s="58"/>
      <c r="ET134" s="58"/>
      <c r="EU134" s="58"/>
      <c r="EV134" s="58"/>
      <c r="EW134" s="58"/>
      <c r="EX134" s="58"/>
      <c r="EY134" s="58"/>
      <c r="EZ134" s="58"/>
      <c r="FA134" s="58"/>
      <c r="FB134" s="58"/>
      <c r="FC134" s="58"/>
      <c r="FD134" s="58"/>
      <c r="FE134" s="58"/>
      <c r="FF134" s="58"/>
      <c r="FG134" s="58"/>
      <c r="FH134" s="58"/>
      <c r="FI134" s="58"/>
      <c r="FJ134" s="58"/>
      <c r="FK134" s="58"/>
      <c r="FL134" s="58"/>
      <c r="FM134" s="58"/>
      <c r="FN134" s="58"/>
      <c r="FO134" s="58"/>
      <c r="FP134" s="58"/>
      <c r="FQ134" s="58"/>
      <c r="FR134" s="58"/>
      <c r="FS134" s="58"/>
      <c r="FT134" s="58"/>
      <c r="FU134" s="58"/>
      <c r="FV134" s="58"/>
      <c r="FW134" s="58"/>
      <c r="FX134" s="58"/>
      <c r="FY134" s="58"/>
      <c r="FZ134" s="58"/>
      <c r="GA134" s="58"/>
      <c r="GB134" s="58"/>
      <c r="GC134" s="58"/>
      <c r="GD134" s="58"/>
      <c r="GE134" s="58"/>
      <c r="GF134" s="58"/>
      <c r="GG134" s="58"/>
      <c r="GH134" s="58"/>
      <c r="GI134" s="58"/>
      <c r="GJ134" s="58"/>
      <c r="GK134" s="58"/>
      <c r="GL134" s="58"/>
      <c r="GM134" s="58"/>
      <c r="GN134" s="58"/>
      <c r="GO134" s="58"/>
      <c r="GP134" s="58"/>
      <c r="GQ134" s="58"/>
      <c r="GR134" s="58"/>
      <c r="GS134" s="58"/>
      <c r="GT134" s="58"/>
      <c r="GU134" s="58"/>
      <c r="GV134" s="58"/>
      <c r="GW134" s="58"/>
      <c r="GX134" s="58"/>
      <c r="GY134" s="58"/>
      <c r="GZ134" s="58"/>
      <c r="HA134" s="58"/>
      <c r="HB134" s="58"/>
      <c r="HC134" s="58"/>
      <c r="HD134" s="58"/>
      <c r="HE134" s="58"/>
      <c r="HF134" s="58"/>
      <c r="HG134" s="58"/>
      <c r="HH134" s="58"/>
      <c r="HI134" s="58"/>
      <c r="HJ134" s="58"/>
      <c r="HK134" s="58"/>
      <c r="HL134" s="58"/>
      <c r="HM134" s="58"/>
      <c r="HN134" s="58"/>
      <c r="HO134" s="58"/>
      <c r="HP134" s="58"/>
      <c r="HQ134" s="58"/>
      <c r="HR134" s="58"/>
      <c r="HS134" s="58"/>
      <c r="HT134" s="58"/>
      <c r="HU134" s="58"/>
      <c r="HV134" s="58"/>
      <c r="HW134" s="58"/>
      <c r="HX134" s="58"/>
      <c r="HY134" s="58"/>
      <c r="HZ134" s="58"/>
      <c r="IA134" s="58"/>
      <c r="IB134" s="58"/>
      <c r="IC134" s="58"/>
      <c r="ID134" s="58"/>
      <c r="IE134" s="58"/>
      <c r="IF134" s="58"/>
      <c r="IG134" s="58"/>
      <c r="IH134" s="58"/>
      <c r="II134" s="58"/>
      <c r="IJ134" s="58"/>
      <c r="IK134" s="58"/>
      <c r="IL134" s="58"/>
      <c r="IM134" s="58"/>
      <c r="IN134" s="58"/>
      <c r="IO134" s="58"/>
      <c r="IP134" s="58"/>
      <c r="IQ134" s="58"/>
      <c r="IR134" s="58"/>
    </row>
    <row r="135" spans="1:252" s="839" customFormat="1">
      <c r="A135" s="78" t="s">
        <v>467</v>
      </c>
      <c r="B135" s="699">
        <v>0.48699999999999999</v>
      </c>
      <c r="C135" s="699">
        <v>0.50900000000000001</v>
      </c>
      <c r="D135" s="699">
        <v>0.51900000000000002</v>
      </c>
      <c r="E135" s="699">
        <v>0.54900000000000004</v>
      </c>
      <c r="F135" s="699">
        <v>0.59299999999999997</v>
      </c>
      <c r="G135" s="699">
        <v>0.626</v>
      </c>
      <c r="H135" s="699">
        <v>0.66500000000000004</v>
      </c>
      <c r="I135" s="699">
        <v>0.71699999999999997</v>
      </c>
      <c r="J135" s="699">
        <v>0.77300000000000002</v>
      </c>
      <c r="K135" s="699">
        <v>0.80300000000000005</v>
      </c>
      <c r="L135" s="699">
        <v>0.84699999999999998</v>
      </c>
      <c r="M135" s="699">
        <v>0.89100000000000001</v>
      </c>
      <c r="N135" s="699">
        <v>0.95899999999999996</v>
      </c>
      <c r="O135" s="699">
        <v>1.006</v>
      </c>
      <c r="P135" s="699">
        <v>1.052</v>
      </c>
      <c r="Q135" s="699">
        <v>1.0529999999999999</v>
      </c>
      <c r="R135" s="699">
        <v>1.1080000000000001</v>
      </c>
      <c r="S135" s="699">
        <v>1.1080000000000001</v>
      </c>
      <c r="T135" s="699">
        <v>1.1399999999999999</v>
      </c>
      <c r="U135" s="699">
        <v>1.123</v>
      </c>
      <c r="V135" s="699">
        <v>1.143</v>
      </c>
      <c r="W135" s="699">
        <v>1.157</v>
      </c>
      <c r="X135" s="699">
        <v>1.2</v>
      </c>
      <c r="Y135" s="699">
        <v>1.2230000000000001</v>
      </c>
      <c r="Z135" s="699">
        <v>1.198</v>
      </c>
      <c r="AA135" s="956">
        <v>1.1879999999999999</v>
      </c>
      <c r="AB135" s="956">
        <v>1.21</v>
      </c>
      <c r="AC135" s="956">
        <v>1.256</v>
      </c>
      <c r="AD135" s="699">
        <v>1.331</v>
      </c>
      <c r="AE135" s="953">
        <v>1.4339999999999999</v>
      </c>
      <c r="AF135" s="58"/>
      <c r="AG135" s="58"/>
      <c r="AH135" s="58"/>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c r="CH135" s="58"/>
      <c r="CI135" s="58"/>
      <c r="CJ135" s="58"/>
      <c r="CK135" s="58"/>
      <c r="CL135" s="58"/>
      <c r="CM135" s="58"/>
      <c r="CN135" s="58"/>
      <c r="CO135" s="58"/>
      <c r="CP135" s="58"/>
      <c r="CQ135" s="58"/>
      <c r="CR135" s="58"/>
      <c r="CS135" s="58"/>
      <c r="CT135" s="58"/>
      <c r="CU135" s="58"/>
      <c r="CV135" s="58"/>
      <c r="CW135" s="58"/>
      <c r="CX135" s="58"/>
      <c r="CY135" s="58"/>
      <c r="CZ135" s="58"/>
      <c r="DA135" s="58"/>
      <c r="DB135" s="58"/>
      <c r="DC135" s="58"/>
      <c r="DD135" s="58"/>
      <c r="DE135" s="58"/>
      <c r="DF135" s="58"/>
      <c r="DG135" s="58"/>
      <c r="DH135" s="58"/>
      <c r="DI135" s="58"/>
      <c r="DJ135" s="58"/>
      <c r="DK135" s="58"/>
      <c r="DL135" s="58"/>
      <c r="DM135" s="58"/>
      <c r="DN135" s="58"/>
      <c r="DO135" s="58"/>
      <c r="DP135" s="58"/>
      <c r="DQ135" s="58"/>
      <c r="DR135" s="58"/>
      <c r="DS135" s="58"/>
      <c r="DT135" s="58"/>
      <c r="DU135" s="58"/>
      <c r="DV135" s="58"/>
      <c r="DW135" s="58"/>
      <c r="DX135" s="58"/>
      <c r="DY135" s="58"/>
      <c r="DZ135" s="58"/>
      <c r="EA135" s="58"/>
      <c r="EB135" s="58"/>
      <c r="EC135" s="58"/>
      <c r="ED135" s="58"/>
      <c r="EE135" s="58"/>
      <c r="EF135" s="58"/>
      <c r="EG135" s="58"/>
      <c r="EH135" s="58"/>
      <c r="EI135" s="58"/>
      <c r="EJ135" s="58"/>
      <c r="EK135" s="58"/>
      <c r="EL135" s="58"/>
      <c r="EM135" s="58"/>
      <c r="EN135" s="58"/>
      <c r="EO135" s="58"/>
      <c r="EP135" s="58"/>
      <c r="EQ135" s="58"/>
      <c r="ER135" s="58"/>
      <c r="ES135" s="58"/>
      <c r="ET135" s="58"/>
      <c r="EU135" s="58"/>
      <c r="EV135" s="58"/>
      <c r="EW135" s="58"/>
      <c r="EX135" s="58"/>
      <c r="EY135" s="58"/>
      <c r="EZ135" s="58"/>
      <c r="FA135" s="58"/>
      <c r="FB135" s="58"/>
      <c r="FC135" s="58"/>
      <c r="FD135" s="58"/>
      <c r="FE135" s="58"/>
      <c r="FF135" s="58"/>
      <c r="FG135" s="58"/>
      <c r="FH135" s="58"/>
      <c r="FI135" s="58"/>
      <c r="FJ135" s="58"/>
      <c r="FK135" s="58"/>
      <c r="FL135" s="58"/>
      <c r="FM135" s="58"/>
      <c r="FN135" s="58"/>
      <c r="FO135" s="58"/>
      <c r="FP135" s="58"/>
      <c r="FQ135" s="58"/>
      <c r="FR135" s="58"/>
      <c r="FS135" s="58"/>
      <c r="FT135" s="58"/>
      <c r="FU135" s="58"/>
      <c r="FV135" s="58"/>
      <c r="FW135" s="58"/>
      <c r="FX135" s="58"/>
      <c r="FY135" s="58"/>
      <c r="FZ135" s="58"/>
      <c r="GA135" s="58"/>
      <c r="GB135" s="58"/>
      <c r="GC135" s="58"/>
      <c r="GD135" s="58"/>
      <c r="GE135" s="58"/>
      <c r="GF135" s="58"/>
      <c r="GG135" s="58"/>
      <c r="GH135" s="58"/>
      <c r="GI135" s="58"/>
      <c r="GJ135" s="58"/>
      <c r="GK135" s="58"/>
      <c r="GL135" s="58"/>
      <c r="GM135" s="58"/>
      <c r="GN135" s="58"/>
      <c r="GO135" s="58"/>
      <c r="GP135" s="58"/>
      <c r="GQ135" s="58"/>
      <c r="GR135" s="58"/>
      <c r="GS135" s="58"/>
      <c r="GT135" s="58"/>
      <c r="GU135" s="58"/>
      <c r="GV135" s="58"/>
      <c r="GW135" s="58"/>
      <c r="GX135" s="58"/>
      <c r="GY135" s="58"/>
      <c r="GZ135" s="58"/>
      <c r="HA135" s="58"/>
      <c r="HB135" s="58"/>
      <c r="HC135" s="58"/>
      <c r="HD135" s="58"/>
      <c r="HE135" s="58"/>
      <c r="HF135" s="58"/>
      <c r="HG135" s="58"/>
      <c r="HH135" s="58"/>
      <c r="HI135" s="58"/>
      <c r="HJ135" s="58"/>
      <c r="HK135" s="58"/>
      <c r="HL135" s="58"/>
      <c r="HM135" s="58"/>
      <c r="HN135" s="58"/>
      <c r="HO135" s="58"/>
      <c r="HP135" s="58"/>
      <c r="HQ135" s="58"/>
      <c r="HR135" s="58"/>
      <c r="HS135" s="58"/>
      <c r="HT135" s="58"/>
      <c r="HU135" s="58"/>
      <c r="HV135" s="58"/>
      <c r="HW135" s="58"/>
      <c r="HX135" s="58"/>
      <c r="HY135" s="58"/>
      <c r="HZ135" s="58"/>
      <c r="IA135" s="58"/>
      <c r="IB135" s="58"/>
      <c r="IC135" s="58"/>
      <c r="ID135" s="58"/>
      <c r="IE135" s="58"/>
      <c r="IF135" s="58"/>
      <c r="IG135" s="58"/>
      <c r="IH135" s="58"/>
      <c r="II135" s="58"/>
      <c r="IJ135" s="58"/>
      <c r="IK135" s="58"/>
      <c r="IL135" s="58"/>
      <c r="IM135" s="58"/>
      <c r="IN135" s="58"/>
      <c r="IO135" s="58"/>
      <c r="IP135" s="58"/>
      <c r="IQ135" s="58"/>
      <c r="IR135" s="58"/>
    </row>
    <row r="136" spans="1:252" s="839" customFormat="1">
      <c r="A136" s="78" t="s">
        <v>594</v>
      </c>
      <c r="B136" s="699"/>
      <c r="C136" s="699"/>
      <c r="D136" s="699"/>
      <c r="E136" s="699"/>
      <c r="F136" s="699"/>
      <c r="G136" s="699"/>
      <c r="H136" s="699"/>
      <c r="I136" s="699"/>
      <c r="J136" s="699"/>
      <c r="K136" s="699"/>
      <c r="L136" s="699"/>
      <c r="M136" s="699"/>
      <c r="N136" s="699"/>
      <c r="O136" s="699"/>
      <c r="P136" s="699"/>
      <c r="Q136" s="699"/>
      <c r="R136" s="699"/>
      <c r="S136" s="699"/>
      <c r="T136" s="699"/>
      <c r="U136" s="699"/>
      <c r="V136" s="699"/>
      <c r="W136" s="699"/>
      <c r="X136" s="699"/>
      <c r="Y136" s="699"/>
      <c r="Z136" s="699"/>
      <c r="AA136" s="957"/>
      <c r="AB136" s="957"/>
      <c r="AC136" s="957"/>
      <c r="AD136" s="699"/>
      <c r="AE136"/>
      <c r="AF136" s="58"/>
      <c r="AG136" s="58"/>
      <c r="AH136" s="58"/>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c r="CH136" s="58"/>
      <c r="CI136" s="58"/>
      <c r="CJ136" s="58"/>
      <c r="CK136" s="58"/>
      <c r="CL136" s="58"/>
      <c r="CM136" s="58"/>
      <c r="CN136" s="58"/>
      <c r="CO136" s="58"/>
      <c r="CP136" s="58"/>
      <c r="CQ136" s="58"/>
      <c r="CR136" s="58"/>
      <c r="CS136" s="58"/>
      <c r="CT136" s="58"/>
      <c r="CU136" s="58"/>
      <c r="CV136" s="58"/>
      <c r="CW136" s="58"/>
      <c r="CX136" s="58"/>
      <c r="CY136" s="58"/>
      <c r="CZ136" s="58"/>
      <c r="DA136" s="58"/>
      <c r="DB136" s="58"/>
      <c r="DC136" s="58"/>
      <c r="DD136" s="58"/>
      <c r="DE136" s="58"/>
      <c r="DF136" s="58"/>
      <c r="DG136" s="58"/>
      <c r="DH136" s="58"/>
      <c r="DI136" s="58"/>
      <c r="DJ136" s="58"/>
      <c r="DK136" s="58"/>
      <c r="DL136" s="58"/>
      <c r="DM136" s="58"/>
      <c r="DN136" s="58"/>
      <c r="DO136" s="58"/>
      <c r="DP136" s="58"/>
      <c r="DQ136" s="58"/>
      <c r="DR136" s="58"/>
      <c r="DS136" s="58"/>
      <c r="DT136" s="58"/>
      <c r="DU136" s="58"/>
      <c r="DV136" s="58"/>
      <c r="DW136" s="58"/>
      <c r="DX136" s="58"/>
      <c r="DY136" s="58"/>
      <c r="DZ136" s="58"/>
      <c r="EA136" s="58"/>
      <c r="EB136" s="58"/>
      <c r="EC136" s="58"/>
      <c r="ED136" s="58"/>
      <c r="EE136" s="58"/>
      <c r="EF136" s="58"/>
      <c r="EG136" s="58"/>
      <c r="EH136" s="58"/>
      <c r="EI136" s="58"/>
      <c r="EJ136" s="58"/>
      <c r="EK136" s="58"/>
      <c r="EL136" s="58"/>
      <c r="EM136" s="58"/>
      <c r="EN136" s="58"/>
      <c r="EO136" s="58"/>
      <c r="EP136" s="58"/>
      <c r="EQ136" s="58"/>
      <c r="ER136" s="58"/>
      <c r="ES136" s="58"/>
      <c r="ET136" s="58"/>
      <c r="EU136" s="58"/>
      <c r="EV136" s="58"/>
      <c r="EW136" s="58"/>
      <c r="EX136" s="58"/>
      <c r="EY136" s="58"/>
      <c r="EZ136" s="58"/>
      <c r="FA136" s="58"/>
      <c r="FB136" s="58"/>
      <c r="FC136" s="58"/>
      <c r="FD136" s="58"/>
      <c r="FE136" s="58"/>
      <c r="FF136" s="58"/>
      <c r="FG136" s="58"/>
      <c r="FH136" s="58"/>
      <c r="FI136" s="58"/>
      <c r="FJ136" s="58"/>
      <c r="FK136" s="58"/>
      <c r="FL136" s="58"/>
      <c r="FM136" s="58"/>
      <c r="FN136" s="58"/>
      <c r="FO136" s="58"/>
      <c r="FP136" s="58"/>
      <c r="FQ136" s="58"/>
      <c r="FR136" s="58"/>
      <c r="FS136" s="58"/>
      <c r="FT136" s="58"/>
      <c r="FU136" s="58"/>
      <c r="FV136" s="58"/>
      <c r="FW136" s="58"/>
      <c r="FX136" s="58"/>
      <c r="FY136" s="58"/>
      <c r="FZ136" s="58"/>
      <c r="GA136" s="58"/>
      <c r="GB136" s="58"/>
      <c r="GC136" s="58"/>
      <c r="GD136" s="58"/>
      <c r="GE136" s="58"/>
      <c r="GF136" s="58"/>
      <c r="GG136" s="58"/>
      <c r="GH136" s="58"/>
      <c r="GI136" s="58"/>
      <c r="GJ136" s="58"/>
      <c r="GK136" s="58"/>
      <c r="GL136" s="58"/>
      <c r="GM136" s="58"/>
      <c r="GN136" s="58"/>
      <c r="GO136" s="58"/>
      <c r="GP136" s="58"/>
      <c r="GQ136" s="58"/>
      <c r="GR136" s="58"/>
      <c r="GS136" s="58"/>
      <c r="GT136" s="58"/>
      <c r="GU136" s="58"/>
      <c r="GV136" s="58"/>
      <c r="GW136" s="58"/>
      <c r="GX136" s="58"/>
      <c r="GY136" s="58"/>
      <c r="GZ136" s="58"/>
      <c r="HA136" s="58"/>
      <c r="HB136" s="58"/>
      <c r="HC136" s="58"/>
      <c r="HD136" s="58"/>
      <c r="HE136" s="58"/>
      <c r="HF136" s="58"/>
      <c r="HG136" s="58"/>
      <c r="HH136" s="58"/>
      <c r="HI136" s="58"/>
      <c r="HJ136" s="58"/>
      <c r="HK136" s="58"/>
      <c r="HL136" s="58"/>
      <c r="HM136" s="58"/>
      <c r="HN136" s="58"/>
      <c r="HO136" s="58"/>
      <c r="HP136" s="58"/>
      <c r="HQ136" s="58"/>
      <c r="HR136" s="58"/>
      <c r="HS136" s="58"/>
      <c r="HT136" s="58"/>
      <c r="HU136" s="58"/>
      <c r="HV136" s="58"/>
      <c r="HW136" s="58"/>
      <c r="HX136" s="58"/>
      <c r="HY136" s="58"/>
      <c r="HZ136" s="58"/>
      <c r="IA136" s="58"/>
      <c r="IB136" s="58"/>
      <c r="IC136" s="58"/>
      <c r="ID136" s="58"/>
      <c r="IE136" s="58"/>
      <c r="IF136" s="58"/>
      <c r="IG136" s="58"/>
      <c r="IH136" s="58"/>
      <c r="II136" s="58"/>
      <c r="IJ136" s="58"/>
      <c r="IK136" s="58"/>
      <c r="IL136" s="58"/>
      <c r="IM136" s="58"/>
      <c r="IN136" s="58"/>
      <c r="IO136" s="58"/>
      <c r="IP136" s="58"/>
      <c r="IQ136" s="58"/>
      <c r="IR136" s="58"/>
    </row>
    <row r="137" spans="1:252" s="839" customFormat="1">
      <c r="A137" s="78" t="s">
        <v>595</v>
      </c>
      <c r="B137" s="699"/>
      <c r="C137" s="699"/>
      <c r="D137" s="699"/>
      <c r="E137" s="699"/>
      <c r="F137" s="699"/>
      <c r="G137" s="699"/>
      <c r="H137" s="699"/>
      <c r="I137" s="699"/>
      <c r="J137" s="699"/>
      <c r="K137" s="699"/>
      <c r="L137" s="699"/>
      <c r="M137" s="699"/>
      <c r="N137" s="699"/>
      <c r="O137" s="699"/>
      <c r="P137" s="699"/>
      <c r="Q137" s="699"/>
      <c r="R137" s="699"/>
      <c r="S137" s="699"/>
      <c r="T137" s="699"/>
      <c r="U137" s="699"/>
      <c r="V137" s="699"/>
      <c r="W137" s="699"/>
      <c r="X137" s="699"/>
      <c r="Y137" s="699"/>
      <c r="Z137" s="699"/>
      <c r="AA137" s="957"/>
      <c r="AB137" s="957"/>
      <c r="AC137" s="957"/>
      <c r="AD137" s="699"/>
      <c r="AE137"/>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c r="CH137" s="58"/>
      <c r="CI137" s="58"/>
      <c r="CJ137" s="58"/>
      <c r="CK137" s="58"/>
      <c r="CL137" s="58"/>
      <c r="CM137" s="58"/>
      <c r="CN137" s="58"/>
      <c r="CO137" s="58"/>
      <c r="CP137" s="58"/>
      <c r="CQ137" s="58"/>
      <c r="CR137" s="58"/>
      <c r="CS137" s="58"/>
      <c r="CT137" s="58"/>
      <c r="CU137" s="58"/>
      <c r="CV137" s="58"/>
      <c r="CW137" s="58"/>
      <c r="CX137" s="58"/>
      <c r="CY137" s="58"/>
      <c r="CZ137" s="58"/>
      <c r="DA137" s="58"/>
      <c r="DB137" s="58"/>
      <c r="DC137" s="58"/>
      <c r="DD137" s="58"/>
      <c r="DE137" s="58"/>
      <c r="DF137" s="58"/>
      <c r="DG137" s="58"/>
      <c r="DH137" s="58"/>
      <c r="DI137" s="58"/>
      <c r="DJ137" s="58"/>
      <c r="DK137" s="58"/>
      <c r="DL137" s="58"/>
      <c r="DM137" s="58"/>
      <c r="DN137" s="58"/>
      <c r="DO137" s="58"/>
      <c r="DP137" s="58"/>
      <c r="DQ137" s="58"/>
      <c r="DR137" s="58"/>
      <c r="DS137" s="58"/>
      <c r="DT137" s="58"/>
      <c r="DU137" s="58"/>
      <c r="DV137" s="58"/>
      <c r="DW137" s="58"/>
      <c r="DX137" s="58"/>
      <c r="DY137" s="58"/>
      <c r="DZ137" s="58"/>
      <c r="EA137" s="58"/>
      <c r="EB137" s="58"/>
      <c r="EC137" s="58"/>
      <c r="ED137" s="58"/>
      <c r="EE137" s="58"/>
      <c r="EF137" s="58"/>
      <c r="EG137" s="58"/>
      <c r="EH137" s="58"/>
      <c r="EI137" s="58"/>
      <c r="EJ137" s="58"/>
      <c r="EK137" s="58"/>
      <c r="EL137" s="58"/>
      <c r="EM137" s="58"/>
      <c r="EN137" s="58"/>
      <c r="EO137" s="58"/>
      <c r="EP137" s="58"/>
      <c r="EQ137" s="58"/>
      <c r="ER137" s="58"/>
      <c r="ES137" s="58"/>
      <c r="ET137" s="58"/>
      <c r="EU137" s="58"/>
      <c r="EV137" s="58"/>
      <c r="EW137" s="58"/>
      <c r="EX137" s="58"/>
      <c r="EY137" s="58"/>
      <c r="EZ137" s="58"/>
      <c r="FA137" s="58"/>
      <c r="FB137" s="58"/>
      <c r="FC137" s="58"/>
      <c r="FD137" s="58"/>
      <c r="FE137" s="58"/>
      <c r="FF137" s="58"/>
      <c r="FG137" s="58"/>
      <c r="FH137" s="58"/>
      <c r="FI137" s="58"/>
      <c r="FJ137" s="58"/>
      <c r="FK137" s="58"/>
      <c r="FL137" s="58"/>
      <c r="FM137" s="58"/>
      <c r="FN137" s="58"/>
      <c r="FO137" s="58"/>
      <c r="FP137" s="58"/>
      <c r="FQ137" s="58"/>
      <c r="FR137" s="58"/>
      <c r="FS137" s="58"/>
      <c r="FT137" s="58"/>
      <c r="FU137" s="58"/>
      <c r="FV137" s="58"/>
      <c r="FW137" s="58"/>
      <c r="FX137" s="58"/>
      <c r="FY137" s="58"/>
      <c r="FZ137" s="58"/>
      <c r="GA137" s="58"/>
      <c r="GB137" s="58"/>
      <c r="GC137" s="58"/>
      <c r="GD137" s="58"/>
      <c r="GE137" s="58"/>
      <c r="GF137" s="58"/>
      <c r="GG137" s="58"/>
      <c r="GH137" s="58"/>
      <c r="GI137" s="58"/>
      <c r="GJ137" s="58"/>
      <c r="GK137" s="58"/>
      <c r="GL137" s="58"/>
      <c r="GM137" s="58"/>
      <c r="GN137" s="58"/>
      <c r="GO137" s="58"/>
      <c r="GP137" s="58"/>
      <c r="GQ137" s="58"/>
      <c r="GR137" s="58"/>
      <c r="GS137" s="58"/>
      <c r="GT137" s="58"/>
      <c r="GU137" s="58"/>
      <c r="GV137" s="58"/>
      <c r="GW137" s="58"/>
      <c r="GX137" s="58"/>
      <c r="GY137" s="58"/>
      <c r="GZ137" s="58"/>
      <c r="HA137" s="58"/>
      <c r="HB137" s="58"/>
      <c r="HC137" s="58"/>
      <c r="HD137" s="58"/>
      <c r="HE137" s="58"/>
      <c r="HF137" s="58"/>
      <c r="HG137" s="58"/>
      <c r="HH137" s="58"/>
      <c r="HI137" s="58"/>
      <c r="HJ137" s="58"/>
      <c r="HK137" s="58"/>
      <c r="HL137" s="58"/>
      <c r="HM137" s="58"/>
      <c r="HN137" s="58"/>
      <c r="HO137" s="58"/>
      <c r="HP137" s="58"/>
      <c r="HQ137" s="58"/>
      <c r="HR137" s="58"/>
      <c r="HS137" s="58"/>
      <c r="HT137" s="58"/>
      <c r="HU137" s="58"/>
      <c r="HV137" s="58"/>
      <c r="HW137" s="58"/>
      <c r="HX137" s="58"/>
      <c r="HY137" s="58"/>
      <c r="HZ137" s="58"/>
      <c r="IA137" s="58"/>
      <c r="IB137" s="58"/>
      <c r="IC137" s="58"/>
      <c r="ID137" s="58"/>
      <c r="IE137" s="58"/>
      <c r="IF137" s="58"/>
      <c r="IG137" s="58"/>
      <c r="IH137" s="58"/>
      <c r="II137" s="58"/>
      <c r="IJ137" s="58"/>
      <c r="IK137" s="58"/>
      <c r="IL137" s="58"/>
      <c r="IM137" s="58"/>
      <c r="IN137" s="58"/>
      <c r="IO137" s="58"/>
      <c r="IP137" s="58"/>
      <c r="IQ137" s="58"/>
      <c r="IR137" s="58"/>
    </row>
    <row r="138" spans="1:252" s="839" customFormat="1">
      <c r="A138" s="78" t="s">
        <v>596</v>
      </c>
      <c r="B138" s="699"/>
      <c r="C138" s="699"/>
      <c r="D138" s="699"/>
      <c r="E138" s="699"/>
      <c r="F138" s="699"/>
      <c r="G138" s="699"/>
      <c r="H138" s="699"/>
      <c r="I138" s="699"/>
      <c r="J138" s="699"/>
      <c r="K138" s="699"/>
      <c r="L138" s="699"/>
      <c r="M138" s="699"/>
      <c r="N138" s="699"/>
      <c r="O138" s="699"/>
      <c r="P138" s="699"/>
      <c r="Q138" s="699"/>
      <c r="R138" s="699"/>
      <c r="S138" s="699"/>
      <c r="T138" s="699"/>
      <c r="U138" s="699"/>
      <c r="V138" s="699"/>
      <c r="W138" s="699"/>
      <c r="X138" s="699"/>
      <c r="Y138" s="699"/>
      <c r="Z138" s="699"/>
      <c r="AA138" s="957"/>
      <c r="AB138" s="957"/>
      <c r="AC138" s="957"/>
      <c r="AD138" s="699"/>
      <c r="AE138"/>
      <c r="AF138" s="58"/>
      <c r="AG138" s="58"/>
      <c r="AH138" s="58"/>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c r="CH138" s="58"/>
      <c r="CI138" s="58"/>
      <c r="CJ138" s="58"/>
      <c r="CK138" s="58"/>
      <c r="CL138" s="58"/>
      <c r="CM138" s="58"/>
      <c r="CN138" s="58"/>
      <c r="CO138" s="58"/>
      <c r="CP138" s="58"/>
      <c r="CQ138" s="58"/>
      <c r="CR138" s="58"/>
      <c r="CS138" s="58"/>
      <c r="CT138" s="58"/>
      <c r="CU138" s="58"/>
      <c r="CV138" s="58"/>
      <c r="CW138" s="58"/>
      <c r="CX138" s="58"/>
      <c r="CY138" s="58"/>
      <c r="CZ138" s="58"/>
      <c r="DA138" s="58"/>
      <c r="DB138" s="58"/>
      <c r="DC138" s="58"/>
      <c r="DD138" s="58"/>
      <c r="DE138" s="58"/>
      <c r="DF138" s="58"/>
      <c r="DG138" s="58"/>
      <c r="DH138" s="58"/>
      <c r="DI138" s="58"/>
      <c r="DJ138" s="58"/>
      <c r="DK138" s="58"/>
      <c r="DL138" s="58"/>
      <c r="DM138" s="58"/>
      <c r="DN138" s="58"/>
      <c r="DO138" s="58"/>
      <c r="DP138" s="58"/>
      <c r="DQ138" s="58"/>
      <c r="DR138" s="58"/>
      <c r="DS138" s="58"/>
      <c r="DT138" s="58"/>
      <c r="DU138" s="58"/>
      <c r="DV138" s="58"/>
      <c r="DW138" s="58"/>
      <c r="DX138" s="58"/>
      <c r="DY138" s="58"/>
      <c r="DZ138" s="58"/>
      <c r="EA138" s="58"/>
      <c r="EB138" s="58"/>
      <c r="EC138" s="58"/>
      <c r="ED138" s="58"/>
      <c r="EE138" s="58"/>
      <c r="EF138" s="58"/>
      <c r="EG138" s="58"/>
      <c r="EH138" s="58"/>
      <c r="EI138" s="58"/>
      <c r="EJ138" s="58"/>
      <c r="EK138" s="58"/>
      <c r="EL138" s="58"/>
      <c r="EM138" s="58"/>
      <c r="EN138" s="58"/>
      <c r="EO138" s="58"/>
      <c r="EP138" s="58"/>
      <c r="EQ138" s="58"/>
      <c r="ER138" s="58"/>
      <c r="ES138" s="58"/>
      <c r="ET138" s="58"/>
      <c r="EU138" s="58"/>
      <c r="EV138" s="58"/>
      <c r="EW138" s="58"/>
      <c r="EX138" s="58"/>
      <c r="EY138" s="58"/>
      <c r="EZ138" s="58"/>
      <c r="FA138" s="58"/>
      <c r="FB138" s="58"/>
      <c r="FC138" s="58"/>
      <c r="FD138" s="58"/>
      <c r="FE138" s="58"/>
      <c r="FF138" s="58"/>
      <c r="FG138" s="58"/>
      <c r="FH138" s="58"/>
      <c r="FI138" s="58"/>
      <c r="FJ138" s="58"/>
      <c r="FK138" s="58"/>
      <c r="FL138" s="58"/>
      <c r="FM138" s="58"/>
      <c r="FN138" s="58"/>
      <c r="FO138" s="58"/>
      <c r="FP138" s="58"/>
      <c r="FQ138" s="58"/>
      <c r="FR138" s="58"/>
      <c r="FS138" s="58"/>
      <c r="FT138" s="58"/>
      <c r="FU138" s="58"/>
      <c r="FV138" s="58"/>
      <c r="FW138" s="58"/>
      <c r="FX138" s="58"/>
      <c r="FY138" s="58"/>
      <c r="FZ138" s="58"/>
      <c r="GA138" s="58"/>
      <c r="GB138" s="58"/>
      <c r="GC138" s="58"/>
      <c r="GD138" s="58"/>
      <c r="GE138" s="58"/>
      <c r="GF138" s="58"/>
      <c r="GG138" s="58"/>
      <c r="GH138" s="58"/>
      <c r="GI138" s="58"/>
      <c r="GJ138" s="58"/>
      <c r="GK138" s="58"/>
      <c r="GL138" s="58"/>
      <c r="GM138" s="58"/>
      <c r="GN138" s="58"/>
      <c r="GO138" s="58"/>
      <c r="GP138" s="58"/>
      <c r="GQ138" s="58"/>
      <c r="GR138" s="58"/>
      <c r="GS138" s="58"/>
      <c r="GT138" s="58"/>
      <c r="GU138" s="58"/>
      <c r="GV138" s="58"/>
      <c r="GW138" s="58"/>
      <c r="GX138" s="58"/>
      <c r="GY138" s="58"/>
      <c r="GZ138" s="58"/>
      <c r="HA138" s="58"/>
      <c r="HB138" s="58"/>
      <c r="HC138" s="58"/>
      <c r="HD138" s="58"/>
      <c r="HE138" s="58"/>
      <c r="HF138" s="58"/>
      <c r="HG138" s="58"/>
      <c r="HH138" s="58"/>
      <c r="HI138" s="58"/>
      <c r="HJ138" s="58"/>
      <c r="HK138" s="58"/>
      <c r="HL138" s="58"/>
      <c r="HM138" s="58"/>
      <c r="HN138" s="58"/>
      <c r="HO138" s="58"/>
      <c r="HP138" s="58"/>
      <c r="HQ138" s="58"/>
      <c r="HR138" s="58"/>
      <c r="HS138" s="58"/>
      <c r="HT138" s="58"/>
      <c r="HU138" s="58"/>
      <c r="HV138" s="58"/>
      <c r="HW138" s="58"/>
      <c r="HX138" s="58"/>
      <c r="HY138" s="58"/>
      <c r="HZ138" s="58"/>
      <c r="IA138" s="58"/>
      <c r="IB138" s="58"/>
      <c r="IC138" s="58"/>
      <c r="ID138" s="58"/>
      <c r="IE138" s="58"/>
      <c r="IF138" s="58"/>
      <c r="IG138" s="58"/>
      <c r="IH138" s="58"/>
      <c r="II138" s="58"/>
      <c r="IJ138" s="58"/>
      <c r="IK138" s="58"/>
      <c r="IL138" s="58"/>
      <c r="IM138" s="58"/>
      <c r="IN138" s="58"/>
      <c r="IO138" s="58"/>
      <c r="IP138" s="58"/>
      <c r="IQ138" s="58"/>
      <c r="IR138" s="58"/>
    </row>
    <row r="139" spans="1:252" s="839" customFormat="1">
      <c r="A139" s="78" t="s">
        <v>597</v>
      </c>
      <c r="B139" s="699">
        <v>0.23200000000000001</v>
      </c>
      <c r="C139" s="699">
        <v>0.24199999999999999</v>
      </c>
      <c r="D139" s="699">
        <v>0.247</v>
      </c>
      <c r="E139" s="699">
        <v>0.26100000000000001</v>
      </c>
      <c r="F139" s="699">
        <v>0.28199999999999997</v>
      </c>
      <c r="G139" s="699">
        <v>0.29799999999999999</v>
      </c>
      <c r="H139" s="699">
        <v>0.317</v>
      </c>
      <c r="I139" s="699">
        <v>0.34200000000000003</v>
      </c>
      <c r="J139" s="699">
        <v>0.36799999999999999</v>
      </c>
      <c r="K139" s="699">
        <v>0.38200000000000001</v>
      </c>
      <c r="L139" s="699">
        <v>0.40400000000000003</v>
      </c>
      <c r="M139" s="699">
        <v>0.42399999999999999</v>
      </c>
      <c r="N139" s="699">
        <v>0.45600000000000002</v>
      </c>
      <c r="O139" s="699">
        <v>0.47699999999999998</v>
      </c>
      <c r="P139" s="699">
        <v>0.51500000000000001</v>
      </c>
      <c r="Q139" s="699">
        <v>0.51</v>
      </c>
      <c r="R139" s="699">
        <v>0.55400000000000005</v>
      </c>
      <c r="S139" s="699">
        <v>0.55000000000000004</v>
      </c>
      <c r="T139" s="699">
        <v>0.55800000000000005</v>
      </c>
      <c r="U139" s="699">
        <v>0.53700000000000003</v>
      </c>
      <c r="V139" s="699">
        <v>0.54100000000000004</v>
      </c>
      <c r="W139" s="699">
        <v>0.56000000000000005</v>
      </c>
      <c r="X139" s="699">
        <v>0.59199999999999997</v>
      </c>
      <c r="Y139" s="699">
        <v>0.61499999999999999</v>
      </c>
      <c r="Z139" s="699">
        <v>0.626</v>
      </c>
      <c r="AA139" s="956">
        <v>0.61299999999999999</v>
      </c>
      <c r="AB139" s="956">
        <v>0.63</v>
      </c>
      <c r="AC139" s="956">
        <v>0.65500000000000003</v>
      </c>
      <c r="AD139" s="699">
        <v>0.68700000000000006</v>
      </c>
      <c r="AE139" s="953">
        <v>0.72</v>
      </c>
      <c r="AF139" s="58"/>
      <c r="AG139" s="58"/>
      <c r="AH139" s="58"/>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c r="CH139" s="58"/>
      <c r="CI139" s="58"/>
      <c r="CJ139" s="58"/>
      <c r="CK139" s="58"/>
      <c r="CL139" s="58"/>
      <c r="CM139" s="58"/>
      <c r="CN139" s="58"/>
      <c r="CO139" s="58"/>
      <c r="CP139" s="58"/>
      <c r="CQ139" s="58"/>
      <c r="CR139" s="58"/>
      <c r="CS139" s="58"/>
      <c r="CT139" s="58"/>
      <c r="CU139" s="58"/>
      <c r="CV139" s="58"/>
      <c r="CW139" s="58"/>
      <c r="CX139" s="58"/>
      <c r="CY139" s="58"/>
      <c r="CZ139" s="58"/>
      <c r="DA139" s="58"/>
      <c r="DB139" s="58"/>
      <c r="DC139" s="58"/>
      <c r="DD139" s="58"/>
      <c r="DE139" s="58"/>
      <c r="DF139" s="58"/>
      <c r="DG139" s="58"/>
      <c r="DH139" s="58"/>
      <c r="DI139" s="58"/>
      <c r="DJ139" s="58"/>
      <c r="DK139" s="58"/>
      <c r="DL139" s="58"/>
      <c r="DM139" s="58"/>
      <c r="DN139" s="58"/>
      <c r="DO139" s="58"/>
      <c r="DP139" s="58"/>
      <c r="DQ139" s="58"/>
      <c r="DR139" s="58"/>
      <c r="DS139" s="58"/>
      <c r="DT139" s="58"/>
      <c r="DU139" s="58"/>
      <c r="DV139" s="58"/>
      <c r="DW139" s="58"/>
      <c r="DX139" s="58"/>
      <c r="DY139" s="58"/>
      <c r="DZ139" s="58"/>
      <c r="EA139" s="58"/>
      <c r="EB139" s="58"/>
      <c r="EC139" s="58"/>
      <c r="ED139" s="58"/>
      <c r="EE139" s="58"/>
      <c r="EF139" s="58"/>
      <c r="EG139" s="58"/>
      <c r="EH139" s="58"/>
      <c r="EI139" s="58"/>
      <c r="EJ139" s="58"/>
      <c r="EK139" s="58"/>
      <c r="EL139" s="58"/>
      <c r="EM139" s="58"/>
      <c r="EN139" s="58"/>
      <c r="EO139" s="58"/>
      <c r="EP139" s="58"/>
      <c r="EQ139" s="58"/>
      <c r="ER139" s="58"/>
      <c r="ES139" s="58"/>
      <c r="ET139" s="58"/>
      <c r="EU139" s="58"/>
      <c r="EV139" s="58"/>
      <c r="EW139" s="58"/>
      <c r="EX139" s="58"/>
      <c r="EY139" s="58"/>
      <c r="EZ139" s="58"/>
      <c r="FA139" s="58"/>
      <c r="FB139" s="58"/>
      <c r="FC139" s="58"/>
      <c r="FD139" s="58"/>
      <c r="FE139" s="58"/>
      <c r="FF139" s="58"/>
      <c r="FG139" s="58"/>
      <c r="FH139" s="58"/>
      <c r="FI139" s="58"/>
      <c r="FJ139" s="58"/>
      <c r="FK139" s="58"/>
      <c r="FL139" s="58"/>
      <c r="FM139" s="58"/>
      <c r="FN139" s="58"/>
      <c r="FO139" s="58"/>
      <c r="FP139" s="58"/>
      <c r="FQ139" s="58"/>
      <c r="FR139" s="58"/>
      <c r="FS139" s="58"/>
      <c r="FT139" s="58"/>
      <c r="FU139" s="58"/>
      <c r="FV139" s="58"/>
      <c r="FW139" s="58"/>
      <c r="FX139" s="58"/>
      <c r="FY139" s="58"/>
      <c r="FZ139" s="58"/>
      <c r="GA139" s="58"/>
      <c r="GB139" s="58"/>
      <c r="GC139" s="58"/>
      <c r="GD139" s="58"/>
      <c r="GE139" s="58"/>
      <c r="GF139" s="58"/>
      <c r="GG139" s="58"/>
      <c r="GH139" s="58"/>
      <c r="GI139" s="58"/>
      <c r="GJ139" s="58"/>
      <c r="GK139" s="58"/>
      <c r="GL139" s="58"/>
      <c r="GM139" s="58"/>
      <c r="GN139" s="58"/>
      <c r="GO139" s="58"/>
      <c r="GP139" s="58"/>
      <c r="GQ139" s="58"/>
      <c r="GR139" s="58"/>
      <c r="GS139" s="58"/>
      <c r="GT139" s="58"/>
      <c r="GU139" s="58"/>
      <c r="GV139" s="58"/>
      <c r="GW139" s="58"/>
      <c r="GX139" s="58"/>
      <c r="GY139" s="58"/>
      <c r="GZ139" s="58"/>
      <c r="HA139" s="58"/>
      <c r="HB139" s="58"/>
      <c r="HC139" s="58"/>
      <c r="HD139" s="58"/>
      <c r="HE139" s="58"/>
      <c r="HF139" s="58"/>
      <c r="HG139" s="58"/>
      <c r="HH139" s="58"/>
      <c r="HI139" s="58"/>
      <c r="HJ139" s="58"/>
      <c r="HK139" s="58"/>
      <c r="HL139" s="58"/>
      <c r="HM139" s="58"/>
      <c r="HN139" s="58"/>
      <c r="HO139" s="58"/>
      <c r="HP139" s="58"/>
      <c r="HQ139" s="58"/>
      <c r="HR139" s="58"/>
      <c r="HS139" s="58"/>
      <c r="HT139" s="58"/>
      <c r="HU139" s="58"/>
      <c r="HV139" s="58"/>
      <c r="HW139" s="58"/>
      <c r="HX139" s="58"/>
      <c r="HY139" s="58"/>
      <c r="HZ139" s="58"/>
      <c r="IA139" s="58"/>
      <c r="IB139" s="58"/>
      <c r="IC139" s="58"/>
      <c r="ID139" s="58"/>
      <c r="IE139" s="58"/>
      <c r="IF139" s="58"/>
      <c r="IG139" s="58"/>
      <c r="IH139" s="58"/>
      <c r="II139" s="58"/>
      <c r="IJ139" s="58"/>
      <c r="IK139" s="58"/>
      <c r="IL139" s="58"/>
      <c r="IM139" s="58"/>
      <c r="IN139" s="58"/>
      <c r="IO139" s="58"/>
      <c r="IP139" s="58"/>
      <c r="IQ139" s="58"/>
      <c r="IR139" s="58"/>
    </row>
    <row r="140" spans="1:252" s="839" customFormat="1">
      <c r="A140" s="78" t="s">
        <v>598</v>
      </c>
      <c r="B140" s="699"/>
      <c r="C140" s="699"/>
      <c r="D140" s="699"/>
      <c r="E140" s="699"/>
      <c r="F140" s="699"/>
      <c r="G140" s="699"/>
      <c r="H140" s="699"/>
      <c r="I140" s="699"/>
      <c r="J140" s="699"/>
      <c r="K140" s="699"/>
      <c r="L140" s="699"/>
      <c r="M140" s="699"/>
      <c r="N140" s="699"/>
      <c r="O140" s="699"/>
      <c r="P140" s="699"/>
      <c r="Q140" s="699"/>
      <c r="R140" s="699"/>
      <c r="S140" s="699"/>
      <c r="T140" s="699"/>
      <c r="U140" s="699"/>
      <c r="V140" s="699"/>
      <c r="W140" s="699"/>
      <c r="X140" s="699"/>
      <c r="Y140" s="699"/>
      <c r="Z140" s="699"/>
      <c r="AA140" s="957"/>
      <c r="AB140" s="957"/>
      <c r="AC140" s="957"/>
      <c r="AD140" s="699"/>
      <c r="AE140"/>
      <c r="AF140" s="58"/>
      <c r="AG140" s="58"/>
      <c r="AH140" s="58"/>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c r="CH140" s="58"/>
      <c r="CI140" s="58"/>
      <c r="CJ140" s="58"/>
      <c r="CK140" s="58"/>
      <c r="CL140" s="58"/>
      <c r="CM140" s="58"/>
      <c r="CN140" s="58"/>
      <c r="CO140" s="58"/>
      <c r="CP140" s="58"/>
      <c r="CQ140" s="58"/>
      <c r="CR140" s="58"/>
      <c r="CS140" s="58"/>
      <c r="CT140" s="58"/>
      <c r="CU140" s="58"/>
      <c r="CV140" s="58"/>
      <c r="CW140" s="58"/>
      <c r="CX140" s="58"/>
      <c r="CY140" s="58"/>
      <c r="CZ140" s="58"/>
      <c r="DA140" s="58"/>
      <c r="DB140" s="58"/>
      <c r="DC140" s="58"/>
      <c r="DD140" s="58"/>
      <c r="DE140" s="58"/>
      <c r="DF140" s="58"/>
      <c r="DG140" s="58"/>
      <c r="DH140" s="58"/>
      <c r="DI140" s="58"/>
      <c r="DJ140" s="58"/>
      <c r="DK140" s="58"/>
      <c r="DL140" s="58"/>
      <c r="DM140" s="58"/>
      <c r="DN140" s="58"/>
      <c r="DO140" s="58"/>
      <c r="DP140" s="58"/>
      <c r="DQ140" s="58"/>
      <c r="DR140" s="58"/>
      <c r="DS140" s="58"/>
      <c r="DT140" s="58"/>
      <c r="DU140" s="58"/>
      <c r="DV140" s="58"/>
      <c r="DW140" s="58"/>
      <c r="DX140" s="58"/>
      <c r="DY140" s="58"/>
      <c r="DZ140" s="58"/>
      <c r="EA140" s="58"/>
      <c r="EB140" s="58"/>
      <c r="EC140" s="58"/>
      <c r="ED140" s="58"/>
      <c r="EE140" s="58"/>
      <c r="EF140" s="58"/>
      <c r="EG140" s="58"/>
      <c r="EH140" s="58"/>
      <c r="EI140" s="58"/>
      <c r="EJ140" s="58"/>
      <c r="EK140" s="58"/>
      <c r="EL140" s="58"/>
      <c r="EM140" s="58"/>
      <c r="EN140" s="58"/>
      <c r="EO140" s="58"/>
      <c r="EP140" s="58"/>
      <c r="EQ140" s="58"/>
      <c r="ER140" s="58"/>
      <c r="ES140" s="58"/>
      <c r="ET140" s="58"/>
      <c r="EU140" s="58"/>
      <c r="EV140" s="58"/>
      <c r="EW140" s="58"/>
      <c r="EX140" s="58"/>
      <c r="EY140" s="58"/>
      <c r="EZ140" s="58"/>
      <c r="FA140" s="58"/>
      <c r="FB140" s="58"/>
      <c r="FC140" s="58"/>
      <c r="FD140" s="58"/>
      <c r="FE140" s="58"/>
      <c r="FF140" s="58"/>
      <c r="FG140" s="58"/>
      <c r="FH140" s="58"/>
      <c r="FI140" s="58"/>
      <c r="FJ140" s="58"/>
      <c r="FK140" s="58"/>
      <c r="FL140" s="58"/>
      <c r="FM140" s="58"/>
      <c r="FN140" s="58"/>
      <c r="FO140" s="58"/>
      <c r="FP140" s="58"/>
      <c r="FQ140" s="58"/>
      <c r="FR140" s="58"/>
      <c r="FS140" s="58"/>
      <c r="FT140" s="58"/>
      <c r="FU140" s="58"/>
      <c r="FV140" s="58"/>
      <c r="FW140" s="58"/>
      <c r="FX140" s="58"/>
      <c r="FY140" s="58"/>
      <c r="FZ140" s="58"/>
      <c r="GA140" s="58"/>
      <c r="GB140" s="58"/>
      <c r="GC140" s="58"/>
      <c r="GD140" s="58"/>
      <c r="GE140" s="58"/>
      <c r="GF140" s="58"/>
      <c r="GG140" s="58"/>
      <c r="GH140" s="58"/>
      <c r="GI140" s="58"/>
      <c r="GJ140" s="58"/>
      <c r="GK140" s="58"/>
      <c r="GL140" s="58"/>
      <c r="GM140" s="58"/>
      <c r="GN140" s="58"/>
      <c r="GO140" s="58"/>
      <c r="GP140" s="58"/>
      <c r="GQ140" s="58"/>
      <c r="GR140" s="58"/>
      <c r="GS140" s="58"/>
      <c r="GT140" s="58"/>
      <c r="GU140" s="58"/>
      <c r="GV140" s="58"/>
      <c r="GW140" s="58"/>
      <c r="GX140" s="58"/>
      <c r="GY140" s="58"/>
      <c r="GZ140" s="58"/>
      <c r="HA140" s="58"/>
      <c r="HB140" s="58"/>
      <c r="HC140" s="58"/>
      <c r="HD140" s="58"/>
      <c r="HE140" s="58"/>
      <c r="HF140" s="58"/>
      <c r="HG140" s="58"/>
      <c r="HH140" s="58"/>
      <c r="HI140" s="58"/>
      <c r="HJ140" s="58"/>
      <c r="HK140" s="58"/>
      <c r="HL140" s="58"/>
      <c r="HM140" s="58"/>
      <c r="HN140" s="58"/>
      <c r="HO140" s="58"/>
      <c r="HP140" s="58"/>
      <c r="HQ140" s="58"/>
      <c r="HR140" s="58"/>
      <c r="HS140" s="58"/>
      <c r="HT140" s="58"/>
      <c r="HU140" s="58"/>
      <c r="HV140" s="58"/>
      <c r="HW140" s="58"/>
      <c r="HX140" s="58"/>
      <c r="HY140" s="58"/>
      <c r="HZ140" s="58"/>
      <c r="IA140" s="58"/>
      <c r="IB140" s="58"/>
      <c r="IC140" s="58"/>
      <c r="ID140" s="58"/>
      <c r="IE140" s="58"/>
      <c r="IF140" s="58"/>
      <c r="IG140" s="58"/>
      <c r="IH140" s="58"/>
      <c r="II140" s="58"/>
      <c r="IJ140" s="58"/>
      <c r="IK140" s="58"/>
      <c r="IL140" s="58"/>
      <c r="IM140" s="58"/>
      <c r="IN140" s="58"/>
      <c r="IO140" s="58"/>
      <c r="IP140" s="58"/>
      <c r="IQ140" s="58"/>
      <c r="IR140" s="58"/>
    </row>
    <row r="141" spans="1:252" s="839" customFormat="1">
      <c r="A141" s="78" t="s">
        <v>599</v>
      </c>
      <c r="B141" s="699">
        <v>0.255</v>
      </c>
      <c r="C141" s="699">
        <v>0.26600000000000001</v>
      </c>
      <c r="D141" s="699">
        <v>0.27200000000000002</v>
      </c>
      <c r="E141" s="699">
        <v>0.28799999999999998</v>
      </c>
      <c r="F141" s="699">
        <v>0.311</v>
      </c>
      <c r="G141" s="699">
        <v>0.32800000000000001</v>
      </c>
      <c r="H141" s="699">
        <v>0.34799999999999998</v>
      </c>
      <c r="I141" s="699">
        <v>0.376</v>
      </c>
      <c r="J141" s="699">
        <v>0.40400000000000003</v>
      </c>
      <c r="K141" s="699">
        <v>0.42</v>
      </c>
      <c r="L141" s="699">
        <v>0.44400000000000001</v>
      </c>
      <c r="M141" s="699">
        <v>0.46700000000000003</v>
      </c>
      <c r="N141" s="699">
        <v>0.503</v>
      </c>
      <c r="O141" s="699">
        <v>0.52900000000000003</v>
      </c>
      <c r="P141" s="699">
        <v>0.53600000000000003</v>
      </c>
      <c r="Q141" s="699">
        <v>0.54200000000000004</v>
      </c>
      <c r="R141" s="699">
        <v>0.55400000000000005</v>
      </c>
      <c r="S141" s="699">
        <v>0.55800000000000005</v>
      </c>
      <c r="T141" s="699">
        <v>0.58199999999999996</v>
      </c>
      <c r="U141" s="699">
        <v>0.58599999999999997</v>
      </c>
      <c r="V141" s="699">
        <v>0.60199999999999998</v>
      </c>
      <c r="W141" s="699">
        <v>0.59699999999999998</v>
      </c>
      <c r="X141" s="699">
        <v>0.60699999999999998</v>
      </c>
      <c r="Y141" s="699">
        <v>0.60699999999999998</v>
      </c>
      <c r="Z141" s="699">
        <v>0.57199999999999995</v>
      </c>
      <c r="AA141" s="956">
        <v>0.57499999999999996</v>
      </c>
      <c r="AB141" s="956">
        <v>0.57999999999999996</v>
      </c>
      <c r="AC141" s="956">
        <v>0.60099999999999998</v>
      </c>
      <c r="AD141" s="699">
        <v>0.64400000000000002</v>
      </c>
      <c r="AE141" s="953">
        <v>0.71399999999999997</v>
      </c>
      <c r="AF141" s="58"/>
      <c r="AG141" s="58"/>
      <c r="AH141" s="58"/>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c r="CH141" s="58"/>
      <c r="CI141" s="58"/>
      <c r="CJ141" s="58"/>
      <c r="CK141" s="58"/>
      <c r="CL141" s="58"/>
      <c r="CM141" s="58"/>
      <c r="CN141" s="58"/>
      <c r="CO141" s="58"/>
      <c r="CP141" s="58"/>
      <c r="CQ141" s="58"/>
      <c r="CR141" s="58"/>
      <c r="CS141" s="58"/>
      <c r="CT141" s="58"/>
      <c r="CU141" s="58"/>
      <c r="CV141" s="58"/>
      <c r="CW141" s="58"/>
      <c r="CX141" s="58"/>
      <c r="CY141" s="58"/>
      <c r="CZ141" s="58"/>
      <c r="DA141" s="58"/>
      <c r="DB141" s="58"/>
      <c r="DC141" s="58"/>
      <c r="DD141" s="58"/>
      <c r="DE141" s="58"/>
      <c r="DF141" s="58"/>
      <c r="DG141" s="58"/>
      <c r="DH141" s="58"/>
      <c r="DI141" s="58"/>
      <c r="DJ141" s="58"/>
      <c r="DK141" s="58"/>
      <c r="DL141" s="58"/>
      <c r="DM141" s="58"/>
      <c r="DN141" s="58"/>
      <c r="DO141" s="58"/>
      <c r="DP141" s="58"/>
      <c r="DQ141" s="58"/>
      <c r="DR141" s="58"/>
      <c r="DS141" s="58"/>
      <c r="DT141" s="58"/>
      <c r="DU141" s="58"/>
      <c r="DV141" s="58"/>
      <c r="DW141" s="58"/>
      <c r="DX141" s="58"/>
      <c r="DY141" s="58"/>
      <c r="DZ141" s="58"/>
      <c r="EA141" s="58"/>
      <c r="EB141" s="58"/>
      <c r="EC141" s="58"/>
      <c r="ED141" s="58"/>
      <c r="EE141" s="58"/>
      <c r="EF141" s="58"/>
      <c r="EG141" s="58"/>
      <c r="EH141" s="58"/>
      <c r="EI141" s="58"/>
      <c r="EJ141" s="58"/>
      <c r="EK141" s="58"/>
      <c r="EL141" s="58"/>
      <c r="EM141" s="58"/>
      <c r="EN141" s="58"/>
      <c r="EO141" s="58"/>
      <c r="EP141" s="58"/>
      <c r="EQ141" s="58"/>
      <c r="ER141" s="58"/>
      <c r="ES141" s="58"/>
      <c r="ET141" s="58"/>
      <c r="EU141" s="58"/>
      <c r="EV141" s="58"/>
      <c r="EW141" s="58"/>
      <c r="EX141" s="58"/>
      <c r="EY141" s="58"/>
      <c r="EZ141" s="58"/>
      <c r="FA141" s="58"/>
      <c r="FB141" s="58"/>
      <c r="FC141" s="58"/>
      <c r="FD141" s="58"/>
      <c r="FE141" s="58"/>
      <c r="FF141" s="58"/>
      <c r="FG141" s="58"/>
      <c r="FH141" s="58"/>
      <c r="FI141" s="58"/>
      <c r="FJ141" s="58"/>
      <c r="FK141" s="58"/>
      <c r="FL141" s="58"/>
      <c r="FM141" s="58"/>
      <c r="FN141" s="58"/>
      <c r="FO141" s="58"/>
      <c r="FP141" s="58"/>
      <c r="FQ141" s="58"/>
      <c r="FR141" s="58"/>
      <c r="FS141" s="58"/>
      <c r="FT141" s="58"/>
      <c r="FU141" s="58"/>
      <c r="FV141" s="58"/>
      <c r="FW141" s="58"/>
      <c r="FX141" s="58"/>
      <c r="FY141" s="58"/>
      <c r="FZ141" s="58"/>
      <c r="GA141" s="58"/>
      <c r="GB141" s="58"/>
      <c r="GC141" s="58"/>
      <c r="GD141" s="58"/>
      <c r="GE141" s="58"/>
      <c r="GF141" s="58"/>
      <c r="GG141" s="58"/>
      <c r="GH141" s="58"/>
      <c r="GI141" s="58"/>
      <c r="GJ141" s="58"/>
      <c r="GK141" s="58"/>
      <c r="GL141" s="58"/>
      <c r="GM141" s="58"/>
      <c r="GN141" s="58"/>
      <c r="GO141" s="58"/>
      <c r="GP141" s="58"/>
      <c r="GQ141" s="58"/>
      <c r="GR141" s="58"/>
      <c r="GS141" s="58"/>
      <c r="GT141" s="58"/>
      <c r="GU141" s="58"/>
      <c r="GV141" s="58"/>
      <c r="GW141" s="58"/>
      <c r="GX141" s="58"/>
      <c r="GY141" s="58"/>
      <c r="GZ141" s="58"/>
      <c r="HA141" s="58"/>
      <c r="HB141" s="58"/>
      <c r="HC141" s="58"/>
      <c r="HD141" s="58"/>
      <c r="HE141" s="58"/>
      <c r="HF141" s="58"/>
      <c r="HG141" s="58"/>
      <c r="HH141" s="58"/>
      <c r="HI141" s="58"/>
      <c r="HJ141" s="58"/>
      <c r="HK141" s="58"/>
      <c r="HL141" s="58"/>
      <c r="HM141" s="58"/>
      <c r="HN141" s="58"/>
      <c r="HO141" s="58"/>
      <c r="HP141" s="58"/>
      <c r="HQ141" s="58"/>
      <c r="HR141" s="58"/>
      <c r="HS141" s="58"/>
      <c r="HT141" s="58"/>
      <c r="HU141" s="58"/>
      <c r="HV141" s="58"/>
      <c r="HW141" s="58"/>
      <c r="HX141" s="58"/>
      <c r="HY141" s="58"/>
      <c r="HZ141" s="58"/>
      <c r="IA141" s="58"/>
      <c r="IB141" s="58"/>
      <c r="IC141" s="58"/>
      <c r="ID141" s="58"/>
      <c r="IE141" s="58"/>
      <c r="IF141" s="58"/>
      <c r="IG141" s="58"/>
      <c r="IH141" s="58"/>
      <c r="II141" s="58"/>
      <c r="IJ141" s="58"/>
      <c r="IK141" s="58"/>
      <c r="IL141" s="58"/>
      <c r="IM141" s="58"/>
      <c r="IN141" s="58"/>
      <c r="IO141" s="58"/>
      <c r="IP141" s="58"/>
      <c r="IQ141" s="58"/>
      <c r="IR141" s="58"/>
    </row>
    <row r="142" spans="1:252" s="839" customFormat="1">
      <c r="A142" s="78" t="s">
        <v>468</v>
      </c>
      <c r="B142" s="699">
        <v>1.5580000000000001</v>
      </c>
      <c r="C142" s="699">
        <v>1.7490000000000001</v>
      </c>
      <c r="D142" s="699">
        <v>1.994</v>
      </c>
      <c r="E142" s="699">
        <v>2.0910000000000002</v>
      </c>
      <c r="F142" s="699">
        <v>2.2269999999999999</v>
      </c>
      <c r="G142" s="699">
        <v>2.4039999999999999</v>
      </c>
      <c r="H142" s="699">
        <v>2.891</v>
      </c>
      <c r="I142" s="699">
        <v>3.9609999999999999</v>
      </c>
      <c r="J142" s="699">
        <v>4.6740000000000004</v>
      </c>
      <c r="K142" s="699">
        <v>4.8609999999999998</v>
      </c>
      <c r="L142" s="699">
        <v>5.0609999999999999</v>
      </c>
      <c r="M142" s="699">
        <v>5.5010000000000003</v>
      </c>
      <c r="N142" s="699">
        <v>5.9219999999999997</v>
      </c>
      <c r="O142" s="699">
        <v>6.3710000000000004</v>
      </c>
      <c r="P142" s="699">
        <v>6.58</v>
      </c>
      <c r="Q142" s="699">
        <v>7.1970000000000001</v>
      </c>
      <c r="R142" s="699">
        <v>7.7009999999999996</v>
      </c>
      <c r="S142" s="699">
        <v>7.9530000000000003</v>
      </c>
      <c r="T142" s="699">
        <v>8.2260000000000009</v>
      </c>
      <c r="U142" s="699">
        <v>8.4749999999999996</v>
      </c>
      <c r="V142" s="699">
        <v>8.593</v>
      </c>
      <c r="W142" s="699">
        <v>8.5619999999999994</v>
      </c>
      <c r="X142" s="699">
        <v>8.8360000000000003</v>
      </c>
      <c r="Y142" s="699">
        <v>8.9049999999999994</v>
      </c>
      <c r="Z142" s="699">
        <v>9.1050000000000004</v>
      </c>
      <c r="AA142" s="956">
        <v>9.14</v>
      </c>
      <c r="AB142" s="956">
        <v>9.2409999999999997</v>
      </c>
      <c r="AC142" s="956">
        <v>9.8490000000000002</v>
      </c>
      <c r="AD142" s="699">
        <v>10.381</v>
      </c>
      <c r="AE142" s="953">
        <v>11.025</v>
      </c>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c r="IF142" s="58"/>
      <c r="IG142" s="58"/>
      <c r="IH142" s="58"/>
      <c r="II142" s="58"/>
      <c r="IJ142" s="58"/>
      <c r="IK142" s="58"/>
      <c r="IL142" s="58"/>
      <c r="IM142" s="58"/>
      <c r="IN142" s="58"/>
      <c r="IO142" s="58"/>
      <c r="IP142" s="58"/>
      <c r="IQ142" s="58"/>
      <c r="IR142" s="58"/>
    </row>
    <row r="143" spans="1:252" s="839" customFormat="1">
      <c r="A143" s="78" t="s">
        <v>600</v>
      </c>
      <c r="B143" s="699">
        <v>0.75800000000000001</v>
      </c>
      <c r="C143" s="699">
        <v>0.85099999999999998</v>
      </c>
      <c r="D143" s="699">
        <v>0.97</v>
      </c>
      <c r="E143" s="699">
        <v>1.0169999999999999</v>
      </c>
      <c r="F143" s="699">
        <v>1.083</v>
      </c>
      <c r="G143" s="699">
        <v>1.169</v>
      </c>
      <c r="H143" s="699">
        <v>1.4059999999999999</v>
      </c>
      <c r="I143" s="699">
        <v>1.9259999999999999</v>
      </c>
      <c r="J143" s="699">
        <v>2.2730000000000001</v>
      </c>
      <c r="K143" s="699">
        <v>2.3639999999999999</v>
      </c>
      <c r="L143" s="699">
        <v>2.46</v>
      </c>
      <c r="M143" s="699">
        <v>2.6749999999999998</v>
      </c>
      <c r="N143" s="699">
        <v>2.88</v>
      </c>
      <c r="O143" s="699">
        <v>3.0979999999999999</v>
      </c>
      <c r="P143" s="699">
        <v>3.1989999999999998</v>
      </c>
      <c r="Q143" s="699">
        <v>3.4870000000000001</v>
      </c>
      <c r="R143" s="699">
        <v>3.7090000000000001</v>
      </c>
      <c r="S143" s="699">
        <v>3.8439999999999999</v>
      </c>
      <c r="T143" s="699">
        <v>4.0140000000000002</v>
      </c>
      <c r="U143" s="699">
        <v>4.1820000000000004</v>
      </c>
      <c r="V143" s="699">
        <v>4.2930000000000001</v>
      </c>
      <c r="W143" s="699">
        <v>4.306</v>
      </c>
      <c r="X143" s="699">
        <v>4.45</v>
      </c>
      <c r="Y143" s="699">
        <v>4.3959999999999999</v>
      </c>
      <c r="Z143" s="699">
        <v>4.4829999999999997</v>
      </c>
      <c r="AA143" s="956">
        <v>4.4340000000000002</v>
      </c>
      <c r="AB143" s="956">
        <v>4.4820000000000002</v>
      </c>
      <c r="AC143" s="956">
        <v>4.74</v>
      </c>
      <c r="AD143" s="699">
        <v>4.7619999999999996</v>
      </c>
      <c r="AE143" s="953">
        <v>4.702</v>
      </c>
      <c r="AF143" s="58"/>
      <c r="AG143" s="58"/>
      <c r="AH143" s="58"/>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c r="CH143" s="58"/>
      <c r="CI143" s="58"/>
      <c r="CJ143" s="58"/>
      <c r="CK143" s="58"/>
      <c r="CL143" s="58"/>
      <c r="CM143" s="58"/>
      <c r="CN143" s="58"/>
      <c r="CO143" s="58"/>
      <c r="CP143" s="58"/>
      <c r="CQ143" s="58"/>
      <c r="CR143" s="58"/>
      <c r="CS143" s="58"/>
      <c r="CT143" s="58"/>
      <c r="CU143" s="58"/>
      <c r="CV143" s="58"/>
      <c r="CW143" s="58"/>
      <c r="CX143" s="58"/>
      <c r="CY143" s="58"/>
      <c r="CZ143" s="58"/>
      <c r="DA143" s="58"/>
      <c r="DB143" s="58"/>
      <c r="DC143" s="58"/>
      <c r="DD143" s="58"/>
      <c r="DE143" s="58"/>
      <c r="DF143" s="58"/>
      <c r="DG143" s="58"/>
      <c r="DH143" s="58"/>
      <c r="DI143" s="58"/>
      <c r="DJ143" s="58"/>
      <c r="DK143" s="58"/>
      <c r="DL143" s="58"/>
      <c r="DM143" s="58"/>
      <c r="DN143" s="58"/>
      <c r="DO143" s="58"/>
      <c r="DP143" s="58"/>
      <c r="DQ143" s="58"/>
      <c r="DR143" s="58"/>
      <c r="DS143" s="58"/>
      <c r="DT143" s="58"/>
      <c r="DU143" s="58"/>
      <c r="DV143" s="58"/>
      <c r="DW143" s="58"/>
      <c r="DX143" s="58"/>
      <c r="DY143" s="58"/>
      <c r="DZ143" s="58"/>
      <c r="EA143" s="58"/>
      <c r="EB143" s="58"/>
      <c r="EC143" s="58"/>
      <c r="ED143" s="58"/>
      <c r="EE143" s="58"/>
      <c r="EF143" s="58"/>
      <c r="EG143" s="58"/>
      <c r="EH143" s="58"/>
      <c r="EI143" s="58"/>
      <c r="EJ143" s="58"/>
      <c r="EK143" s="58"/>
      <c r="EL143" s="58"/>
      <c r="EM143" s="58"/>
      <c r="EN143" s="58"/>
      <c r="EO143" s="58"/>
      <c r="EP143" s="58"/>
      <c r="EQ143" s="58"/>
      <c r="ER143" s="58"/>
      <c r="ES143" s="58"/>
      <c r="ET143" s="58"/>
      <c r="EU143" s="58"/>
      <c r="EV143" s="58"/>
      <c r="EW143" s="58"/>
      <c r="EX143" s="58"/>
      <c r="EY143" s="58"/>
      <c r="EZ143" s="58"/>
      <c r="FA143" s="58"/>
      <c r="FB143" s="58"/>
      <c r="FC143" s="58"/>
      <c r="FD143" s="58"/>
      <c r="FE143" s="58"/>
      <c r="FF143" s="58"/>
      <c r="FG143" s="58"/>
      <c r="FH143" s="58"/>
      <c r="FI143" s="58"/>
      <c r="FJ143" s="58"/>
      <c r="FK143" s="58"/>
      <c r="FL143" s="58"/>
      <c r="FM143" s="58"/>
      <c r="FN143" s="58"/>
      <c r="FO143" s="58"/>
      <c r="FP143" s="58"/>
      <c r="FQ143" s="58"/>
      <c r="FR143" s="58"/>
      <c r="FS143" s="58"/>
      <c r="FT143" s="58"/>
      <c r="FU143" s="58"/>
      <c r="FV143" s="58"/>
      <c r="FW143" s="58"/>
      <c r="FX143" s="58"/>
      <c r="FY143" s="58"/>
      <c r="FZ143" s="58"/>
      <c r="GA143" s="58"/>
      <c r="GB143" s="58"/>
      <c r="GC143" s="58"/>
      <c r="GD143" s="58"/>
      <c r="GE143" s="58"/>
      <c r="GF143" s="58"/>
      <c r="GG143" s="58"/>
      <c r="GH143" s="58"/>
      <c r="GI143" s="58"/>
      <c r="GJ143" s="58"/>
      <c r="GK143" s="58"/>
      <c r="GL143" s="58"/>
      <c r="GM143" s="58"/>
      <c r="GN143" s="58"/>
      <c r="GO143" s="58"/>
      <c r="GP143" s="58"/>
      <c r="GQ143" s="58"/>
      <c r="GR143" s="58"/>
      <c r="GS143" s="58"/>
      <c r="GT143" s="58"/>
      <c r="GU143" s="58"/>
      <c r="GV143" s="58"/>
      <c r="GW143" s="58"/>
      <c r="GX143" s="58"/>
      <c r="GY143" s="58"/>
      <c r="GZ143" s="58"/>
      <c r="HA143" s="58"/>
      <c r="HB143" s="58"/>
      <c r="HC143" s="58"/>
      <c r="HD143" s="58"/>
      <c r="HE143" s="58"/>
      <c r="HF143" s="58"/>
      <c r="HG143" s="58"/>
      <c r="HH143" s="58"/>
      <c r="HI143" s="58"/>
      <c r="HJ143" s="58"/>
      <c r="HK143" s="58"/>
      <c r="HL143" s="58"/>
      <c r="HM143" s="58"/>
      <c r="HN143" s="58"/>
      <c r="HO143" s="58"/>
      <c r="HP143" s="58"/>
      <c r="HQ143" s="58"/>
      <c r="HR143" s="58"/>
      <c r="HS143" s="58"/>
      <c r="HT143" s="58"/>
      <c r="HU143" s="58"/>
      <c r="HV143" s="58"/>
      <c r="HW143" s="58"/>
      <c r="HX143" s="58"/>
      <c r="HY143" s="58"/>
      <c r="HZ143" s="58"/>
      <c r="IA143" s="58"/>
      <c r="IB143" s="58"/>
      <c r="IC143" s="58"/>
      <c r="ID143" s="58"/>
      <c r="IE143" s="58"/>
      <c r="IF143" s="58"/>
      <c r="IG143" s="58"/>
      <c r="IH143" s="58"/>
      <c r="II143" s="58"/>
      <c r="IJ143" s="58"/>
      <c r="IK143" s="58"/>
      <c r="IL143" s="58"/>
      <c r="IM143" s="58"/>
      <c r="IN143" s="58"/>
      <c r="IO143" s="58"/>
      <c r="IP143" s="58"/>
      <c r="IQ143" s="58"/>
      <c r="IR143" s="58"/>
    </row>
    <row r="144" spans="1:252" s="839" customFormat="1">
      <c r="A144" s="78" t="s">
        <v>601</v>
      </c>
      <c r="B144" s="699">
        <v>0.79200000000000004</v>
      </c>
      <c r="C144" s="699">
        <v>0.88700000000000001</v>
      </c>
      <c r="D144" s="699">
        <v>1.012</v>
      </c>
      <c r="E144" s="699">
        <v>1.0609999999999999</v>
      </c>
      <c r="F144" s="699">
        <v>1.1299999999999999</v>
      </c>
      <c r="G144" s="699">
        <v>1.22</v>
      </c>
      <c r="H144" s="699">
        <v>1.468</v>
      </c>
      <c r="I144" s="699">
        <v>2.0110000000000001</v>
      </c>
      <c r="J144" s="699">
        <v>2.3719999999999999</v>
      </c>
      <c r="K144" s="699">
        <v>2.4670000000000001</v>
      </c>
      <c r="L144" s="699">
        <v>2.569</v>
      </c>
      <c r="M144" s="699">
        <v>2.7930000000000001</v>
      </c>
      <c r="N144" s="699">
        <v>3.0059999999999998</v>
      </c>
      <c r="O144" s="699">
        <v>3.2349999999999999</v>
      </c>
      <c r="P144" s="699">
        <v>3.3410000000000002</v>
      </c>
      <c r="Q144" s="699">
        <v>3.6629999999999998</v>
      </c>
      <c r="R144" s="699">
        <v>3.9420000000000002</v>
      </c>
      <c r="S144" s="699">
        <v>4.0570000000000004</v>
      </c>
      <c r="T144" s="699">
        <v>4.1580000000000004</v>
      </c>
      <c r="U144" s="699">
        <v>4.2370000000000001</v>
      </c>
      <c r="V144" s="699">
        <v>4.24</v>
      </c>
      <c r="W144" s="699">
        <v>4.194</v>
      </c>
      <c r="X144" s="699">
        <v>4.319</v>
      </c>
      <c r="Y144" s="699">
        <v>4.3920000000000003</v>
      </c>
      <c r="Z144" s="699">
        <v>4.5010000000000003</v>
      </c>
      <c r="AA144" s="956">
        <v>4.5860000000000003</v>
      </c>
      <c r="AB144" s="956">
        <v>4.6219999999999999</v>
      </c>
      <c r="AC144" s="956">
        <v>4.9400000000000004</v>
      </c>
      <c r="AD144" s="699">
        <v>5.359</v>
      </c>
      <c r="AE144" s="953">
        <v>5.8470000000000004</v>
      </c>
      <c r="AF144" s="58"/>
      <c r="AG144" s="58"/>
      <c r="AH144" s="58"/>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c r="CH144" s="58"/>
      <c r="CI144" s="58"/>
      <c r="CJ144" s="58"/>
      <c r="CK144" s="58"/>
      <c r="CL144" s="58"/>
      <c r="CM144" s="58"/>
      <c r="CN144" s="58"/>
      <c r="CO144" s="58"/>
      <c r="CP144" s="58"/>
      <c r="CQ144" s="58"/>
      <c r="CR144" s="58"/>
      <c r="CS144" s="58"/>
      <c r="CT144" s="58"/>
      <c r="CU144" s="58"/>
      <c r="CV144" s="58"/>
      <c r="CW144" s="58"/>
      <c r="CX144" s="58"/>
      <c r="CY144" s="58"/>
      <c r="CZ144" s="58"/>
      <c r="DA144" s="58"/>
      <c r="DB144" s="58"/>
      <c r="DC144" s="58"/>
      <c r="DD144" s="58"/>
      <c r="DE144" s="58"/>
      <c r="DF144" s="58"/>
      <c r="DG144" s="58"/>
      <c r="DH144" s="58"/>
      <c r="DI144" s="58"/>
      <c r="DJ144" s="58"/>
      <c r="DK144" s="58"/>
      <c r="DL144" s="58"/>
      <c r="DM144" s="58"/>
      <c r="DN144" s="58"/>
      <c r="DO144" s="58"/>
      <c r="DP144" s="58"/>
      <c r="DQ144" s="58"/>
      <c r="DR144" s="58"/>
      <c r="DS144" s="58"/>
      <c r="DT144" s="58"/>
      <c r="DU144" s="58"/>
      <c r="DV144" s="58"/>
      <c r="DW144" s="58"/>
      <c r="DX144" s="58"/>
      <c r="DY144" s="58"/>
      <c r="DZ144" s="58"/>
      <c r="EA144" s="58"/>
      <c r="EB144" s="58"/>
      <c r="EC144" s="58"/>
      <c r="ED144" s="58"/>
      <c r="EE144" s="58"/>
      <c r="EF144" s="58"/>
      <c r="EG144" s="58"/>
      <c r="EH144" s="58"/>
      <c r="EI144" s="58"/>
      <c r="EJ144" s="58"/>
      <c r="EK144" s="58"/>
      <c r="EL144" s="58"/>
      <c r="EM144" s="58"/>
      <c r="EN144" s="58"/>
      <c r="EO144" s="58"/>
      <c r="EP144" s="58"/>
      <c r="EQ144" s="58"/>
      <c r="ER144" s="58"/>
      <c r="ES144" s="58"/>
      <c r="ET144" s="58"/>
      <c r="EU144" s="58"/>
      <c r="EV144" s="58"/>
      <c r="EW144" s="58"/>
      <c r="EX144" s="58"/>
      <c r="EY144" s="58"/>
      <c r="EZ144" s="58"/>
      <c r="FA144" s="58"/>
      <c r="FB144" s="58"/>
      <c r="FC144" s="58"/>
      <c r="FD144" s="58"/>
      <c r="FE144" s="58"/>
      <c r="FF144" s="58"/>
      <c r="FG144" s="58"/>
      <c r="FH144" s="58"/>
      <c r="FI144" s="58"/>
      <c r="FJ144" s="58"/>
      <c r="FK144" s="58"/>
      <c r="FL144" s="58"/>
      <c r="FM144" s="58"/>
      <c r="FN144" s="58"/>
      <c r="FO144" s="58"/>
      <c r="FP144" s="58"/>
      <c r="FQ144" s="58"/>
      <c r="FR144" s="58"/>
      <c r="FS144" s="58"/>
      <c r="FT144" s="58"/>
      <c r="FU144" s="58"/>
      <c r="FV144" s="58"/>
      <c r="FW144" s="58"/>
      <c r="FX144" s="58"/>
      <c r="FY144" s="58"/>
      <c r="FZ144" s="58"/>
      <c r="GA144" s="58"/>
      <c r="GB144" s="58"/>
      <c r="GC144" s="58"/>
      <c r="GD144" s="58"/>
      <c r="GE144" s="58"/>
      <c r="GF144" s="58"/>
      <c r="GG144" s="58"/>
      <c r="GH144" s="58"/>
      <c r="GI144" s="58"/>
      <c r="GJ144" s="58"/>
      <c r="GK144" s="58"/>
      <c r="GL144" s="58"/>
      <c r="GM144" s="58"/>
      <c r="GN144" s="58"/>
      <c r="GO144" s="58"/>
      <c r="GP144" s="58"/>
      <c r="GQ144" s="58"/>
      <c r="GR144" s="58"/>
      <c r="GS144" s="58"/>
      <c r="GT144" s="58"/>
      <c r="GU144" s="58"/>
      <c r="GV144" s="58"/>
      <c r="GW144" s="58"/>
      <c r="GX144" s="58"/>
      <c r="GY144" s="58"/>
      <c r="GZ144" s="58"/>
      <c r="HA144" s="58"/>
      <c r="HB144" s="58"/>
      <c r="HC144" s="58"/>
      <c r="HD144" s="58"/>
      <c r="HE144" s="58"/>
      <c r="HF144" s="58"/>
      <c r="HG144" s="58"/>
      <c r="HH144" s="58"/>
      <c r="HI144" s="58"/>
      <c r="HJ144" s="58"/>
      <c r="HK144" s="58"/>
      <c r="HL144" s="58"/>
      <c r="HM144" s="58"/>
      <c r="HN144" s="58"/>
      <c r="HO144" s="58"/>
      <c r="HP144" s="58"/>
      <c r="HQ144" s="58"/>
      <c r="HR144" s="58"/>
      <c r="HS144" s="58"/>
      <c r="HT144" s="58"/>
      <c r="HU144" s="58"/>
      <c r="HV144" s="58"/>
      <c r="HW144" s="58"/>
      <c r="HX144" s="58"/>
      <c r="HY144" s="58"/>
      <c r="HZ144" s="58"/>
      <c r="IA144" s="58"/>
      <c r="IB144" s="58"/>
      <c r="IC144" s="58"/>
      <c r="ID144" s="58"/>
      <c r="IE144" s="58"/>
      <c r="IF144" s="58"/>
      <c r="IG144" s="58"/>
      <c r="IH144" s="58"/>
      <c r="II144" s="58"/>
      <c r="IJ144" s="58"/>
      <c r="IK144" s="58"/>
      <c r="IL144" s="58"/>
      <c r="IM144" s="58"/>
      <c r="IN144" s="58"/>
      <c r="IO144" s="58"/>
      <c r="IP144" s="58"/>
      <c r="IQ144" s="58"/>
      <c r="IR144" s="58"/>
    </row>
    <row r="145" spans="1:252" s="839" customFormat="1">
      <c r="A145" s="78" t="s">
        <v>602</v>
      </c>
      <c r="B145" s="699">
        <v>0</v>
      </c>
      <c r="C145" s="699">
        <v>0</v>
      </c>
      <c r="D145" s="699">
        <v>0</v>
      </c>
      <c r="E145" s="699">
        <v>0</v>
      </c>
      <c r="F145" s="699">
        <v>0</v>
      </c>
      <c r="G145" s="699">
        <v>0</v>
      </c>
      <c r="H145" s="699">
        <v>0</v>
      </c>
      <c r="I145" s="699">
        <v>1E-3</v>
      </c>
      <c r="J145" s="699">
        <v>1E-3</v>
      </c>
      <c r="K145" s="699">
        <v>1E-3</v>
      </c>
      <c r="L145" s="699">
        <v>1E-3</v>
      </c>
      <c r="M145" s="699">
        <v>1E-3</v>
      </c>
      <c r="N145" s="699">
        <v>1E-3</v>
      </c>
      <c r="O145" s="699">
        <v>1E-3</v>
      </c>
      <c r="P145" s="699">
        <v>1E-3</v>
      </c>
      <c r="Q145" s="699">
        <v>0</v>
      </c>
      <c r="R145" s="699">
        <v>1E-3</v>
      </c>
      <c r="S145" s="699">
        <v>0</v>
      </c>
      <c r="T145" s="699">
        <v>0</v>
      </c>
      <c r="U145" s="699">
        <v>0</v>
      </c>
      <c r="V145" s="699">
        <v>0</v>
      </c>
      <c r="W145" s="699">
        <v>2E-3</v>
      </c>
      <c r="X145" s="699">
        <v>2E-3</v>
      </c>
      <c r="Y145" s="699">
        <v>0.01</v>
      </c>
      <c r="Z145" s="699">
        <v>1.4999999999999999E-2</v>
      </c>
      <c r="AA145" s="956">
        <v>1.7000000000000001E-2</v>
      </c>
      <c r="AB145" s="956">
        <v>0.03</v>
      </c>
      <c r="AC145" s="956">
        <v>5.3999999999999999E-2</v>
      </c>
      <c r="AD145" s="699">
        <v>0.13400000000000001</v>
      </c>
      <c r="AE145" s="953">
        <v>0.29599999999999999</v>
      </c>
      <c r="AF145" s="58"/>
      <c r="AG145" s="58"/>
      <c r="AH145" s="58"/>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c r="CH145" s="58"/>
      <c r="CI145" s="58"/>
      <c r="CJ145" s="58"/>
      <c r="CK145" s="58"/>
      <c r="CL145" s="58"/>
      <c r="CM145" s="58"/>
      <c r="CN145" s="58"/>
      <c r="CO145" s="58"/>
      <c r="CP145" s="58"/>
      <c r="CQ145" s="58"/>
      <c r="CR145" s="58"/>
      <c r="CS145" s="58"/>
      <c r="CT145" s="58"/>
      <c r="CU145" s="58"/>
      <c r="CV145" s="58"/>
      <c r="CW145" s="58"/>
      <c r="CX145" s="58"/>
      <c r="CY145" s="58"/>
      <c r="CZ145" s="58"/>
      <c r="DA145" s="58"/>
      <c r="DB145" s="58"/>
      <c r="DC145" s="58"/>
      <c r="DD145" s="58"/>
      <c r="DE145" s="58"/>
      <c r="DF145" s="58"/>
      <c r="DG145" s="58"/>
      <c r="DH145" s="58"/>
      <c r="DI145" s="58"/>
      <c r="DJ145" s="58"/>
      <c r="DK145" s="58"/>
      <c r="DL145" s="58"/>
      <c r="DM145" s="58"/>
      <c r="DN145" s="58"/>
      <c r="DO145" s="58"/>
      <c r="DP145" s="58"/>
      <c r="DQ145" s="58"/>
      <c r="DR145" s="58"/>
      <c r="DS145" s="58"/>
      <c r="DT145" s="58"/>
      <c r="DU145" s="58"/>
      <c r="DV145" s="58"/>
      <c r="DW145" s="58"/>
      <c r="DX145" s="58"/>
      <c r="DY145" s="58"/>
      <c r="DZ145" s="58"/>
      <c r="EA145" s="58"/>
      <c r="EB145" s="58"/>
      <c r="EC145" s="58"/>
      <c r="ED145" s="58"/>
      <c r="EE145" s="58"/>
      <c r="EF145" s="58"/>
      <c r="EG145" s="58"/>
      <c r="EH145" s="58"/>
      <c r="EI145" s="58"/>
      <c r="EJ145" s="58"/>
      <c r="EK145" s="58"/>
      <c r="EL145" s="58"/>
      <c r="EM145" s="58"/>
      <c r="EN145" s="58"/>
      <c r="EO145" s="58"/>
      <c r="EP145" s="58"/>
      <c r="EQ145" s="58"/>
      <c r="ER145" s="58"/>
      <c r="ES145" s="58"/>
      <c r="ET145" s="58"/>
      <c r="EU145" s="58"/>
      <c r="EV145" s="58"/>
      <c r="EW145" s="58"/>
      <c r="EX145" s="58"/>
      <c r="EY145" s="58"/>
      <c r="EZ145" s="58"/>
      <c r="FA145" s="58"/>
      <c r="FB145" s="58"/>
      <c r="FC145" s="58"/>
      <c r="FD145" s="58"/>
      <c r="FE145" s="58"/>
      <c r="FF145" s="58"/>
      <c r="FG145" s="58"/>
      <c r="FH145" s="58"/>
      <c r="FI145" s="58"/>
      <c r="FJ145" s="58"/>
      <c r="FK145" s="58"/>
      <c r="FL145" s="58"/>
      <c r="FM145" s="58"/>
      <c r="FN145" s="58"/>
      <c r="FO145" s="58"/>
      <c r="FP145" s="58"/>
      <c r="FQ145" s="58"/>
      <c r="FR145" s="58"/>
      <c r="FS145" s="58"/>
      <c r="FT145" s="58"/>
      <c r="FU145" s="58"/>
      <c r="FV145" s="58"/>
      <c r="FW145" s="58"/>
      <c r="FX145" s="58"/>
      <c r="FY145" s="58"/>
      <c r="FZ145" s="58"/>
      <c r="GA145" s="58"/>
      <c r="GB145" s="58"/>
      <c r="GC145" s="58"/>
      <c r="GD145" s="58"/>
      <c r="GE145" s="58"/>
      <c r="GF145" s="58"/>
      <c r="GG145" s="58"/>
      <c r="GH145" s="58"/>
      <c r="GI145" s="58"/>
      <c r="GJ145" s="58"/>
      <c r="GK145" s="58"/>
      <c r="GL145" s="58"/>
      <c r="GM145" s="58"/>
      <c r="GN145" s="58"/>
      <c r="GO145" s="58"/>
      <c r="GP145" s="58"/>
      <c r="GQ145" s="58"/>
      <c r="GR145" s="58"/>
      <c r="GS145" s="58"/>
      <c r="GT145" s="58"/>
      <c r="GU145" s="58"/>
      <c r="GV145" s="58"/>
      <c r="GW145" s="58"/>
      <c r="GX145" s="58"/>
      <c r="GY145" s="58"/>
      <c r="GZ145" s="58"/>
      <c r="HA145" s="58"/>
      <c r="HB145" s="58"/>
      <c r="HC145" s="58"/>
      <c r="HD145" s="58"/>
      <c r="HE145" s="58"/>
      <c r="HF145" s="58"/>
      <c r="HG145" s="58"/>
      <c r="HH145" s="58"/>
      <c r="HI145" s="58"/>
      <c r="HJ145" s="58"/>
      <c r="HK145" s="58"/>
      <c r="HL145" s="58"/>
      <c r="HM145" s="58"/>
      <c r="HN145" s="58"/>
      <c r="HO145" s="58"/>
      <c r="HP145" s="58"/>
      <c r="HQ145" s="58"/>
      <c r="HR145" s="58"/>
      <c r="HS145" s="58"/>
      <c r="HT145" s="58"/>
      <c r="HU145" s="58"/>
      <c r="HV145" s="58"/>
      <c r="HW145" s="58"/>
      <c r="HX145" s="58"/>
      <c r="HY145" s="58"/>
      <c r="HZ145" s="58"/>
      <c r="IA145" s="58"/>
      <c r="IB145" s="58"/>
      <c r="IC145" s="58"/>
      <c r="ID145" s="58"/>
      <c r="IE145" s="58"/>
      <c r="IF145" s="58"/>
      <c r="IG145" s="58"/>
      <c r="IH145" s="58"/>
      <c r="II145" s="58"/>
      <c r="IJ145" s="58"/>
      <c r="IK145" s="58"/>
      <c r="IL145" s="58"/>
      <c r="IM145" s="58"/>
      <c r="IN145" s="58"/>
      <c r="IO145" s="58"/>
      <c r="IP145" s="58"/>
      <c r="IQ145" s="58"/>
      <c r="IR145" s="58"/>
    </row>
    <row r="146" spans="1:252" s="839" customFormat="1">
      <c r="A146" s="78" t="s">
        <v>603</v>
      </c>
      <c r="B146" s="699">
        <v>8.9999999999999993E-3</v>
      </c>
      <c r="C146" s="699">
        <v>1.0999999999999999E-2</v>
      </c>
      <c r="D146" s="699">
        <v>1.2E-2</v>
      </c>
      <c r="E146" s="699">
        <v>1.2999999999999999E-2</v>
      </c>
      <c r="F146" s="699">
        <v>1.4E-2</v>
      </c>
      <c r="G146" s="699">
        <v>1.4999999999999999E-2</v>
      </c>
      <c r="H146" s="699">
        <v>1.7999999999999999E-2</v>
      </c>
      <c r="I146" s="699">
        <v>2.3E-2</v>
      </c>
      <c r="J146" s="699">
        <v>2.7E-2</v>
      </c>
      <c r="K146" s="699">
        <v>2.9000000000000001E-2</v>
      </c>
      <c r="L146" s="699">
        <v>3.1E-2</v>
      </c>
      <c r="M146" s="699">
        <v>3.3000000000000002E-2</v>
      </c>
      <c r="N146" s="699">
        <v>3.5999999999999997E-2</v>
      </c>
      <c r="O146" s="699">
        <v>3.7999999999999999E-2</v>
      </c>
      <c r="P146" s="699">
        <v>3.9E-2</v>
      </c>
      <c r="Q146" s="699">
        <v>4.7E-2</v>
      </c>
      <c r="R146" s="699">
        <v>0.05</v>
      </c>
      <c r="S146" s="699">
        <v>5.1999999999999998E-2</v>
      </c>
      <c r="T146" s="699">
        <v>5.3999999999999999E-2</v>
      </c>
      <c r="U146" s="699">
        <v>5.6000000000000001E-2</v>
      </c>
      <c r="V146" s="699">
        <v>5.8000000000000003E-2</v>
      </c>
      <c r="W146" s="699">
        <v>5.8999999999999997E-2</v>
      </c>
      <c r="X146" s="699">
        <v>6.5000000000000002E-2</v>
      </c>
      <c r="Y146" s="699">
        <v>6.7000000000000004E-2</v>
      </c>
      <c r="Z146" s="699">
        <v>6.6000000000000003E-2</v>
      </c>
      <c r="AA146" s="956">
        <v>6.7000000000000004E-2</v>
      </c>
      <c r="AB146" s="956">
        <v>7.0000000000000007E-2</v>
      </c>
      <c r="AC146" s="956">
        <v>7.2999999999999995E-2</v>
      </c>
      <c r="AD146" s="699">
        <v>7.4999999999999997E-2</v>
      </c>
      <c r="AE146" s="953">
        <v>7.0999999999999994E-2</v>
      </c>
      <c r="AF146" s="58"/>
      <c r="AG146" s="58"/>
      <c r="AH146" s="58"/>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c r="CH146" s="58"/>
      <c r="CI146" s="58"/>
      <c r="CJ146" s="58"/>
      <c r="CK146" s="58"/>
      <c r="CL146" s="58"/>
      <c r="CM146" s="58"/>
      <c r="CN146" s="58"/>
      <c r="CO146" s="58"/>
      <c r="CP146" s="58"/>
      <c r="CQ146" s="58"/>
      <c r="CR146" s="58"/>
      <c r="CS146" s="58"/>
      <c r="CT146" s="58"/>
      <c r="CU146" s="58"/>
      <c r="CV146" s="58"/>
      <c r="CW146" s="58"/>
      <c r="CX146" s="58"/>
      <c r="CY146" s="58"/>
      <c r="CZ146" s="58"/>
      <c r="DA146" s="58"/>
      <c r="DB146" s="58"/>
      <c r="DC146" s="58"/>
      <c r="DD146" s="58"/>
      <c r="DE146" s="58"/>
      <c r="DF146" s="58"/>
      <c r="DG146" s="58"/>
      <c r="DH146" s="58"/>
      <c r="DI146" s="58"/>
      <c r="DJ146" s="58"/>
      <c r="DK146" s="58"/>
      <c r="DL146" s="58"/>
      <c r="DM146" s="58"/>
      <c r="DN146" s="58"/>
      <c r="DO146" s="58"/>
      <c r="DP146" s="58"/>
      <c r="DQ146" s="58"/>
      <c r="DR146" s="58"/>
      <c r="DS146" s="58"/>
      <c r="DT146" s="58"/>
      <c r="DU146" s="58"/>
      <c r="DV146" s="58"/>
      <c r="DW146" s="58"/>
      <c r="DX146" s="58"/>
      <c r="DY146" s="58"/>
      <c r="DZ146" s="58"/>
      <c r="EA146" s="58"/>
      <c r="EB146" s="58"/>
      <c r="EC146" s="58"/>
      <c r="ED146" s="58"/>
      <c r="EE146" s="58"/>
      <c r="EF146" s="58"/>
      <c r="EG146" s="58"/>
      <c r="EH146" s="58"/>
      <c r="EI146" s="58"/>
      <c r="EJ146" s="58"/>
      <c r="EK146" s="58"/>
      <c r="EL146" s="58"/>
      <c r="EM146" s="58"/>
      <c r="EN146" s="58"/>
      <c r="EO146" s="58"/>
      <c r="EP146" s="58"/>
      <c r="EQ146" s="58"/>
      <c r="ER146" s="58"/>
      <c r="ES146" s="58"/>
      <c r="ET146" s="58"/>
      <c r="EU146" s="58"/>
      <c r="EV146" s="58"/>
      <c r="EW146" s="58"/>
      <c r="EX146" s="58"/>
      <c r="EY146" s="58"/>
      <c r="EZ146" s="58"/>
      <c r="FA146" s="58"/>
      <c r="FB146" s="58"/>
      <c r="FC146" s="58"/>
      <c r="FD146" s="58"/>
      <c r="FE146" s="58"/>
      <c r="FF146" s="58"/>
      <c r="FG146" s="58"/>
      <c r="FH146" s="58"/>
      <c r="FI146" s="58"/>
      <c r="FJ146" s="58"/>
      <c r="FK146" s="58"/>
      <c r="FL146" s="58"/>
      <c r="FM146" s="58"/>
      <c r="FN146" s="58"/>
      <c r="FO146" s="58"/>
      <c r="FP146" s="58"/>
      <c r="FQ146" s="58"/>
      <c r="FR146" s="58"/>
      <c r="FS146" s="58"/>
      <c r="FT146" s="58"/>
      <c r="FU146" s="58"/>
      <c r="FV146" s="58"/>
      <c r="FW146" s="58"/>
      <c r="FX146" s="58"/>
      <c r="FY146" s="58"/>
      <c r="FZ146" s="58"/>
      <c r="GA146" s="58"/>
      <c r="GB146" s="58"/>
      <c r="GC146" s="58"/>
      <c r="GD146" s="58"/>
      <c r="GE146" s="58"/>
      <c r="GF146" s="58"/>
      <c r="GG146" s="58"/>
      <c r="GH146" s="58"/>
      <c r="GI146" s="58"/>
      <c r="GJ146" s="58"/>
      <c r="GK146" s="58"/>
      <c r="GL146" s="58"/>
      <c r="GM146" s="58"/>
      <c r="GN146" s="58"/>
      <c r="GO146" s="58"/>
      <c r="GP146" s="58"/>
      <c r="GQ146" s="58"/>
      <c r="GR146" s="58"/>
      <c r="GS146" s="58"/>
      <c r="GT146" s="58"/>
      <c r="GU146" s="58"/>
      <c r="GV146" s="58"/>
      <c r="GW146" s="58"/>
      <c r="GX146" s="58"/>
      <c r="GY146" s="58"/>
      <c r="GZ146" s="58"/>
      <c r="HA146" s="58"/>
      <c r="HB146" s="58"/>
      <c r="HC146" s="58"/>
      <c r="HD146" s="58"/>
      <c r="HE146" s="58"/>
      <c r="HF146" s="58"/>
      <c r="HG146" s="58"/>
      <c r="HH146" s="58"/>
      <c r="HI146" s="58"/>
      <c r="HJ146" s="58"/>
      <c r="HK146" s="58"/>
      <c r="HL146" s="58"/>
      <c r="HM146" s="58"/>
      <c r="HN146" s="58"/>
      <c r="HO146" s="58"/>
      <c r="HP146" s="58"/>
      <c r="HQ146" s="58"/>
      <c r="HR146" s="58"/>
      <c r="HS146" s="58"/>
      <c r="HT146" s="58"/>
      <c r="HU146" s="58"/>
      <c r="HV146" s="58"/>
      <c r="HW146" s="58"/>
      <c r="HX146" s="58"/>
      <c r="HY146" s="58"/>
      <c r="HZ146" s="58"/>
      <c r="IA146" s="58"/>
      <c r="IB146" s="58"/>
      <c r="IC146" s="58"/>
      <c r="ID146" s="58"/>
      <c r="IE146" s="58"/>
      <c r="IF146" s="58"/>
      <c r="IG146" s="58"/>
      <c r="IH146" s="58"/>
      <c r="II146" s="58"/>
      <c r="IJ146" s="58"/>
      <c r="IK146" s="58"/>
      <c r="IL146" s="58"/>
      <c r="IM146" s="58"/>
      <c r="IN146" s="58"/>
      <c r="IO146" s="58"/>
      <c r="IP146" s="58"/>
      <c r="IQ146" s="58"/>
      <c r="IR146" s="58"/>
    </row>
    <row r="147" spans="1:252" s="839" customFormat="1">
      <c r="A147" s="78" t="s">
        <v>604</v>
      </c>
      <c r="B147" s="699"/>
      <c r="C147" s="699"/>
      <c r="D147" s="699"/>
      <c r="E147" s="699"/>
      <c r="F147" s="699"/>
      <c r="G147" s="699"/>
      <c r="H147" s="699"/>
      <c r="I147" s="699"/>
      <c r="J147" s="699"/>
      <c r="K147" s="699"/>
      <c r="L147" s="699"/>
      <c r="M147" s="699"/>
      <c r="N147" s="699"/>
      <c r="O147" s="699"/>
      <c r="P147" s="699"/>
      <c r="Q147" s="699"/>
      <c r="R147" s="699"/>
      <c r="S147" s="699"/>
      <c r="T147" s="699"/>
      <c r="U147" s="699"/>
      <c r="V147" s="699"/>
      <c r="W147" s="699"/>
      <c r="X147" s="699"/>
      <c r="Y147" s="699"/>
      <c r="Z147" s="699"/>
      <c r="AA147" s="957"/>
      <c r="AB147" s="957"/>
      <c r="AC147" s="957"/>
      <c r="AD147" s="699"/>
      <c r="AE147"/>
      <c r="AF147" s="58"/>
      <c r="AG147" s="58"/>
      <c r="AH147" s="58"/>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c r="CH147" s="58"/>
      <c r="CI147" s="58"/>
      <c r="CJ147" s="58"/>
      <c r="CK147" s="58"/>
      <c r="CL147" s="58"/>
      <c r="CM147" s="58"/>
      <c r="CN147" s="58"/>
      <c r="CO147" s="58"/>
      <c r="CP147" s="58"/>
      <c r="CQ147" s="58"/>
      <c r="CR147" s="58"/>
      <c r="CS147" s="58"/>
      <c r="CT147" s="58"/>
      <c r="CU147" s="58"/>
      <c r="CV147" s="58"/>
      <c r="CW147" s="58"/>
      <c r="CX147" s="58"/>
      <c r="CY147" s="58"/>
      <c r="CZ147" s="58"/>
      <c r="DA147" s="58"/>
      <c r="DB147" s="58"/>
      <c r="DC147" s="58"/>
      <c r="DD147" s="58"/>
      <c r="DE147" s="58"/>
      <c r="DF147" s="58"/>
      <c r="DG147" s="58"/>
      <c r="DH147" s="58"/>
      <c r="DI147" s="58"/>
      <c r="DJ147" s="58"/>
      <c r="DK147" s="58"/>
      <c r="DL147" s="58"/>
      <c r="DM147" s="58"/>
      <c r="DN147" s="58"/>
      <c r="DO147" s="58"/>
      <c r="DP147" s="58"/>
      <c r="DQ147" s="58"/>
      <c r="DR147" s="58"/>
      <c r="DS147" s="58"/>
      <c r="DT147" s="58"/>
      <c r="DU147" s="58"/>
      <c r="DV147" s="58"/>
      <c r="DW147" s="58"/>
      <c r="DX147" s="58"/>
      <c r="DY147" s="58"/>
      <c r="DZ147" s="58"/>
      <c r="EA147" s="58"/>
      <c r="EB147" s="58"/>
      <c r="EC147" s="58"/>
      <c r="ED147" s="58"/>
      <c r="EE147" s="58"/>
      <c r="EF147" s="58"/>
      <c r="EG147" s="58"/>
      <c r="EH147" s="58"/>
      <c r="EI147" s="58"/>
      <c r="EJ147" s="58"/>
      <c r="EK147" s="58"/>
      <c r="EL147" s="58"/>
      <c r="EM147" s="58"/>
      <c r="EN147" s="58"/>
      <c r="EO147" s="58"/>
      <c r="EP147" s="58"/>
      <c r="EQ147" s="58"/>
      <c r="ER147" s="58"/>
      <c r="ES147" s="58"/>
      <c r="ET147" s="58"/>
      <c r="EU147" s="58"/>
      <c r="EV147" s="58"/>
      <c r="EW147" s="58"/>
      <c r="EX147" s="58"/>
      <c r="EY147" s="58"/>
      <c r="EZ147" s="58"/>
      <c r="FA147" s="58"/>
      <c r="FB147" s="58"/>
      <c r="FC147" s="58"/>
      <c r="FD147" s="58"/>
      <c r="FE147" s="58"/>
      <c r="FF147" s="58"/>
      <c r="FG147" s="58"/>
      <c r="FH147" s="58"/>
      <c r="FI147" s="58"/>
      <c r="FJ147" s="58"/>
      <c r="FK147" s="58"/>
      <c r="FL147" s="58"/>
      <c r="FM147" s="58"/>
      <c r="FN147" s="58"/>
      <c r="FO147" s="58"/>
      <c r="FP147" s="58"/>
      <c r="FQ147" s="58"/>
      <c r="FR147" s="58"/>
      <c r="FS147" s="58"/>
      <c r="FT147" s="58"/>
      <c r="FU147" s="58"/>
      <c r="FV147" s="58"/>
      <c r="FW147" s="58"/>
      <c r="FX147" s="58"/>
      <c r="FY147" s="58"/>
      <c r="FZ147" s="58"/>
      <c r="GA147" s="58"/>
      <c r="GB147" s="58"/>
      <c r="GC147" s="58"/>
      <c r="GD147" s="58"/>
      <c r="GE147" s="58"/>
      <c r="GF147" s="58"/>
      <c r="GG147" s="58"/>
      <c r="GH147" s="58"/>
      <c r="GI147" s="58"/>
      <c r="GJ147" s="58"/>
      <c r="GK147" s="58"/>
      <c r="GL147" s="58"/>
      <c r="GM147" s="58"/>
      <c r="GN147" s="58"/>
      <c r="GO147" s="58"/>
      <c r="GP147" s="58"/>
      <c r="GQ147" s="58"/>
      <c r="GR147" s="58"/>
      <c r="GS147" s="58"/>
      <c r="GT147" s="58"/>
      <c r="GU147" s="58"/>
      <c r="GV147" s="58"/>
      <c r="GW147" s="58"/>
      <c r="GX147" s="58"/>
      <c r="GY147" s="58"/>
      <c r="GZ147" s="58"/>
      <c r="HA147" s="58"/>
      <c r="HB147" s="58"/>
      <c r="HC147" s="58"/>
      <c r="HD147" s="58"/>
      <c r="HE147" s="58"/>
      <c r="HF147" s="58"/>
      <c r="HG147" s="58"/>
      <c r="HH147" s="58"/>
      <c r="HI147" s="58"/>
      <c r="HJ147" s="58"/>
      <c r="HK147" s="58"/>
      <c r="HL147" s="58"/>
      <c r="HM147" s="58"/>
      <c r="HN147" s="58"/>
      <c r="HO147" s="58"/>
      <c r="HP147" s="58"/>
      <c r="HQ147" s="58"/>
      <c r="HR147" s="58"/>
      <c r="HS147" s="58"/>
      <c r="HT147" s="58"/>
      <c r="HU147" s="58"/>
      <c r="HV147" s="58"/>
      <c r="HW147" s="58"/>
      <c r="HX147" s="58"/>
      <c r="HY147" s="58"/>
      <c r="HZ147" s="58"/>
      <c r="IA147" s="58"/>
      <c r="IB147" s="58"/>
      <c r="IC147" s="58"/>
      <c r="ID147" s="58"/>
      <c r="IE147" s="58"/>
      <c r="IF147" s="58"/>
      <c r="IG147" s="58"/>
      <c r="IH147" s="58"/>
      <c r="II147" s="58"/>
      <c r="IJ147" s="58"/>
      <c r="IK147" s="58"/>
      <c r="IL147" s="58"/>
      <c r="IM147" s="58"/>
      <c r="IN147" s="58"/>
      <c r="IO147" s="58"/>
      <c r="IP147" s="58"/>
      <c r="IQ147" s="58"/>
      <c r="IR147" s="58"/>
    </row>
    <row r="148" spans="1:252" s="839" customFormat="1">
      <c r="A148" s="78" t="s">
        <v>605</v>
      </c>
      <c r="B148" s="699">
        <v>0</v>
      </c>
      <c r="C148" s="699">
        <v>0</v>
      </c>
      <c r="D148" s="699">
        <v>0</v>
      </c>
      <c r="E148" s="699">
        <v>0</v>
      </c>
      <c r="F148" s="699">
        <v>0</v>
      </c>
      <c r="G148" s="699">
        <v>0</v>
      </c>
      <c r="H148" s="699">
        <v>0</v>
      </c>
      <c r="I148" s="699">
        <v>0</v>
      </c>
      <c r="J148" s="699">
        <v>0</v>
      </c>
      <c r="K148" s="699">
        <v>0</v>
      </c>
      <c r="L148" s="699">
        <v>0</v>
      </c>
      <c r="M148" s="699">
        <v>0</v>
      </c>
      <c r="N148" s="699">
        <v>0</v>
      </c>
      <c r="O148" s="699">
        <v>0</v>
      </c>
      <c r="P148" s="699">
        <v>0</v>
      </c>
      <c r="Q148" s="699">
        <v>0</v>
      </c>
      <c r="R148" s="699">
        <v>0</v>
      </c>
      <c r="S148" s="699">
        <v>1E-3</v>
      </c>
      <c r="T148" s="699">
        <v>0</v>
      </c>
      <c r="U148" s="699">
        <v>0</v>
      </c>
      <c r="V148" s="699">
        <v>1E-3</v>
      </c>
      <c r="W148" s="699">
        <v>1E-3</v>
      </c>
      <c r="X148" s="699">
        <v>2E-3</v>
      </c>
      <c r="Y148" s="699">
        <v>0.04</v>
      </c>
      <c r="Z148" s="699">
        <v>0.04</v>
      </c>
      <c r="AA148" s="956">
        <v>3.5999999999999997E-2</v>
      </c>
      <c r="AB148" s="956">
        <v>3.6999999999999998E-2</v>
      </c>
      <c r="AC148" s="956">
        <v>4.2000000000000003E-2</v>
      </c>
      <c r="AD148" s="699">
        <v>5.0999999999999997E-2</v>
      </c>
      <c r="AE148" s="953">
        <v>0.109</v>
      </c>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c r="CH148" s="58"/>
      <c r="CI148" s="58"/>
      <c r="CJ148" s="58"/>
      <c r="CK148" s="58"/>
      <c r="CL148" s="58"/>
      <c r="CM148" s="58"/>
      <c r="CN148" s="58"/>
      <c r="CO148" s="58"/>
      <c r="CP148" s="58"/>
      <c r="CQ148" s="58"/>
      <c r="CR148" s="58"/>
      <c r="CS148" s="58"/>
      <c r="CT148" s="58"/>
      <c r="CU148" s="58"/>
      <c r="CV148" s="58"/>
      <c r="CW148" s="58"/>
      <c r="CX148" s="58"/>
      <c r="CY148" s="58"/>
      <c r="CZ148" s="58"/>
      <c r="DA148" s="58"/>
      <c r="DB148" s="58"/>
      <c r="DC148" s="58"/>
      <c r="DD148" s="58"/>
      <c r="DE148" s="58"/>
      <c r="DF148" s="58"/>
      <c r="DG148" s="58"/>
      <c r="DH148" s="58"/>
      <c r="DI148" s="58"/>
      <c r="DJ148" s="58"/>
      <c r="DK148" s="58"/>
      <c r="DL148" s="58"/>
      <c r="DM148" s="58"/>
      <c r="DN148" s="58"/>
      <c r="DO148" s="58"/>
      <c r="DP148" s="58"/>
      <c r="DQ148" s="58"/>
      <c r="DR148" s="58"/>
      <c r="DS148" s="58"/>
      <c r="DT148" s="58"/>
      <c r="DU148" s="58"/>
      <c r="DV148" s="58"/>
      <c r="DW148" s="58"/>
      <c r="DX148" s="58"/>
      <c r="DY148" s="58"/>
      <c r="DZ148" s="58"/>
      <c r="EA148" s="58"/>
      <c r="EB148" s="58"/>
      <c r="EC148" s="58"/>
      <c r="ED148" s="58"/>
      <c r="EE148" s="58"/>
      <c r="EF148" s="58"/>
      <c r="EG148" s="58"/>
      <c r="EH148" s="58"/>
      <c r="EI148" s="58"/>
      <c r="EJ148" s="58"/>
      <c r="EK148" s="58"/>
      <c r="EL148" s="58"/>
      <c r="EM148" s="58"/>
      <c r="EN148" s="58"/>
      <c r="EO148" s="58"/>
      <c r="EP148" s="58"/>
      <c r="EQ148" s="58"/>
      <c r="ER148" s="58"/>
      <c r="ES148" s="58"/>
      <c r="ET148" s="58"/>
      <c r="EU148" s="58"/>
      <c r="EV148" s="58"/>
      <c r="EW148" s="58"/>
      <c r="EX148" s="58"/>
      <c r="EY148" s="58"/>
      <c r="EZ148" s="58"/>
      <c r="FA148" s="58"/>
      <c r="FB148" s="58"/>
      <c r="FC148" s="58"/>
      <c r="FD148" s="58"/>
      <c r="FE148" s="58"/>
      <c r="FF148" s="58"/>
      <c r="FG148" s="58"/>
      <c r="FH148" s="58"/>
      <c r="FI148" s="58"/>
      <c r="FJ148" s="58"/>
      <c r="FK148" s="58"/>
      <c r="FL148" s="58"/>
      <c r="FM148" s="58"/>
      <c r="FN148" s="58"/>
      <c r="FO148" s="58"/>
      <c r="FP148" s="58"/>
      <c r="FQ148" s="58"/>
      <c r="FR148" s="58"/>
      <c r="FS148" s="58"/>
      <c r="FT148" s="58"/>
      <c r="FU148" s="58"/>
      <c r="FV148" s="58"/>
      <c r="FW148" s="58"/>
      <c r="FX148" s="58"/>
      <c r="FY148" s="58"/>
      <c r="FZ148" s="58"/>
      <c r="GA148" s="58"/>
      <c r="GB148" s="58"/>
      <c r="GC148" s="58"/>
      <c r="GD148" s="58"/>
      <c r="GE148" s="58"/>
      <c r="GF148" s="58"/>
      <c r="GG148" s="58"/>
      <c r="GH148" s="58"/>
      <c r="GI148" s="58"/>
      <c r="GJ148" s="58"/>
      <c r="GK148" s="58"/>
      <c r="GL148" s="58"/>
      <c r="GM148" s="58"/>
      <c r="GN148" s="58"/>
      <c r="GO148" s="58"/>
      <c r="GP148" s="58"/>
      <c r="GQ148" s="58"/>
      <c r="GR148" s="58"/>
      <c r="GS148" s="58"/>
      <c r="GT148" s="58"/>
      <c r="GU148" s="58"/>
      <c r="GV148" s="58"/>
      <c r="GW148" s="58"/>
      <c r="GX148" s="58"/>
      <c r="GY148" s="58"/>
      <c r="GZ148" s="58"/>
      <c r="HA148" s="58"/>
      <c r="HB148" s="58"/>
      <c r="HC148" s="58"/>
      <c r="HD148" s="58"/>
      <c r="HE148" s="58"/>
      <c r="HF148" s="58"/>
      <c r="HG148" s="58"/>
      <c r="HH148" s="58"/>
      <c r="HI148" s="58"/>
      <c r="HJ148" s="58"/>
      <c r="HK148" s="58"/>
      <c r="HL148" s="58"/>
      <c r="HM148" s="58"/>
      <c r="HN148" s="58"/>
      <c r="HO148" s="58"/>
      <c r="HP148" s="58"/>
      <c r="HQ148" s="58"/>
      <c r="HR148" s="58"/>
      <c r="HS148" s="58"/>
      <c r="HT148" s="58"/>
      <c r="HU148" s="58"/>
      <c r="HV148" s="58"/>
      <c r="HW148" s="58"/>
      <c r="HX148" s="58"/>
      <c r="HY148" s="58"/>
      <c r="HZ148" s="58"/>
      <c r="IA148" s="58"/>
      <c r="IB148" s="58"/>
      <c r="IC148" s="58"/>
      <c r="ID148" s="58"/>
      <c r="IE148" s="58"/>
      <c r="IF148" s="58"/>
      <c r="IG148" s="58"/>
      <c r="IH148" s="58"/>
      <c r="II148" s="58"/>
      <c r="IJ148" s="58"/>
      <c r="IK148" s="58"/>
      <c r="IL148" s="58"/>
      <c r="IM148" s="58"/>
      <c r="IN148" s="58"/>
      <c r="IO148" s="58"/>
      <c r="IP148" s="58"/>
      <c r="IQ148" s="58"/>
      <c r="IR148" s="58"/>
    </row>
    <row r="149" spans="1:252" s="839" customFormat="1">
      <c r="A149" s="78" t="s">
        <v>469</v>
      </c>
      <c r="B149" s="699">
        <v>4.6509999999999998</v>
      </c>
      <c r="C149" s="699">
        <v>4.47</v>
      </c>
      <c r="D149" s="699">
        <v>5.0380000000000003</v>
      </c>
      <c r="E149" s="699">
        <v>5.5990000000000002</v>
      </c>
      <c r="F149" s="699">
        <v>6.3840000000000003</v>
      </c>
      <c r="G149" s="699">
        <v>6.7990000000000004</v>
      </c>
      <c r="H149" s="699">
        <v>7.4829999999999997</v>
      </c>
      <c r="I149" s="699">
        <v>7.7919999999999998</v>
      </c>
      <c r="J149" s="699">
        <v>8.7170000000000005</v>
      </c>
      <c r="K149" s="699">
        <v>8.7579999999999991</v>
      </c>
      <c r="L149" s="699">
        <v>8.8529999999999998</v>
      </c>
      <c r="M149" s="699">
        <v>8.4039999999999999</v>
      </c>
      <c r="N149" s="699">
        <v>9.0459999999999994</v>
      </c>
      <c r="O149" s="699">
        <v>10.502000000000001</v>
      </c>
      <c r="P149" s="699">
        <v>11.334</v>
      </c>
      <c r="Q149" s="699">
        <v>11.919</v>
      </c>
      <c r="R149" s="699">
        <v>12.083</v>
      </c>
      <c r="S149" s="699">
        <v>12.295</v>
      </c>
      <c r="T149" s="699">
        <v>12.69</v>
      </c>
      <c r="U149" s="699">
        <v>13.340999999999999</v>
      </c>
      <c r="V149" s="699">
        <v>13.731999999999999</v>
      </c>
      <c r="W149" s="699">
        <v>13.827</v>
      </c>
      <c r="X149" s="699">
        <v>14.114000000000001</v>
      </c>
      <c r="Y149" s="699">
        <v>13.706</v>
      </c>
      <c r="Z149" s="699">
        <v>13.994999999999999</v>
      </c>
      <c r="AA149" s="956">
        <v>14.442</v>
      </c>
      <c r="AB149" s="956">
        <v>15.167999999999999</v>
      </c>
      <c r="AC149" s="956">
        <v>15.958</v>
      </c>
      <c r="AD149" s="699">
        <v>16.655999999999999</v>
      </c>
      <c r="AE149" s="953">
        <v>16.850999999999999</v>
      </c>
      <c r="AF149" s="58"/>
      <c r="AG149" s="58"/>
      <c r="AH149" s="58"/>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c r="CH149" s="58"/>
      <c r="CI149" s="58"/>
      <c r="CJ149" s="58"/>
      <c r="CK149" s="58"/>
      <c r="CL149" s="58"/>
      <c r="CM149" s="58"/>
      <c r="CN149" s="58"/>
      <c r="CO149" s="58"/>
      <c r="CP149" s="58"/>
      <c r="CQ149" s="58"/>
      <c r="CR149" s="58"/>
      <c r="CS149" s="58"/>
      <c r="CT149" s="58"/>
      <c r="CU149" s="58"/>
      <c r="CV149" s="58"/>
      <c r="CW149" s="58"/>
      <c r="CX149" s="58"/>
      <c r="CY149" s="58"/>
      <c r="CZ149" s="58"/>
      <c r="DA149" s="58"/>
      <c r="DB149" s="58"/>
      <c r="DC149" s="58"/>
      <c r="DD149" s="58"/>
      <c r="DE149" s="58"/>
      <c r="DF149" s="58"/>
      <c r="DG149" s="58"/>
      <c r="DH149" s="58"/>
      <c r="DI149" s="58"/>
      <c r="DJ149" s="58"/>
      <c r="DK149" s="58"/>
      <c r="DL149" s="58"/>
      <c r="DM149" s="58"/>
      <c r="DN149" s="58"/>
      <c r="DO149" s="58"/>
      <c r="DP149" s="58"/>
      <c r="DQ149" s="58"/>
      <c r="DR149" s="58"/>
      <c r="DS149" s="58"/>
      <c r="DT149" s="58"/>
      <c r="DU149" s="58"/>
      <c r="DV149" s="58"/>
      <c r="DW149" s="58"/>
      <c r="DX149" s="58"/>
      <c r="DY149" s="58"/>
      <c r="DZ149" s="58"/>
      <c r="EA149" s="58"/>
      <c r="EB149" s="58"/>
      <c r="EC149" s="58"/>
      <c r="ED149" s="58"/>
      <c r="EE149" s="58"/>
      <c r="EF149" s="58"/>
      <c r="EG149" s="58"/>
      <c r="EH149" s="58"/>
      <c r="EI149" s="58"/>
      <c r="EJ149" s="58"/>
      <c r="EK149" s="58"/>
      <c r="EL149" s="58"/>
      <c r="EM149" s="58"/>
      <c r="EN149" s="58"/>
      <c r="EO149" s="58"/>
      <c r="EP149" s="58"/>
      <c r="EQ149" s="58"/>
      <c r="ER149" s="58"/>
      <c r="ES149" s="58"/>
      <c r="ET149" s="58"/>
      <c r="EU149" s="58"/>
      <c r="EV149" s="58"/>
      <c r="EW149" s="58"/>
      <c r="EX149" s="58"/>
      <c r="EY149" s="58"/>
      <c r="EZ149" s="58"/>
      <c r="FA149" s="58"/>
      <c r="FB149" s="58"/>
      <c r="FC149" s="58"/>
      <c r="FD149" s="58"/>
      <c r="FE149" s="58"/>
      <c r="FF149" s="58"/>
      <c r="FG149" s="58"/>
      <c r="FH149" s="58"/>
      <c r="FI149" s="58"/>
      <c r="FJ149" s="58"/>
      <c r="FK149" s="58"/>
      <c r="FL149" s="58"/>
      <c r="FM149" s="58"/>
      <c r="FN149" s="58"/>
      <c r="FO149" s="58"/>
      <c r="FP149" s="58"/>
      <c r="FQ149" s="58"/>
      <c r="FR149" s="58"/>
      <c r="FS149" s="58"/>
      <c r="FT149" s="58"/>
      <c r="FU149" s="58"/>
      <c r="FV149" s="58"/>
      <c r="FW149" s="58"/>
      <c r="FX149" s="58"/>
      <c r="FY149" s="58"/>
      <c r="FZ149" s="58"/>
      <c r="GA149" s="58"/>
      <c r="GB149" s="58"/>
      <c r="GC149" s="58"/>
      <c r="GD149" s="58"/>
      <c r="GE149" s="58"/>
      <c r="GF149" s="58"/>
      <c r="GG149" s="58"/>
      <c r="GH149" s="58"/>
      <c r="GI149" s="58"/>
      <c r="GJ149" s="58"/>
      <c r="GK149" s="58"/>
      <c r="GL149" s="58"/>
      <c r="GM149" s="58"/>
      <c r="GN149" s="58"/>
      <c r="GO149" s="58"/>
      <c r="GP149" s="58"/>
      <c r="GQ149" s="58"/>
      <c r="GR149" s="58"/>
      <c r="GS149" s="58"/>
      <c r="GT149" s="58"/>
      <c r="GU149" s="58"/>
      <c r="GV149" s="58"/>
      <c r="GW149" s="58"/>
      <c r="GX149" s="58"/>
      <c r="GY149" s="58"/>
      <c r="GZ149" s="58"/>
      <c r="HA149" s="58"/>
      <c r="HB149" s="58"/>
      <c r="HC149" s="58"/>
      <c r="HD149" s="58"/>
      <c r="HE149" s="58"/>
      <c r="HF149" s="58"/>
      <c r="HG149" s="58"/>
      <c r="HH149" s="58"/>
      <c r="HI149" s="58"/>
      <c r="HJ149" s="58"/>
      <c r="HK149" s="58"/>
      <c r="HL149" s="58"/>
      <c r="HM149" s="58"/>
      <c r="HN149" s="58"/>
      <c r="HO149" s="58"/>
      <c r="HP149" s="58"/>
      <c r="HQ149" s="58"/>
      <c r="HR149" s="58"/>
      <c r="HS149" s="58"/>
      <c r="HT149" s="58"/>
      <c r="HU149" s="58"/>
      <c r="HV149" s="58"/>
      <c r="HW149" s="58"/>
      <c r="HX149" s="58"/>
      <c r="HY149" s="58"/>
      <c r="HZ149" s="58"/>
      <c r="IA149" s="58"/>
      <c r="IB149" s="58"/>
      <c r="IC149" s="58"/>
      <c r="ID149" s="58"/>
      <c r="IE149" s="58"/>
      <c r="IF149" s="58"/>
      <c r="IG149" s="58"/>
      <c r="IH149" s="58"/>
      <c r="II149" s="58"/>
      <c r="IJ149" s="58"/>
      <c r="IK149" s="58"/>
      <c r="IL149" s="58"/>
      <c r="IM149" s="58"/>
      <c r="IN149" s="58"/>
      <c r="IO149" s="58"/>
      <c r="IP149" s="58"/>
      <c r="IQ149" s="58"/>
      <c r="IR149" s="58"/>
    </row>
    <row r="150" spans="1:252" s="839" customFormat="1">
      <c r="A150" s="78" t="s">
        <v>606</v>
      </c>
      <c r="B150" s="699">
        <v>1.712</v>
      </c>
      <c r="C150" s="699">
        <v>1.6459999999999999</v>
      </c>
      <c r="D150" s="699">
        <v>1.855</v>
      </c>
      <c r="E150" s="699">
        <v>2.0630000000000002</v>
      </c>
      <c r="F150" s="699">
        <v>2.3530000000000002</v>
      </c>
      <c r="G150" s="699">
        <v>2.5070000000000001</v>
      </c>
      <c r="H150" s="699">
        <v>2.758</v>
      </c>
      <c r="I150" s="699">
        <v>2.8719999999999999</v>
      </c>
      <c r="J150" s="699">
        <v>3.2130000000000001</v>
      </c>
      <c r="K150" s="699">
        <v>3.2290000000000001</v>
      </c>
      <c r="L150" s="699">
        <v>3.2629999999999999</v>
      </c>
      <c r="M150" s="699">
        <v>3.097</v>
      </c>
      <c r="N150" s="699">
        <v>3.3340000000000001</v>
      </c>
      <c r="O150" s="699">
        <v>3.871</v>
      </c>
      <c r="P150" s="699">
        <v>4.1769999999999996</v>
      </c>
      <c r="Q150" s="699">
        <v>4.2859999999999996</v>
      </c>
      <c r="R150" s="699">
        <v>4.4779999999999998</v>
      </c>
      <c r="S150" s="699">
        <v>3.72</v>
      </c>
      <c r="T150" s="699">
        <v>4.6900000000000004</v>
      </c>
      <c r="U150" s="699">
        <v>5.5129999999999999</v>
      </c>
      <c r="V150" s="699">
        <v>5.2320000000000002</v>
      </c>
      <c r="W150" s="699">
        <v>5.2869999999999999</v>
      </c>
      <c r="X150" s="699">
        <v>5.4160000000000004</v>
      </c>
      <c r="Y150" s="699">
        <v>5.391</v>
      </c>
      <c r="Z150" s="699">
        <v>5.4690000000000003</v>
      </c>
      <c r="AA150" s="956">
        <v>5.5640000000000001</v>
      </c>
      <c r="AB150" s="956">
        <v>5.8479999999999999</v>
      </c>
      <c r="AC150" s="956">
        <v>6.0940000000000003</v>
      </c>
      <c r="AD150" s="699">
        <v>6.3979999999999997</v>
      </c>
      <c r="AE150" s="953">
        <v>6.9749999999999996</v>
      </c>
      <c r="AF150" s="58"/>
      <c r="AG150" s="58"/>
      <c r="AH150" s="58"/>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c r="CH150" s="58"/>
      <c r="CI150" s="58"/>
      <c r="CJ150" s="58"/>
      <c r="CK150" s="58"/>
      <c r="CL150" s="58"/>
      <c r="CM150" s="58"/>
      <c r="CN150" s="58"/>
      <c r="CO150" s="58"/>
      <c r="CP150" s="58"/>
      <c r="CQ150" s="58"/>
      <c r="CR150" s="58"/>
      <c r="CS150" s="58"/>
      <c r="CT150" s="58"/>
      <c r="CU150" s="58"/>
      <c r="CV150" s="58"/>
      <c r="CW150" s="58"/>
      <c r="CX150" s="58"/>
      <c r="CY150" s="58"/>
      <c r="CZ150" s="58"/>
      <c r="DA150" s="58"/>
      <c r="DB150" s="58"/>
      <c r="DC150" s="58"/>
      <c r="DD150" s="58"/>
      <c r="DE150" s="58"/>
      <c r="DF150" s="58"/>
      <c r="DG150" s="58"/>
      <c r="DH150" s="58"/>
      <c r="DI150" s="58"/>
      <c r="DJ150" s="58"/>
      <c r="DK150" s="58"/>
      <c r="DL150" s="58"/>
      <c r="DM150" s="58"/>
      <c r="DN150" s="58"/>
      <c r="DO150" s="58"/>
      <c r="DP150" s="58"/>
      <c r="DQ150" s="58"/>
      <c r="DR150" s="58"/>
      <c r="DS150" s="58"/>
      <c r="DT150" s="58"/>
      <c r="DU150" s="58"/>
      <c r="DV150" s="58"/>
      <c r="DW150" s="58"/>
      <c r="DX150" s="58"/>
      <c r="DY150" s="58"/>
      <c r="DZ150" s="58"/>
      <c r="EA150" s="58"/>
      <c r="EB150" s="58"/>
      <c r="EC150" s="58"/>
      <c r="ED150" s="58"/>
      <c r="EE150" s="58"/>
      <c r="EF150" s="58"/>
      <c r="EG150" s="58"/>
      <c r="EH150" s="58"/>
      <c r="EI150" s="58"/>
      <c r="EJ150" s="58"/>
      <c r="EK150" s="58"/>
      <c r="EL150" s="58"/>
      <c r="EM150" s="58"/>
      <c r="EN150" s="58"/>
      <c r="EO150" s="58"/>
      <c r="EP150" s="58"/>
      <c r="EQ150" s="58"/>
      <c r="ER150" s="58"/>
      <c r="ES150" s="58"/>
      <c r="ET150" s="58"/>
      <c r="EU150" s="58"/>
      <c r="EV150" s="58"/>
      <c r="EW150" s="58"/>
      <c r="EX150" s="58"/>
      <c r="EY150" s="58"/>
      <c r="EZ150" s="58"/>
      <c r="FA150" s="58"/>
      <c r="FB150" s="58"/>
      <c r="FC150" s="58"/>
      <c r="FD150" s="58"/>
      <c r="FE150" s="58"/>
      <c r="FF150" s="58"/>
      <c r="FG150" s="58"/>
      <c r="FH150" s="58"/>
      <c r="FI150" s="58"/>
      <c r="FJ150" s="58"/>
      <c r="FK150" s="58"/>
      <c r="FL150" s="58"/>
      <c r="FM150" s="58"/>
      <c r="FN150" s="58"/>
      <c r="FO150" s="58"/>
      <c r="FP150" s="58"/>
      <c r="FQ150" s="58"/>
      <c r="FR150" s="58"/>
      <c r="FS150" s="58"/>
      <c r="FT150" s="58"/>
      <c r="FU150" s="58"/>
      <c r="FV150" s="58"/>
      <c r="FW150" s="58"/>
      <c r="FX150" s="58"/>
      <c r="FY150" s="58"/>
      <c r="FZ150" s="58"/>
      <c r="GA150" s="58"/>
      <c r="GB150" s="58"/>
      <c r="GC150" s="58"/>
      <c r="GD150" s="58"/>
      <c r="GE150" s="58"/>
      <c r="GF150" s="58"/>
      <c r="GG150" s="58"/>
      <c r="GH150" s="58"/>
      <c r="GI150" s="58"/>
      <c r="GJ150" s="58"/>
      <c r="GK150" s="58"/>
      <c r="GL150" s="58"/>
      <c r="GM150" s="58"/>
      <c r="GN150" s="58"/>
      <c r="GO150" s="58"/>
      <c r="GP150" s="58"/>
      <c r="GQ150" s="58"/>
      <c r="GR150" s="58"/>
      <c r="GS150" s="58"/>
      <c r="GT150" s="58"/>
      <c r="GU150" s="58"/>
      <c r="GV150" s="58"/>
      <c r="GW150" s="58"/>
      <c r="GX150" s="58"/>
      <c r="GY150" s="58"/>
      <c r="GZ150" s="58"/>
      <c r="HA150" s="58"/>
      <c r="HB150" s="58"/>
      <c r="HC150" s="58"/>
      <c r="HD150" s="58"/>
      <c r="HE150" s="58"/>
      <c r="HF150" s="58"/>
      <c r="HG150" s="58"/>
      <c r="HH150" s="58"/>
      <c r="HI150" s="58"/>
      <c r="HJ150" s="58"/>
      <c r="HK150" s="58"/>
      <c r="HL150" s="58"/>
      <c r="HM150" s="58"/>
      <c r="HN150" s="58"/>
      <c r="HO150" s="58"/>
      <c r="HP150" s="58"/>
      <c r="HQ150" s="58"/>
      <c r="HR150" s="58"/>
      <c r="HS150" s="58"/>
      <c r="HT150" s="58"/>
      <c r="HU150" s="58"/>
      <c r="HV150" s="58"/>
      <c r="HW150" s="58"/>
      <c r="HX150" s="58"/>
      <c r="HY150" s="58"/>
      <c r="HZ150" s="58"/>
      <c r="IA150" s="58"/>
      <c r="IB150" s="58"/>
      <c r="IC150" s="58"/>
      <c r="ID150" s="58"/>
      <c r="IE150" s="58"/>
      <c r="IF150" s="58"/>
      <c r="IG150" s="58"/>
      <c r="IH150" s="58"/>
      <c r="II150" s="58"/>
      <c r="IJ150" s="58"/>
      <c r="IK150" s="58"/>
      <c r="IL150" s="58"/>
      <c r="IM150" s="58"/>
      <c r="IN150" s="58"/>
      <c r="IO150" s="58"/>
      <c r="IP150" s="58"/>
      <c r="IQ150" s="58"/>
      <c r="IR150" s="58"/>
    </row>
    <row r="151" spans="1:252" s="839" customFormat="1">
      <c r="A151" s="78" t="s">
        <v>607</v>
      </c>
      <c r="B151" s="699">
        <v>2.2770000000000001</v>
      </c>
      <c r="C151" s="699">
        <v>2.1859999999999999</v>
      </c>
      <c r="D151" s="699">
        <v>2.4649999999999999</v>
      </c>
      <c r="E151" s="699">
        <v>2.7410000000000001</v>
      </c>
      <c r="F151" s="699">
        <v>3.1269999999999998</v>
      </c>
      <c r="G151" s="699">
        <v>3.33</v>
      </c>
      <c r="H151" s="699">
        <v>3.6659999999999999</v>
      </c>
      <c r="I151" s="699">
        <v>3.8170000000000002</v>
      </c>
      <c r="J151" s="699">
        <v>4.2709999999999999</v>
      </c>
      <c r="K151" s="699">
        <v>4.29</v>
      </c>
      <c r="L151" s="699">
        <v>4.335</v>
      </c>
      <c r="M151" s="699">
        <v>4.1159999999999997</v>
      </c>
      <c r="N151" s="699">
        <v>4.4290000000000003</v>
      </c>
      <c r="O151" s="699">
        <v>5.1459999999999999</v>
      </c>
      <c r="P151" s="699">
        <v>5.5510000000000002</v>
      </c>
      <c r="Q151" s="699">
        <v>5.9379999999999997</v>
      </c>
      <c r="R151" s="699">
        <v>5.8330000000000002</v>
      </c>
      <c r="S151" s="699">
        <v>6.7640000000000002</v>
      </c>
      <c r="T151" s="699">
        <v>6.109</v>
      </c>
      <c r="U151" s="699">
        <v>5.827</v>
      </c>
      <c r="V151" s="699">
        <v>6.41</v>
      </c>
      <c r="W151" s="699">
        <v>6.4180000000000001</v>
      </c>
      <c r="X151" s="699">
        <v>6.5289999999999999</v>
      </c>
      <c r="Y151" s="699">
        <v>6.1479999999999997</v>
      </c>
      <c r="Z151" s="699">
        <v>6.3440000000000003</v>
      </c>
      <c r="AA151" s="956">
        <v>6.694</v>
      </c>
      <c r="AB151" s="956">
        <v>7.05</v>
      </c>
      <c r="AC151" s="956">
        <v>7.4669999999999996</v>
      </c>
      <c r="AD151" s="699">
        <v>7.6740000000000004</v>
      </c>
      <c r="AE151" s="953">
        <v>7.1180000000000003</v>
      </c>
      <c r="AF151" s="58"/>
      <c r="AG151" s="58"/>
      <c r="AH151" s="58"/>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c r="CH151" s="58"/>
      <c r="CI151" s="58"/>
      <c r="CJ151" s="58"/>
      <c r="CK151" s="58"/>
      <c r="CL151" s="58"/>
      <c r="CM151" s="58"/>
      <c r="CN151" s="58"/>
      <c r="CO151" s="58"/>
      <c r="CP151" s="58"/>
      <c r="CQ151" s="58"/>
      <c r="CR151" s="58"/>
      <c r="CS151" s="58"/>
      <c r="CT151" s="58"/>
      <c r="CU151" s="58"/>
      <c r="CV151" s="58"/>
      <c r="CW151" s="58"/>
      <c r="CX151" s="58"/>
      <c r="CY151" s="58"/>
      <c r="CZ151" s="58"/>
      <c r="DA151" s="58"/>
      <c r="DB151" s="58"/>
      <c r="DC151" s="58"/>
      <c r="DD151" s="58"/>
      <c r="DE151" s="58"/>
      <c r="DF151" s="58"/>
      <c r="DG151" s="58"/>
      <c r="DH151" s="58"/>
      <c r="DI151" s="58"/>
      <c r="DJ151" s="58"/>
      <c r="DK151" s="58"/>
      <c r="DL151" s="58"/>
      <c r="DM151" s="58"/>
      <c r="DN151" s="58"/>
      <c r="DO151" s="58"/>
      <c r="DP151" s="58"/>
      <c r="DQ151" s="58"/>
      <c r="DR151" s="58"/>
      <c r="DS151" s="58"/>
      <c r="DT151" s="58"/>
      <c r="DU151" s="58"/>
      <c r="DV151" s="58"/>
      <c r="DW151" s="58"/>
      <c r="DX151" s="58"/>
      <c r="DY151" s="58"/>
      <c r="DZ151" s="58"/>
      <c r="EA151" s="58"/>
      <c r="EB151" s="58"/>
      <c r="EC151" s="58"/>
      <c r="ED151" s="58"/>
      <c r="EE151" s="58"/>
      <c r="EF151" s="58"/>
      <c r="EG151" s="58"/>
      <c r="EH151" s="58"/>
      <c r="EI151" s="58"/>
      <c r="EJ151" s="58"/>
      <c r="EK151" s="58"/>
      <c r="EL151" s="58"/>
      <c r="EM151" s="58"/>
      <c r="EN151" s="58"/>
      <c r="EO151" s="58"/>
      <c r="EP151" s="58"/>
      <c r="EQ151" s="58"/>
      <c r="ER151" s="58"/>
      <c r="ES151" s="58"/>
      <c r="ET151" s="58"/>
      <c r="EU151" s="58"/>
      <c r="EV151" s="58"/>
      <c r="EW151" s="58"/>
      <c r="EX151" s="58"/>
      <c r="EY151" s="58"/>
      <c r="EZ151" s="58"/>
      <c r="FA151" s="58"/>
      <c r="FB151" s="58"/>
      <c r="FC151" s="58"/>
      <c r="FD151" s="58"/>
      <c r="FE151" s="58"/>
      <c r="FF151" s="58"/>
      <c r="FG151" s="58"/>
      <c r="FH151" s="58"/>
      <c r="FI151" s="58"/>
      <c r="FJ151" s="58"/>
      <c r="FK151" s="58"/>
      <c r="FL151" s="58"/>
      <c r="FM151" s="58"/>
      <c r="FN151" s="58"/>
      <c r="FO151" s="58"/>
      <c r="FP151" s="58"/>
      <c r="FQ151" s="58"/>
      <c r="FR151" s="58"/>
      <c r="FS151" s="58"/>
      <c r="FT151" s="58"/>
      <c r="FU151" s="58"/>
      <c r="FV151" s="58"/>
      <c r="FW151" s="58"/>
      <c r="FX151" s="58"/>
      <c r="FY151" s="58"/>
      <c r="FZ151" s="58"/>
      <c r="GA151" s="58"/>
      <c r="GB151" s="58"/>
      <c r="GC151" s="58"/>
      <c r="GD151" s="58"/>
      <c r="GE151" s="58"/>
      <c r="GF151" s="58"/>
      <c r="GG151" s="58"/>
      <c r="GH151" s="58"/>
      <c r="GI151" s="58"/>
      <c r="GJ151" s="58"/>
      <c r="GK151" s="58"/>
      <c r="GL151" s="58"/>
      <c r="GM151" s="58"/>
      <c r="GN151" s="58"/>
      <c r="GO151" s="58"/>
      <c r="GP151" s="58"/>
      <c r="GQ151" s="58"/>
      <c r="GR151" s="58"/>
      <c r="GS151" s="58"/>
      <c r="GT151" s="58"/>
      <c r="GU151" s="58"/>
      <c r="GV151" s="58"/>
      <c r="GW151" s="58"/>
      <c r="GX151" s="58"/>
      <c r="GY151" s="58"/>
      <c r="GZ151" s="58"/>
      <c r="HA151" s="58"/>
      <c r="HB151" s="58"/>
      <c r="HC151" s="58"/>
      <c r="HD151" s="58"/>
      <c r="HE151" s="58"/>
      <c r="HF151" s="58"/>
      <c r="HG151" s="58"/>
      <c r="HH151" s="58"/>
      <c r="HI151" s="58"/>
      <c r="HJ151" s="58"/>
      <c r="HK151" s="58"/>
      <c r="HL151" s="58"/>
      <c r="HM151" s="58"/>
      <c r="HN151" s="58"/>
      <c r="HO151" s="58"/>
      <c r="HP151" s="58"/>
      <c r="HQ151" s="58"/>
      <c r="HR151" s="58"/>
      <c r="HS151" s="58"/>
      <c r="HT151" s="58"/>
      <c r="HU151" s="58"/>
      <c r="HV151" s="58"/>
      <c r="HW151" s="58"/>
      <c r="HX151" s="58"/>
      <c r="HY151" s="58"/>
      <c r="HZ151" s="58"/>
      <c r="IA151" s="58"/>
      <c r="IB151" s="58"/>
      <c r="IC151" s="58"/>
      <c r="ID151" s="58"/>
      <c r="IE151" s="58"/>
      <c r="IF151" s="58"/>
      <c r="IG151" s="58"/>
      <c r="IH151" s="58"/>
      <c r="II151" s="58"/>
      <c r="IJ151" s="58"/>
      <c r="IK151" s="58"/>
      <c r="IL151" s="58"/>
      <c r="IM151" s="58"/>
      <c r="IN151" s="58"/>
      <c r="IO151" s="58"/>
      <c r="IP151" s="58"/>
      <c r="IQ151" s="58"/>
      <c r="IR151" s="58"/>
    </row>
    <row r="152" spans="1:252" s="839" customFormat="1">
      <c r="A152" s="78" t="s">
        <v>608</v>
      </c>
      <c r="B152" s="699">
        <v>8.8999999999999996E-2</v>
      </c>
      <c r="C152" s="699">
        <v>8.5999999999999993E-2</v>
      </c>
      <c r="D152" s="699">
        <v>9.7000000000000003E-2</v>
      </c>
      <c r="E152" s="699">
        <v>0.108</v>
      </c>
      <c r="F152" s="699">
        <v>0.122</v>
      </c>
      <c r="G152" s="699">
        <v>0.13</v>
      </c>
      <c r="H152" s="699">
        <v>0.14299999999999999</v>
      </c>
      <c r="I152" s="699">
        <v>0.14899999999999999</v>
      </c>
      <c r="J152" s="699">
        <v>0.16700000000000001</v>
      </c>
      <c r="K152" s="699">
        <v>0.16700000000000001</v>
      </c>
      <c r="L152" s="699">
        <v>0.17</v>
      </c>
      <c r="M152" s="699">
        <v>0.161</v>
      </c>
      <c r="N152" s="699">
        <v>0.17399999999999999</v>
      </c>
      <c r="O152" s="699">
        <v>0.20100000000000001</v>
      </c>
      <c r="P152" s="699">
        <v>0.217</v>
      </c>
      <c r="Q152" s="699">
        <v>0.20699999999999999</v>
      </c>
      <c r="R152" s="699">
        <v>0.216</v>
      </c>
      <c r="S152" s="699">
        <v>0.215</v>
      </c>
      <c r="T152" s="699">
        <v>0.217</v>
      </c>
      <c r="U152" s="699">
        <v>0.219</v>
      </c>
      <c r="V152" s="699">
        <v>0.30499999999999999</v>
      </c>
      <c r="W152" s="699">
        <v>0.30499999999999999</v>
      </c>
      <c r="X152" s="699">
        <v>0.29099999999999998</v>
      </c>
      <c r="Y152" s="699">
        <v>0.28999999999999998</v>
      </c>
      <c r="Z152" s="699">
        <v>0.29699999999999999</v>
      </c>
      <c r="AA152" s="956">
        <v>0.27900000000000003</v>
      </c>
      <c r="AB152" s="956">
        <v>0.29799999999999999</v>
      </c>
      <c r="AC152" s="956">
        <v>0.31</v>
      </c>
      <c r="AD152" s="699">
        <v>0.32800000000000001</v>
      </c>
      <c r="AE152" s="953">
        <v>0.33700000000000002</v>
      </c>
      <c r="AF152" s="58"/>
      <c r="AG152" s="58"/>
      <c r="AH152" s="58"/>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c r="CH152" s="58"/>
      <c r="CI152" s="58"/>
      <c r="CJ152" s="58"/>
      <c r="CK152" s="58"/>
      <c r="CL152" s="58"/>
      <c r="CM152" s="58"/>
      <c r="CN152" s="58"/>
      <c r="CO152" s="58"/>
      <c r="CP152" s="58"/>
      <c r="CQ152" s="58"/>
      <c r="CR152" s="58"/>
      <c r="CS152" s="58"/>
      <c r="CT152" s="58"/>
      <c r="CU152" s="58"/>
      <c r="CV152" s="58"/>
      <c r="CW152" s="58"/>
      <c r="CX152" s="58"/>
      <c r="CY152" s="58"/>
      <c r="CZ152" s="58"/>
      <c r="DA152" s="58"/>
      <c r="DB152" s="58"/>
      <c r="DC152" s="58"/>
      <c r="DD152" s="58"/>
      <c r="DE152" s="58"/>
      <c r="DF152" s="58"/>
      <c r="DG152" s="58"/>
      <c r="DH152" s="58"/>
      <c r="DI152" s="58"/>
      <c r="DJ152" s="58"/>
      <c r="DK152" s="58"/>
      <c r="DL152" s="58"/>
      <c r="DM152" s="58"/>
      <c r="DN152" s="58"/>
      <c r="DO152" s="58"/>
      <c r="DP152" s="58"/>
      <c r="DQ152" s="58"/>
      <c r="DR152" s="58"/>
      <c r="DS152" s="58"/>
      <c r="DT152" s="58"/>
      <c r="DU152" s="58"/>
      <c r="DV152" s="58"/>
      <c r="DW152" s="58"/>
      <c r="DX152" s="58"/>
      <c r="DY152" s="58"/>
      <c r="DZ152" s="58"/>
      <c r="EA152" s="58"/>
      <c r="EB152" s="58"/>
      <c r="EC152" s="58"/>
      <c r="ED152" s="58"/>
      <c r="EE152" s="58"/>
      <c r="EF152" s="58"/>
      <c r="EG152" s="58"/>
      <c r="EH152" s="58"/>
      <c r="EI152" s="58"/>
      <c r="EJ152" s="58"/>
      <c r="EK152" s="58"/>
      <c r="EL152" s="58"/>
      <c r="EM152" s="58"/>
      <c r="EN152" s="58"/>
      <c r="EO152" s="58"/>
      <c r="EP152" s="58"/>
      <c r="EQ152" s="58"/>
      <c r="ER152" s="58"/>
      <c r="ES152" s="58"/>
      <c r="ET152" s="58"/>
      <c r="EU152" s="58"/>
      <c r="EV152" s="58"/>
      <c r="EW152" s="58"/>
      <c r="EX152" s="58"/>
      <c r="EY152" s="58"/>
      <c r="EZ152" s="58"/>
      <c r="FA152" s="58"/>
      <c r="FB152" s="58"/>
      <c r="FC152" s="58"/>
      <c r="FD152" s="58"/>
      <c r="FE152" s="58"/>
      <c r="FF152" s="58"/>
      <c r="FG152" s="58"/>
      <c r="FH152" s="58"/>
      <c r="FI152" s="58"/>
      <c r="FJ152" s="58"/>
      <c r="FK152" s="58"/>
      <c r="FL152" s="58"/>
      <c r="FM152" s="58"/>
      <c r="FN152" s="58"/>
      <c r="FO152" s="58"/>
      <c r="FP152" s="58"/>
      <c r="FQ152" s="58"/>
      <c r="FR152" s="58"/>
      <c r="FS152" s="58"/>
      <c r="FT152" s="58"/>
      <c r="FU152" s="58"/>
      <c r="FV152" s="58"/>
      <c r="FW152" s="58"/>
      <c r="FX152" s="58"/>
      <c r="FY152" s="58"/>
      <c r="FZ152" s="58"/>
      <c r="GA152" s="58"/>
      <c r="GB152" s="58"/>
      <c r="GC152" s="58"/>
      <c r="GD152" s="58"/>
      <c r="GE152" s="58"/>
      <c r="GF152" s="58"/>
      <c r="GG152" s="58"/>
      <c r="GH152" s="58"/>
      <c r="GI152" s="58"/>
      <c r="GJ152" s="58"/>
      <c r="GK152" s="58"/>
      <c r="GL152" s="58"/>
      <c r="GM152" s="58"/>
      <c r="GN152" s="58"/>
      <c r="GO152" s="58"/>
      <c r="GP152" s="58"/>
      <c r="GQ152" s="58"/>
      <c r="GR152" s="58"/>
      <c r="GS152" s="58"/>
      <c r="GT152" s="58"/>
      <c r="GU152" s="58"/>
      <c r="GV152" s="58"/>
      <c r="GW152" s="58"/>
      <c r="GX152" s="58"/>
      <c r="GY152" s="58"/>
      <c r="GZ152" s="58"/>
      <c r="HA152" s="58"/>
      <c r="HB152" s="58"/>
      <c r="HC152" s="58"/>
      <c r="HD152" s="58"/>
      <c r="HE152" s="58"/>
      <c r="HF152" s="58"/>
      <c r="HG152" s="58"/>
      <c r="HH152" s="58"/>
      <c r="HI152" s="58"/>
      <c r="HJ152" s="58"/>
      <c r="HK152" s="58"/>
      <c r="HL152" s="58"/>
      <c r="HM152" s="58"/>
      <c r="HN152" s="58"/>
      <c r="HO152" s="58"/>
      <c r="HP152" s="58"/>
      <c r="HQ152" s="58"/>
      <c r="HR152" s="58"/>
      <c r="HS152" s="58"/>
      <c r="HT152" s="58"/>
      <c r="HU152" s="58"/>
      <c r="HV152" s="58"/>
      <c r="HW152" s="58"/>
      <c r="HX152" s="58"/>
      <c r="HY152" s="58"/>
      <c r="HZ152" s="58"/>
      <c r="IA152" s="58"/>
      <c r="IB152" s="58"/>
      <c r="IC152" s="58"/>
      <c r="ID152" s="58"/>
      <c r="IE152" s="58"/>
      <c r="IF152" s="58"/>
      <c r="IG152" s="58"/>
      <c r="IH152" s="58"/>
      <c r="II152" s="58"/>
      <c r="IJ152" s="58"/>
      <c r="IK152" s="58"/>
      <c r="IL152" s="58"/>
      <c r="IM152" s="58"/>
      <c r="IN152" s="58"/>
      <c r="IO152" s="58"/>
      <c r="IP152" s="58"/>
      <c r="IQ152" s="58"/>
      <c r="IR152" s="58"/>
    </row>
    <row r="153" spans="1:252" s="839" customFormat="1">
      <c r="A153" s="78" t="s">
        <v>609</v>
      </c>
      <c r="B153" s="699">
        <v>1.0999999999999999E-2</v>
      </c>
      <c r="C153" s="699">
        <v>0.01</v>
      </c>
      <c r="D153" s="699">
        <v>1.0999999999999999E-2</v>
      </c>
      <c r="E153" s="699">
        <v>1.2999999999999999E-2</v>
      </c>
      <c r="F153" s="699">
        <v>1.6E-2</v>
      </c>
      <c r="G153" s="699">
        <v>1.7000000000000001E-2</v>
      </c>
      <c r="H153" s="699">
        <v>1.9E-2</v>
      </c>
      <c r="I153" s="699">
        <v>0.02</v>
      </c>
      <c r="J153" s="699">
        <v>2.1999999999999999E-2</v>
      </c>
      <c r="K153" s="699">
        <v>2.3E-2</v>
      </c>
      <c r="L153" s="699">
        <v>2.3E-2</v>
      </c>
      <c r="M153" s="699">
        <v>2.1000000000000001E-2</v>
      </c>
      <c r="N153" s="699">
        <v>2.3E-2</v>
      </c>
      <c r="O153" s="699">
        <v>2.7E-2</v>
      </c>
      <c r="P153" s="699">
        <v>0.03</v>
      </c>
      <c r="Q153" s="699">
        <v>0.04</v>
      </c>
      <c r="R153" s="699">
        <v>3.2000000000000001E-2</v>
      </c>
      <c r="S153" s="699">
        <v>1.4999999999999999E-2</v>
      </c>
      <c r="T153" s="699">
        <v>1.6E-2</v>
      </c>
      <c r="U153" s="699">
        <v>1.4E-2</v>
      </c>
      <c r="V153" s="699">
        <v>1.4E-2</v>
      </c>
      <c r="W153" s="699">
        <v>1.4999999999999999E-2</v>
      </c>
      <c r="X153" s="699">
        <v>1.4999999999999999E-2</v>
      </c>
      <c r="Y153" s="699">
        <v>1.7999999999999999E-2</v>
      </c>
      <c r="Z153" s="699">
        <v>1.9E-2</v>
      </c>
      <c r="AA153" s="956">
        <v>2.4E-2</v>
      </c>
      <c r="AB153" s="956">
        <v>2.4E-2</v>
      </c>
      <c r="AC153" s="956">
        <v>2.5000000000000001E-2</v>
      </c>
      <c r="AD153" s="699">
        <v>2.4E-2</v>
      </c>
      <c r="AE153" s="953">
        <v>2.8000000000000001E-2</v>
      </c>
      <c r="AF153" s="58"/>
      <c r="AG153" s="58"/>
      <c r="AH153" s="58"/>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c r="CH153" s="58"/>
      <c r="CI153" s="58"/>
      <c r="CJ153" s="58"/>
      <c r="CK153" s="58"/>
      <c r="CL153" s="58"/>
      <c r="CM153" s="58"/>
      <c r="CN153" s="58"/>
      <c r="CO153" s="58"/>
      <c r="CP153" s="58"/>
      <c r="CQ153" s="58"/>
      <c r="CR153" s="58"/>
      <c r="CS153" s="58"/>
      <c r="CT153" s="58"/>
      <c r="CU153" s="58"/>
      <c r="CV153" s="58"/>
      <c r="CW153" s="58"/>
      <c r="CX153" s="58"/>
      <c r="CY153" s="58"/>
      <c r="CZ153" s="58"/>
      <c r="DA153" s="58"/>
      <c r="DB153" s="58"/>
      <c r="DC153" s="58"/>
      <c r="DD153" s="58"/>
      <c r="DE153" s="58"/>
      <c r="DF153" s="58"/>
      <c r="DG153" s="58"/>
      <c r="DH153" s="58"/>
      <c r="DI153" s="58"/>
      <c r="DJ153" s="58"/>
      <c r="DK153" s="58"/>
      <c r="DL153" s="58"/>
      <c r="DM153" s="58"/>
      <c r="DN153" s="58"/>
      <c r="DO153" s="58"/>
      <c r="DP153" s="58"/>
      <c r="DQ153" s="58"/>
      <c r="DR153" s="58"/>
      <c r="DS153" s="58"/>
      <c r="DT153" s="58"/>
      <c r="DU153" s="58"/>
      <c r="DV153" s="58"/>
      <c r="DW153" s="58"/>
      <c r="DX153" s="58"/>
      <c r="DY153" s="58"/>
      <c r="DZ153" s="58"/>
      <c r="EA153" s="58"/>
      <c r="EB153" s="58"/>
      <c r="EC153" s="58"/>
      <c r="ED153" s="58"/>
      <c r="EE153" s="58"/>
      <c r="EF153" s="58"/>
      <c r="EG153" s="58"/>
      <c r="EH153" s="58"/>
      <c r="EI153" s="58"/>
      <c r="EJ153" s="58"/>
      <c r="EK153" s="58"/>
      <c r="EL153" s="58"/>
      <c r="EM153" s="58"/>
      <c r="EN153" s="58"/>
      <c r="EO153" s="58"/>
      <c r="EP153" s="58"/>
      <c r="EQ153" s="58"/>
      <c r="ER153" s="58"/>
      <c r="ES153" s="58"/>
      <c r="ET153" s="58"/>
      <c r="EU153" s="58"/>
      <c r="EV153" s="58"/>
      <c r="EW153" s="58"/>
      <c r="EX153" s="58"/>
      <c r="EY153" s="58"/>
      <c r="EZ153" s="58"/>
      <c r="FA153" s="58"/>
      <c r="FB153" s="58"/>
      <c r="FC153" s="58"/>
      <c r="FD153" s="58"/>
      <c r="FE153" s="58"/>
      <c r="FF153" s="58"/>
      <c r="FG153" s="58"/>
      <c r="FH153" s="58"/>
      <c r="FI153" s="58"/>
      <c r="FJ153" s="58"/>
      <c r="FK153" s="58"/>
      <c r="FL153" s="58"/>
      <c r="FM153" s="58"/>
      <c r="FN153" s="58"/>
      <c r="FO153" s="58"/>
      <c r="FP153" s="58"/>
      <c r="FQ153" s="58"/>
      <c r="FR153" s="58"/>
      <c r="FS153" s="58"/>
      <c r="FT153" s="58"/>
      <c r="FU153" s="58"/>
      <c r="FV153" s="58"/>
      <c r="FW153" s="58"/>
      <c r="FX153" s="58"/>
      <c r="FY153" s="58"/>
      <c r="FZ153" s="58"/>
      <c r="GA153" s="58"/>
      <c r="GB153" s="58"/>
      <c r="GC153" s="58"/>
      <c r="GD153" s="58"/>
      <c r="GE153" s="58"/>
      <c r="GF153" s="58"/>
      <c r="GG153" s="58"/>
      <c r="GH153" s="58"/>
      <c r="GI153" s="58"/>
      <c r="GJ153" s="58"/>
      <c r="GK153" s="58"/>
      <c r="GL153" s="58"/>
      <c r="GM153" s="58"/>
      <c r="GN153" s="58"/>
      <c r="GO153" s="58"/>
      <c r="GP153" s="58"/>
      <c r="GQ153" s="58"/>
      <c r="GR153" s="58"/>
      <c r="GS153" s="58"/>
      <c r="GT153" s="58"/>
      <c r="GU153" s="58"/>
      <c r="GV153" s="58"/>
      <c r="GW153" s="58"/>
      <c r="GX153" s="58"/>
      <c r="GY153" s="58"/>
      <c r="GZ153" s="58"/>
      <c r="HA153" s="58"/>
      <c r="HB153" s="58"/>
      <c r="HC153" s="58"/>
      <c r="HD153" s="58"/>
      <c r="HE153" s="58"/>
      <c r="HF153" s="58"/>
      <c r="HG153" s="58"/>
      <c r="HH153" s="58"/>
      <c r="HI153" s="58"/>
      <c r="HJ153" s="58"/>
      <c r="HK153" s="58"/>
      <c r="HL153" s="58"/>
      <c r="HM153" s="58"/>
      <c r="HN153" s="58"/>
      <c r="HO153" s="58"/>
      <c r="HP153" s="58"/>
      <c r="HQ153" s="58"/>
      <c r="HR153" s="58"/>
      <c r="HS153" s="58"/>
      <c r="HT153" s="58"/>
      <c r="HU153" s="58"/>
      <c r="HV153" s="58"/>
      <c r="HW153" s="58"/>
      <c r="HX153" s="58"/>
      <c r="HY153" s="58"/>
      <c r="HZ153" s="58"/>
      <c r="IA153" s="58"/>
      <c r="IB153" s="58"/>
      <c r="IC153" s="58"/>
      <c r="ID153" s="58"/>
      <c r="IE153" s="58"/>
      <c r="IF153" s="58"/>
      <c r="IG153" s="58"/>
      <c r="IH153" s="58"/>
      <c r="II153" s="58"/>
      <c r="IJ153" s="58"/>
      <c r="IK153" s="58"/>
      <c r="IL153" s="58"/>
      <c r="IM153" s="58"/>
      <c r="IN153" s="58"/>
      <c r="IO153" s="58"/>
      <c r="IP153" s="58"/>
      <c r="IQ153" s="58"/>
      <c r="IR153" s="58"/>
    </row>
    <row r="154" spans="1:252" s="839" customFormat="1">
      <c r="A154" s="78" t="s">
        <v>610</v>
      </c>
      <c r="B154" s="699">
        <v>2E-3</v>
      </c>
      <c r="C154" s="699">
        <v>2E-3</v>
      </c>
      <c r="D154" s="699">
        <v>3.0000000000000001E-3</v>
      </c>
      <c r="E154" s="699">
        <v>3.0000000000000001E-3</v>
      </c>
      <c r="F154" s="699">
        <v>3.0000000000000001E-3</v>
      </c>
      <c r="G154" s="699">
        <v>4.0000000000000001E-3</v>
      </c>
      <c r="H154" s="699">
        <v>4.0000000000000001E-3</v>
      </c>
      <c r="I154" s="699">
        <v>4.0000000000000001E-3</v>
      </c>
      <c r="J154" s="699">
        <v>5.0000000000000001E-3</v>
      </c>
      <c r="K154" s="699">
        <v>5.0000000000000001E-3</v>
      </c>
      <c r="L154" s="699">
        <v>5.0000000000000001E-3</v>
      </c>
      <c r="M154" s="699">
        <v>4.0000000000000001E-3</v>
      </c>
      <c r="N154" s="699">
        <v>5.0000000000000001E-3</v>
      </c>
      <c r="O154" s="699">
        <v>6.0000000000000001E-3</v>
      </c>
      <c r="P154" s="699">
        <v>6.0000000000000001E-3</v>
      </c>
      <c r="Q154" s="699">
        <v>6.0000000000000001E-3</v>
      </c>
      <c r="R154" s="699">
        <v>6.0000000000000001E-3</v>
      </c>
      <c r="S154" s="699">
        <v>6.0000000000000001E-3</v>
      </c>
      <c r="T154" s="699">
        <v>6.0000000000000001E-3</v>
      </c>
      <c r="U154" s="699">
        <v>7.0000000000000001E-3</v>
      </c>
      <c r="V154" s="699">
        <v>8.9999999999999993E-3</v>
      </c>
      <c r="W154" s="699">
        <v>1.2999999999999999E-2</v>
      </c>
      <c r="X154" s="699">
        <v>1.2999999999999999E-2</v>
      </c>
      <c r="Y154" s="699">
        <v>4.5999999999999999E-2</v>
      </c>
      <c r="Z154" s="699">
        <v>3.1E-2</v>
      </c>
      <c r="AA154" s="956">
        <v>0.03</v>
      </c>
      <c r="AB154" s="956">
        <v>3.1E-2</v>
      </c>
      <c r="AC154" s="956">
        <v>3.5999999999999997E-2</v>
      </c>
      <c r="AD154" s="699">
        <v>4.9000000000000002E-2</v>
      </c>
      <c r="AE154" s="953">
        <v>8.6999999999999994E-2</v>
      </c>
      <c r="AF154" s="58"/>
      <c r="AG154" s="58"/>
      <c r="AH154" s="58"/>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c r="CH154" s="58"/>
      <c r="CI154" s="58"/>
      <c r="CJ154" s="58"/>
      <c r="CK154" s="58"/>
      <c r="CL154" s="58"/>
      <c r="CM154" s="58"/>
      <c r="CN154" s="58"/>
      <c r="CO154" s="58"/>
      <c r="CP154" s="58"/>
      <c r="CQ154" s="58"/>
      <c r="CR154" s="58"/>
      <c r="CS154" s="58"/>
      <c r="CT154" s="58"/>
      <c r="CU154" s="58"/>
      <c r="CV154" s="58"/>
      <c r="CW154" s="58"/>
      <c r="CX154" s="58"/>
      <c r="CY154" s="58"/>
      <c r="CZ154" s="58"/>
      <c r="DA154" s="58"/>
      <c r="DB154" s="58"/>
      <c r="DC154" s="58"/>
      <c r="DD154" s="58"/>
      <c r="DE154" s="58"/>
      <c r="DF154" s="58"/>
      <c r="DG154" s="58"/>
      <c r="DH154" s="58"/>
      <c r="DI154" s="58"/>
      <c r="DJ154" s="58"/>
      <c r="DK154" s="58"/>
      <c r="DL154" s="58"/>
      <c r="DM154" s="58"/>
      <c r="DN154" s="58"/>
      <c r="DO154" s="58"/>
      <c r="DP154" s="58"/>
      <c r="DQ154" s="58"/>
      <c r="DR154" s="58"/>
      <c r="DS154" s="58"/>
      <c r="DT154" s="58"/>
      <c r="DU154" s="58"/>
      <c r="DV154" s="58"/>
      <c r="DW154" s="58"/>
      <c r="DX154" s="58"/>
      <c r="DY154" s="58"/>
      <c r="DZ154" s="58"/>
      <c r="EA154" s="58"/>
      <c r="EB154" s="58"/>
      <c r="EC154" s="58"/>
      <c r="ED154" s="58"/>
      <c r="EE154" s="58"/>
      <c r="EF154" s="58"/>
      <c r="EG154" s="58"/>
      <c r="EH154" s="58"/>
      <c r="EI154" s="58"/>
      <c r="EJ154" s="58"/>
      <c r="EK154" s="58"/>
      <c r="EL154" s="58"/>
      <c r="EM154" s="58"/>
      <c r="EN154" s="58"/>
      <c r="EO154" s="58"/>
      <c r="EP154" s="58"/>
      <c r="EQ154" s="58"/>
      <c r="ER154" s="58"/>
      <c r="ES154" s="58"/>
      <c r="ET154" s="58"/>
      <c r="EU154" s="58"/>
      <c r="EV154" s="58"/>
      <c r="EW154" s="58"/>
      <c r="EX154" s="58"/>
      <c r="EY154" s="58"/>
      <c r="EZ154" s="58"/>
      <c r="FA154" s="58"/>
      <c r="FB154" s="58"/>
      <c r="FC154" s="58"/>
      <c r="FD154" s="58"/>
      <c r="FE154" s="58"/>
      <c r="FF154" s="58"/>
      <c r="FG154" s="58"/>
      <c r="FH154" s="58"/>
      <c r="FI154" s="58"/>
      <c r="FJ154" s="58"/>
      <c r="FK154" s="58"/>
      <c r="FL154" s="58"/>
      <c r="FM154" s="58"/>
      <c r="FN154" s="58"/>
      <c r="FO154" s="58"/>
      <c r="FP154" s="58"/>
      <c r="FQ154" s="58"/>
      <c r="FR154" s="58"/>
      <c r="FS154" s="58"/>
      <c r="FT154" s="58"/>
      <c r="FU154" s="58"/>
      <c r="FV154" s="58"/>
      <c r="FW154" s="58"/>
      <c r="FX154" s="58"/>
      <c r="FY154" s="58"/>
      <c r="FZ154" s="58"/>
      <c r="GA154" s="58"/>
      <c r="GB154" s="58"/>
      <c r="GC154" s="58"/>
      <c r="GD154" s="58"/>
      <c r="GE154" s="58"/>
      <c r="GF154" s="58"/>
      <c r="GG154" s="58"/>
      <c r="GH154" s="58"/>
      <c r="GI154" s="58"/>
      <c r="GJ154" s="58"/>
      <c r="GK154" s="58"/>
      <c r="GL154" s="58"/>
      <c r="GM154" s="58"/>
      <c r="GN154" s="58"/>
      <c r="GO154" s="58"/>
      <c r="GP154" s="58"/>
      <c r="GQ154" s="58"/>
      <c r="GR154" s="58"/>
      <c r="GS154" s="58"/>
      <c r="GT154" s="58"/>
      <c r="GU154" s="58"/>
      <c r="GV154" s="58"/>
      <c r="GW154" s="58"/>
      <c r="GX154" s="58"/>
      <c r="GY154" s="58"/>
      <c r="GZ154" s="58"/>
      <c r="HA154" s="58"/>
      <c r="HB154" s="58"/>
      <c r="HC154" s="58"/>
      <c r="HD154" s="58"/>
      <c r="HE154" s="58"/>
      <c r="HF154" s="58"/>
      <c r="HG154" s="58"/>
      <c r="HH154" s="58"/>
      <c r="HI154" s="58"/>
      <c r="HJ154" s="58"/>
      <c r="HK154" s="58"/>
      <c r="HL154" s="58"/>
      <c r="HM154" s="58"/>
      <c r="HN154" s="58"/>
      <c r="HO154" s="58"/>
      <c r="HP154" s="58"/>
      <c r="HQ154" s="58"/>
      <c r="HR154" s="58"/>
      <c r="HS154" s="58"/>
      <c r="HT154" s="58"/>
      <c r="HU154" s="58"/>
      <c r="HV154" s="58"/>
      <c r="HW154" s="58"/>
      <c r="HX154" s="58"/>
      <c r="HY154" s="58"/>
      <c r="HZ154" s="58"/>
      <c r="IA154" s="58"/>
      <c r="IB154" s="58"/>
      <c r="IC154" s="58"/>
      <c r="ID154" s="58"/>
      <c r="IE154" s="58"/>
      <c r="IF154" s="58"/>
      <c r="IG154" s="58"/>
      <c r="IH154" s="58"/>
      <c r="II154" s="58"/>
      <c r="IJ154" s="58"/>
      <c r="IK154" s="58"/>
      <c r="IL154" s="58"/>
      <c r="IM154" s="58"/>
      <c r="IN154" s="58"/>
      <c r="IO154" s="58"/>
      <c r="IP154" s="58"/>
      <c r="IQ154" s="58"/>
      <c r="IR154" s="58"/>
    </row>
    <row r="155" spans="1:252" s="839" customFormat="1">
      <c r="A155" s="78" t="s">
        <v>611</v>
      </c>
      <c r="B155" s="699">
        <v>0.56000000000000005</v>
      </c>
      <c r="C155" s="699">
        <v>0.54</v>
      </c>
      <c r="D155" s="699">
        <v>0.60599999999999998</v>
      </c>
      <c r="E155" s="699">
        <v>0.67100000000000004</v>
      </c>
      <c r="F155" s="699">
        <v>0.76300000000000001</v>
      </c>
      <c r="G155" s="699">
        <v>0.81100000000000005</v>
      </c>
      <c r="H155" s="699">
        <v>0.89200000000000002</v>
      </c>
      <c r="I155" s="699">
        <v>0.93</v>
      </c>
      <c r="J155" s="699">
        <v>1.038</v>
      </c>
      <c r="K155" s="699">
        <v>1.0429999999999999</v>
      </c>
      <c r="L155" s="699">
        <v>1.056</v>
      </c>
      <c r="M155" s="699">
        <v>1.006</v>
      </c>
      <c r="N155" s="699">
        <v>1.0820000000000001</v>
      </c>
      <c r="O155" s="699">
        <v>1.25</v>
      </c>
      <c r="P155" s="699">
        <v>1.3520000000000001</v>
      </c>
      <c r="Q155" s="699">
        <v>1.4419999999999999</v>
      </c>
      <c r="R155" s="699">
        <v>1.5189999999999999</v>
      </c>
      <c r="S155" s="699">
        <v>1.5760000000000001</v>
      </c>
      <c r="T155" s="699">
        <v>1.6519999999999999</v>
      </c>
      <c r="U155" s="699">
        <v>1.7589999999999999</v>
      </c>
      <c r="V155" s="699">
        <v>1.762</v>
      </c>
      <c r="W155" s="699">
        <v>1.79</v>
      </c>
      <c r="X155" s="699">
        <v>1.851</v>
      </c>
      <c r="Y155" s="699">
        <v>1.8129999999999999</v>
      </c>
      <c r="Z155" s="699">
        <v>1.835</v>
      </c>
      <c r="AA155" s="956">
        <v>1.851</v>
      </c>
      <c r="AB155" s="956">
        <v>1.917</v>
      </c>
      <c r="AC155" s="956">
        <v>2.0259999999999998</v>
      </c>
      <c r="AD155" s="699">
        <v>2.1829999999999998</v>
      </c>
      <c r="AE155" s="953">
        <v>2.306</v>
      </c>
      <c r="AF155" s="58"/>
      <c r="AG155" s="58"/>
      <c r="AH155" s="58"/>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c r="CH155" s="58"/>
      <c r="CI155" s="58"/>
      <c r="CJ155" s="58"/>
      <c r="CK155" s="58"/>
      <c r="CL155" s="58"/>
      <c r="CM155" s="58"/>
      <c r="CN155" s="58"/>
      <c r="CO155" s="58"/>
      <c r="CP155" s="58"/>
      <c r="CQ155" s="58"/>
      <c r="CR155" s="58"/>
      <c r="CS155" s="58"/>
      <c r="CT155" s="58"/>
      <c r="CU155" s="58"/>
      <c r="CV155" s="58"/>
      <c r="CW155" s="58"/>
      <c r="CX155" s="58"/>
      <c r="CY155" s="58"/>
      <c r="CZ155" s="58"/>
      <c r="DA155" s="58"/>
      <c r="DB155" s="58"/>
      <c r="DC155" s="58"/>
      <c r="DD155" s="58"/>
      <c r="DE155" s="58"/>
      <c r="DF155" s="58"/>
      <c r="DG155" s="58"/>
      <c r="DH155" s="58"/>
      <c r="DI155" s="58"/>
      <c r="DJ155" s="58"/>
      <c r="DK155" s="58"/>
      <c r="DL155" s="58"/>
      <c r="DM155" s="58"/>
      <c r="DN155" s="58"/>
      <c r="DO155" s="58"/>
      <c r="DP155" s="58"/>
      <c r="DQ155" s="58"/>
      <c r="DR155" s="58"/>
      <c r="DS155" s="58"/>
      <c r="DT155" s="58"/>
      <c r="DU155" s="58"/>
      <c r="DV155" s="58"/>
      <c r="DW155" s="58"/>
      <c r="DX155" s="58"/>
      <c r="DY155" s="58"/>
      <c r="DZ155" s="58"/>
      <c r="EA155" s="58"/>
      <c r="EB155" s="58"/>
      <c r="EC155" s="58"/>
      <c r="ED155" s="58"/>
      <c r="EE155" s="58"/>
      <c r="EF155" s="58"/>
      <c r="EG155" s="58"/>
      <c r="EH155" s="58"/>
      <c r="EI155" s="58"/>
      <c r="EJ155" s="58"/>
      <c r="EK155" s="58"/>
      <c r="EL155" s="58"/>
      <c r="EM155" s="58"/>
      <c r="EN155" s="58"/>
      <c r="EO155" s="58"/>
      <c r="EP155" s="58"/>
      <c r="EQ155" s="58"/>
      <c r="ER155" s="58"/>
      <c r="ES155" s="58"/>
      <c r="ET155" s="58"/>
      <c r="EU155" s="58"/>
      <c r="EV155" s="58"/>
      <c r="EW155" s="58"/>
      <c r="EX155" s="58"/>
      <c r="EY155" s="58"/>
      <c r="EZ155" s="58"/>
      <c r="FA155" s="58"/>
      <c r="FB155" s="58"/>
      <c r="FC155" s="58"/>
      <c r="FD155" s="58"/>
      <c r="FE155" s="58"/>
      <c r="FF155" s="58"/>
      <c r="FG155" s="58"/>
      <c r="FH155" s="58"/>
      <c r="FI155" s="58"/>
      <c r="FJ155" s="58"/>
      <c r="FK155" s="58"/>
      <c r="FL155" s="58"/>
      <c r="FM155" s="58"/>
      <c r="FN155" s="58"/>
      <c r="FO155" s="58"/>
      <c r="FP155" s="58"/>
      <c r="FQ155" s="58"/>
      <c r="FR155" s="58"/>
      <c r="FS155" s="58"/>
      <c r="FT155" s="58"/>
      <c r="FU155" s="58"/>
      <c r="FV155" s="58"/>
      <c r="FW155" s="58"/>
      <c r="FX155" s="58"/>
      <c r="FY155" s="58"/>
      <c r="FZ155" s="58"/>
      <c r="GA155" s="58"/>
      <c r="GB155" s="58"/>
      <c r="GC155" s="58"/>
      <c r="GD155" s="58"/>
      <c r="GE155" s="58"/>
      <c r="GF155" s="58"/>
      <c r="GG155" s="58"/>
      <c r="GH155" s="58"/>
      <c r="GI155" s="58"/>
      <c r="GJ155" s="58"/>
      <c r="GK155" s="58"/>
      <c r="GL155" s="58"/>
      <c r="GM155" s="58"/>
      <c r="GN155" s="58"/>
      <c r="GO155" s="58"/>
      <c r="GP155" s="58"/>
      <c r="GQ155" s="58"/>
      <c r="GR155" s="58"/>
      <c r="GS155" s="58"/>
      <c r="GT155" s="58"/>
      <c r="GU155" s="58"/>
      <c r="GV155" s="58"/>
      <c r="GW155" s="58"/>
      <c r="GX155" s="58"/>
      <c r="GY155" s="58"/>
      <c r="GZ155" s="58"/>
      <c r="HA155" s="58"/>
      <c r="HB155" s="58"/>
      <c r="HC155" s="58"/>
      <c r="HD155" s="58"/>
      <c r="HE155" s="58"/>
      <c r="HF155" s="58"/>
      <c r="HG155" s="58"/>
      <c r="HH155" s="58"/>
      <c r="HI155" s="58"/>
      <c r="HJ155" s="58"/>
      <c r="HK155" s="58"/>
      <c r="HL155" s="58"/>
      <c r="HM155" s="58"/>
      <c r="HN155" s="58"/>
      <c r="HO155" s="58"/>
      <c r="HP155" s="58"/>
      <c r="HQ155" s="58"/>
      <c r="HR155" s="58"/>
      <c r="HS155" s="58"/>
      <c r="HT155" s="58"/>
      <c r="HU155" s="58"/>
      <c r="HV155" s="58"/>
      <c r="HW155" s="58"/>
      <c r="HX155" s="58"/>
      <c r="HY155" s="58"/>
      <c r="HZ155" s="58"/>
      <c r="IA155" s="58"/>
      <c r="IB155" s="58"/>
      <c r="IC155" s="58"/>
      <c r="ID155" s="58"/>
      <c r="IE155" s="58"/>
      <c r="IF155" s="58"/>
      <c r="IG155" s="58"/>
      <c r="IH155" s="58"/>
      <c r="II155" s="58"/>
      <c r="IJ155" s="58"/>
      <c r="IK155" s="58"/>
      <c r="IL155" s="58"/>
      <c r="IM155" s="58"/>
      <c r="IN155" s="58"/>
      <c r="IO155" s="58"/>
      <c r="IP155" s="58"/>
      <c r="IQ155" s="58"/>
      <c r="IR155" s="58"/>
    </row>
    <row r="156" spans="1:252" s="839" customFormat="1">
      <c r="A156" s="78" t="s">
        <v>612</v>
      </c>
      <c r="B156" s="699"/>
      <c r="C156" s="699"/>
      <c r="D156" s="699"/>
      <c r="E156" s="699"/>
      <c r="F156" s="699"/>
      <c r="G156" s="699"/>
      <c r="H156" s="699"/>
      <c r="I156" s="699"/>
      <c r="J156" s="699"/>
      <c r="K156" s="699"/>
      <c r="L156" s="699"/>
      <c r="M156" s="699"/>
      <c r="N156" s="699"/>
      <c r="O156" s="699"/>
      <c r="P156" s="699"/>
      <c r="Q156" s="699"/>
      <c r="R156" s="699"/>
      <c r="S156" s="699"/>
      <c r="T156" s="699"/>
      <c r="U156" s="699"/>
      <c r="V156" s="699"/>
      <c r="W156" s="699"/>
      <c r="X156" s="699"/>
      <c r="Y156" s="699"/>
      <c r="Z156" s="699"/>
      <c r="AA156" s="957"/>
      <c r="AB156" s="957"/>
      <c r="AC156" s="957"/>
      <c r="AD156" s="699"/>
      <c r="AE156"/>
      <c r="AF156" s="58"/>
      <c r="AG156" s="58"/>
      <c r="AH156" s="58"/>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c r="CH156" s="58"/>
      <c r="CI156" s="58"/>
      <c r="CJ156" s="58"/>
      <c r="CK156" s="58"/>
      <c r="CL156" s="58"/>
      <c r="CM156" s="58"/>
      <c r="CN156" s="58"/>
      <c r="CO156" s="58"/>
      <c r="CP156" s="58"/>
      <c r="CQ156" s="58"/>
      <c r="CR156" s="58"/>
      <c r="CS156" s="58"/>
      <c r="CT156" s="58"/>
      <c r="CU156" s="58"/>
      <c r="CV156" s="58"/>
      <c r="CW156" s="58"/>
      <c r="CX156" s="58"/>
      <c r="CY156" s="58"/>
      <c r="CZ156" s="58"/>
      <c r="DA156" s="58"/>
      <c r="DB156" s="58"/>
      <c r="DC156" s="58"/>
      <c r="DD156" s="58"/>
      <c r="DE156" s="58"/>
      <c r="DF156" s="58"/>
      <c r="DG156" s="58"/>
      <c r="DH156" s="58"/>
      <c r="DI156" s="58"/>
      <c r="DJ156" s="58"/>
      <c r="DK156" s="58"/>
      <c r="DL156" s="58"/>
      <c r="DM156" s="58"/>
      <c r="DN156" s="58"/>
      <c r="DO156" s="58"/>
      <c r="DP156" s="58"/>
      <c r="DQ156" s="58"/>
      <c r="DR156" s="58"/>
      <c r="DS156" s="58"/>
      <c r="DT156" s="58"/>
      <c r="DU156" s="58"/>
      <c r="DV156" s="58"/>
      <c r="DW156" s="58"/>
      <c r="DX156" s="58"/>
      <c r="DY156" s="58"/>
      <c r="DZ156" s="58"/>
      <c r="EA156" s="58"/>
      <c r="EB156" s="58"/>
      <c r="EC156" s="58"/>
      <c r="ED156" s="58"/>
      <c r="EE156" s="58"/>
      <c r="EF156" s="58"/>
      <c r="EG156" s="58"/>
      <c r="EH156" s="58"/>
      <c r="EI156" s="58"/>
      <c r="EJ156" s="58"/>
      <c r="EK156" s="58"/>
      <c r="EL156" s="58"/>
      <c r="EM156" s="58"/>
      <c r="EN156" s="58"/>
      <c r="EO156" s="58"/>
      <c r="EP156" s="58"/>
      <c r="EQ156" s="58"/>
      <c r="ER156" s="58"/>
      <c r="ES156" s="58"/>
      <c r="ET156" s="58"/>
      <c r="EU156" s="58"/>
      <c r="EV156" s="58"/>
      <c r="EW156" s="58"/>
      <c r="EX156" s="58"/>
      <c r="EY156" s="58"/>
      <c r="EZ156" s="58"/>
      <c r="FA156" s="58"/>
      <c r="FB156" s="58"/>
      <c r="FC156" s="58"/>
      <c r="FD156" s="58"/>
      <c r="FE156" s="58"/>
      <c r="FF156" s="58"/>
      <c r="FG156" s="58"/>
      <c r="FH156" s="58"/>
      <c r="FI156" s="58"/>
      <c r="FJ156" s="58"/>
      <c r="FK156" s="58"/>
      <c r="FL156" s="58"/>
      <c r="FM156" s="58"/>
      <c r="FN156" s="58"/>
      <c r="FO156" s="58"/>
      <c r="FP156" s="58"/>
      <c r="FQ156" s="58"/>
      <c r="FR156" s="58"/>
      <c r="FS156" s="58"/>
      <c r="FT156" s="58"/>
      <c r="FU156" s="58"/>
      <c r="FV156" s="58"/>
      <c r="FW156" s="58"/>
      <c r="FX156" s="58"/>
      <c r="FY156" s="58"/>
      <c r="FZ156" s="58"/>
      <c r="GA156" s="58"/>
      <c r="GB156" s="58"/>
      <c r="GC156" s="58"/>
      <c r="GD156" s="58"/>
      <c r="GE156" s="58"/>
      <c r="GF156" s="58"/>
      <c r="GG156" s="58"/>
      <c r="GH156" s="58"/>
      <c r="GI156" s="58"/>
      <c r="GJ156" s="58"/>
      <c r="GK156" s="58"/>
      <c r="GL156" s="58"/>
      <c r="GM156" s="58"/>
      <c r="GN156" s="58"/>
      <c r="GO156" s="58"/>
      <c r="GP156" s="58"/>
      <c r="GQ156" s="58"/>
      <c r="GR156" s="58"/>
      <c r="GS156" s="58"/>
      <c r="GT156" s="58"/>
      <c r="GU156" s="58"/>
      <c r="GV156" s="58"/>
      <c r="GW156" s="58"/>
      <c r="GX156" s="58"/>
      <c r="GY156" s="58"/>
      <c r="GZ156" s="58"/>
      <c r="HA156" s="58"/>
      <c r="HB156" s="58"/>
      <c r="HC156" s="58"/>
      <c r="HD156" s="58"/>
      <c r="HE156" s="58"/>
      <c r="HF156" s="58"/>
      <c r="HG156" s="58"/>
      <c r="HH156" s="58"/>
      <c r="HI156" s="58"/>
      <c r="HJ156" s="58"/>
      <c r="HK156" s="58"/>
      <c r="HL156" s="58"/>
      <c r="HM156" s="58"/>
      <c r="HN156" s="58"/>
      <c r="HO156" s="58"/>
      <c r="HP156" s="58"/>
      <c r="HQ156" s="58"/>
      <c r="HR156" s="58"/>
      <c r="HS156" s="58"/>
      <c r="HT156" s="58"/>
      <c r="HU156" s="58"/>
      <c r="HV156" s="58"/>
      <c r="HW156" s="58"/>
      <c r="HX156" s="58"/>
      <c r="HY156" s="58"/>
      <c r="HZ156" s="58"/>
      <c r="IA156" s="58"/>
      <c r="IB156" s="58"/>
      <c r="IC156" s="58"/>
      <c r="ID156" s="58"/>
      <c r="IE156" s="58"/>
      <c r="IF156" s="58"/>
      <c r="IG156" s="58"/>
      <c r="IH156" s="58"/>
      <c r="II156" s="58"/>
      <c r="IJ156" s="58"/>
      <c r="IK156" s="58"/>
      <c r="IL156" s="58"/>
      <c r="IM156" s="58"/>
      <c r="IN156" s="58"/>
      <c r="IO156" s="58"/>
      <c r="IP156" s="58"/>
      <c r="IQ156" s="58"/>
      <c r="IR156" s="58"/>
    </row>
    <row r="157" spans="1:252" s="839" customFormat="1">
      <c r="A157" s="78" t="s">
        <v>613</v>
      </c>
      <c r="B157" s="699"/>
      <c r="C157" s="699"/>
      <c r="D157" s="699"/>
      <c r="E157" s="699"/>
      <c r="F157" s="699"/>
      <c r="G157" s="699"/>
      <c r="H157" s="699"/>
      <c r="I157" s="699"/>
      <c r="J157" s="699"/>
      <c r="K157" s="699"/>
      <c r="L157" s="699"/>
      <c r="M157" s="699"/>
      <c r="N157" s="699"/>
      <c r="O157" s="699"/>
      <c r="P157" s="699"/>
      <c r="Q157" s="699"/>
      <c r="R157" s="699"/>
      <c r="S157" s="699"/>
      <c r="T157" s="699"/>
      <c r="U157" s="699"/>
      <c r="V157" s="699"/>
      <c r="W157" s="699"/>
      <c r="X157" s="699"/>
      <c r="Y157" s="699"/>
      <c r="Z157" s="699"/>
      <c r="AA157" s="957"/>
      <c r="AB157" s="957"/>
      <c r="AC157" s="957"/>
      <c r="AD157" s="699"/>
      <c r="AE157"/>
      <c r="AF157" s="58"/>
      <c r="AG157" s="58"/>
      <c r="AH157" s="58"/>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c r="CH157" s="58"/>
      <c r="CI157" s="58"/>
      <c r="CJ157" s="58"/>
      <c r="CK157" s="58"/>
      <c r="CL157" s="58"/>
      <c r="CM157" s="58"/>
      <c r="CN157" s="58"/>
      <c r="CO157" s="58"/>
      <c r="CP157" s="58"/>
      <c r="CQ157" s="58"/>
      <c r="CR157" s="58"/>
      <c r="CS157" s="58"/>
      <c r="CT157" s="58"/>
      <c r="CU157" s="58"/>
      <c r="CV157" s="58"/>
      <c r="CW157" s="58"/>
      <c r="CX157" s="58"/>
      <c r="CY157" s="58"/>
      <c r="CZ157" s="58"/>
      <c r="DA157" s="58"/>
      <c r="DB157" s="58"/>
      <c r="DC157" s="58"/>
      <c r="DD157" s="58"/>
      <c r="DE157" s="58"/>
      <c r="DF157" s="58"/>
      <c r="DG157" s="58"/>
      <c r="DH157" s="58"/>
      <c r="DI157" s="58"/>
      <c r="DJ157" s="58"/>
      <c r="DK157" s="58"/>
      <c r="DL157" s="58"/>
      <c r="DM157" s="58"/>
      <c r="DN157" s="58"/>
      <c r="DO157" s="58"/>
      <c r="DP157" s="58"/>
      <c r="DQ157" s="58"/>
      <c r="DR157" s="58"/>
      <c r="DS157" s="58"/>
      <c r="DT157" s="58"/>
      <c r="DU157" s="58"/>
      <c r="DV157" s="58"/>
      <c r="DW157" s="58"/>
      <c r="DX157" s="58"/>
      <c r="DY157" s="58"/>
      <c r="DZ157" s="58"/>
      <c r="EA157" s="58"/>
      <c r="EB157" s="58"/>
      <c r="EC157" s="58"/>
      <c r="ED157" s="58"/>
      <c r="EE157" s="58"/>
      <c r="EF157" s="58"/>
      <c r="EG157" s="58"/>
      <c r="EH157" s="58"/>
      <c r="EI157" s="58"/>
      <c r="EJ157" s="58"/>
      <c r="EK157" s="58"/>
      <c r="EL157" s="58"/>
      <c r="EM157" s="58"/>
      <c r="EN157" s="58"/>
      <c r="EO157" s="58"/>
      <c r="EP157" s="58"/>
      <c r="EQ157" s="58"/>
      <c r="ER157" s="58"/>
      <c r="ES157" s="58"/>
      <c r="ET157" s="58"/>
      <c r="EU157" s="58"/>
      <c r="EV157" s="58"/>
      <c r="EW157" s="58"/>
      <c r="EX157" s="58"/>
      <c r="EY157" s="58"/>
      <c r="EZ157" s="58"/>
      <c r="FA157" s="58"/>
      <c r="FB157" s="58"/>
      <c r="FC157" s="58"/>
      <c r="FD157" s="58"/>
      <c r="FE157" s="58"/>
      <c r="FF157" s="58"/>
      <c r="FG157" s="58"/>
      <c r="FH157" s="58"/>
      <c r="FI157" s="58"/>
      <c r="FJ157" s="58"/>
      <c r="FK157" s="58"/>
      <c r="FL157" s="58"/>
      <c r="FM157" s="58"/>
      <c r="FN157" s="58"/>
      <c r="FO157" s="58"/>
      <c r="FP157" s="58"/>
      <c r="FQ157" s="58"/>
      <c r="FR157" s="58"/>
      <c r="FS157" s="58"/>
      <c r="FT157" s="58"/>
      <c r="FU157" s="58"/>
      <c r="FV157" s="58"/>
      <c r="FW157" s="58"/>
      <c r="FX157" s="58"/>
      <c r="FY157" s="58"/>
      <c r="FZ157" s="58"/>
      <c r="GA157" s="58"/>
      <c r="GB157" s="58"/>
      <c r="GC157" s="58"/>
      <c r="GD157" s="58"/>
      <c r="GE157" s="58"/>
      <c r="GF157" s="58"/>
      <c r="GG157" s="58"/>
      <c r="GH157" s="58"/>
      <c r="GI157" s="58"/>
      <c r="GJ157" s="58"/>
      <c r="GK157" s="58"/>
      <c r="GL157" s="58"/>
      <c r="GM157" s="58"/>
      <c r="GN157" s="58"/>
      <c r="GO157" s="58"/>
      <c r="GP157" s="58"/>
      <c r="GQ157" s="58"/>
      <c r="GR157" s="58"/>
      <c r="GS157" s="58"/>
      <c r="GT157" s="58"/>
      <c r="GU157" s="58"/>
      <c r="GV157" s="58"/>
      <c r="GW157" s="58"/>
      <c r="GX157" s="58"/>
      <c r="GY157" s="58"/>
      <c r="GZ157" s="58"/>
      <c r="HA157" s="58"/>
      <c r="HB157" s="58"/>
      <c r="HC157" s="58"/>
      <c r="HD157" s="58"/>
      <c r="HE157" s="58"/>
      <c r="HF157" s="58"/>
      <c r="HG157" s="58"/>
      <c r="HH157" s="58"/>
      <c r="HI157" s="58"/>
      <c r="HJ157" s="58"/>
      <c r="HK157" s="58"/>
      <c r="HL157" s="58"/>
      <c r="HM157" s="58"/>
      <c r="HN157" s="58"/>
      <c r="HO157" s="58"/>
      <c r="HP157" s="58"/>
      <c r="HQ157" s="58"/>
      <c r="HR157" s="58"/>
      <c r="HS157" s="58"/>
      <c r="HT157" s="58"/>
      <c r="HU157" s="58"/>
      <c r="HV157" s="58"/>
      <c r="HW157" s="58"/>
      <c r="HX157" s="58"/>
      <c r="HY157" s="58"/>
      <c r="HZ157" s="58"/>
      <c r="IA157" s="58"/>
      <c r="IB157" s="58"/>
      <c r="IC157" s="58"/>
      <c r="ID157" s="58"/>
      <c r="IE157" s="58"/>
      <c r="IF157" s="58"/>
      <c r="IG157" s="58"/>
      <c r="IH157" s="58"/>
      <c r="II157" s="58"/>
      <c r="IJ157" s="58"/>
      <c r="IK157" s="58"/>
      <c r="IL157" s="58"/>
      <c r="IM157" s="58"/>
      <c r="IN157" s="58"/>
      <c r="IO157" s="58"/>
      <c r="IP157" s="58"/>
      <c r="IQ157" s="58"/>
      <c r="IR157" s="58"/>
    </row>
    <row r="158" spans="1:252" s="839" customFormat="1">
      <c r="A158" s="78" t="s">
        <v>470</v>
      </c>
      <c r="B158" s="699">
        <v>3.08</v>
      </c>
      <c r="C158" s="699">
        <v>3.2949999999999999</v>
      </c>
      <c r="D158" s="699">
        <v>3.149</v>
      </c>
      <c r="E158" s="699">
        <v>3.4580000000000002</v>
      </c>
      <c r="F158" s="699">
        <v>3.851</v>
      </c>
      <c r="G158" s="699">
        <v>4.2320000000000002</v>
      </c>
      <c r="H158" s="699">
        <v>4.4550000000000001</v>
      </c>
      <c r="I158" s="699">
        <v>5.0069999999999997</v>
      </c>
      <c r="J158" s="699">
        <v>5.4829999999999997</v>
      </c>
      <c r="K158" s="699">
        <v>5.6719999999999997</v>
      </c>
      <c r="L158" s="699">
        <v>5.9219999999999997</v>
      </c>
      <c r="M158" s="699">
        <v>7.0309999999999997</v>
      </c>
      <c r="N158" s="699">
        <v>7.5679999999999996</v>
      </c>
      <c r="O158" s="699">
        <v>8.1739999999999995</v>
      </c>
      <c r="P158" s="699">
        <v>8.41</v>
      </c>
      <c r="Q158" s="699">
        <v>8.6649999999999991</v>
      </c>
      <c r="R158" s="699">
        <v>9.2349999999999994</v>
      </c>
      <c r="S158" s="699">
        <v>9.3859999999999992</v>
      </c>
      <c r="T158" s="699">
        <v>9.7530000000000001</v>
      </c>
      <c r="U158" s="699">
        <v>10.089</v>
      </c>
      <c r="V158" s="699">
        <v>10.253</v>
      </c>
      <c r="W158" s="699">
        <v>10.359</v>
      </c>
      <c r="X158" s="699">
        <v>10.698</v>
      </c>
      <c r="Y158" s="699">
        <v>10.664</v>
      </c>
      <c r="Z158" s="699">
        <v>10.816000000000001</v>
      </c>
      <c r="AA158" s="956">
        <v>11.022</v>
      </c>
      <c r="AB158" s="956">
        <v>11.185</v>
      </c>
      <c r="AC158" s="956">
        <v>11.823</v>
      </c>
      <c r="AD158" s="699">
        <v>12.478999999999999</v>
      </c>
      <c r="AE158" s="953">
        <v>12.862</v>
      </c>
      <c r="AF158" s="58"/>
      <c r="AG158" s="58"/>
      <c r="AH158" s="58"/>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c r="CH158" s="58"/>
      <c r="CI158" s="58"/>
      <c r="CJ158" s="58"/>
      <c r="CK158" s="58"/>
      <c r="CL158" s="58"/>
      <c r="CM158" s="58"/>
      <c r="CN158" s="58"/>
      <c r="CO158" s="58"/>
      <c r="CP158" s="58"/>
      <c r="CQ158" s="58"/>
      <c r="CR158" s="58"/>
      <c r="CS158" s="58"/>
      <c r="CT158" s="58"/>
      <c r="CU158" s="58"/>
      <c r="CV158" s="58"/>
      <c r="CW158" s="58"/>
      <c r="CX158" s="58"/>
      <c r="CY158" s="58"/>
      <c r="CZ158" s="58"/>
      <c r="DA158" s="58"/>
      <c r="DB158" s="58"/>
      <c r="DC158" s="58"/>
      <c r="DD158" s="58"/>
      <c r="DE158" s="58"/>
      <c r="DF158" s="58"/>
      <c r="DG158" s="58"/>
      <c r="DH158" s="58"/>
      <c r="DI158" s="58"/>
      <c r="DJ158" s="58"/>
      <c r="DK158" s="58"/>
      <c r="DL158" s="58"/>
      <c r="DM158" s="58"/>
      <c r="DN158" s="58"/>
      <c r="DO158" s="58"/>
      <c r="DP158" s="58"/>
      <c r="DQ158" s="58"/>
      <c r="DR158" s="58"/>
      <c r="DS158" s="58"/>
      <c r="DT158" s="58"/>
      <c r="DU158" s="58"/>
      <c r="DV158" s="58"/>
      <c r="DW158" s="58"/>
      <c r="DX158" s="58"/>
      <c r="DY158" s="58"/>
      <c r="DZ158" s="58"/>
      <c r="EA158" s="58"/>
      <c r="EB158" s="58"/>
      <c r="EC158" s="58"/>
      <c r="ED158" s="58"/>
      <c r="EE158" s="58"/>
      <c r="EF158" s="58"/>
      <c r="EG158" s="58"/>
      <c r="EH158" s="58"/>
      <c r="EI158" s="58"/>
      <c r="EJ158" s="58"/>
      <c r="EK158" s="58"/>
      <c r="EL158" s="58"/>
      <c r="EM158" s="58"/>
      <c r="EN158" s="58"/>
      <c r="EO158" s="58"/>
      <c r="EP158" s="58"/>
      <c r="EQ158" s="58"/>
      <c r="ER158" s="58"/>
      <c r="ES158" s="58"/>
      <c r="ET158" s="58"/>
      <c r="EU158" s="58"/>
      <c r="EV158" s="58"/>
      <c r="EW158" s="58"/>
      <c r="EX158" s="58"/>
      <c r="EY158" s="58"/>
      <c r="EZ158" s="58"/>
      <c r="FA158" s="58"/>
      <c r="FB158" s="58"/>
      <c r="FC158" s="58"/>
      <c r="FD158" s="58"/>
      <c r="FE158" s="58"/>
      <c r="FF158" s="58"/>
      <c r="FG158" s="58"/>
      <c r="FH158" s="58"/>
      <c r="FI158" s="58"/>
      <c r="FJ158" s="58"/>
      <c r="FK158" s="58"/>
      <c r="FL158" s="58"/>
      <c r="FM158" s="58"/>
      <c r="FN158" s="58"/>
      <c r="FO158" s="58"/>
      <c r="FP158" s="58"/>
      <c r="FQ158" s="58"/>
      <c r="FR158" s="58"/>
      <c r="FS158" s="58"/>
      <c r="FT158" s="58"/>
      <c r="FU158" s="58"/>
      <c r="FV158" s="58"/>
      <c r="FW158" s="58"/>
      <c r="FX158" s="58"/>
      <c r="FY158" s="58"/>
      <c r="FZ158" s="58"/>
      <c r="GA158" s="58"/>
      <c r="GB158" s="58"/>
      <c r="GC158" s="58"/>
      <c r="GD158" s="58"/>
      <c r="GE158" s="58"/>
      <c r="GF158" s="58"/>
      <c r="GG158" s="58"/>
      <c r="GH158" s="58"/>
      <c r="GI158" s="58"/>
      <c r="GJ158" s="58"/>
      <c r="GK158" s="58"/>
      <c r="GL158" s="58"/>
      <c r="GM158" s="58"/>
      <c r="GN158" s="58"/>
      <c r="GO158" s="58"/>
      <c r="GP158" s="58"/>
      <c r="GQ158" s="58"/>
      <c r="GR158" s="58"/>
      <c r="GS158" s="58"/>
      <c r="GT158" s="58"/>
      <c r="GU158" s="58"/>
      <c r="GV158" s="58"/>
      <c r="GW158" s="58"/>
      <c r="GX158" s="58"/>
      <c r="GY158" s="58"/>
      <c r="GZ158" s="58"/>
      <c r="HA158" s="58"/>
      <c r="HB158" s="58"/>
      <c r="HC158" s="58"/>
      <c r="HD158" s="58"/>
      <c r="HE158" s="58"/>
      <c r="HF158" s="58"/>
      <c r="HG158" s="58"/>
      <c r="HH158" s="58"/>
      <c r="HI158" s="58"/>
      <c r="HJ158" s="58"/>
      <c r="HK158" s="58"/>
      <c r="HL158" s="58"/>
      <c r="HM158" s="58"/>
      <c r="HN158" s="58"/>
      <c r="HO158" s="58"/>
      <c r="HP158" s="58"/>
      <c r="HQ158" s="58"/>
      <c r="HR158" s="58"/>
      <c r="HS158" s="58"/>
      <c r="HT158" s="58"/>
      <c r="HU158" s="58"/>
      <c r="HV158" s="58"/>
      <c r="HW158" s="58"/>
      <c r="HX158" s="58"/>
      <c r="HY158" s="58"/>
      <c r="HZ158" s="58"/>
      <c r="IA158" s="58"/>
      <c r="IB158" s="58"/>
      <c r="IC158" s="58"/>
      <c r="ID158" s="58"/>
      <c r="IE158" s="58"/>
      <c r="IF158" s="58"/>
      <c r="IG158" s="58"/>
      <c r="IH158" s="58"/>
      <c r="II158" s="58"/>
      <c r="IJ158" s="58"/>
      <c r="IK158" s="58"/>
      <c r="IL158" s="58"/>
      <c r="IM158" s="58"/>
      <c r="IN158" s="58"/>
      <c r="IO158" s="58"/>
      <c r="IP158" s="58"/>
      <c r="IQ158" s="58"/>
      <c r="IR158" s="58"/>
    </row>
    <row r="159" spans="1:252" s="839" customFormat="1">
      <c r="A159" s="78" t="s">
        <v>614</v>
      </c>
      <c r="B159" s="699">
        <v>1.4E-2</v>
      </c>
      <c r="C159" s="699">
        <v>1.4999999999999999E-2</v>
      </c>
      <c r="D159" s="699">
        <v>1.4999999999999999E-2</v>
      </c>
      <c r="E159" s="699">
        <v>1.6E-2</v>
      </c>
      <c r="F159" s="699">
        <v>1.7999999999999999E-2</v>
      </c>
      <c r="G159" s="699">
        <v>1.9E-2</v>
      </c>
      <c r="H159" s="699">
        <v>0.02</v>
      </c>
      <c r="I159" s="699">
        <v>2.1000000000000001E-2</v>
      </c>
      <c r="J159" s="699">
        <v>2.3E-2</v>
      </c>
      <c r="K159" s="699">
        <v>2.4E-2</v>
      </c>
      <c r="L159" s="699">
        <v>2.5000000000000001E-2</v>
      </c>
      <c r="M159" s="699">
        <v>2.5999999999999999E-2</v>
      </c>
      <c r="N159" s="699">
        <v>2.8000000000000001E-2</v>
      </c>
      <c r="O159" s="699">
        <v>3.9E-2</v>
      </c>
      <c r="P159" s="699">
        <v>5.1999999999999998E-2</v>
      </c>
      <c r="Q159" s="699">
        <v>5.0999999999999997E-2</v>
      </c>
      <c r="R159" s="699">
        <v>6.0999999999999999E-2</v>
      </c>
      <c r="S159" s="699">
        <v>6.3E-2</v>
      </c>
      <c r="T159" s="699">
        <v>7.3999999999999996E-2</v>
      </c>
      <c r="U159" s="699">
        <v>6.6000000000000003E-2</v>
      </c>
      <c r="V159" s="699">
        <v>7.4999999999999997E-2</v>
      </c>
      <c r="W159" s="699">
        <v>8.2000000000000003E-2</v>
      </c>
      <c r="X159" s="699">
        <v>0.09</v>
      </c>
      <c r="Y159" s="699">
        <v>9.5000000000000001E-2</v>
      </c>
      <c r="Z159" s="699">
        <v>0.10100000000000001</v>
      </c>
      <c r="AA159" s="956">
        <v>0.106</v>
      </c>
      <c r="AB159" s="956">
        <v>0.10199999999999999</v>
      </c>
      <c r="AC159" s="956">
        <v>0.10199999999999999</v>
      </c>
      <c r="AD159" s="699">
        <v>0.107</v>
      </c>
      <c r="AE159" s="953">
        <v>0.108</v>
      </c>
      <c r="AF159" s="58"/>
      <c r="AG159" s="58"/>
      <c r="AH159" s="58"/>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c r="CH159" s="58"/>
      <c r="CI159" s="58"/>
      <c r="CJ159" s="58"/>
      <c r="CK159" s="58"/>
      <c r="CL159" s="58"/>
      <c r="CM159" s="58"/>
      <c r="CN159" s="58"/>
      <c r="CO159" s="58"/>
      <c r="CP159" s="58"/>
      <c r="CQ159" s="58"/>
      <c r="CR159" s="58"/>
      <c r="CS159" s="58"/>
      <c r="CT159" s="58"/>
      <c r="CU159" s="58"/>
      <c r="CV159" s="58"/>
      <c r="CW159" s="58"/>
      <c r="CX159" s="58"/>
      <c r="CY159" s="58"/>
      <c r="CZ159" s="58"/>
      <c r="DA159" s="58"/>
      <c r="DB159" s="58"/>
      <c r="DC159" s="58"/>
      <c r="DD159" s="58"/>
      <c r="DE159" s="58"/>
      <c r="DF159" s="58"/>
      <c r="DG159" s="58"/>
      <c r="DH159" s="58"/>
      <c r="DI159" s="58"/>
      <c r="DJ159" s="58"/>
      <c r="DK159" s="58"/>
      <c r="DL159" s="58"/>
      <c r="DM159" s="58"/>
      <c r="DN159" s="58"/>
      <c r="DO159" s="58"/>
      <c r="DP159" s="58"/>
      <c r="DQ159" s="58"/>
      <c r="DR159" s="58"/>
      <c r="DS159" s="58"/>
      <c r="DT159" s="58"/>
      <c r="DU159" s="58"/>
      <c r="DV159" s="58"/>
      <c r="DW159" s="58"/>
      <c r="DX159" s="58"/>
      <c r="DY159" s="58"/>
      <c r="DZ159" s="58"/>
      <c r="EA159" s="58"/>
      <c r="EB159" s="58"/>
      <c r="EC159" s="58"/>
      <c r="ED159" s="58"/>
      <c r="EE159" s="58"/>
      <c r="EF159" s="58"/>
      <c r="EG159" s="58"/>
      <c r="EH159" s="58"/>
      <c r="EI159" s="58"/>
      <c r="EJ159" s="58"/>
      <c r="EK159" s="58"/>
      <c r="EL159" s="58"/>
      <c r="EM159" s="58"/>
      <c r="EN159" s="58"/>
      <c r="EO159" s="58"/>
      <c r="EP159" s="58"/>
      <c r="EQ159" s="58"/>
      <c r="ER159" s="58"/>
      <c r="ES159" s="58"/>
      <c r="ET159" s="58"/>
      <c r="EU159" s="58"/>
      <c r="EV159" s="58"/>
      <c r="EW159" s="58"/>
      <c r="EX159" s="58"/>
      <c r="EY159" s="58"/>
      <c r="EZ159" s="58"/>
      <c r="FA159" s="58"/>
      <c r="FB159" s="58"/>
      <c r="FC159" s="58"/>
      <c r="FD159" s="58"/>
      <c r="FE159" s="58"/>
      <c r="FF159" s="58"/>
      <c r="FG159" s="58"/>
      <c r="FH159" s="58"/>
      <c r="FI159" s="58"/>
      <c r="FJ159" s="58"/>
      <c r="FK159" s="58"/>
      <c r="FL159" s="58"/>
      <c r="FM159" s="58"/>
      <c r="FN159" s="58"/>
      <c r="FO159" s="58"/>
      <c r="FP159" s="58"/>
      <c r="FQ159" s="58"/>
      <c r="FR159" s="58"/>
      <c r="FS159" s="58"/>
      <c r="FT159" s="58"/>
      <c r="FU159" s="58"/>
      <c r="FV159" s="58"/>
      <c r="FW159" s="58"/>
      <c r="FX159" s="58"/>
      <c r="FY159" s="58"/>
      <c r="FZ159" s="58"/>
      <c r="GA159" s="58"/>
      <c r="GB159" s="58"/>
      <c r="GC159" s="58"/>
      <c r="GD159" s="58"/>
      <c r="GE159" s="58"/>
      <c r="GF159" s="58"/>
      <c r="GG159" s="58"/>
      <c r="GH159" s="58"/>
      <c r="GI159" s="58"/>
      <c r="GJ159" s="58"/>
      <c r="GK159" s="58"/>
      <c r="GL159" s="58"/>
      <c r="GM159" s="58"/>
      <c r="GN159" s="58"/>
      <c r="GO159" s="58"/>
      <c r="GP159" s="58"/>
      <c r="GQ159" s="58"/>
      <c r="GR159" s="58"/>
      <c r="GS159" s="58"/>
      <c r="GT159" s="58"/>
      <c r="GU159" s="58"/>
      <c r="GV159" s="58"/>
      <c r="GW159" s="58"/>
      <c r="GX159" s="58"/>
      <c r="GY159" s="58"/>
      <c r="GZ159" s="58"/>
      <c r="HA159" s="58"/>
      <c r="HB159" s="58"/>
      <c r="HC159" s="58"/>
      <c r="HD159" s="58"/>
      <c r="HE159" s="58"/>
      <c r="HF159" s="58"/>
      <c r="HG159" s="58"/>
      <c r="HH159" s="58"/>
      <c r="HI159" s="58"/>
      <c r="HJ159" s="58"/>
      <c r="HK159" s="58"/>
      <c r="HL159" s="58"/>
      <c r="HM159" s="58"/>
      <c r="HN159" s="58"/>
      <c r="HO159" s="58"/>
      <c r="HP159" s="58"/>
      <c r="HQ159" s="58"/>
      <c r="HR159" s="58"/>
      <c r="HS159" s="58"/>
      <c r="HT159" s="58"/>
      <c r="HU159" s="58"/>
      <c r="HV159" s="58"/>
      <c r="HW159" s="58"/>
      <c r="HX159" s="58"/>
      <c r="HY159" s="58"/>
      <c r="HZ159" s="58"/>
      <c r="IA159" s="58"/>
      <c r="IB159" s="58"/>
      <c r="IC159" s="58"/>
      <c r="ID159" s="58"/>
      <c r="IE159" s="58"/>
      <c r="IF159" s="58"/>
      <c r="IG159" s="58"/>
      <c r="IH159" s="58"/>
      <c r="II159" s="58"/>
      <c r="IJ159" s="58"/>
      <c r="IK159" s="58"/>
      <c r="IL159" s="58"/>
      <c r="IM159" s="58"/>
      <c r="IN159" s="58"/>
      <c r="IO159" s="58"/>
      <c r="IP159" s="58"/>
      <c r="IQ159" s="58"/>
      <c r="IR159" s="58"/>
    </row>
    <row r="160" spans="1:252" s="839" customFormat="1">
      <c r="A160" s="78" t="s">
        <v>615</v>
      </c>
      <c r="B160" s="699">
        <v>5.8999999999999997E-2</v>
      </c>
      <c r="C160" s="699">
        <v>6.5000000000000002E-2</v>
      </c>
      <c r="D160" s="699">
        <v>0.06</v>
      </c>
      <c r="E160" s="699">
        <v>6.8000000000000005E-2</v>
      </c>
      <c r="F160" s="699">
        <v>7.8E-2</v>
      </c>
      <c r="G160" s="699">
        <v>7.0000000000000007E-2</v>
      </c>
      <c r="H160" s="699">
        <v>7.5999999999999998E-2</v>
      </c>
      <c r="I160" s="699">
        <v>0.112</v>
      </c>
      <c r="J160" s="699">
        <v>0.14499999999999999</v>
      </c>
      <c r="K160" s="699">
        <v>0.14899999999999999</v>
      </c>
      <c r="L160" s="699">
        <v>0.17100000000000001</v>
      </c>
      <c r="M160" s="699">
        <v>0.21199999999999999</v>
      </c>
      <c r="N160" s="699">
        <v>0.22900000000000001</v>
      </c>
      <c r="O160" s="699">
        <v>0.25</v>
      </c>
      <c r="P160" s="699">
        <v>0.26</v>
      </c>
      <c r="Q160" s="699">
        <v>0.30199999999999999</v>
      </c>
      <c r="R160" s="699">
        <v>0.32200000000000001</v>
      </c>
      <c r="S160" s="699">
        <v>0.33100000000000002</v>
      </c>
      <c r="T160" s="699">
        <v>0.34100000000000003</v>
      </c>
      <c r="U160" s="699">
        <v>0.34799999999999998</v>
      </c>
      <c r="V160" s="699">
        <v>0.35399999999999998</v>
      </c>
      <c r="W160" s="699">
        <v>0.36299999999999999</v>
      </c>
      <c r="X160" s="699">
        <v>0.38500000000000001</v>
      </c>
      <c r="Y160" s="699">
        <v>0.376</v>
      </c>
      <c r="Z160" s="699">
        <v>0.36199999999999999</v>
      </c>
      <c r="AA160" s="956">
        <v>0.35699999999999998</v>
      </c>
      <c r="AB160" s="956">
        <v>0.34599999999999997</v>
      </c>
      <c r="AC160" s="956">
        <v>0.33900000000000002</v>
      </c>
      <c r="AD160" s="699">
        <v>0.309</v>
      </c>
      <c r="AE160" s="953">
        <v>0.39500000000000002</v>
      </c>
      <c r="AF160" s="58"/>
      <c r="AG160" s="58"/>
      <c r="AH160" s="58"/>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c r="CH160" s="58"/>
      <c r="CI160" s="58"/>
      <c r="CJ160" s="58"/>
      <c r="CK160" s="58"/>
      <c r="CL160" s="58"/>
      <c r="CM160" s="58"/>
      <c r="CN160" s="58"/>
      <c r="CO160" s="58"/>
      <c r="CP160" s="58"/>
      <c r="CQ160" s="58"/>
      <c r="CR160" s="58"/>
      <c r="CS160" s="58"/>
      <c r="CT160" s="58"/>
      <c r="CU160" s="58"/>
      <c r="CV160" s="58"/>
      <c r="CW160" s="58"/>
      <c r="CX160" s="58"/>
      <c r="CY160" s="58"/>
      <c r="CZ160" s="58"/>
      <c r="DA160" s="58"/>
      <c r="DB160" s="58"/>
      <c r="DC160" s="58"/>
      <c r="DD160" s="58"/>
      <c r="DE160" s="58"/>
      <c r="DF160" s="58"/>
      <c r="DG160" s="58"/>
      <c r="DH160" s="58"/>
      <c r="DI160" s="58"/>
      <c r="DJ160" s="58"/>
      <c r="DK160" s="58"/>
      <c r="DL160" s="58"/>
      <c r="DM160" s="58"/>
      <c r="DN160" s="58"/>
      <c r="DO160" s="58"/>
      <c r="DP160" s="58"/>
      <c r="DQ160" s="58"/>
      <c r="DR160" s="58"/>
      <c r="DS160" s="58"/>
      <c r="DT160" s="58"/>
      <c r="DU160" s="58"/>
      <c r="DV160" s="58"/>
      <c r="DW160" s="58"/>
      <c r="DX160" s="58"/>
      <c r="DY160" s="58"/>
      <c r="DZ160" s="58"/>
      <c r="EA160" s="58"/>
      <c r="EB160" s="58"/>
      <c r="EC160" s="58"/>
      <c r="ED160" s="58"/>
      <c r="EE160" s="58"/>
      <c r="EF160" s="58"/>
      <c r="EG160" s="58"/>
      <c r="EH160" s="58"/>
      <c r="EI160" s="58"/>
      <c r="EJ160" s="58"/>
      <c r="EK160" s="58"/>
      <c r="EL160" s="58"/>
      <c r="EM160" s="58"/>
      <c r="EN160" s="58"/>
      <c r="EO160" s="58"/>
      <c r="EP160" s="58"/>
      <c r="EQ160" s="58"/>
      <c r="ER160" s="58"/>
      <c r="ES160" s="58"/>
      <c r="ET160" s="58"/>
      <c r="EU160" s="58"/>
      <c r="EV160" s="58"/>
      <c r="EW160" s="58"/>
      <c r="EX160" s="58"/>
      <c r="EY160" s="58"/>
      <c r="EZ160" s="58"/>
      <c r="FA160" s="58"/>
      <c r="FB160" s="58"/>
      <c r="FC160" s="58"/>
      <c r="FD160" s="58"/>
      <c r="FE160" s="58"/>
      <c r="FF160" s="58"/>
      <c r="FG160" s="58"/>
      <c r="FH160" s="58"/>
      <c r="FI160" s="58"/>
      <c r="FJ160" s="58"/>
      <c r="FK160" s="58"/>
      <c r="FL160" s="58"/>
      <c r="FM160" s="58"/>
      <c r="FN160" s="58"/>
      <c r="FO160" s="58"/>
      <c r="FP160" s="58"/>
      <c r="FQ160" s="58"/>
      <c r="FR160" s="58"/>
      <c r="FS160" s="58"/>
      <c r="FT160" s="58"/>
      <c r="FU160" s="58"/>
      <c r="FV160" s="58"/>
      <c r="FW160" s="58"/>
      <c r="FX160" s="58"/>
      <c r="FY160" s="58"/>
      <c r="FZ160" s="58"/>
      <c r="GA160" s="58"/>
      <c r="GB160" s="58"/>
      <c r="GC160" s="58"/>
      <c r="GD160" s="58"/>
      <c r="GE160" s="58"/>
      <c r="GF160" s="58"/>
      <c r="GG160" s="58"/>
      <c r="GH160" s="58"/>
      <c r="GI160" s="58"/>
      <c r="GJ160" s="58"/>
      <c r="GK160" s="58"/>
      <c r="GL160" s="58"/>
      <c r="GM160" s="58"/>
      <c r="GN160" s="58"/>
      <c r="GO160" s="58"/>
      <c r="GP160" s="58"/>
      <c r="GQ160" s="58"/>
      <c r="GR160" s="58"/>
      <c r="GS160" s="58"/>
      <c r="GT160" s="58"/>
      <c r="GU160" s="58"/>
      <c r="GV160" s="58"/>
      <c r="GW160" s="58"/>
      <c r="GX160" s="58"/>
      <c r="GY160" s="58"/>
      <c r="GZ160" s="58"/>
      <c r="HA160" s="58"/>
      <c r="HB160" s="58"/>
      <c r="HC160" s="58"/>
      <c r="HD160" s="58"/>
      <c r="HE160" s="58"/>
      <c r="HF160" s="58"/>
      <c r="HG160" s="58"/>
      <c r="HH160" s="58"/>
      <c r="HI160" s="58"/>
      <c r="HJ160" s="58"/>
      <c r="HK160" s="58"/>
      <c r="HL160" s="58"/>
      <c r="HM160" s="58"/>
      <c r="HN160" s="58"/>
      <c r="HO160" s="58"/>
      <c r="HP160" s="58"/>
      <c r="HQ160" s="58"/>
      <c r="HR160" s="58"/>
      <c r="HS160" s="58"/>
      <c r="HT160" s="58"/>
      <c r="HU160" s="58"/>
      <c r="HV160" s="58"/>
      <c r="HW160" s="58"/>
      <c r="HX160" s="58"/>
      <c r="HY160" s="58"/>
      <c r="HZ160" s="58"/>
      <c r="IA160" s="58"/>
      <c r="IB160" s="58"/>
      <c r="IC160" s="58"/>
      <c r="ID160" s="58"/>
      <c r="IE160" s="58"/>
      <c r="IF160" s="58"/>
      <c r="IG160" s="58"/>
      <c r="IH160" s="58"/>
      <c r="II160" s="58"/>
      <c r="IJ160" s="58"/>
      <c r="IK160" s="58"/>
      <c r="IL160" s="58"/>
      <c r="IM160" s="58"/>
      <c r="IN160" s="58"/>
      <c r="IO160" s="58"/>
      <c r="IP160" s="58"/>
      <c r="IQ160" s="58"/>
      <c r="IR160" s="58"/>
    </row>
    <row r="161" spans="1:252" s="839" customFormat="1">
      <c r="A161" s="78" t="s">
        <v>616</v>
      </c>
      <c r="B161" s="699"/>
      <c r="C161" s="699"/>
      <c r="D161" s="699"/>
      <c r="E161" s="699"/>
      <c r="F161" s="699"/>
      <c r="G161" s="699"/>
      <c r="H161" s="699"/>
      <c r="I161" s="699"/>
      <c r="J161" s="699"/>
      <c r="K161" s="699"/>
      <c r="L161" s="699"/>
      <c r="M161" s="699"/>
      <c r="N161" s="699"/>
      <c r="O161" s="699"/>
      <c r="P161" s="699"/>
      <c r="Q161" s="699"/>
      <c r="R161" s="699"/>
      <c r="S161" s="699"/>
      <c r="T161" s="699"/>
      <c r="U161" s="699"/>
      <c r="V161" s="699"/>
      <c r="W161" s="699"/>
      <c r="X161" s="699"/>
      <c r="Y161" s="699"/>
      <c r="Z161" s="699"/>
      <c r="AA161" s="957"/>
      <c r="AB161" s="957"/>
      <c r="AC161" s="957"/>
      <c r="AD161" s="699"/>
      <c r="AE161"/>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c r="CH161" s="58"/>
      <c r="CI161" s="58"/>
      <c r="CJ161" s="58"/>
      <c r="CK161" s="58"/>
      <c r="CL161" s="58"/>
      <c r="CM161" s="58"/>
      <c r="CN161" s="58"/>
      <c r="CO161" s="58"/>
      <c r="CP161" s="58"/>
      <c r="CQ161" s="58"/>
      <c r="CR161" s="58"/>
      <c r="CS161" s="58"/>
      <c r="CT161" s="58"/>
      <c r="CU161" s="58"/>
      <c r="CV161" s="58"/>
      <c r="CW161" s="58"/>
      <c r="CX161" s="58"/>
      <c r="CY161" s="58"/>
      <c r="CZ161" s="58"/>
      <c r="DA161" s="58"/>
      <c r="DB161" s="58"/>
      <c r="DC161" s="58"/>
      <c r="DD161" s="58"/>
      <c r="DE161" s="58"/>
      <c r="DF161" s="58"/>
      <c r="DG161" s="58"/>
      <c r="DH161" s="58"/>
      <c r="DI161" s="58"/>
      <c r="DJ161" s="58"/>
      <c r="DK161" s="58"/>
      <c r="DL161" s="58"/>
      <c r="DM161" s="58"/>
      <c r="DN161" s="58"/>
      <c r="DO161" s="58"/>
      <c r="DP161" s="58"/>
      <c r="DQ161" s="58"/>
      <c r="DR161" s="58"/>
      <c r="DS161" s="58"/>
      <c r="DT161" s="58"/>
      <c r="DU161" s="58"/>
      <c r="DV161" s="58"/>
      <c r="DW161" s="58"/>
      <c r="DX161" s="58"/>
      <c r="DY161" s="58"/>
      <c r="DZ161" s="58"/>
      <c r="EA161" s="58"/>
      <c r="EB161" s="58"/>
      <c r="EC161" s="58"/>
      <c r="ED161" s="58"/>
      <c r="EE161" s="58"/>
      <c r="EF161" s="58"/>
      <c r="EG161" s="58"/>
      <c r="EH161" s="58"/>
      <c r="EI161" s="58"/>
      <c r="EJ161" s="58"/>
      <c r="EK161" s="58"/>
      <c r="EL161" s="58"/>
      <c r="EM161" s="58"/>
      <c r="EN161" s="58"/>
      <c r="EO161" s="58"/>
      <c r="EP161" s="58"/>
      <c r="EQ161" s="58"/>
      <c r="ER161" s="58"/>
      <c r="ES161" s="58"/>
      <c r="ET161" s="58"/>
      <c r="EU161" s="58"/>
      <c r="EV161" s="58"/>
      <c r="EW161" s="58"/>
      <c r="EX161" s="58"/>
      <c r="EY161" s="58"/>
      <c r="EZ161" s="58"/>
      <c r="FA161" s="58"/>
      <c r="FB161" s="58"/>
      <c r="FC161" s="58"/>
      <c r="FD161" s="58"/>
      <c r="FE161" s="58"/>
      <c r="FF161" s="58"/>
      <c r="FG161" s="58"/>
      <c r="FH161" s="58"/>
      <c r="FI161" s="58"/>
      <c r="FJ161" s="58"/>
      <c r="FK161" s="58"/>
      <c r="FL161" s="58"/>
      <c r="FM161" s="58"/>
      <c r="FN161" s="58"/>
      <c r="FO161" s="58"/>
      <c r="FP161" s="58"/>
      <c r="FQ161" s="58"/>
      <c r="FR161" s="58"/>
      <c r="FS161" s="58"/>
      <c r="FT161" s="58"/>
      <c r="FU161" s="58"/>
      <c r="FV161" s="58"/>
      <c r="FW161" s="58"/>
      <c r="FX161" s="58"/>
      <c r="FY161" s="58"/>
      <c r="FZ161" s="58"/>
      <c r="GA161" s="58"/>
      <c r="GB161" s="58"/>
      <c r="GC161" s="58"/>
      <c r="GD161" s="58"/>
      <c r="GE161" s="58"/>
      <c r="GF161" s="58"/>
      <c r="GG161" s="58"/>
      <c r="GH161" s="58"/>
      <c r="GI161" s="58"/>
      <c r="GJ161" s="58"/>
      <c r="GK161" s="58"/>
      <c r="GL161" s="58"/>
      <c r="GM161" s="58"/>
      <c r="GN161" s="58"/>
      <c r="GO161" s="58"/>
      <c r="GP161" s="58"/>
      <c r="GQ161" s="58"/>
      <c r="GR161" s="58"/>
      <c r="GS161" s="58"/>
      <c r="GT161" s="58"/>
      <c r="GU161" s="58"/>
      <c r="GV161" s="58"/>
      <c r="GW161" s="58"/>
      <c r="GX161" s="58"/>
      <c r="GY161" s="58"/>
      <c r="GZ161" s="58"/>
      <c r="HA161" s="58"/>
      <c r="HB161" s="58"/>
      <c r="HC161" s="58"/>
      <c r="HD161" s="58"/>
      <c r="HE161" s="58"/>
      <c r="HF161" s="58"/>
      <c r="HG161" s="58"/>
      <c r="HH161" s="58"/>
      <c r="HI161" s="58"/>
      <c r="HJ161" s="58"/>
      <c r="HK161" s="58"/>
      <c r="HL161" s="58"/>
      <c r="HM161" s="58"/>
      <c r="HN161" s="58"/>
      <c r="HO161" s="58"/>
      <c r="HP161" s="58"/>
      <c r="HQ161" s="58"/>
      <c r="HR161" s="58"/>
      <c r="HS161" s="58"/>
      <c r="HT161" s="58"/>
      <c r="HU161" s="58"/>
      <c r="HV161" s="58"/>
      <c r="HW161" s="58"/>
      <c r="HX161" s="58"/>
      <c r="HY161" s="58"/>
      <c r="HZ161" s="58"/>
      <c r="IA161" s="58"/>
      <c r="IB161" s="58"/>
      <c r="IC161" s="58"/>
      <c r="ID161" s="58"/>
      <c r="IE161" s="58"/>
      <c r="IF161" s="58"/>
      <c r="IG161" s="58"/>
      <c r="IH161" s="58"/>
      <c r="II161" s="58"/>
      <c r="IJ161" s="58"/>
      <c r="IK161" s="58"/>
      <c r="IL161" s="58"/>
      <c r="IM161" s="58"/>
      <c r="IN161" s="58"/>
      <c r="IO161" s="58"/>
      <c r="IP161" s="58"/>
      <c r="IQ161" s="58"/>
      <c r="IR161" s="58"/>
    </row>
    <row r="162" spans="1:252" s="839" customFormat="1">
      <c r="A162" s="78" t="s">
        <v>617</v>
      </c>
      <c r="B162" s="699">
        <v>1.236</v>
      </c>
      <c r="C162" s="699">
        <v>1.337</v>
      </c>
      <c r="D162" s="699">
        <v>1.236</v>
      </c>
      <c r="E162" s="699">
        <v>1.39</v>
      </c>
      <c r="F162" s="699">
        <v>1.58</v>
      </c>
      <c r="G162" s="699">
        <v>1.867</v>
      </c>
      <c r="H162" s="699">
        <v>1.9359999999999999</v>
      </c>
      <c r="I162" s="699">
        <v>2.2109999999999999</v>
      </c>
      <c r="J162" s="699">
        <v>2.383</v>
      </c>
      <c r="K162" s="699">
        <v>2.46</v>
      </c>
      <c r="L162" s="699">
        <v>2.4809999999999999</v>
      </c>
      <c r="M162" s="699">
        <v>3.0859999999999999</v>
      </c>
      <c r="N162" s="699">
        <v>3.3210000000000002</v>
      </c>
      <c r="O162" s="699">
        <v>3.6779999999999999</v>
      </c>
      <c r="P162" s="699">
        <v>3.762</v>
      </c>
      <c r="Q162" s="699">
        <v>4.0629999999999997</v>
      </c>
      <c r="R162" s="699">
        <v>4.3659999999999997</v>
      </c>
      <c r="S162" s="699">
        <v>4.4770000000000003</v>
      </c>
      <c r="T162" s="699">
        <v>4.6639999999999997</v>
      </c>
      <c r="U162" s="699">
        <v>4.8630000000000004</v>
      </c>
      <c r="V162" s="699">
        <v>5.0110000000000001</v>
      </c>
      <c r="W162" s="699">
        <v>5.1379999999999999</v>
      </c>
      <c r="X162" s="699">
        <v>5.3339999999999996</v>
      </c>
      <c r="Y162" s="699">
        <v>5.3049999999999997</v>
      </c>
      <c r="Z162" s="699">
        <v>5.4269999999999996</v>
      </c>
      <c r="AA162" s="956">
        <v>5.4729999999999999</v>
      </c>
      <c r="AB162" s="956">
        <v>5.6050000000000004</v>
      </c>
      <c r="AC162" s="956">
        <v>5.883</v>
      </c>
      <c r="AD162" s="699">
        <v>6.2969999999999997</v>
      </c>
      <c r="AE162" s="953">
        <v>6.4749999999999996</v>
      </c>
      <c r="AF162" s="58"/>
      <c r="AG162" s="58"/>
      <c r="AH162" s="58"/>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c r="CH162" s="58"/>
      <c r="CI162" s="58"/>
      <c r="CJ162" s="58"/>
      <c r="CK162" s="58"/>
      <c r="CL162" s="58"/>
      <c r="CM162" s="58"/>
      <c r="CN162" s="58"/>
      <c r="CO162" s="58"/>
      <c r="CP162" s="58"/>
      <c r="CQ162" s="58"/>
      <c r="CR162" s="58"/>
      <c r="CS162" s="58"/>
      <c r="CT162" s="58"/>
      <c r="CU162" s="58"/>
      <c r="CV162" s="58"/>
      <c r="CW162" s="58"/>
      <c r="CX162" s="58"/>
      <c r="CY162" s="58"/>
      <c r="CZ162" s="58"/>
      <c r="DA162" s="58"/>
      <c r="DB162" s="58"/>
      <c r="DC162" s="58"/>
      <c r="DD162" s="58"/>
      <c r="DE162" s="58"/>
      <c r="DF162" s="58"/>
      <c r="DG162" s="58"/>
      <c r="DH162" s="58"/>
      <c r="DI162" s="58"/>
      <c r="DJ162" s="58"/>
      <c r="DK162" s="58"/>
      <c r="DL162" s="58"/>
      <c r="DM162" s="58"/>
      <c r="DN162" s="58"/>
      <c r="DO162" s="58"/>
      <c r="DP162" s="58"/>
      <c r="DQ162" s="58"/>
      <c r="DR162" s="58"/>
      <c r="DS162" s="58"/>
      <c r="DT162" s="58"/>
      <c r="DU162" s="58"/>
      <c r="DV162" s="58"/>
      <c r="DW162" s="58"/>
      <c r="DX162" s="58"/>
      <c r="DY162" s="58"/>
      <c r="DZ162" s="58"/>
      <c r="EA162" s="58"/>
      <c r="EB162" s="58"/>
      <c r="EC162" s="58"/>
      <c r="ED162" s="58"/>
      <c r="EE162" s="58"/>
      <c r="EF162" s="58"/>
      <c r="EG162" s="58"/>
      <c r="EH162" s="58"/>
      <c r="EI162" s="58"/>
      <c r="EJ162" s="58"/>
      <c r="EK162" s="58"/>
      <c r="EL162" s="58"/>
      <c r="EM162" s="58"/>
      <c r="EN162" s="58"/>
      <c r="EO162" s="58"/>
      <c r="EP162" s="58"/>
      <c r="EQ162" s="58"/>
      <c r="ER162" s="58"/>
      <c r="ES162" s="58"/>
      <c r="ET162" s="58"/>
      <c r="EU162" s="58"/>
      <c r="EV162" s="58"/>
      <c r="EW162" s="58"/>
      <c r="EX162" s="58"/>
      <c r="EY162" s="58"/>
      <c r="EZ162" s="58"/>
      <c r="FA162" s="58"/>
      <c r="FB162" s="58"/>
      <c r="FC162" s="58"/>
      <c r="FD162" s="58"/>
      <c r="FE162" s="58"/>
      <c r="FF162" s="58"/>
      <c r="FG162" s="58"/>
      <c r="FH162" s="58"/>
      <c r="FI162" s="58"/>
      <c r="FJ162" s="58"/>
      <c r="FK162" s="58"/>
      <c r="FL162" s="58"/>
      <c r="FM162" s="58"/>
      <c r="FN162" s="58"/>
      <c r="FO162" s="58"/>
      <c r="FP162" s="58"/>
      <c r="FQ162" s="58"/>
      <c r="FR162" s="58"/>
      <c r="FS162" s="58"/>
      <c r="FT162" s="58"/>
      <c r="FU162" s="58"/>
      <c r="FV162" s="58"/>
      <c r="FW162" s="58"/>
      <c r="FX162" s="58"/>
      <c r="FY162" s="58"/>
      <c r="FZ162" s="58"/>
      <c r="GA162" s="58"/>
      <c r="GB162" s="58"/>
      <c r="GC162" s="58"/>
      <c r="GD162" s="58"/>
      <c r="GE162" s="58"/>
      <c r="GF162" s="58"/>
      <c r="GG162" s="58"/>
      <c r="GH162" s="58"/>
      <c r="GI162" s="58"/>
      <c r="GJ162" s="58"/>
      <c r="GK162" s="58"/>
      <c r="GL162" s="58"/>
      <c r="GM162" s="58"/>
      <c r="GN162" s="58"/>
      <c r="GO162" s="58"/>
      <c r="GP162" s="58"/>
      <c r="GQ162" s="58"/>
      <c r="GR162" s="58"/>
      <c r="GS162" s="58"/>
      <c r="GT162" s="58"/>
      <c r="GU162" s="58"/>
      <c r="GV162" s="58"/>
      <c r="GW162" s="58"/>
      <c r="GX162" s="58"/>
      <c r="GY162" s="58"/>
      <c r="GZ162" s="58"/>
      <c r="HA162" s="58"/>
      <c r="HB162" s="58"/>
      <c r="HC162" s="58"/>
      <c r="HD162" s="58"/>
      <c r="HE162" s="58"/>
      <c r="HF162" s="58"/>
      <c r="HG162" s="58"/>
      <c r="HH162" s="58"/>
      <c r="HI162" s="58"/>
      <c r="HJ162" s="58"/>
      <c r="HK162" s="58"/>
      <c r="HL162" s="58"/>
      <c r="HM162" s="58"/>
      <c r="HN162" s="58"/>
      <c r="HO162" s="58"/>
      <c r="HP162" s="58"/>
      <c r="HQ162" s="58"/>
      <c r="HR162" s="58"/>
      <c r="HS162" s="58"/>
      <c r="HT162" s="58"/>
      <c r="HU162" s="58"/>
      <c r="HV162" s="58"/>
      <c r="HW162" s="58"/>
      <c r="HX162" s="58"/>
      <c r="HY162" s="58"/>
      <c r="HZ162" s="58"/>
      <c r="IA162" s="58"/>
      <c r="IB162" s="58"/>
      <c r="IC162" s="58"/>
      <c r="ID162" s="58"/>
      <c r="IE162" s="58"/>
      <c r="IF162" s="58"/>
      <c r="IG162" s="58"/>
      <c r="IH162" s="58"/>
      <c r="II162" s="58"/>
      <c r="IJ162" s="58"/>
      <c r="IK162" s="58"/>
      <c r="IL162" s="58"/>
      <c r="IM162" s="58"/>
      <c r="IN162" s="58"/>
      <c r="IO162" s="58"/>
      <c r="IP162" s="58"/>
      <c r="IQ162" s="58"/>
      <c r="IR162" s="58"/>
    </row>
    <row r="163" spans="1:252" s="839" customFormat="1">
      <c r="A163" s="78" t="s">
        <v>618</v>
      </c>
      <c r="B163" s="699"/>
      <c r="C163" s="699"/>
      <c r="D163" s="699"/>
      <c r="E163" s="699"/>
      <c r="F163" s="699"/>
      <c r="G163" s="699"/>
      <c r="H163" s="699"/>
      <c r="I163" s="699"/>
      <c r="J163" s="699"/>
      <c r="K163" s="699"/>
      <c r="L163" s="699"/>
      <c r="M163" s="699"/>
      <c r="N163" s="699"/>
      <c r="O163" s="699"/>
      <c r="P163" s="699"/>
      <c r="Q163" s="699"/>
      <c r="R163" s="699"/>
      <c r="S163" s="699"/>
      <c r="T163" s="699"/>
      <c r="U163" s="699"/>
      <c r="V163" s="699"/>
      <c r="W163" s="699"/>
      <c r="X163" s="699"/>
      <c r="Y163" s="699"/>
      <c r="Z163" s="699"/>
      <c r="AA163" s="957"/>
      <c r="AB163" s="957"/>
      <c r="AC163" s="957"/>
      <c r="AD163" s="699"/>
      <c r="AE163"/>
      <c r="AF163" s="58"/>
      <c r="AG163" s="58"/>
      <c r="AH163" s="58"/>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c r="CH163" s="58"/>
      <c r="CI163" s="58"/>
      <c r="CJ163" s="58"/>
      <c r="CK163" s="58"/>
      <c r="CL163" s="58"/>
      <c r="CM163" s="58"/>
      <c r="CN163" s="58"/>
      <c r="CO163" s="58"/>
      <c r="CP163" s="58"/>
      <c r="CQ163" s="58"/>
      <c r="CR163" s="58"/>
      <c r="CS163" s="58"/>
      <c r="CT163" s="58"/>
      <c r="CU163" s="58"/>
      <c r="CV163" s="58"/>
      <c r="CW163" s="58"/>
      <c r="CX163" s="58"/>
      <c r="CY163" s="58"/>
      <c r="CZ163" s="58"/>
      <c r="DA163" s="58"/>
      <c r="DB163" s="58"/>
      <c r="DC163" s="58"/>
      <c r="DD163" s="58"/>
      <c r="DE163" s="58"/>
      <c r="DF163" s="58"/>
      <c r="DG163" s="58"/>
      <c r="DH163" s="58"/>
      <c r="DI163" s="58"/>
      <c r="DJ163" s="58"/>
      <c r="DK163" s="58"/>
      <c r="DL163" s="58"/>
      <c r="DM163" s="58"/>
      <c r="DN163" s="58"/>
      <c r="DO163" s="58"/>
      <c r="DP163" s="58"/>
      <c r="DQ163" s="58"/>
      <c r="DR163" s="58"/>
      <c r="DS163" s="58"/>
      <c r="DT163" s="58"/>
      <c r="DU163" s="58"/>
      <c r="DV163" s="58"/>
      <c r="DW163" s="58"/>
      <c r="DX163" s="58"/>
      <c r="DY163" s="58"/>
      <c r="DZ163" s="58"/>
      <c r="EA163" s="58"/>
      <c r="EB163" s="58"/>
      <c r="EC163" s="58"/>
      <c r="ED163" s="58"/>
      <c r="EE163" s="58"/>
      <c r="EF163" s="58"/>
      <c r="EG163" s="58"/>
      <c r="EH163" s="58"/>
      <c r="EI163" s="58"/>
      <c r="EJ163" s="58"/>
      <c r="EK163" s="58"/>
      <c r="EL163" s="58"/>
      <c r="EM163" s="58"/>
      <c r="EN163" s="58"/>
      <c r="EO163" s="58"/>
      <c r="EP163" s="58"/>
      <c r="EQ163" s="58"/>
      <c r="ER163" s="58"/>
      <c r="ES163" s="58"/>
      <c r="ET163" s="58"/>
      <c r="EU163" s="58"/>
      <c r="EV163" s="58"/>
      <c r="EW163" s="58"/>
      <c r="EX163" s="58"/>
      <c r="EY163" s="58"/>
      <c r="EZ163" s="58"/>
      <c r="FA163" s="58"/>
      <c r="FB163" s="58"/>
      <c r="FC163" s="58"/>
      <c r="FD163" s="58"/>
      <c r="FE163" s="58"/>
      <c r="FF163" s="58"/>
      <c r="FG163" s="58"/>
      <c r="FH163" s="58"/>
      <c r="FI163" s="58"/>
      <c r="FJ163" s="58"/>
      <c r="FK163" s="58"/>
      <c r="FL163" s="58"/>
      <c r="FM163" s="58"/>
      <c r="FN163" s="58"/>
      <c r="FO163" s="58"/>
      <c r="FP163" s="58"/>
      <c r="FQ163" s="58"/>
      <c r="FR163" s="58"/>
      <c r="FS163" s="58"/>
      <c r="FT163" s="58"/>
      <c r="FU163" s="58"/>
      <c r="FV163" s="58"/>
      <c r="FW163" s="58"/>
      <c r="FX163" s="58"/>
      <c r="FY163" s="58"/>
      <c r="FZ163" s="58"/>
      <c r="GA163" s="58"/>
      <c r="GB163" s="58"/>
      <c r="GC163" s="58"/>
      <c r="GD163" s="58"/>
      <c r="GE163" s="58"/>
      <c r="GF163" s="58"/>
      <c r="GG163" s="58"/>
      <c r="GH163" s="58"/>
      <c r="GI163" s="58"/>
      <c r="GJ163" s="58"/>
      <c r="GK163" s="58"/>
      <c r="GL163" s="58"/>
      <c r="GM163" s="58"/>
      <c r="GN163" s="58"/>
      <c r="GO163" s="58"/>
      <c r="GP163" s="58"/>
      <c r="GQ163" s="58"/>
      <c r="GR163" s="58"/>
      <c r="GS163" s="58"/>
      <c r="GT163" s="58"/>
      <c r="GU163" s="58"/>
      <c r="GV163" s="58"/>
      <c r="GW163" s="58"/>
      <c r="GX163" s="58"/>
      <c r="GY163" s="58"/>
      <c r="GZ163" s="58"/>
      <c r="HA163" s="58"/>
      <c r="HB163" s="58"/>
      <c r="HC163" s="58"/>
      <c r="HD163" s="58"/>
      <c r="HE163" s="58"/>
      <c r="HF163" s="58"/>
      <c r="HG163" s="58"/>
      <c r="HH163" s="58"/>
      <c r="HI163" s="58"/>
      <c r="HJ163" s="58"/>
      <c r="HK163" s="58"/>
      <c r="HL163" s="58"/>
      <c r="HM163" s="58"/>
      <c r="HN163" s="58"/>
      <c r="HO163" s="58"/>
      <c r="HP163" s="58"/>
      <c r="HQ163" s="58"/>
      <c r="HR163" s="58"/>
      <c r="HS163" s="58"/>
      <c r="HT163" s="58"/>
      <c r="HU163" s="58"/>
      <c r="HV163" s="58"/>
      <c r="HW163" s="58"/>
      <c r="HX163" s="58"/>
      <c r="HY163" s="58"/>
      <c r="HZ163" s="58"/>
      <c r="IA163" s="58"/>
      <c r="IB163" s="58"/>
      <c r="IC163" s="58"/>
      <c r="ID163" s="58"/>
      <c r="IE163" s="58"/>
      <c r="IF163" s="58"/>
      <c r="IG163" s="58"/>
      <c r="IH163" s="58"/>
      <c r="II163" s="58"/>
      <c r="IJ163" s="58"/>
      <c r="IK163" s="58"/>
      <c r="IL163" s="58"/>
      <c r="IM163" s="58"/>
      <c r="IN163" s="58"/>
      <c r="IO163" s="58"/>
      <c r="IP163" s="58"/>
      <c r="IQ163" s="58"/>
      <c r="IR163" s="58"/>
    </row>
    <row r="164" spans="1:252" s="839" customFormat="1">
      <c r="A164" s="78" t="s">
        <v>619</v>
      </c>
      <c r="B164" s="699">
        <v>0</v>
      </c>
      <c r="C164" s="699">
        <v>0</v>
      </c>
      <c r="D164" s="699">
        <v>0</v>
      </c>
      <c r="E164" s="699">
        <v>0</v>
      </c>
      <c r="F164" s="699">
        <v>0</v>
      </c>
      <c r="G164" s="699">
        <v>0</v>
      </c>
      <c r="H164" s="699">
        <v>0</v>
      </c>
      <c r="I164" s="699">
        <v>0</v>
      </c>
      <c r="J164" s="699">
        <v>0</v>
      </c>
      <c r="K164" s="699">
        <v>0</v>
      </c>
      <c r="L164" s="699">
        <v>0</v>
      </c>
      <c r="M164" s="699">
        <v>0</v>
      </c>
      <c r="N164" s="699">
        <v>0</v>
      </c>
      <c r="O164" s="699">
        <v>0</v>
      </c>
      <c r="P164" s="699">
        <v>0</v>
      </c>
      <c r="Q164" s="699">
        <v>2E-3</v>
      </c>
      <c r="R164" s="699">
        <v>5.0000000000000001E-3</v>
      </c>
      <c r="S164" s="699">
        <v>6.0000000000000001E-3</v>
      </c>
      <c r="T164" s="699">
        <v>8.0000000000000002E-3</v>
      </c>
      <c r="U164" s="699">
        <v>8.9999999999999993E-3</v>
      </c>
      <c r="V164" s="699">
        <v>8.9999999999999993E-3</v>
      </c>
      <c r="W164" s="699">
        <v>8.9999999999999993E-3</v>
      </c>
      <c r="X164" s="699">
        <v>1.0999999999999999E-2</v>
      </c>
      <c r="Y164" s="699">
        <v>0.01</v>
      </c>
      <c r="Z164" s="699">
        <v>1.0999999999999999E-2</v>
      </c>
      <c r="AA164" s="956">
        <v>0.01</v>
      </c>
      <c r="AB164" s="956">
        <v>8.9999999999999993E-3</v>
      </c>
      <c r="AC164" s="956">
        <v>1.0999999999999999E-2</v>
      </c>
      <c r="AD164" s="699">
        <v>1.2E-2</v>
      </c>
      <c r="AE164" s="953">
        <v>1.4E-2</v>
      </c>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c r="CH164" s="58"/>
      <c r="CI164" s="58"/>
      <c r="CJ164" s="58"/>
      <c r="CK164" s="58"/>
      <c r="CL164" s="58"/>
      <c r="CM164" s="58"/>
      <c r="CN164" s="58"/>
      <c r="CO164" s="58"/>
      <c r="CP164" s="58"/>
      <c r="CQ164" s="58"/>
      <c r="CR164" s="58"/>
      <c r="CS164" s="58"/>
      <c r="CT164" s="58"/>
      <c r="CU164" s="58"/>
      <c r="CV164" s="58"/>
      <c r="CW164" s="58"/>
      <c r="CX164" s="58"/>
      <c r="CY164" s="58"/>
      <c r="CZ164" s="58"/>
      <c r="DA164" s="58"/>
      <c r="DB164" s="58"/>
      <c r="DC164" s="58"/>
      <c r="DD164" s="58"/>
      <c r="DE164" s="58"/>
      <c r="DF164" s="58"/>
      <c r="DG164" s="58"/>
      <c r="DH164" s="58"/>
      <c r="DI164" s="58"/>
      <c r="DJ164" s="58"/>
      <c r="DK164" s="58"/>
      <c r="DL164" s="58"/>
      <c r="DM164" s="58"/>
      <c r="DN164" s="58"/>
      <c r="DO164" s="58"/>
      <c r="DP164" s="58"/>
      <c r="DQ164" s="58"/>
      <c r="DR164" s="58"/>
      <c r="DS164" s="58"/>
      <c r="DT164" s="58"/>
      <c r="DU164" s="58"/>
      <c r="DV164" s="58"/>
      <c r="DW164" s="58"/>
      <c r="DX164" s="58"/>
      <c r="DY164" s="58"/>
      <c r="DZ164" s="58"/>
      <c r="EA164" s="58"/>
      <c r="EB164" s="58"/>
      <c r="EC164" s="58"/>
      <c r="ED164" s="58"/>
      <c r="EE164" s="58"/>
      <c r="EF164" s="58"/>
      <c r="EG164" s="58"/>
      <c r="EH164" s="58"/>
      <c r="EI164" s="58"/>
      <c r="EJ164" s="58"/>
      <c r="EK164" s="58"/>
      <c r="EL164" s="58"/>
      <c r="EM164" s="58"/>
      <c r="EN164" s="58"/>
      <c r="EO164" s="58"/>
      <c r="EP164" s="58"/>
      <c r="EQ164" s="58"/>
      <c r="ER164" s="58"/>
      <c r="ES164" s="58"/>
      <c r="ET164" s="58"/>
      <c r="EU164" s="58"/>
      <c r="EV164" s="58"/>
      <c r="EW164" s="58"/>
      <c r="EX164" s="58"/>
      <c r="EY164" s="58"/>
      <c r="EZ164" s="58"/>
      <c r="FA164" s="58"/>
      <c r="FB164" s="58"/>
      <c r="FC164" s="58"/>
      <c r="FD164" s="58"/>
      <c r="FE164" s="58"/>
      <c r="FF164" s="58"/>
      <c r="FG164" s="58"/>
      <c r="FH164" s="58"/>
      <c r="FI164" s="58"/>
      <c r="FJ164" s="58"/>
      <c r="FK164" s="58"/>
      <c r="FL164" s="58"/>
      <c r="FM164" s="58"/>
      <c r="FN164" s="58"/>
      <c r="FO164" s="58"/>
      <c r="FP164" s="58"/>
      <c r="FQ164" s="58"/>
      <c r="FR164" s="58"/>
      <c r="FS164" s="58"/>
      <c r="FT164" s="58"/>
      <c r="FU164" s="58"/>
      <c r="FV164" s="58"/>
      <c r="FW164" s="58"/>
      <c r="FX164" s="58"/>
      <c r="FY164" s="58"/>
      <c r="FZ164" s="58"/>
      <c r="GA164" s="58"/>
      <c r="GB164" s="58"/>
      <c r="GC164" s="58"/>
      <c r="GD164" s="58"/>
      <c r="GE164" s="58"/>
      <c r="GF164" s="58"/>
      <c r="GG164" s="58"/>
      <c r="GH164" s="58"/>
      <c r="GI164" s="58"/>
      <c r="GJ164" s="58"/>
      <c r="GK164" s="58"/>
      <c r="GL164" s="58"/>
      <c r="GM164" s="58"/>
      <c r="GN164" s="58"/>
      <c r="GO164" s="58"/>
      <c r="GP164" s="58"/>
      <c r="GQ164" s="58"/>
      <c r="GR164" s="58"/>
      <c r="GS164" s="58"/>
      <c r="GT164" s="58"/>
      <c r="GU164" s="58"/>
      <c r="GV164" s="58"/>
      <c r="GW164" s="58"/>
      <c r="GX164" s="58"/>
      <c r="GY164" s="58"/>
      <c r="GZ164" s="58"/>
      <c r="HA164" s="58"/>
      <c r="HB164" s="58"/>
      <c r="HC164" s="58"/>
      <c r="HD164" s="58"/>
      <c r="HE164" s="58"/>
      <c r="HF164" s="58"/>
      <c r="HG164" s="58"/>
      <c r="HH164" s="58"/>
      <c r="HI164" s="58"/>
      <c r="HJ164" s="58"/>
      <c r="HK164" s="58"/>
      <c r="HL164" s="58"/>
      <c r="HM164" s="58"/>
      <c r="HN164" s="58"/>
      <c r="HO164" s="58"/>
      <c r="HP164" s="58"/>
      <c r="HQ164" s="58"/>
      <c r="HR164" s="58"/>
      <c r="HS164" s="58"/>
      <c r="HT164" s="58"/>
      <c r="HU164" s="58"/>
      <c r="HV164" s="58"/>
      <c r="HW164" s="58"/>
      <c r="HX164" s="58"/>
      <c r="HY164" s="58"/>
      <c r="HZ164" s="58"/>
      <c r="IA164" s="58"/>
      <c r="IB164" s="58"/>
      <c r="IC164" s="58"/>
      <c r="ID164" s="58"/>
      <c r="IE164" s="58"/>
      <c r="IF164" s="58"/>
      <c r="IG164" s="58"/>
      <c r="IH164" s="58"/>
      <c r="II164" s="58"/>
      <c r="IJ164" s="58"/>
      <c r="IK164" s="58"/>
      <c r="IL164" s="58"/>
      <c r="IM164" s="58"/>
      <c r="IN164" s="58"/>
      <c r="IO164" s="58"/>
      <c r="IP164" s="58"/>
      <c r="IQ164" s="58"/>
      <c r="IR164" s="58"/>
    </row>
    <row r="165" spans="1:252" s="839" customFormat="1">
      <c r="A165" s="78" t="s">
        <v>620</v>
      </c>
      <c r="B165" s="699">
        <v>0.76400000000000001</v>
      </c>
      <c r="C165" s="699">
        <v>0.82699999999999996</v>
      </c>
      <c r="D165" s="699">
        <v>0.76600000000000001</v>
      </c>
      <c r="E165" s="699">
        <v>0.85099999999999998</v>
      </c>
      <c r="F165" s="699">
        <v>0.94899999999999995</v>
      </c>
      <c r="G165" s="699">
        <v>0.98199999999999998</v>
      </c>
      <c r="H165" s="699">
        <v>1.048</v>
      </c>
      <c r="I165" s="699">
        <v>1.179</v>
      </c>
      <c r="J165" s="699">
        <v>1.337</v>
      </c>
      <c r="K165" s="699">
        <v>1.379</v>
      </c>
      <c r="L165" s="699">
        <v>1.4950000000000001</v>
      </c>
      <c r="M165" s="699">
        <v>1.8620000000000001</v>
      </c>
      <c r="N165" s="699">
        <v>2.004</v>
      </c>
      <c r="O165" s="699">
        <v>2.16</v>
      </c>
      <c r="P165" s="699">
        <v>2.2149999999999999</v>
      </c>
      <c r="Q165" s="699">
        <v>2.2109999999999999</v>
      </c>
      <c r="R165" s="699">
        <v>2.35</v>
      </c>
      <c r="S165" s="699">
        <v>2.3719999999999999</v>
      </c>
      <c r="T165" s="699">
        <v>2.4449999999999998</v>
      </c>
      <c r="U165" s="699">
        <v>2.516</v>
      </c>
      <c r="V165" s="699">
        <v>2.5449999999999999</v>
      </c>
      <c r="W165" s="699">
        <v>2.5179999999999998</v>
      </c>
      <c r="X165" s="699">
        <v>2.5880000000000001</v>
      </c>
      <c r="Y165" s="699">
        <v>2.64</v>
      </c>
      <c r="Z165" s="699">
        <v>2.6549999999999998</v>
      </c>
      <c r="AA165" s="956">
        <v>2.7839999999999998</v>
      </c>
      <c r="AB165" s="956">
        <v>2.81</v>
      </c>
      <c r="AC165" s="956">
        <v>3.109</v>
      </c>
      <c r="AD165" s="699">
        <v>3.4129999999999998</v>
      </c>
      <c r="AE165" s="953">
        <v>3.6970000000000001</v>
      </c>
      <c r="AF165" s="58"/>
      <c r="AG165" s="58"/>
      <c r="AH165" s="58"/>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c r="CH165" s="58"/>
      <c r="CI165" s="58"/>
      <c r="CJ165" s="58"/>
      <c r="CK165" s="58"/>
      <c r="CL165" s="58"/>
      <c r="CM165" s="58"/>
      <c r="CN165" s="58"/>
      <c r="CO165" s="58"/>
      <c r="CP165" s="58"/>
      <c r="CQ165" s="58"/>
      <c r="CR165" s="58"/>
      <c r="CS165" s="58"/>
      <c r="CT165" s="58"/>
      <c r="CU165" s="58"/>
      <c r="CV165" s="58"/>
      <c r="CW165" s="58"/>
      <c r="CX165" s="58"/>
      <c r="CY165" s="58"/>
      <c r="CZ165" s="58"/>
      <c r="DA165" s="58"/>
      <c r="DB165" s="58"/>
      <c r="DC165" s="58"/>
      <c r="DD165" s="58"/>
      <c r="DE165" s="58"/>
      <c r="DF165" s="58"/>
      <c r="DG165" s="58"/>
      <c r="DH165" s="58"/>
      <c r="DI165" s="58"/>
      <c r="DJ165" s="58"/>
      <c r="DK165" s="58"/>
      <c r="DL165" s="58"/>
      <c r="DM165" s="58"/>
      <c r="DN165" s="58"/>
      <c r="DO165" s="58"/>
      <c r="DP165" s="58"/>
      <c r="DQ165" s="58"/>
      <c r="DR165" s="58"/>
      <c r="DS165" s="58"/>
      <c r="DT165" s="58"/>
      <c r="DU165" s="58"/>
      <c r="DV165" s="58"/>
      <c r="DW165" s="58"/>
      <c r="DX165" s="58"/>
      <c r="DY165" s="58"/>
      <c r="DZ165" s="58"/>
      <c r="EA165" s="58"/>
      <c r="EB165" s="58"/>
      <c r="EC165" s="58"/>
      <c r="ED165" s="58"/>
      <c r="EE165" s="58"/>
      <c r="EF165" s="58"/>
      <c r="EG165" s="58"/>
      <c r="EH165" s="58"/>
      <c r="EI165" s="58"/>
      <c r="EJ165" s="58"/>
      <c r="EK165" s="58"/>
      <c r="EL165" s="58"/>
      <c r="EM165" s="58"/>
      <c r="EN165" s="58"/>
      <c r="EO165" s="58"/>
      <c r="EP165" s="58"/>
      <c r="EQ165" s="58"/>
      <c r="ER165" s="58"/>
      <c r="ES165" s="58"/>
      <c r="ET165" s="58"/>
      <c r="EU165" s="58"/>
      <c r="EV165" s="58"/>
      <c r="EW165" s="58"/>
      <c r="EX165" s="58"/>
      <c r="EY165" s="58"/>
      <c r="EZ165" s="58"/>
      <c r="FA165" s="58"/>
      <c r="FB165" s="58"/>
      <c r="FC165" s="58"/>
      <c r="FD165" s="58"/>
      <c r="FE165" s="58"/>
      <c r="FF165" s="58"/>
      <c r="FG165" s="58"/>
      <c r="FH165" s="58"/>
      <c r="FI165" s="58"/>
      <c r="FJ165" s="58"/>
      <c r="FK165" s="58"/>
      <c r="FL165" s="58"/>
      <c r="FM165" s="58"/>
      <c r="FN165" s="58"/>
      <c r="FO165" s="58"/>
      <c r="FP165" s="58"/>
      <c r="FQ165" s="58"/>
      <c r="FR165" s="58"/>
      <c r="FS165" s="58"/>
      <c r="FT165" s="58"/>
      <c r="FU165" s="58"/>
      <c r="FV165" s="58"/>
      <c r="FW165" s="58"/>
      <c r="FX165" s="58"/>
      <c r="FY165" s="58"/>
      <c r="FZ165" s="58"/>
      <c r="GA165" s="58"/>
      <c r="GB165" s="58"/>
      <c r="GC165" s="58"/>
      <c r="GD165" s="58"/>
      <c r="GE165" s="58"/>
      <c r="GF165" s="58"/>
      <c r="GG165" s="58"/>
      <c r="GH165" s="58"/>
      <c r="GI165" s="58"/>
      <c r="GJ165" s="58"/>
      <c r="GK165" s="58"/>
      <c r="GL165" s="58"/>
      <c r="GM165" s="58"/>
      <c r="GN165" s="58"/>
      <c r="GO165" s="58"/>
      <c r="GP165" s="58"/>
      <c r="GQ165" s="58"/>
      <c r="GR165" s="58"/>
      <c r="GS165" s="58"/>
      <c r="GT165" s="58"/>
      <c r="GU165" s="58"/>
      <c r="GV165" s="58"/>
      <c r="GW165" s="58"/>
      <c r="GX165" s="58"/>
      <c r="GY165" s="58"/>
      <c r="GZ165" s="58"/>
      <c r="HA165" s="58"/>
      <c r="HB165" s="58"/>
      <c r="HC165" s="58"/>
      <c r="HD165" s="58"/>
      <c r="HE165" s="58"/>
      <c r="HF165" s="58"/>
      <c r="HG165" s="58"/>
      <c r="HH165" s="58"/>
      <c r="HI165" s="58"/>
      <c r="HJ165" s="58"/>
      <c r="HK165" s="58"/>
      <c r="HL165" s="58"/>
      <c r="HM165" s="58"/>
      <c r="HN165" s="58"/>
      <c r="HO165" s="58"/>
      <c r="HP165" s="58"/>
      <c r="HQ165" s="58"/>
      <c r="HR165" s="58"/>
      <c r="HS165" s="58"/>
      <c r="HT165" s="58"/>
      <c r="HU165" s="58"/>
      <c r="HV165" s="58"/>
      <c r="HW165" s="58"/>
      <c r="HX165" s="58"/>
      <c r="HY165" s="58"/>
      <c r="HZ165" s="58"/>
      <c r="IA165" s="58"/>
      <c r="IB165" s="58"/>
      <c r="IC165" s="58"/>
      <c r="ID165" s="58"/>
      <c r="IE165" s="58"/>
      <c r="IF165" s="58"/>
      <c r="IG165" s="58"/>
      <c r="IH165" s="58"/>
      <c r="II165" s="58"/>
      <c r="IJ165" s="58"/>
      <c r="IK165" s="58"/>
      <c r="IL165" s="58"/>
      <c r="IM165" s="58"/>
      <c r="IN165" s="58"/>
      <c r="IO165" s="58"/>
      <c r="IP165" s="58"/>
      <c r="IQ165" s="58"/>
      <c r="IR165" s="58"/>
    </row>
    <row r="166" spans="1:252" s="839" customFormat="1">
      <c r="A166" s="78" t="s">
        <v>621</v>
      </c>
      <c r="B166" s="699"/>
      <c r="C166" s="699"/>
      <c r="D166" s="699"/>
      <c r="E166" s="699"/>
      <c r="F166" s="699"/>
      <c r="G166" s="699"/>
      <c r="H166" s="699"/>
      <c r="I166" s="699"/>
      <c r="J166" s="699"/>
      <c r="K166" s="699"/>
      <c r="L166" s="699"/>
      <c r="M166" s="699"/>
      <c r="N166" s="699"/>
      <c r="O166" s="699"/>
      <c r="P166" s="699"/>
      <c r="Q166" s="699"/>
      <c r="R166" s="699"/>
      <c r="S166" s="699"/>
      <c r="T166" s="699"/>
      <c r="U166" s="699"/>
      <c r="V166" s="699"/>
      <c r="W166" s="699"/>
      <c r="X166" s="699"/>
      <c r="Y166" s="699"/>
      <c r="Z166" s="699"/>
      <c r="AA166" s="957"/>
      <c r="AB166" s="957"/>
      <c r="AC166" s="957"/>
      <c r="AD166" s="699"/>
      <c r="AE166"/>
      <c r="AF166" s="58"/>
      <c r="AG166" s="58"/>
      <c r="AH166" s="58"/>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c r="CH166" s="58"/>
      <c r="CI166" s="58"/>
      <c r="CJ166" s="58"/>
      <c r="CK166" s="58"/>
      <c r="CL166" s="58"/>
      <c r="CM166" s="58"/>
      <c r="CN166" s="58"/>
      <c r="CO166" s="58"/>
      <c r="CP166" s="58"/>
      <c r="CQ166" s="58"/>
      <c r="CR166" s="58"/>
      <c r="CS166" s="58"/>
      <c r="CT166" s="58"/>
      <c r="CU166" s="58"/>
      <c r="CV166" s="58"/>
      <c r="CW166" s="58"/>
      <c r="CX166" s="58"/>
      <c r="CY166" s="58"/>
      <c r="CZ166" s="58"/>
      <c r="DA166" s="58"/>
      <c r="DB166" s="58"/>
      <c r="DC166" s="58"/>
      <c r="DD166" s="58"/>
      <c r="DE166" s="58"/>
      <c r="DF166" s="58"/>
      <c r="DG166" s="58"/>
      <c r="DH166" s="58"/>
      <c r="DI166" s="58"/>
      <c r="DJ166" s="58"/>
      <c r="DK166" s="58"/>
      <c r="DL166" s="58"/>
      <c r="DM166" s="58"/>
      <c r="DN166" s="58"/>
      <c r="DO166" s="58"/>
      <c r="DP166" s="58"/>
      <c r="DQ166" s="58"/>
      <c r="DR166" s="58"/>
      <c r="DS166" s="58"/>
      <c r="DT166" s="58"/>
      <c r="DU166" s="58"/>
      <c r="DV166" s="58"/>
      <c r="DW166" s="58"/>
      <c r="DX166" s="58"/>
      <c r="DY166" s="58"/>
      <c r="DZ166" s="58"/>
      <c r="EA166" s="58"/>
      <c r="EB166" s="58"/>
      <c r="EC166" s="58"/>
      <c r="ED166" s="58"/>
      <c r="EE166" s="58"/>
      <c r="EF166" s="58"/>
      <c r="EG166" s="58"/>
      <c r="EH166" s="58"/>
      <c r="EI166" s="58"/>
      <c r="EJ166" s="58"/>
      <c r="EK166" s="58"/>
      <c r="EL166" s="58"/>
      <c r="EM166" s="58"/>
      <c r="EN166" s="58"/>
      <c r="EO166" s="58"/>
      <c r="EP166" s="58"/>
      <c r="EQ166" s="58"/>
      <c r="ER166" s="58"/>
      <c r="ES166" s="58"/>
      <c r="ET166" s="58"/>
      <c r="EU166" s="58"/>
      <c r="EV166" s="58"/>
      <c r="EW166" s="58"/>
      <c r="EX166" s="58"/>
      <c r="EY166" s="58"/>
      <c r="EZ166" s="58"/>
      <c r="FA166" s="58"/>
      <c r="FB166" s="58"/>
      <c r="FC166" s="58"/>
      <c r="FD166" s="58"/>
      <c r="FE166" s="58"/>
      <c r="FF166" s="58"/>
      <c r="FG166" s="58"/>
      <c r="FH166" s="58"/>
      <c r="FI166" s="58"/>
      <c r="FJ166" s="58"/>
      <c r="FK166" s="58"/>
      <c r="FL166" s="58"/>
      <c r="FM166" s="58"/>
      <c r="FN166" s="58"/>
      <c r="FO166" s="58"/>
      <c r="FP166" s="58"/>
      <c r="FQ166" s="58"/>
      <c r="FR166" s="58"/>
      <c r="FS166" s="58"/>
      <c r="FT166" s="58"/>
      <c r="FU166" s="58"/>
      <c r="FV166" s="58"/>
      <c r="FW166" s="58"/>
      <c r="FX166" s="58"/>
      <c r="FY166" s="58"/>
      <c r="FZ166" s="58"/>
      <c r="GA166" s="58"/>
      <c r="GB166" s="58"/>
      <c r="GC166" s="58"/>
      <c r="GD166" s="58"/>
      <c r="GE166" s="58"/>
      <c r="GF166" s="58"/>
      <c r="GG166" s="58"/>
      <c r="GH166" s="58"/>
      <c r="GI166" s="58"/>
      <c r="GJ166" s="58"/>
      <c r="GK166" s="58"/>
      <c r="GL166" s="58"/>
      <c r="GM166" s="58"/>
      <c r="GN166" s="58"/>
      <c r="GO166" s="58"/>
      <c r="GP166" s="58"/>
      <c r="GQ166" s="58"/>
      <c r="GR166" s="58"/>
      <c r="GS166" s="58"/>
      <c r="GT166" s="58"/>
      <c r="GU166" s="58"/>
      <c r="GV166" s="58"/>
      <c r="GW166" s="58"/>
      <c r="GX166" s="58"/>
      <c r="GY166" s="58"/>
      <c r="GZ166" s="58"/>
      <c r="HA166" s="58"/>
      <c r="HB166" s="58"/>
      <c r="HC166" s="58"/>
      <c r="HD166" s="58"/>
      <c r="HE166" s="58"/>
      <c r="HF166" s="58"/>
      <c r="HG166" s="58"/>
      <c r="HH166" s="58"/>
      <c r="HI166" s="58"/>
      <c r="HJ166" s="58"/>
      <c r="HK166" s="58"/>
      <c r="HL166" s="58"/>
      <c r="HM166" s="58"/>
      <c r="HN166" s="58"/>
      <c r="HO166" s="58"/>
      <c r="HP166" s="58"/>
      <c r="HQ166" s="58"/>
      <c r="HR166" s="58"/>
      <c r="HS166" s="58"/>
      <c r="HT166" s="58"/>
      <c r="HU166" s="58"/>
      <c r="HV166" s="58"/>
      <c r="HW166" s="58"/>
      <c r="HX166" s="58"/>
      <c r="HY166" s="58"/>
      <c r="HZ166" s="58"/>
      <c r="IA166" s="58"/>
      <c r="IB166" s="58"/>
      <c r="IC166" s="58"/>
      <c r="ID166" s="58"/>
      <c r="IE166" s="58"/>
      <c r="IF166" s="58"/>
      <c r="IG166" s="58"/>
      <c r="IH166" s="58"/>
      <c r="II166" s="58"/>
      <c r="IJ166" s="58"/>
      <c r="IK166" s="58"/>
      <c r="IL166" s="58"/>
      <c r="IM166" s="58"/>
      <c r="IN166" s="58"/>
      <c r="IO166" s="58"/>
      <c r="IP166" s="58"/>
      <c r="IQ166" s="58"/>
      <c r="IR166" s="58"/>
    </row>
    <row r="167" spans="1:252" s="839" customFormat="1">
      <c r="A167" s="78" t="s">
        <v>622</v>
      </c>
      <c r="B167" s="699">
        <v>1.0069999999999999</v>
      </c>
      <c r="C167" s="699">
        <v>1.0509999999999999</v>
      </c>
      <c r="D167" s="699">
        <v>1.073</v>
      </c>
      <c r="E167" s="699">
        <v>1.1339999999999999</v>
      </c>
      <c r="F167" s="699">
        <v>1.226</v>
      </c>
      <c r="G167" s="699">
        <v>1.2949999999999999</v>
      </c>
      <c r="H167" s="699">
        <v>1.3759999999999999</v>
      </c>
      <c r="I167" s="699">
        <v>1.484</v>
      </c>
      <c r="J167" s="699">
        <v>1.5960000000000001</v>
      </c>
      <c r="K167" s="699">
        <v>1.659</v>
      </c>
      <c r="L167" s="699">
        <v>1.7509999999999999</v>
      </c>
      <c r="M167" s="699">
        <v>1.847</v>
      </c>
      <c r="N167" s="699">
        <v>1.9870000000000001</v>
      </c>
      <c r="O167" s="699">
        <v>2.048</v>
      </c>
      <c r="P167" s="699">
        <v>2.121</v>
      </c>
      <c r="Q167" s="699">
        <v>2.036</v>
      </c>
      <c r="R167" s="699">
        <v>2.1309999999999998</v>
      </c>
      <c r="S167" s="699">
        <v>2.137</v>
      </c>
      <c r="T167" s="699">
        <v>2.2210000000000001</v>
      </c>
      <c r="U167" s="699">
        <v>2.2869999999999999</v>
      </c>
      <c r="V167" s="699">
        <v>2.2599999999999998</v>
      </c>
      <c r="W167" s="699">
        <v>2.25</v>
      </c>
      <c r="X167" s="699">
        <v>2.29</v>
      </c>
      <c r="Y167" s="699">
        <v>2.2389999999999999</v>
      </c>
      <c r="Z167" s="699">
        <v>2.2599999999999998</v>
      </c>
      <c r="AA167" s="956">
        <v>2.2919999999999998</v>
      </c>
      <c r="AB167" s="956">
        <v>2.3130000000000002</v>
      </c>
      <c r="AC167" s="956">
        <v>2.379</v>
      </c>
      <c r="AD167" s="699">
        <v>2.3410000000000002</v>
      </c>
      <c r="AE167" s="953">
        <v>2.1739999999999999</v>
      </c>
      <c r="AF167" s="58"/>
      <c r="AG167" s="58"/>
      <c r="AH167" s="58"/>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c r="CH167" s="58"/>
      <c r="CI167" s="58"/>
      <c r="CJ167" s="58"/>
      <c r="CK167" s="58"/>
      <c r="CL167" s="58"/>
      <c r="CM167" s="58"/>
      <c r="CN167" s="58"/>
      <c r="CO167" s="58"/>
      <c r="CP167" s="58"/>
      <c r="CQ167" s="58"/>
      <c r="CR167" s="58"/>
      <c r="CS167" s="58"/>
      <c r="CT167" s="58"/>
      <c r="CU167" s="58"/>
      <c r="CV167" s="58"/>
      <c r="CW167" s="58"/>
      <c r="CX167" s="58"/>
      <c r="CY167" s="58"/>
      <c r="CZ167" s="58"/>
      <c r="DA167" s="58"/>
      <c r="DB167" s="58"/>
      <c r="DC167" s="58"/>
      <c r="DD167" s="58"/>
      <c r="DE167" s="58"/>
      <c r="DF167" s="58"/>
      <c r="DG167" s="58"/>
      <c r="DH167" s="58"/>
      <c r="DI167" s="58"/>
      <c r="DJ167" s="58"/>
      <c r="DK167" s="58"/>
      <c r="DL167" s="58"/>
      <c r="DM167" s="58"/>
      <c r="DN167" s="58"/>
      <c r="DO167" s="58"/>
      <c r="DP167" s="58"/>
      <c r="DQ167" s="58"/>
      <c r="DR167" s="58"/>
      <c r="DS167" s="58"/>
      <c r="DT167" s="58"/>
      <c r="DU167" s="58"/>
      <c r="DV167" s="58"/>
      <c r="DW167" s="58"/>
      <c r="DX167" s="58"/>
      <c r="DY167" s="58"/>
      <c r="DZ167" s="58"/>
      <c r="EA167" s="58"/>
      <c r="EB167" s="58"/>
      <c r="EC167" s="58"/>
      <c r="ED167" s="58"/>
      <c r="EE167" s="58"/>
      <c r="EF167" s="58"/>
      <c r="EG167" s="58"/>
      <c r="EH167" s="58"/>
      <c r="EI167" s="58"/>
      <c r="EJ167" s="58"/>
      <c r="EK167" s="58"/>
      <c r="EL167" s="58"/>
      <c r="EM167" s="58"/>
      <c r="EN167" s="58"/>
      <c r="EO167" s="58"/>
      <c r="EP167" s="58"/>
      <c r="EQ167" s="58"/>
      <c r="ER167" s="58"/>
      <c r="ES167" s="58"/>
      <c r="ET167" s="58"/>
      <c r="EU167" s="58"/>
      <c r="EV167" s="58"/>
      <c r="EW167" s="58"/>
      <c r="EX167" s="58"/>
      <c r="EY167" s="58"/>
      <c r="EZ167" s="58"/>
      <c r="FA167" s="58"/>
      <c r="FB167" s="58"/>
      <c r="FC167" s="58"/>
      <c r="FD167" s="58"/>
      <c r="FE167" s="58"/>
      <c r="FF167" s="58"/>
      <c r="FG167" s="58"/>
      <c r="FH167" s="58"/>
      <c r="FI167" s="58"/>
      <c r="FJ167" s="58"/>
      <c r="FK167" s="58"/>
      <c r="FL167" s="58"/>
      <c r="FM167" s="58"/>
      <c r="FN167" s="58"/>
      <c r="FO167" s="58"/>
      <c r="FP167" s="58"/>
      <c r="FQ167" s="58"/>
      <c r="FR167" s="58"/>
      <c r="FS167" s="58"/>
      <c r="FT167" s="58"/>
      <c r="FU167" s="58"/>
      <c r="FV167" s="58"/>
      <c r="FW167" s="58"/>
      <c r="FX167" s="58"/>
      <c r="FY167" s="58"/>
      <c r="FZ167" s="58"/>
      <c r="GA167" s="58"/>
      <c r="GB167" s="58"/>
      <c r="GC167" s="58"/>
      <c r="GD167" s="58"/>
      <c r="GE167" s="58"/>
      <c r="GF167" s="58"/>
      <c r="GG167" s="58"/>
      <c r="GH167" s="58"/>
      <c r="GI167" s="58"/>
      <c r="GJ167" s="58"/>
      <c r="GK167" s="58"/>
      <c r="GL167" s="58"/>
      <c r="GM167" s="58"/>
      <c r="GN167" s="58"/>
      <c r="GO167" s="58"/>
      <c r="GP167" s="58"/>
      <c r="GQ167" s="58"/>
      <c r="GR167" s="58"/>
      <c r="GS167" s="58"/>
      <c r="GT167" s="58"/>
      <c r="GU167" s="58"/>
      <c r="GV167" s="58"/>
      <c r="GW167" s="58"/>
      <c r="GX167" s="58"/>
      <c r="GY167" s="58"/>
      <c r="GZ167" s="58"/>
      <c r="HA167" s="58"/>
      <c r="HB167" s="58"/>
      <c r="HC167" s="58"/>
      <c r="HD167" s="58"/>
      <c r="HE167" s="58"/>
      <c r="HF167" s="58"/>
      <c r="HG167" s="58"/>
      <c r="HH167" s="58"/>
      <c r="HI167" s="58"/>
      <c r="HJ167" s="58"/>
      <c r="HK167" s="58"/>
      <c r="HL167" s="58"/>
      <c r="HM167" s="58"/>
      <c r="HN167" s="58"/>
      <c r="HO167" s="58"/>
      <c r="HP167" s="58"/>
      <c r="HQ167" s="58"/>
      <c r="HR167" s="58"/>
      <c r="HS167" s="58"/>
      <c r="HT167" s="58"/>
      <c r="HU167" s="58"/>
      <c r="HV167" s="58"/>
      <c r="HW167" s="58"/>
      <c r="HX167" s="58"/>
      <c r="HY167" s="58"/>
      <c r="HZ167" s="58"/>
      <c r="IA167" s="58"/>
      <c r="IB167" s="58"/>
      <c r="IC167" s="58"/>
      <c r="ID167" s="58"/>
      <c r="IE167" s="58"/>
      <c r="IF167" s="58"/>
      <c r="IG167" s="58"/>
      <c r="IH167" s="58"/>
      <c r="II167" s="58"/>
      <c r="IJ167" s="58"/>
      <c r="IK167" s="58"/>
      <c r="IL167" s="58"/>
      <c r="IM167" s="58"/>
      <c r="IN167" s="58"/>
      <c r="IO167" s="58"/>
      <c r="IP167" s="58"/>
      <c r="IQ167" s="58"/>
      <c r="IR167" s="58"/>
    </row>
    <row r="168" spans="1:252" s="839" customFormat="1">
      <c r="A168" s="78"/>
      <c r="B168" s="699"/>
      <c r="C168" s="699"/>
      <c r="D168" s="699"/>
      <c r="E168" s="699"/>
      <c r="F168" s="699"/>
      <c r="G168" s="699"/>
      <c r="H168" s="699"/>
      <c r="I168" s="699"/>
      <c r="J168" s="699"/>
      <c r="K168" s="699"/>
      <c r="L168" s="699"/>
      <c r="M168" s="699"/>
      <c r="N168" s="699"/>
      <c r="O168" s="699"/>
      <c r="P168" s="699"/>
      <c r="Q168" s="699"/>
      <c r="R168" s="699"/>
      <c r="S168" s="699"/>
      <c r="T168" s="699"/>
      <c r="U168" s="699"/>
      <c r="V168" s="699"/>
      <c r="W168" s="699"/>
      <c r="X168" s="699"/>
      <c r="Y168" s="699"/>
      <c r="Z168" s="699"/>
      <c r="AA168" s="699"/>
      <c r="AB168" s="699"/>
      <c r="AC168" s="699"/>
      <c r="AD168" s="699"/>
      <c r="AE168" s="58"/>
      <c r="AF168" s="58"/>
      <c r="AG168" s="58"/>
      <c r="AH168" s="58"/>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c r="CH168" s="58"/>
      <c r="CI168" s="58"/>
      <c r="CJ168" s="58"/>
      <c r="CK168" s="58"/>
      <c r="CL168" s="58"/>
      <c r="CM168" s="58"/>
      <c r="CN168" s="58"/>
      <c r="CO168" s="58"/>
      <c r="CP168" s="58"/>
      <c r="CQ168" s="58"/>
      <c r="CR168" s="58"/>
      <c r="CS168" s="58"/>
      <c r="CT168" s="58"/>
      <c r="CU168" s="58"/>
      <c r="CV168" s="58"/>
      <c r="CW168" s="58"/>
      <c r="CX168" s="58"/>
      <c r="CY168" s="58"/>
      <c r="CZ168" s="58"/>
      <c r="DA168" s="58"/>
      <c r="DB168" s="58"/>
      <c r="DC168" s="58"/>
      <c r="DD168" s="58"/>
      <c r="DE168" s="58"/>
      <c r="DF168" s="58"/>
      <c r="DG168" s="58"/>
      <c r="DH168" s="58"/>
      <c r="DI168" s="58"/>
      <c r="DJ168" s="58"/>
      <c r="DK168" s="58"/>
      <c r="DL168" s="58"/>
      <c r="DM168" s="58"/>
      <c r="DN168" s="58"/>
      <c r="DO168" s="58"/>
      <c r="DP168" s="58"/>
      <c r="DQ168" s="58"/>
      <c r="DR168" s="58"/>
      <c r="DS168" s="58"/>
      <c r="DT168" s="58"/>
      <c r="DU168" s="58"/>
      <c r="DV168" s="58"/>
      <c r="DW168" s="58"/>
      <c r="DX168" s="58"/>
      <c r="DY168" s="58"/>
      <c r="DZ168" s="58"/>
      <c r="EA168" s="58"/>
      <c r="EB168" s="58"/>
      <c r="EC168" s="58"/>
      <c r="ED168" s="58"/>
      <c r="EE168" s="58"/>
      <c r="EF168" s="58"/>
      <c r="EG168" s="58"/>
      <c r="EH168" s="58"/>
      <c r="EI168" s="58"/>
      <c r="EJ168" s="58"/>
      <c r="EK168" s="58"/>
      <c r="EL168" s="58"/>
      <c r="EM168" s="58"/>
      <c r="EN168" s="58"/>
      <c r="EO168" s="58"/>
      <c r="EP168" s="58"/>
      <c r="EQ168" s="58"/>
      <c r="ER168" s="58"/>
      <c r="ES168" s="58"/>
      <c r="ET168" s="58"/>
      <c r="EU168" s="58"/>
      <c r="EV168" s="58"/>
      <c r="EW168" s="58"/>
      <c r="EX168" s="58"/>
      <c r="EY168" s="58"/>
      <c r="EZ168" s="58"/>
      <c r="FA168" s="58"/>
      <c r="FB168" s="58"/>
      <c r="FC168" s="58"/>
      <c r="FD168" s="58"/>
      <c r="FE168" s="58"/>
      <c r="FF168" s="58"/>
      <c r="FG168" s="58"/>
      <c r="FH168" s="58"/>
      <c r="FI168" s="58"/>
      <c r="FJ168" s="58"/>
      <c r="FK168" s="58"/>
      <c r="FL168" s="58"/>
      <c r="FM168" s="58"/>
      <c r="FN168" s="58"/>
      <c r="FO168" s="58"/>
      <c r="FP168" s="58"/>
      <c r="FQ168" s="58"/>
      <c r="FR168" s="58"/>
      <c r="FS168" s="58"/>
      <c r="FT168" s="58"/>
      <c r="FU168" s="58"/>
      <c r="FV168" s="58"/>
      <c r="FW168" s="58"/>
      <c r="FX168" s="58"/>
      <c r="FY168" s="58"/>
      <c r="FZ168" s="58"/>
      <c r="GA168" s="58"/>
      <c r="GB168" s="58"/>
      <c r="GC168" s="58"/>
      <c r="GD168" s="58"/>
      <c r="GE168" s="58"/>
      <c r="GF168" s="58"/>
      <c r="GG168" s="58"/>
      <c r="GH168" s="58"/>
      <c r="GI168" s="58"/>
      <c r="GJ168" s="58"/>
      <c r="GK168" s="58"/>
      <c r="GL168" s="58"/>
      <c r="GM168" s="58"/>
      <c r="GN168" s="58"/>
      <c r="GO168" s="58"/>
      <c r="GP168" s="58"/>
      <c r="GQ168" s="58"/>
      <c r="GR168" s="58"/>
      <c r="GS168" s="58"/>
      <c r="GT168" s="58"/>
      <c r="GU168" s="58"/>
      <c r="GV168" s="58"/>
      <c r="GW168" s="58"/>
      <c r="GX168" s="58"/>
      <c r="GY168" s="58"/>
      <c r="GZ168" s="58"/>
      <c r="HA168" s="58"/>
      <c r="HB168" s="58"/>
      <c r="HC168" s="58"/>
      <c r="HD168" s="58"/>
      <c r="HE168" s="58"/>
      <c r="HF168" s="58"/>
      <c r="HG168" s="58"/>
      <c r="HH168" s="58"/>
      <c r="HI168" s="58"/>
      <c r="HJ168" s="58"/>
      <c r="HK168" s="58"/>
      <c r="HL168" s="58"/>
      <c r="HM168" s="58"/>
      <c r="HN168" s="58"/>
      <c r="HO168" s="58"/>
      <c r="HP168" s="58"/>
      <c r="HQ168" s="58"/>
      <c r="HR168" s="58"/>
      <c r="HS168" s="58"/>
      <c r="HT168" s="58"/>
      <c r="HU168" s="58"/>
      <c r="HV168" s="58"/>
      <c r="HW168" s="58"/>
      <c r="HX168" s="58"/>
      <c r="HY168" s="58"/>
      <c r="HZ168" s="58"/>
      <c r="IA168" s="58"/>
      <c r="IB168" s="58"/>
      <c r="IC168" s="58"/>
      <c r="ID168" s="58"/>
      <c r="IE168" s="58"/>
      <c r="IF168" s="58"/>
      <c r="IG168" s="58"/>
      <c r="IH168" s="58"/>
      <c r="II168" s="58"/>
      <c r="IJ168" s="58"/>
      <c r="IK168" s="58"/>
      <c r="IL168" s="58"/>
      <c r="IM168" s="58"/>
      <c r="IN168" s="58"/>
      <c r="IO168" s="58"/>
      <c r="IP168" s="58"/>
      <c r="IQ168" s="58"/>
      <c r="IR168" s="58"/>
    </row>
    <row r="169" spans="1:252" s="839" customFormat="1">
      <c r="A169" s="78" t="s">
        <v>624</v>
      </c>
      <c r="B169" s="699">
        <v>21.663</v>
      </c>
      <c r="C169" s="699">
        <v>23.765999999999998</v>
      </c>
      <c r="D169" s="699">
        <v>25.542999999999999</v>
      </c>
      <c r="E169" s="699">
        <v>25.928999999999998</v>
      </c>
      <c r="F169" s="699">
        <v>26.553000000000001</v>
      </c>
      <c r="G169" s="699">
        <v>29.443000000000001</v>
      </c>
      <c r="H169" s="699">
        <v>27.728999999999999</v>
      </c>
      <c r="I169" s="699">
        <v>30.803000000000001</v>
      </c>
      <c r="J169" s="699">
        <v>32.264000000000003</v>
      </c>
      <c r="K169" s="699">
        <v>34.091999999999999</v>
      </c>
      <c r="L169" s="699">
        <v>35.198</v>
      </c>
      <c r="M169" s="699">
        <v>37.478000000000002</v>
      </c>
      <c r="N169" s="699">
        <v>37.914000000000001</v>
      </c>
      <c r="O169" s="699">
        <v>39.122999999999998</v>
      </c>
      <c r="P169" s="699">
        <v>41.704999999999998</v>
      </c>
      <c r="Q169" s="699">
        <v>44.582000000000001</v>
      </c>
      <c r="R169" s="699">
        <v>44.975000000000001</v>
      </c>
      <c r="S169" s="699">
        <v>46.771999999999998</v>
      </c>
      <c r="T169" s="699">
        <v>47.823</v>
      </c>
      <c r="U169" s="699">
        <v>48.237000000000002</v>
      </c>
      <c r="V169" s="699">
        <v>47.744999999999997</v>
      </c>
      <c r="W169" s="699">
        <v>47.921999999999997</v>
      </c>
      <c r="X169" s="699">
        <v>49.241999999999997</v>
      </c>
      <c r="Y169" s="699">
        <v>50.143000000000001</v>
      </c>
      <c r="Z169" s="699">
        <v>50.99</v>
      </c>
      <c r="AA169" s="956">
        <v>48.912999999999997</v>
      </c>
      <c r="AB169" s="956">
        <v>51.728000000000002</v>
      </c>
      <c r="AC169" s="956">
        <v>56.412999999999997</v>
      </c>
      <c r="AD169" s="699">
        <v>58.290999999999997</v>
      </c>
      <c r="AE169" s="953">
        <v>61.116</v>
      </c>
      <c r="AF169" s="58"/>
      <c r="AG169" s="58"/>
      <c r="AH169" s="58"/>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c r="CH169" s="58"/>
      <c r="CI169" s="58"/>
      <c r="CJ169" s="58"/>
      <c r="CK169" s="58"/>
      <c r="CL169" s="58"/>
      <c r="CM169" s="58"/>
      <c r="CN169" s="58"/>
      <c r="CO169" s="58"/>
      <c r="CP169" s="58"/>
      <c r="CQ169" s="58"/>
      <c r="CR169" s="58"/>
      <c r="CS169" s="58"/>
      <c r="CT169" s="58"/>
      <c r="CU169" s="58"/>
      <c r="CV169" s="58"/>
      <c r="CW169" s="58"/>
      <c r="CX169" s="58"/>
      <c r="CY169" s="58"/>
      <c r="CZ169" s="58"/>
      <c r="DA169" s="58"/>
      <c r="DB169" s="58"/>
      <c r="DC169" s="58"/>
      <c r="DD169" s="58"/>
      <c r="DE169" s="58"/>
      <c r="DF169" s="58"/>
      <c r="DG169" s="58"/>
      <c r="DH169" s="58"/>
      <c r="DI169" s="58"/>
      <c r="DJ169" s="58"/>
      <c r="DK169" s="58"/>
      <c r="DL169" s="58"/>
      <c r="DM169" s="58"/>
      <c r="DN169" s="58"/>
      <c r="DO169" s="58"/>
      <c r="DP169" s="58"/>
      <c r="DQ169" s="58"/>
      <c r="DR169" s="58"/>
      <c r="DS169" s="58"/>
      <c r="DT169" s="58"/>
      <c r="DU169" s="58"/>
      <c r="DV169" s="58"/>
      <c r="DW169" s="58"/>
      <c r="DX169" s="58"/>
      <c r="DY169" s="58"/>
      <c r="DZ169" s="58"/>
      <c r="EA169" s="58"/>
      <c r="EB169" s="58"/>
      <c r="EC169" s="58"/>
      <c r="ED169" s="58"/>
      <c r="EE169" s="58"/>
      <c r="EF169" s="58"/>
      <c r="EG169" s="58"/>
      <c r="EH169" s="58"/>
      <c r="EI169" s="58"/>
      <c r="EJ169" s="58"/>
      <c r="EK169" s="58"/>
      <c r="EL169" s="58"/>
      <c r="EM169" s="58"/>
      <c r="EN169" s="58"/>
      <c r="EO169" s="58"/>
      <c r="EP169" s="58"/>
      <c r="EQ169" s="58"/>
      <c r="ER169" s="58"/>
      <c r="ES169" s="58"/>
      <c r="ET169" s="58"/>
      <c r="EU169" s="58"/>
      <c r="EV169" s="58"/>
      <c r="EW169" s="58"/>
      <c r="EX169" s="58"/>
      <c r="EY169" s="58"/>
      <c r="EZ169" s="58"/>
      <c r="FA169" s="58"/>
      <c r="FB169" s="58"/>
      <c r="FC169" s="58"/>
      <c r="FD169" s="58"/>
      <c r="FE169" s="58"/>
      <c r="FF169" s="58"/>
      <c r="FG169" s="58"/>
      <c r="FH169" s="58"/>
      <c r="FI169" s="58"/>
      <c r="FJ169" s="58"/>
      <c r="FK169" s="58"/>
      <c r="FL169" s="58"/>
      <c r="FM169" s="58"/>
      <c r="FN169" s="58"/>
      <c r="FO169" s="58"/>
      <c r="FP169" s="58"/>
      <c r="FQ169" s="58"/>
      <c r="FR169" s="58"/>
      <c r="FS169" s="58"/>
      <c r="FT169" s="58"/>
      <c r="FU169" s="58"/>
      <c r="FV169" s="58"/>
      <c r="FW169" s="58"/>
      <c r="FX169" s="58"/>
      <c r="FY169" s="58"/>
      <c r="FZ169" s="58"/>
      <c r="GA169" s="58"/>
      <c r="GB169" s="58"/>
      <c r="GC169" s="58"/>
      <c r="GD169" s="58"/>
      <c r="GE169" s="58"/>
      <c r="GF169" s="58"/>
      <c r="GG169" s="58"/>
      <c r="GH169" s="58"/>
      <c r="GI169" s="58"/>
      <c r="GJ169" s="58"/>
      <c r="GK169" s="58"/>
      <c r="GL169" s="58"/>
      <c r="GM169" s="58"/>
      <c r="GN169" s="58"/>
      <c r="GO169" s="58"/>
      <c r="GP169" s="58"/>
      <c r="GQ169" s="58"/>
      <c r="GR169" s="58"/>
      <c r="GS169" s="58"/>
      <c r="GT169" s="58"/>
      <c r="GU169" s="58"/>
      <c r="GV169" s="58"/>
      <c r="GW169" s="58"/>
      <c r="GX169" s="58"/>
      <c r="GY169" s="58"/>
      <c r="GZ169" s="58"/>
      <c r="HA169" s="58"/>
      <c r="HB169" s="58"/>
      <c r="HC169" s="58"/>
      <c r="HD169" s="58"/>
      <c r="HE169" s="58"/>
      <c r="HF169" s="58"/>
      <c r="HG169" s="58"/>
      <c r="HH169" s="58"/>
      <c r="HI169" s="58"/>
      <c r="HJ169" s="58"/>
      <c r="HK169" s="58"/>
      <c r="HL169" s="58"/>
      <c r="HM169" s="58"/>
      <c r="HN169" s="58"/>
      <c r="HO169" s="58"/>
      <c r="HP169" s="58"/>
      <c r="HQ169" s="58"/>
      <c r="HR169" s="58"/>
      <c r="HS169" s="58"/>
      <c r="HT169" s="58"/>
      <c r="HU169" s="58"/>
      <c r="HV169" s="58"/>
      <c r="HW169" s="58"/>
      <c r="HX169" s="58"/>
      <c r="HY169" s="58"/>
      <c r="HZ169" s="58"/>
      <c r="IA169" s="58"/>
      <c r="IB169" s="58"/>
      <c r="IC169" s="58"/>
      <c r="ID169" s="58"/>
      <c r="IE169" s="58"/>
      <c r="IF169" s="58"/>
      <c r="IG169" s="58"/>
      <c r="IH169" s="58"/>
      <c r="II169" s="58"/>
      <c r="IJ169" s="58"/>
      <c r="IK169" s="58"/>
      <c r="IL169" s="58"/>
      <c r="IM169" s="58"/>
      <c r="IN169" s="58"/>
      <c r="IO169" s="58"/>
      <c r="IP169" s="58"/>
      <c r="IQ169" s="58"/>
      <c r="IR169" s="58"/>
    </row>
    <row r="170" spans="1:252" s="839" customFormat="1">
      <c r="A170" s="78" t="s">
        <v>461</v>
      </c>
      <c r="B170" s="699">
        <v>4.7709999999999999</v>
      </c>
      <c r="C170" s="699">
        <v>4.992</v>
      </c>
      <c r="D170" s="699">
        <v>6.0389999999999997</v>
      </c>
      <c r="E170" s="699">
        <v>6.4109999999999996</v>
      </c>
      <c r="F170" s="699">
        <v>7.0979999999999999</v>
      </c>
      <c r="G170" s="699">
        <v>7.6210000000000004</v>
      </c>
      <c r="H170" s="699">
        <v>7.2240000000000002</v>
      </c>
      <c r="I170" s="699">
        <v>7.0460000000000003</v>
      </c>
      <c r="J170" s="699">
        <v>6.8360000000000003</v>
      </c>
      <c r="K170" s="699">
        <v>7.5030000000000001</v>
      </c>
      <c r="L170" s="699">
        <v>7.8940000000000001</v>
      </c>
      <c r="M170" s="699">
        <v>8.0820000000000007</v>
      </c>
      <c r="N170" s="699">
        <v>8.2940000000000005</v>
      </c>
      <c r="O170" s="699">
        <v>8.5820000000000007</v>
      </c>
      <c r="P170" s="699">
        <v>9.2710000000000008</v>
      </c>
      <c r="Q170" s="699">
        <v>9.891</v>
      </c>
      <c r="R170" s="699">
        <v>9.57</v>
      </c>
      <c r="S170" s="699">
        <v>10.097</v>
      </c>
      <c r="T170" s="699">
        <v>10.345000000000001</v>
      </c>
      <c r="U170" s="699">
        <v>10.832000000000001</v>
      </c>
      <c r="V170" s="699">
        <v>10.64</v>
      </c>
      <c r="W170" s="699">
        <v>10.951000000000001</v>
      </c>
      <c r="X170" s="699">
        <v>11.135</v>
      </c>
      <c r="Y170" s="699">
        <v>10.845000000000001</v>
      </c>
      <c r="Z170" s="699">
        <v>10.832000000000001</v>
      </c>
      <c r="AA170" s="956">
        <v>11.021000000000001</v>
      </c>
      <c r="AB170" s="956">
        <v>10.898999999999999</v>
      </c>
      <c r="AC170" s="956">
        <v>11.108000000000001</v>
      </c>
      <c r="AD170" s="699">
        <v>8.69</v>
      </c>
      <c r="AE170" s="953">
        <v>9.1210000000000004</v>
      </c>
      <c r="AF170" s="58"/>
      <c r="AG170" s="58"/>
      <c r="AH170" s="58"/>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c r="CH170" s="58"/>
      <c r="CI170" s="58"/>
      <c r="CJ170" s="58"/>
      <c r="CK170" s="58"/>
      <c r="CL170" s="58"/>
      <c r="CM170" s="58"/>
      <c r="CN170" s="58"/>
      <c r="CO170" s="58"/>
      <c r="CP170" s="58"/>
      <c r="CQ170" s="58"/>
      <c r="CR170" s="58"/>
      <c r="CS170" s="58"/>
      <c r="CT170" s="58"/>
      <c r="CU170" s="58"/>
      <c r="CV170" s="58"/>
      <c r="CW170" s="58"/>
      <c r="CX170" s="58"/>
      <c r="CY170" s="58"/>
      <c r="CZ170" s="58"/>
      <c r="DA170" s="58"/>
      <c r="DB170" s="58"/>
      <c r="DC170" s="58"/>
      <c r="DD170" s="58"/>
      <c r="DE170" s="58"/>
      <c r="DF170" s="58"/>
      <c r="DG170" s="58"/>
      <c r="DH170" s="58"/>
      <c r="DI170" s="58"/>
      <c r="DJ170" s="58"/>
      <c r="DK170" s="58"/>
      <c r="DL170" s="58"/>
      <c r="DM170" s="58"/>
      <c r="DN170" s="58"/>
      <c r="DO170" s="58"/>
      <c r="DP170" s="58"/>
      <c r="DQ170" s="58"/>
      <c r="DR170" s="58"/>
      <c r="DS170" s="58"/>
      <c r="DT170" s="58"/>
      <c r="DU170" s="58"/>
      <c r="DV170" s="58"/>
      <c r="DW170" s="58"/>
      <c r="DX170" s="58"/>
      <c r="DY170" s="58"/>
      <c r="DZ170" s="58"/>
      <c r="EA170" s="58"/>
      <c r="EB170" s="58"/>
      <c r="EC170" s="58"/>
      <c r="ED170" s="58"/>
      <c r="EE170" s="58"/>
      <c r="EF170" s="58"/>
      <c r="EG170" s="58"/>
      <c r="EH170" s="58"/>
      <c r="EI170" s="58"/>
      <c r="EJ170" s="58"/>
      <c r="EK170" s="58"/>
      <c r="EL170" s="58"/>
      <c r="EM170" s="58"/>
      <c r="EN170" s="58"/>
      <c r="EO170" s="58"/>
      <c r="EP170" s="58"/>
      <c r="EQ170" s="58"/>
      <c r="ER170" s="58"/>
      <c r="ES170" s="58"/>
      <c r="ET170" s="58"/>
      <c r="EU170" s="58"/>
      <c r="EV170" s="58"/>
      <c r="EW170" s="58"/>
      <c r="EX170" s="58"/>
      <c r="EY170" s="58"/>
      <c r="EZ170" s="58"/>
      <c r="FA170" s="58"/>
      <c r="FB170" s="58"/>
      <c r="FC170" s="58"/>
      <c r="FD170" s="58"/>
      <c r="FE170" s="58"/>
      <c r="FF170" s="58"/>
      <c r="FG170" s="58"/>
      <c r="FH170" s="58"/>
      <c r="FI170" s="58"/>
      <c r="FJ170" s="58"/>
      <c r="FK170" s="58"/>
      <c r="FL170" s="58"/>
      <c r="FM170" s="58"/>
      <c r="FN170" s="58"/>
      <c r="FO170" s="58"/>
      <c r="FP170" s="58"/>
      <c r="FQ170" s="58"/>
      <c r="FR170" s="58"/>
      <c r="FS170" s="58"/>
      <c r="FT170" s="58"/>
      <c r="FU170" s="58"/>
      <c r="FV170" s="58"/>
      <c r="FW170" s="58"/>
      <c r="FX170" s="58"/>
      <c r="FY170" s="58"/>
      <c r="FZ170" s="58"/>
      <c r="GA170" s="58"/>
      <c r="GB170" s="58"/>
      <c r="GC170" s="58"/>
      <c r="GD170" s="58"/>
      <c r="GE170" s="58"/>
      <c r="GF170" s="58"/>
      <c r="GG170" s="58"/>
      <c r="GH170" s="58"/>
      <c r="GI170" s="58"/>
      <c r="GJ170" s="58"/>
      <c r="GK170" s="58"/>
      <c r="GL170" s="58"/>
      <c r="GM170" s="58"/>
      <c r="GN170" s="58"/>
      <c r="GO170" s="58"/>
      <c r="GP170" s="58"/>
      <c r="GQ170" s="58"/>
      <c r="GR170" s="58"/>
      <c r="GS170" s="58"/>
      <c r="GT170" s="58"/>
      <c r="GU170" s="58"/>
      <c r="GV170" s="58"/>
      <c r="GW170" s="58"/>
      <c r="GX170" s="58"/>
      <c r="GY170" s="58"/>
      <c r="GZ170" s="58"/>
      <c r="HA170" s="58"/>
      <c r="HB170" s="58"/>
      <c r="HC170" s="58"/>
      <c r="HD170" s="58"/>
      <c r="HE170" s="58"/>
      <c r="HF170" s="58"/>
      <c r="HG170" s="58"/>
      <c r="HH170" s="58"/>
      <c r="HI170" s="58"/>
      <c r="HJ170" s="58"/>
      <c r="HK170" s="58"/>
      <c r="HL170" s="58"/>
      <c r="HM170" s="58"/>
      <c r="HN170" s="58"/>
      <c r="HO170" s="58"/>
      <c r="HP170" s="58"/>
      <c r="HQ170" s="58"/>
      <c r="HR170" s="58"/>
      <c r="HS170" s="58"/>
      <c r="HT170" s="58"/>
      <c r="HU170" s="58"/>
      <c r="HV170" s="58"/>
      <c r="HW170" s="58"/>
      <c r="HX170" s="58"/>
      <c r="HY170" s="58"/>
      <c r="HZ170" s="58"/>
      <c r="IA170" s="58"/>
      <c r="IB170" s="58"/>
      <c r="IC170" s="58"/>
      <c r="ID170" s="58"/>
      <c r="IE170" s="58"/>
      <c r="IF170" s="58"/>
      <c r="IG170" s="58"/>
      <c r="IH170" s="58"/>
      <c r="II170" s="58"/>
      <c r="IJ170" s="58"/>
      <c r="IK170" s="58"/>
      <c r="IL170" s="58"/>
      <c r="IM170" s="58"/>
      <c r="IN170" s="58"/>
      <c r="IO170" s="58"/>
      <c r="IP170" s="58"/>
      <c r="IQ170" s="58"/>
      <c r="IR170" s="58"/>
    </row>
    <row r="171" spans="1:252" s="839" customFormat="1">
      <c r="A171" s="78" t="s">
        <v>554</v>
      </c>
      <c r="B171" s="699">
        <v>2.4E-2</v>
      </c>
      <c r="C171" s="699">
        <v>2.5000000000000001E-2</v>
      </c>
      <c r="D171" s="699">
        <v>3.2000000000000001E-2</v>
      </c>
      <c r="E171" s="699">
        <v>3.1E-2</v>
      </c>
      <c r="F171" s="699">
        <v>3.5000000000000003E-2</v>
      </c>
      <c r="G171" s="699">
        <v>4.1000000000000002E-2</v>
      </c>
      <c r="H171" s="699">
        <v>3.5999999999999997E-2</v>
      </c>
      <c r="I171" s="699">
        <v>3.5999999999999997E-2</v>
      </c>
      <c r="J171" s="699">
        <v>3.5000000000000003E-2</v>
      </c>
      <c r="K171" s="699">
        <v>3.7999999999999999E-2</v>
      </c>
      <c r="L171" s="699">
        <v>4.1000000000000002E-2</v>
      </c>
      <c r="M171" s="699">
        <v>4.2000000000000003E-2</v>
      </c>
      <c r="N171" s="699">
        <v>4.2999999999999997E-2</v>
      </c>
      <c r="O171" s="699">
        <v>4.2000000000000003E-2</v>
      </c>
      <c r="P171" s="699">
        <v>4.7E-2</v>
      </c>
      <c r="Q171" s="699">
        <v>0.05</v>
      </c>
      <c r="R171" s="699">
        <v>4.4999999999999998E-2</v>
      </c>
      <c r="S171" s="699">
        <v>5.1999999999999998E-2</v>
      </c>
      <c r="T171" s="699">
        <v>4.3999999999999997E-2</v>
      </c>
      <c r="U171" s="699">
        <v>0.05</v>
      </c>
      <c r="V171" s="699">
        <v>4.9000000000000002E-2</v>
      </c>
      <c r="W171" s="699">
        <v>4.1000000000000002E-2</v>
      </c>
      <c r="X171" s="699">
        <v>4.5999999999999999E-2</v>
      </c>
      <c r="Y171" s="699">
        <v>4.2000000000000003E-2</v>
      </c>
      <c r="Z171" s="699">
        <v>4.8000000000000001E-2</v>
      </c>
      <c r="AA171" s="956">
        <v>4.3999999999999997E-2</v>
      </c>
      <c r="AB171" s="956">
        <v>3.5999999999999997E-2</v>
      </c>
      <c r="AC171" s="956">
        <v>4.4999999999999998E-2</v>
      </c>
      <c r="AD171" s="699">
        <v>4.9000000000000002E-2</v>
      </c>
      <c r="AE171" s="953">
        <v>4.7E-2</v>
      </c>
      <c r="AF171" s="58"/>
      <c r="AG171" s="58"/>
      <c r="AH171" s="58"/>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c r="CH171" s="58"/>
      <c r="CI171" s="58"/>
      <c r="CJ171" s="58"/>
      <c r="CK171" s="58"/>
      <c r="CL171" s="58"/>
      <c r="CM171" s="58"/>
      <c r="CN171" s="58"/>
      <c r="CO171" s="58"/>
      <c r="CP171" s="58"/>
      <c r="CQ171" s="58"/>
      <c r="CR171" s="58"/>
      <c r="CS171" s="58"/>
      <c r="CT171" s="58"/>
      <c r="CU171" s="58"/>
      <c r="CV171" s="58"/>
      <c r="CW171" s="58"/>
      <c r="CX171" s="58"/>
      <c r="CY171" s="58"/>
      <c r="CZ171" s="58"/>
      <c r="DA171" s="58"/>
      <c r="DB171" s="58"/>
      <c r="DC171" s="58"/>
      <c r="DD171" s="58"/>
      <c r="DE171" s="58"/>
      <c r="DF171" s="58"/>
      <c r="DG171" s="58"/>
      <c r="DH171" s="58"/>
      <c r="DI171" s="58"/>
      <c r="DJ171" s="58"/>
      <c r="DK171" s="58"/>
      <c r="DL171" s="58"/>
      <c r="DM171" s="58"/>
      <c r="DN171" s="58"/>
      <c r="DO171" s="58"/>
      <c r="DP171" s="58"/>
      <c r="DQ171" s="58"/>
      <c r="DR171" s="58"/>
      <c r="DS171" s="58"/>
      <c r="DT171" s="58"/>
      <c r="DU171" s="58"/>
      <c r="DV171" s="58"/>
      <c r="DW171" s="58"/>
      <c r="DX171" s="58"/>
      <c r="DY171" s="58"/>
      <c r="DZ171" s="58"/>
      <c r="EA171" s="58"/>
      <c r="EB171" s="58"/>
      <c r="EC171" s="58"/>
      <c r="ED171" s="58"/>
      <c r="EE171" s="58"/>
      <c r="EF171" s="58"/>
      <c r="EG171" s="58"/>
      <c r="EH171" s="58"/>
      <c r="EI171" s="58"/>
      <c r="EJ171" s="58"/>
      <c r="EK171" s="58"/>
      <c r="EL171" s="58"/>
      <c r="EM171" s="58"/>
      <c r="EN171" s="58"/>
      <c r="EO171" s="58"/>
      <c r="EP171" s="58"/>
      <c r="EQ171" s="58"/>
      <c r="ER171" s="58"/>
      <c r="ES171" s="58"/>
      <c r="ET171" s="58"/>
      <c r="EU171" s="58"/>
      <c r="EV171" s="58"/>
      <c r="EW171" s="58"/>
      <c r="EX171" s="58"/>
      <c r="EY171" s="58"/>
      <c r="EZ171" s="58"/>
      <c r="FA171" s="58"/>
      <c r="FB171" s="58"/>
      <c r="FC171" s="58"/>
      <c r="FD171" s="58"/>
      <c r="FE171" s="58"/>
      <c r="FF171" s="58"/>
      <c r="FG171" s="58"/>
      <c r="FH171" s="58"/>
      <c r="FI171" s="58"/>
      <c r="FJ171" s="58"/>
      <c r="FK171" s="58"/>
      <c r="FL171" s="58"/>
      <c r="FM171" s="58"/>
      <c r="FN171" s="58"/>
      <c r="FO171" s="58"/>
      <c r="FP171" s="58"/>
      <c r="FQ171" s="58"/>
      <c r="FR171" s="58"/>
      <c r="FS171" s="58"/>
      <c r="FT171" s="58"/>
      <c r="FU171" s="58"/>
      <c r="FV171" s="58"/>
      <c r="FW171" s="58"/>
      <c r="FX171" s="58"/>
      <c r="FY171" s="58"/>
      <c r="FZ171" s="58"/>
      <c r="GA171" s="58"/>
      <c r="GB171" s="58"/>
      <c r="GC171" s="58"/>
      <c r="GD171" s="58"/>
      <c r="GE171" s="58"/>
      <c r="GF171" s="58"/>
      <c r="GG171" s="58"/>
      <c r="GH171" s="58"/>
      <c r="GI171" s="58"/>
      <c r="GJ171" s="58"/>
      <c r="GK171" s="58"/>
      <c r="GL171" s="58"/>
      <c r="GM171" s="58"/>
      <c r="GN171" s="58"/>
      <c r="GO171" s="58"/>
      <c r="GP171" s="58"/>
      <c r="GQ171" s="58"/>
      <c r="GR171" s="58"/>
      <c r="GS171" s="58"/>
      <c r="GT171" s="58"/>
      <c r="GU171" s="58"/>
      <c r="GV171" s="58"/>
      <c r="GW171" s="58"/>
      <c r="GX171" s="58"/>
      <c r="GY171" s="58"/>
      <c r="GZ171" s="58"/>
      <c r="HA171" s="58"/>
      <c r="HB171" s="58"/>
      <c r="HC171" s="58"/>
      <c r="HD171" s="58"/>
      <c r="HE171" s="58"/>
      <c r="HF171" s="58"/>
      <c r="HG171" s="58"/>
      <c r="HH171" s="58"/>
      <c r="HI171" s="58"/>
      <c r="HJ171" s="58"/>
      <c r="HK171" s="58"/>
      <c r="HL171" s="58"/>
      <c r="HM171" s="58"/>
      <c r="HN171" s="58"/>
      <c r="HO171" s="58"/>
      <c r="HP171" s="58"/>
      <c r="HQ171" s="58"/>
      <c r="HR171" s="58"/>
      <c r="HS171" s="58"/>
      <c r="HT171" s="58"/>
      <c r="HU171" s="58"/>
      <c r="HV171" s="58"/>
      <c r="HW171" s="58"/>
      <c r="HX171" s="58"/>
      <c r="HY171" s="58"/>
      <c r="HZ171" s="58"/>
      <c r="IA171" s="58"/>
      <c r="IB171" s="58"/>
      <c r="IC171" s="58"/>
      <c r="ID171" s="58"/>
      <c r="IE171" s="58"/>
      <c r="IF171" s="58"/>
      <c r="IG171" s="58"/>
      <c r="IH171" s="58"/>
      <c r="II171" s="58"/>
      <c r="IJ171" s="58"/>
      <c r="IK171" s="58"/>
      <c r="IL171" s="58"/>
      <c r="IM171" s="58"/>
      <c r="IN171" s="58"/>
      <c r="IO171" s="58"/>
      <c r="IP171" s="58"/>
      <c r="IQ171" s="58"/>
      <c r="IR171" s="58"/>
    </row>
    <row r="172" spans="1:252" s="839" customFormat="1">
      <c r="A172" s="78" t="s">
        <v>555</v>
      </c>
      <c r="B172" s="699"/>
      <c r="C172" s="699"/>
      <c r="D172" s="699"/>
      <c r="E172" s="699"/>
      <c r="F172" s="699"/>
      <c r="G172" s="699"/>
      <c r="H172" s="699"/>
      <c r="I172" s="699"/>
      <c r="J172" s="699"/>
      <c r="K172" s="699"/>
      <c r="L172" s="699"/>
      <c r="M172" s="699"/>
      <c r="N172" s="699"/>
      <c r="O172" s="699"/>
      <c r="P172" s="699"/>
      <c r="Q172" s="699"/>
      <c r="R172" s="699"/>
      <c r="S172" s="699"/>
      <c r="T172" s="699"/>
      <c r="U172" s="699"/>
      <c r="V172" s="699"/>
      <c r="W172" s="699"/>
      <c r="X172" s="699"/>
      <c r="Y172" s="699"/>
      <c r="Z172" s="699"/>
      <c r="AA172" s="957"/>
      <c r="AB172" s="957"/>
      <c r="AC172" s="957"/>
      <c r="AD172" s="699"/>
      <c r="AE172"/>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58"/>
      <c r="DH172" s="58"/>
      <c r="DI172" s="58"/>
      <c r="DJ172" s="58"/>
      <c r="DK172" s="58"/>
      <c r="DL172" s="58"/>
      <c r="DM172" s="58"/>
      <c r="DN172" s="58"/>
      <c r="DO172" s="58"/>
      <c r="DP172" s="58"/>
      <c r="DQ172" s="58"/>
      <c r="DR172" s="58"/>
      <c r="DS172" s="58"/>
      <c r="DT172" s="58"/>
      <c r="DU172" s="58"/>
      <c r="DV172" s="58"/>
      <c r="DW172" s="58"/>
      <c r="DX172" s="58"/>
      <c r="DY172" s="58"/>
      <c r="DZ172" s="58"/>
      <c r="EA172" s="58"/>
      <c r="EB172" s="58"/>
      <c r="EC172" s="58"/>
      <c r="ED172" s="58"/>
      <c r="EE172" s="58"/>
      <c r="EF172" s="58"/>
      <c r="EG172" s="58"/>
      <c r="EH172" s="58"/>
      <c r="EI172" s="58"/>
      <c r="EJ172" s="58"/>
      <c r="EK172" s="58"/>
      <c r="EL172" s="58"/>
      <c r="EM172" s="58"/>
      <c r="EN172" s="58"/>
      <c r="EO172" s="58"/>
      <c r="EP172" s="58"/>
      <c r="EQ172" s="58"/>
      <c r="ER172" s="58"/>
      <c r="ES172" s="58"/>
      <c r="ET172" s="58"/>
      <c r="EU172" s="58"/>
      <c r="EV172" s="58"/>
      <c r="EW172" s="58"/>
      <c r="EX172" s="58"/>
      <c r="EY172" s="58"/>
      <c r="EZ172" s="58"/>
      <c r="FA172" s="58"/>
      <c r="FB172" s="58"/>
      <c r="FC172" s="58"/>
      <c r="FD172" s="58"/>
      <c r="FE172" s="58"/>
      <c r="FF172" s="58"/>
      <c r="FG172" s="58"/>
      <c r="FH172" s="58"/>
      <c r="FI172" s="58"/>
      <c r="FJ172" s="58"/>
      <c r="FK172" s="58"/>
      <c r="FL172" s="58"/>
      <c r="FM172" s="58"/>
      <c r="FN172" s="58"/>
      <c r="FO172" s="58"/>
      <c r="FP172" s="58"/>
      <c r="FQ172" s="58"/>
      <c r="FR172" s="58"/>
      <c r="FS172" s="58"/>
      <c r="FT172" s="58"/>
      <c r="FU172" s="58"/>
      <c r="FV172" s="58"/>
      <c r="FW172" s="58"/>
      <c r="FX172" s="58"/>
      <c r="FY172" s="58"/>
      <c r="FZ172" s="58"/>
      <c r="GA172" s="58"/>
      <c r="GB172" s="58"/>
      <c r="GC172" s="58"/>
      <c r="GD172" s="58"/>
      <c r="GE172" s="58"/>
      <c r="GF172" s="58"/>
      <c r="GG172" s="58"/>
      <c r="GH172" s="58"/>
      <c r="GI172" s="58"/>
      <c r="GJ172" s="58"/>
      <c r="GK172" s="58"/>
      <c r="GL172" s="58"/>
      <c r="GM172" s="58"/>
      <c r="GN172" s="58"/>
      <c r="GO172" s="58"/>
      <c r="GP172" s="58"/>
      <c r="GQ172" s="58"/>
      <c r="GR172" s="58"/>
      <c r="GS172" s="58"/>
      <c r="GT172" s="58"/>
      <c r="GU172" s="58"/>
      <c r="GV172" s="58"/>
      <c r="GW172" s="58"/>
      <c r="GX172" s="58"/>
      <c r="GY172" s="58"/>
      <c r="GZ172" s="58"/>
      <c r="HA172" s="58"/>
      <c r="HB172" s="58"/>
      <c r="HC172" s="58"/>
      <c r="HD172" s="58"/>
      <c r="HE172" s="58"/>
      <c r="HF172" s="58"/>
      <c r="HG172" s="58"/>
      <c r="HH172" s="58"/>
      <c r="HI172" s="58"/>
      <c r="HJ172" s="58"/>
      <c r="HK172" s="58"/>
      <c r="HL172" s="58"/>
      <c r="HM172" s="58"/>
      <c r="HN172" s="58"/>
      <c r="HO172" s="58"/>
      <c r="HP172" s="58"/>
      <c r="HQ172" s="58"/>
      <c r="HR172" s="58"/>
      <c r="HS172" s="58"/>
      <c r="HT172" s="58"/>
      <c r="HU172" s="58"/>
      <c r="HV172" s="58"/>
      <c r="HW172" s="58"/>
      <c r="HX172" s="58"/>
      <c r="HY172" s="58"/>
      <c r="HZ172" s="58"/>
      <c r="IA172" s="58"/>
      <c r="IB172" s="58"/>
      <c r="IC172" s="58"/>
      <c r="ID172" s="58"/>
      <c r="IE172" s="58"/>
      <c r="IF172" s="58"/>
      <c r="IG172" s="58"/>
      <c r="IH172" s="58"/>
      <c r="II172" s="58"/>
      <c r="IJ172" s="58"/>
      <c r="IK172" s="58"/>
      <c r="IL172" s="58"/>
      <c r="IM172" s="58"/>
      <c r="IN172" s="58"/>
      <c r="IO172" s="58"/>
      <c r="IP172" s="58"/>
      <c r="IQ172" s="58"/>
      <c r="IR172" s="58"/>
    </row>
    <row r="173" spans="1:252" s="839" customFormat="1">
      <c r="A173" s="78" t="s">
        <v>556</v>
      </c>
      <c r="B173" s="699">
        <v>4.173</v>
      </c>
      <c r="C173" s="699">
        <v>4.3869999999999996</v>
      </c>
      <c r="D173" s="699">
        <v>5.3789999999999996</v>
      </c>
      <c r="E173" s="699">
        <v>5.4859999999999998</v>
      </c>
      <c r="F173" s="699">
        <v>6.1840000000000002</v>
      </c>
      <c r="G173" s="699">
        <v>6.9820000000000002</v>
      </c>
      <c r="H173" s="699">
        <v>6.3730000000000002</v>
      </c>
      <c r="I173" s="699">
        <v>6.2039999999999997</v>
      </c>
      <c r="J173" s="699">
        <v>6.0019999999999998</v>
      </c>
      <c r="K173" s="699">
        <v>6.617</v>
      </c>
      <c r="L173" s="699">
        <v>7.0720000000000001</v>
      </c>
      <c r="M173" s="699">
        <v>7.2009999999999996</v>
      </c>
      <c r="N173" s="699">
        <v>7.2729999999999997</v>
      </c>
      <c r="O173" s="699">
        <v>7.1749999999999998</v>
      </c>
      <c r="P173" s="699">
        <v>8.1630000000000003</v>
      </c>
      <c r="Q173" s="699">
        <v>7.97</v>
      </c>
      <c r="R173" s="699">
        <v>7.9379999999999997</v>
      </c>
      <c r="S173" s="699">
        <v>8.2720000000000002</v>
      </c>
      <c r="T173" s="699">
        <v>8.14</v>
      </c>
      <c r="U173" s="699">
        <v>7.976</v>
      </c>
      <c r="V173" s="699">
        <v>7.835</v>
      </c>
      <c r="W173" s="699">
        <v>8.02</v>
      </c>
      <c r="X173" s="699">
        <v>8.1050000000000004</v>
      </c>
      <c r="Y173" s="699">
        <v>8.1280000000000001</v>
      </c>
      <c r="Z173" s="699">
        <v>8.3239999999999998</v>
      </c>
      <c r="AA173" s="956">
        <v>8.4570000000000007</v>
      </c>
      <c r="AB173" s="956">
        <v>8.4600000000000009</v>
      </c>
      <c r="AC173" s="956">
        <v>9.4239999999999995</v>
      </c>
      <c r="AD173" s="699">
        <v>10.442</v>
      </c>
      <c r="AE173" s="953">
        <v>10.484</v>
      </c>
      <c r="AF173" s="58"/>
      <c r="AG173" s="58"/>
      <c r="AH173" s="58"/>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c r="CH173" s="58"/>
      <c r="CI173" s="58"/>
      <c r="CJ173" s="58"/>
      <c r="CK173" s="58"/>
      <c r="CL173" s="58"/>
      <c r="CM173" s="58"/>
      <c r="CN173" s="58"/>
      <c r="CO173" s="58"/>
      <c r="CP173" s="58"/>
      <c r="CQ173" s="58"/>
      <c r="CR173" s="58"/>
      <c r="CS173" s="58"/>
      <c r="CT173" s="58"/>
      <c r="CU173" s="58"/>
      <c r="CV173" s="58"/>
      <c r="CW173" s="58"/>
      <c r="CX173" s="58"/>
      <c r="CY173" s="58"/>
      <c r="CZ173" s="58"/>
      <c r="DA173" s="58"/>
      <c r="DB173" s="58"/>
      <c r="DC173" s="58"/>
      <c r="DD173" s="58"/>
      <c r="DE173" s="58"/>
      <c r="DF173" s="58"/>
      <c r="DG173" s="58"/>
      <c r="DH173" s="58"/>
      <c r="DI173" s="58"/>
      <c r="DJ173" s="58"/>
      <c r="DK173" s="58"/>
      <c r="DL173" s="58"/>
      <c r="DM173" s="58"/>
      <c r="DN173" s="58"/>
      <c r="DO173" s="58"/>
      <c r="DP173" s="58"/>
      <c r="DQ173" s="58"/>
      <c r="DR173" s="58"/>
      <c r="DS173" s="58"/>
      <c r="DT173" s="58"/>
      <c r="DU173" s="58"/>
      <c r="DV173" s="58"/>
      <c r="DW173" s="58"/>
      <c r="DX173" s="58"/>
      <c r="DY173" s="58"/>
      <c r="DZ173" s="58"/>
      <c r="EA173" s="58"/>
      <c r="EB173" s="58"/>
      <c r="EC173" s="58"/>
      <c r="ED173" s="58"/>
      <c r="EE173" s="58"/>
      <c r="EF173" s="58"/>
      <c r="EG173" s="58"/>
      <c r="EH173" s="58"/>
      <c r="EI173" s="58"/>
      <c r="EJ173" s="58"/>
      <c r="EK173" s="58"/>
      <c r="EL173" s="58"/>
      <c r="EM173" s="58"/>
      <c r="EN173" s="58"/>
      <c r="EO173" s="58"/>
      <c r="EP173" s="58"/>
      <c r="EQ173" s="58"/>
      <c r="ER173" s="58"/>
      <c r="ES173" s="58"/>
      <c r="ET173" s="58"/>
      <c r="EU173" s="58"/>
      <c r="EV173" s="58"/>
      <c r="EW173" s="58"/>
      <c r="EX173" s="58"/>
      <c r="EY173" s="58"/>
      <c r="EZ173" s="58"/>
      <c r="FA173" s="58"/>
      <c r="FB173" s="58"/>
      <c r="FC173" s="58"/>
      <c r="FD173" s="58"/>
      <c r="FE173" s="58"/>
      <c r="FF173" s="58"/>
      <c r="FG173" s="58"/>
      <c r="FH173" s="58"/>
      <c r="FI173" s="58"/>
      <c r="FJ173" s="58"/>
      <c r="FK173" s="58"/>
      <c r="FL173" s="58"/>
      <c r="FM173" s="58"/>
      <c r="FN173" s="58"/>
      <c r="FO173" s="58"/>
      <c r="FP173" s="58"/>
      <c r="FQ173" s="58"/>
      <c r="FR173" s="58"/>
      <c r="FS173" s="58"/>
      <c r="FT173" s="58"/>
      <c r="FU173" s="58"/>
      <c r="FV173" s="58"/>
      <c r="FW173" s="58"/>
      <c r="FX173" s="58"/>
      <c r="FY173" s="58"/>
      <c r="FZ173" s="58"/>
      <c r="GA173" s="58"/>
      <c r="GB173" s="58"/>
      <c r="GC173" s="58"/>
      <c r="GD173" s="58"/>
      <c r="GE173" s="58"/>
      <c r="GF173" s="58"/>
      <c r="GG173" s="58"/>
      <c r="GH173" s="58"/>
      <c r="GI173" s="58"/>
      <c r="GJ173" s="58"/>
      <c r="GK173" s="58"/>
      <c r="GL173" s="58"/>
      <c r="GM173" s="58"/>
      <c r="GN173" s="58"/>
      <c r="GO173" s="58"/>
      <c r="GP173" s="58"/>
      <c r="GQ173" s="58"/>
      <c r="GR173" s="58"/>
      <c r="GS173" s="58"/>
      <c r="GT173" s="58"/>
      <c r="GU173" s="58"/>
      <c r="GV173" s="58"/>
      <c r="GW173" s="58"/>
      <c r="GX173" s="58"/>
      <c r="GY173" s="58"/>
      <c r="GZ173" s="58"/>
      <c r="HA173" s="58"/>
      <c r="HB173" s="58"/>
      <c r="HC173" s="58"/>
      <c r="HD173" s="58"/>
      <c r="HE173" s="58"/>
      <c r="HF173" s="58"/>
      <c r="HG173" s="58"/>
      <c r="HH173" s="58"/>
      <c r="HI173" s="58"/>
      <c r="HJ173" s="58"/>
      <c r="HK173" s="58"/>
      <c r="HL173" s="58"/>
      <c r="HM173" s="58"/>
      <c r="HN173" s="58"/>
      <c r="HO173" s="58"/>
      <c r="HP173" s="58"/>
      <c r="HQ173" s="58"/>
      <c r="HR173" s="58"/>
      <c r="HS173" s="58"/>
      <c r="HT173" s="58"/>
      <c r="HU173" s="58"/>
      <c r="HV173" s="58"/>
      <c r="HW173" s="58"/>
      <c r="HX173" s="58"/>
      <c r="HY173" s="58"/>
      <c r="HZ173" s="58"/>
      <c r="IA173" s="58"/>
      <c r="IB173" s="58"/>
      <c r="IC173" s="58"/>
      <c r="ID173" s="58"/>
      <c r="IE173" s="58"/>
      <c r="IF173" s="58"/>
      <c r="IG173" s="58"/>
      <c r="IH173" s="58"/>
      <c r="II173" s="58"/>
      <c r="IJ173" s="58"/>
      <c r="IK173" s="58"/>
      <c r="IL173" s="58"/>
      <c r="IM173" s="58"/>
      <c r="IN173" s="58"/>
      <c r="IO173" s="58"/>
      <c r="IP173" s="58"/>
      <c r="IQ173" s="58"/>
      <c r="IR173" s="58"/>
    </row>
    <row r="174" spans="1:252" s="839" customFormat="1">
      <c r="A174" s="78" t="s">
        <v>557</v>
      </c>
      <c r="B174" s="699"/>
      <c r="C174" s="699"/>
      <c r="D174" s="699"/>
      <c r="E174" s="699"/>
      <c r="F174" s="699"/>
      <c r="G174" s="699"/>
      <c r="H174" s="699"/>
      <c r="I174" s="699"/>
      <c r="J174" s="699"/>
      <c r="K174" s="699"/>
      <c r="L174" s="699"/>
      <c r="M174" s="699"/>
      <c r="N174" s="699"/>
      <c r="O174" s="699"/>
      <c r="P174" s="699"/>
      <c r="Q174" s="699"/>
      <c r="R174" s="699"/>
      <c r="S174" s="699"/>
      <c r="T174" s="699"/>
      <c r="U174" s="699"/>
      <c r="V174" s="699"/>
      <c r="W174" s="699"/>
      <c r="X174" s="699"/>
      <c r="Y174" s="699"/>
      <c r="Z174" s="699"/>
      <c r="AA174" s="957"/>
      <c r="AB174" s="957"/>
      <c r="AC174" s="957"/>
      <c r="AD174" s="699"/>
      <c r="AE174"/>
      <c r="AF174" s="58"/>
      <c r="AG174" s="58"/>
      <c r="AH174" s="58"/>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c r="CH174" s="58"/>
      <c r="CI174" s="58"/>
      <c r="CJ174" s="58"/>
      <c r="CK174" s="58"/>
      <c r="CL174" s="58"/>
      <c r="CM174" s="58"/>
      <c r="CN174" s="58"/>
      <c r="CO174" s="58"/>
      <c r="CP174" s="58"/>
      <c r="CQ174" s="58"/>
      <c r="CR174" s="58"/>
      <c r="CS174" s="58"/>
      <c r="CT174" s="58"/>
      <c r="CU174" s="58"/>
      <c r="CV174" s="58"/>
      <c r="CW174" s="58"/>
      <c r="CX174" s="58"/>
      <c r="CY174" s="58"/>
      <c r="CZ174" s="58"/>
      <c r="DA174" s="58"/>
      <c r="DB174" s="58"/>
      <c r="DC174" s="58"/>
      <c r="DD174" s="58"/>
      <c r="DE174" s="58"/>
      <c r="DF174" s="58"/>
      <c r="DG174" s="58"/>
      <c r="DH174" s="58"/>
      <c r="DI174" s="58"/>
      <c r="DJ174" s="58"/>
      <c r="DK174" s="58"/>
      <c r="DL174" s="58"/>
      <c r="DM174" s="58"/>
      <c r="DN174" s="58"/>
      <c r="DO174" s="58"/>
      <c r="DP174" s="58"/>
      <c r="DQ174" s="58"/>
      <c r="DR174" s="58"/>
      <c r="DS174" s="58"/>
      <c r="DT174" s="58"/>
      <c r="DU174" s="58"/>
      <c r="DV174" s="58"/>
      <c r="DW174" s="58"/>
      <c r="DX174" s="58"/>
      <c r="DY174" s="58"/>
      <c r="DZ174" s="58"/>
      <c r="EA174" s="58"/>
      <c r="EB174" s="58"/>
      <c r="EC174" s="58"/>
      <c r="ED174" s="58"/>
      <c r="EE174" s="58"/>
      <c r="EF174" s="58"/>
      <c r="EG174" s="58"/>
      <c r="EH174" s="58"/>
      <c r="EI174" s="58"/>
      <c r="EJ174" s="58"/>
      <c r="EK174" s="58"/>
      <c r="EL174" s="58"/>
      <c r="EM174" s="58"/>
      <c r="EN174" s="58"/>
      <c r="EO174" s="58"/>
      <c r="EP174" s="58"/>
      <c r="EQ174" s="58"/>
      <c r="ER174" s="58"/>
      <c r="ES174" s="58"/>
      <c r="ET174" s="58"/>
      <c r="EU174" s="58"/>
      <c r="EV174" s="58"/>
      <c r="EW174" s="58"/>
      <c r="EX174" s="58"/>
      <c r="EY174" s="58"/>
      <c r="EZ174" s="58"/>
      <c r="FA174" s="58"/>
      <c r="FB174" s="58"/>
      <c r="FC174" s="58"/>
      <c r="FD174" s="58"/>
      <c r="FE174" s="58"/>
      <c r="FF174" s="58"/>
      <c r="FG174" s="58"/>
      <c r="FH174" s="58"/>
      <c r="FI174" s="58"/>
      <c r="FJ174" s="58"/>
      <c r="FK174" s="58"/>
      <c r="FL174" s="58"/>
      <c r="FM174" s="58"/>
      <c r="FN174" s="58"/>
      <c r="FO174" s="58"/>
      <c r="FP174" s="58"/>
      <c r="FQ174" s="58"/>
      <c r="FR174" s="58"/>
      <c r="FS174" s="58"/>
      <c r="FT174" s="58"/>
      <c r="FU174" s="58"/>
      <c r="FV174" s="58"/>
      <c r="FW174" s="58"/>
      <c r="FX174" s="58"/>
      <c r="FY174" s="58"/>
      <c r="FZ174" s="58"/>
      <c r="GA174" s="58"/>
      <c r="GB174" s="58"/>
      <c r="GC174" s="58"/>
      <c r="GD174" s="58"/>
      <c r="GE174" s="58"/>
      <c r="GF174" s="58"/>
      <c r="GG174" s="58"/>
      <c r="GH174" s="58"/>
      <c r="GI174" s="58"/>
      <c r="GJ174" s="58"/>
      <c r="GK174" s="58"/>
      <c r="GL174" s="58"/>
      <c r="GM174" s="58"/>
      <c r="GN174" s="58"/>
      <c r="GO174" s="58"/>
      <c r="GP174" s="58"/>
      <c r="GQ174" s="58"/>
      <c r="GR174" s="58"/>
      <c r="GS174" s="58"/>
      <c r="GT174" s="58"/>
      <c r="GU174" s="58"/>
      <c r="GV174" s="58"/>
      <c r="GW174" s="58"/>
      <c r="GX174" s="58"/>
      <c r="GY174" s="58"/>
      <c r="GZ174" s="58"/>
      <c r="HA174" s="58"/>
      <c r="HB174" s="58"/>
      <c r="HC174" s="58"/>
      <c r="HD174" s="58"/>
      <c r="HE174" s="58"/>
      <c r="HF174" s="58"/>
      <c r="HG174" s="58"/>
      <c r="HH174" s="58"/>
      <c r="HI174" s="58"/>
      <c r="HJ174" s="58"/>
      <c r="HK174" s="58"/>
      <c r="HL174" s="58"/>
      <c r="HM174" s="58"/>
      <c r="HN174" s="58"/>
      <c r="HO174" s="58"/>
      <c r="HP174" s="58"/>
      <c r="HQ174" s="58"/>
      <c r="HR174" s="58"/>
      <c r="HS174" s="58"/>
      <c r="HT174" s="58"/>
      <c r="HU174" s="58"/>
      <c r="HV174" s="58"/>
      <c r="HW174" s="58"/>
      <c r="HX174" s="58"/>
      <c r="HY174" s="58"/>
      <c r="HZ174" s="58"/>
      <c r="IA174" s="58"/>
      <c r="IB174" s="58"/>
      <c r="IC174" s="58"/>
      <c r="ID174" s="58"/>
      <c r="IE174" s="58"/>
      <c r="IF174" s="58"/>
      <c r="IG174" s="58"/>
      <c r="IH174" s="58"/>
      <c r="II174" s="58"/>
      <c r="IJ174" s="58"/>
      <c r="IK174" s="58"/>
      <c r="IL174" s="58"/>
      <c r="IM174" s="58"/>
      <c r="IN174" s="58"/>
      <c r="IO174" s="58"/>
      <c r="IP174" s="58"/>
      <c r="IQ174" s="58"/>
      <c r="IR174" s="58"/>
    </row>
    <row r="175" spans="1:252" s="839" customFormat="1">
      <c r="A175" s="78" t="s">
        <v>558</v>
      </c>
      <c r="B175" s="699"/>
      <c r="C175" s="699"/>
      <c r="D175" s="699"/>
      <c r="E175" s="699"/>
      <c r="F175" s="699"/>
      <c r="G175" s="699"/>
      <c r="H175" s="699"/>
      <c r="I175" s="699"/>
      <c r="J175" s="699"/>
      <c r="K175" s="699"/>
      <c r="L175" s="699"/>
      <c r="M175" s="699"/>
      <c r="N175" s="699"/>
      <c r="O175" s="699"/>
      <c r="P175" s="699"/>
      <c r="Q175" s="699"/>
      <c r="R175" s="699"/>
      <c r="S175" s="699"/>
      <c r="T175" s="699"/>
      <c r="U175" s="699"/>
      <c r="V175" s="699"/>
      <c r="W175" s="699"/>
      <c r="X175" s="699"/>
      <c r="Y175" s="699"/>
      <c r="Z175" s="699"/>
      <c r="AA175" s="957"/>
      <c r="AB175" s="957"/>
      <c r="AC175" s="957"/>
      <c r="AD175" s="699"/>
      <c r="AE175"/>
      <c r="AF175" s="58"/>
      <c r="AG175" s="58"/>
      <c r="AH175" s="58"/>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c r="CH175" s="58"/>
      <c r="CI175" s="58"/>
      <c r="CJ175" s="58"/>
      <c r="CK175" s="58"/>
      <c r="CL175" s="58"/>
      <c r="CM175" s="58"/>
      <c r="CN175" s="58"/>
      <c r="CO175" s="58"/>
      <c r="CP175" s="58"/>
      <c r="CQ175" s="58"/>
      <c r="CR175" s="58"/>
      <c r="CS175" s="58"/>
      <c r="CT175" s="58"/>
      <c r="CU175" s="58"/>
      <c r="CV175" s="58"/>
      <c r="CW175" s="58"/>
      <c r="CX175" s="58"/>
      <c r="CY175" s="58"/>
      <c r="CZ175" s="58"/>
      <c r="DA175" s="58"/>
      <c r="DB175" s="58"/>
      <c r="DC175" s="58"/>
      <c r="DD175" s="58"/>
      <c r="DE175" s="58"/>
      <c r="DF175" s="58"/>
      <c r="DG175" s="58"/>
      <c r="DH175" s="58"/>
      <c r="DI175" s="58"/>
      <c r="DJ175" s="58"/>
      <c r="DK175" s="58"/>
      <c r="DL175" s="58"/>
      <c r="DM175" s="58"/>
      <c r="DN175" s="58"/>
      <c r="DO175" s="58"/>
      <c r="DP175" s="58"/>
      <c r="DQ175" s="58"/>
      <c r="DR175" s="58"/>
      <c r="DS175" s="58"/>
      <c r="DT175" s="58"/>
      <c r="DU175" s="58"/>
      <c r="DV175" s="58"/>
      <c r="DW175" s="58"/>
      <c r="DX175" s="58"/>
      <c r="DY175" s="58"/>
      <c r="DZ175" s="58"/>
      <c r="EA175" s="58"/>
      <c r="EB175" s="58"/>
      <c r="EC175" s="58"/>
      <c r="ED175" s="58"/>
      <c r="EE175" s="58"/>
      <c r="EF175" s="58"/>
      <c r="EG175" s="58"/>
      <c r="EH175" s="58"/>
      <c r="EI175" s="58"/>
      <c r="EJ175" s="58"/>
      <c r="EK175" s="58"/>
      <c r="EL175" s="58"/>
      <c r="EM175" s="58"/>
      <c r="EN175" s="58"/>
      <c r="EO175" s="58"/>
      <c r="EP175" s="58"/>
      <c r="EQ175" s="58"/>
      <c r="ER175" s="58"/>
      <c r="ES175" s="58"/>
      <c r="ET175" s="58"/>
      <c r="EU175" s="58"/>
      <c r="EV175" s="58"/>
      <c r="EW175" s="58"/>
      <c r="EX175" s="58"/>
      <c r="EY175" s="58"/>
      <c r="EZ175" s="58"/>
      <c r="FA175" s="58"/>
      <c r="FB175" s="58"/>
      <c r="FC175" s="58"/>
      <c r="FD175" s="58"/>
      <c r="FE175" s="58"/>
      <c r="FF175" s="58"/>
      <c r="FG175" s="58"/>
      <c r="FH175" s="58"/>
      <c r="FI175" s="58"/>
      <c r="FJ175" s="58"/>
      <c r="FK175" s="58"/>
      <c r="FL175" s="58"/>
      <c r="FM175" s="58"/>
      <c r="FN175" s="58"/>
      <c r="FO175" s="58"/>
      <c r="FP175" s="58"/>
      <c r="FQ175" s="58"/>
      <c r="FR175" s="58"/>
      <c r="FS175" s="58"/>
      <c r="FT175" s="58"/>
      <c r="FU175" s="58"/>
      <c r="FV175" s="58"/>
      <c r="FW175" s="58"/>
      <c r="FX175" s="58"/>
      <c r="FY175" s="58"/>
      <c r="FZ175" s="58"/>
      <c r="GA175" s="58"/>
      <c r="GB175" s="58"/>
      <c r="GC175" s="58"/>
      <c r="GD175" s="58"/>
      <c r="GE175" s="58"/>
      <c r="GF175" s="58"/>
      <c r="GG175" s="58"/>
      <c r="GH175" s="58"/>
      <c r="GI175" s="58"/>
      <c r="GJ175" s="58"/>
      <c r="GK175" s="58"/>
      <c r="GL175" s="58"/>
      <c r="GM175" s="58"/>
      <c r="GN175" s="58"/>
      <c r="GO175" s="58"/>
      <c r="GP175" s="58"/>
      <c r="GQ175" s="58"/>
      <c r="GR175" s="58"/>
      <c r="GS175" s="58"/>
      <c r="GT175" s="58"/>
      <c r="GU175" s="58"/>
      <c r="GV175" s="58"/>
      <c r="GW175" s="58"/>
      <c r="GX175" s="58"/>
      <c r="GY175" s="58"/>
      <c r="GZ175" s="58"/>
      <c r="HA175" s="58"/>
      <c r="HB175" s="58"/>
      <c r="HC175" s="58"/>
      <c r="HD175" s="58"/>
      <c r="HE175" s="58"/>
      <c r="HF175" s="58"/>
      <c r="HG175" s="58"/>
      <c r="HH175" s="58"/>
      <c r="HI175" s="58"/>
      <c r="HJ175" s="58"/>
      <c r="HK175" s="58"/>
      <c r="HL175" s="58"/>
      <c r="HM175" s="58"/>
      <c r="HN175" s="58"/>
      <c r="HO175" s="58"/>
      <c r="HP175" s="58"/>
      <c r="HQ175" s="58"/>
      <c r="HR175" s="58"/>
      <c r="HS175" s="58"/>
      <c r="HT175" s="58"/>
      <c r="HU175" s="58"/>
      <c r="HV175" s="58"/>
      <c r="HW175" s="58"/>
      <c r="HX175" s="58"/>
      <c r="HY175" s="58"/>
      <c r="HZ175" s="58"/>
      <c r="IA175" s="58"/>
      <c r="IB175" s="58"/>
      <c r="IC175" s="58"/>
      <c r="ID175" s="58"/>
      <c r="IE175" s="58"/>
      <c r="IF175" s="58"/>
      <c r="IG175" s="58"/>
      <c r="IH175" s="58"/>
      <c r="II175" s="58"/>
      <c r="IJ175" s="58"/>
      <c r="IK175" s="58"/>
      <c r="IL175" s="58"/>
      <c r="IM175" s="58"/>
      <c r="IN175" s="58"/>
      <c r="IO175" s="58"/>
      <c r="IP175" s="58"/>
      <c r="IQ175" s="58"/>
      <c r="IR175" s="58"/>
    </row>
    <row r="176" spans="1:252" s="839" customFormat="1">
      <c r="A176" s="78" t="s">
        <v>559</v>
      </c>
      <c r="B176" s="699">
        <v>0.05</v>
      </c>
      <c r="C176" s="699">
        <v>5.2999999999999999E-2</v>
      </c>
      <c r="D176" s="699">
        <v>6.4000000000000001E-2</v>
      </c>
      <c r="E176" s="699">
        <v>6.5000000000000002E-2</v>
      </c>
      <c r="F176" s="699">
        <v>7.3999999999999996E-2</v>
      </c>
      <c r="G176" s="699">
        <v>8.2000000000000003E-2</v>
      </c>
      <c r="H176" s="699">
        <v>7.5999999999999998E-2</v>
      </c>
      <c r="I176" s="699">
        <v>7.3999999999999996E-2</v>
      </c>
      <c r="J176" s="699">
        <v>7.1999999999999995E-2</v>
      </c>
      <c r="K176" s="699">
        <v>0.08</v>
      </c>
      <c r="L176" s="699">
        <v>8.4000000000000005E-2</v>
      </c>
      <c r="M176" s="699">
        <v>8.5000000000000006E-2</v>
      </c>
      <c r="N176" s="699">
        <v>8.7999999999999995E-2</v>
      </c>
      <c r="O176" s="699">
        <v>8.5000000000000006E-2</v>
      </c>
      <c r="P176" s="699">
        <v>9.8000000000000004E-2</v>
      </c>
      <c r="Q176" s="699">
        <v>0.182</v>
      </c>
      <c r="R176" s="699">
        <v>0.21199999999999999</v>
      </c>
      <c r="S176" s="699">
        <v>0.16200000000000001</v>
      </c>
      <c r="T176" s="699">
        <v>9.0999999999999998E-2</v>
      </c>
      <c r="U176" s="699">
        <v>0.224</v>
      </c>
      <c r="V176" s="699">
        <v>9.6000000000000002E-2</v>
      </c>
      <c r="W176" s="699">
        <v>8.7999999999999995E-2</v>
      </c>
      <c r="X176" s="699">
        <v>9.0999999999999998E-2</v>
      </c>
      <c r="Y176" s="699">
        <v>8.2000000000000003E-2</v>
      </c>
      <c r="Z176" s="699">
        <v>8.5000000000000006E-2</v>
      </c>
      <c r="AA176" s="956">
        <v>8.1000000000000003E-2</v>
      </c>
      <c r="AB176" s="956">
        <v>8.3000000000000004E-2</v>
      </c>
      <c r="AC176" s="956">
        <v>8.1000000000000003E-2</v>
      </c>
      <c r="AD176" s="699">
        <v>7.0999999999999994E-2</v>
      </c>
      <c r="AE176" s="953">
        <v>7.8E-2</v>
      </c>
      <c r="AF176" s="58"/>
      <c r="AG176" s="58"/>
      <c r="AH176" s="58"/>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c r="CH176" s="58"/>
      <c r="CI176" s="58"/>
      <c r="CJ176" s="58"/>
      <c r="CK176" s="58"/>
      <c r="CL176" s="58"/>
      <c r="CM176" s="58"/>
      <c r="CN176" s="58"/>
      <c r="CO176" s="58"/>
      <c r="CP176" s="58"/>
      <c r="CQ176" s="58"/>
      <c r="CR176" s="58"/>
      <c r="CS176" s="58"/>
      <c r="CT176" s="58"/>
      <c r="CU176" s="58"/>
      <c r="CV176" s="58"/>
      <c r="CW176" s="58"/>
      <c r="CX176" s="58"/>
      <c r="CY176" s="58"/>
      <c r="CZ176" s="58"/>
      <c r="DA176" s="58"/>
      <c r="DB176" s="58"/>
      <c r="DC176" s="58"/>
      <c r="DD176" s="58"/>
      <c r="DE176" s="58"/>
      <c r="DF176" s="58"/>
      <c r="DG176" s="58"/>
      <c r="DH176" s="58"/>
      <c r="DI176" s="58"/>
      <c r="DJ176" s="58"/>
      <c r="DK176" s="58"/>
      <c r="DL176" s="58"/>
      <c r="DM176" s="58"/>
      <c r="DN176" s="58"/>
      <c r="DO176" s="58"/>
      <c r="DP176" s="58"/>
      <c r="DQ176" s="58"/>
      <c r="DR176" s="58"/>
      <c r="DS176" s="58"/>
      <c r="DT176" s="58"/>
      <c r="DU176" s="58"/>
      <c r="DV176" s="58"/>
      <c r="DW176" s="58"/>
      <c r="DX176" s="58"/>
      <c r="DY176" s="58"/>
      <c r="DZ176" s="58"/>
      <c r="EA176" s="58"/>
      <c r="EB176" s="58"/>
      <c r="EC176" s="58"/>
      <c r="ED176" s="58"/>
      <c r="EE176" s="58"/>
      <c r="EF176" s="58"/>
      <c r="EG176" s="58"/>
      <c r="EH176" s="58"/>
      <c r="EI176" s="58"/>
      <c r="EJ176" s="58"/>
      <c r="EK176" s="58"/>
      <c r="EL176" s="58"/>
      <c r="EM176" s="58"/>
      <c r="EN176" s="58"/>
      <c r="EO176" s="58"/>
      <c r="EP176" s="58"/>
      <c r="EQ176" s="58"/>
      <c r="ER176" s="58"/>
      <c r="ES176" s="58"/>
      <c r="ET176" s="58"/>
      <c r="EU176" s="58"/>
      <c r="EV176" s="58"/>
      <c r="EW176" s="58"/>
      <c r="EX176" s="58"/>
      <c r="EY176" s="58"/>
      <c r="EZ176" s="58"/>
      <c r="FA176" s="58"/>
      <c r="FB176" s="58"/>
      <c r="FC176" s="58"/>
      <c r="FD176" s="58"/>
      <c r="FE176" s="58"/>
      <c r="FF176" s="58"/>
      <c r="FG176" s="58"/>
      <c r="FH176" s="58"/>
      <c r="FI176" s="58"/>
      <c r="FJ176" s="58"/>
      <c r="FK176" s="58"/>
      <c r="FL176" s="58"/>
      <c r="FM176" s="58"/>
      <c r="FN176" s="58"/>
      <c r="FO176" s="58"/>
      <c r="FP176" s="58"/>
      <c r="FQ176" s="58"/>
      <c r="FR176" s="58"/>
      <c r="FS176" s="58"/>
      <c r="FT176" s="58"/>
      <c r="FU176" s="58"/>
      <c r="FV176" s="58"/>
      <c r="FW176" s="58"/>
      <c r="FX176" s="58"/>
      <c r="FY176" s="58"/>
      <c r="FZ176" s="58"/>
      <c r="GA176" s="58"/>
      <c r="GB176" s="58"/>
      <c r="GC176" s="58"/>
      <c r="GD176" s="58"/>
      <c r="GE176" s="58"/>
      <c r="GF176" s="58"/>
      <c r="GG176" s="58"/>
      <c r="GH176" s="58"/>
      <c r="GI176" s="58"/>
      <c r="GJ176" s="58"/>
      <c r="GK176" s="58"/>
      <c r="GL176" s="58"/>
      <c r="GM176" s="58"/>
      <c r="GN176" s="58"/>
      <c r="GO176" s="58"/>
      <c r="GP176" s="58"/>
      <c r="GQ176" s="58"/>
      <c r="GR176" s="58"/>
      <c r="GS176" s="58"/>
      <c r="GT176" s="58"/>
      <c r="GU176" s="58"/>
      <c r="GV176" s="58"/>
      <c r="GW176" s="58"/>
      <c r="GX176" s="58"/>
      <c r="GY176" s="58"/>
      <c r="GZ176" s="58"/>
      <c r="HA176" s="58"/>
      <c r="HB176" s="58"/>
      <c r="HC176" s="58"/>
      <c r="HD176" s="58"/>
      <c r="HE176" s="58"/>
      <c r="HF176" s="58"/>
      <c r="HG176" s="58"/>
      <c r="HH176" s="58"/>
      <c r="HI176" s="58"/>
      <c r="HJ176" s="58"/>
      <c r="HK176" s="58"/>
      <c r="HL176" s="58"/>
      <c r="HM176" s="58"/>
      <c r="HN176" s="58"/>
      <c r="HO176" s="58"/>
      <c r="HP176" s="58"/>
      <c r="HQ176" s="58"/>
      <c r="HR176" s="58"/>
      <c r="HS176" s="58"/>
      <c r="HT176" s="58"/>
      <c r="HU176" s="58"/>
      <c r="HV176" s="58"/>
      <c r="HW176" s="58"/>
      <c r="HX176" s="58"/>
      <c r="HY176" s="58"/>
      <c r="HZ176" s="58"/>
      <c r="IA176" s="58"/>
      <c r="IB176" s="58"/>
      <c r="IC176" s="58"/>
      <c r="ID176" s="58"/>
      <c r="IE176" s="58"/>
      <c r="IF176" s="58"/>
      <c r="IG176" s="58"/>
      <c r="IH176" s="58"/>
      <c r="II176" s="58"/>
      <c r="IJ176" s="58"/>
      <c r="IK176" s="58"/>
      <c r="IL176" s="58"/>
      <c r="IM176" s="58"/>
      <c r="IN176" s="58"/>
      <c r="IO176" s="58"/>
      <c r="IP176" s="58"/>
      <c r="IQ176" s="58"/>
      <c r="IR176" s="58"/>
    </row>
    <row r="177" spans="1:252" s="839" customFormat="1">
      <c r="A177" s="78" t="s">
        <v>560</v>
      </c>
      <c r="B177" s="699">
        <v>0.52400000000000002</v>
      </c>
      <c r="C177" s="699">
        <v>0.52700000000000002</v>
      </c>
      <c r="D177" s="699">
        <v>0.56499999999999995</v>
      </c>
      <c r="E177" s="699">
        <v>0.82899999999999996</v>
      </c>
      <c r="F177" s="699">
        <v>0.80500000000000005</v>
      </c>
      <c r="G177" s="699">
        <v>0.51700000000000002</v>
      </c>
      <c r="H177" s="699">
        <v>0.73899999999999999</v>
      </c>
      <c r="I177" s="699">
        <v>0.73199999999999998</v>
      </c>
      <c r="J177" s="699">
        <v>0.72699999999999998</v>
      </c>
      <c r="K177" s="699">
        <v>0.76800000000000002</v>
      </c>
      <c r="L177" s="699">
        <v>0.69699999999999995</v>
      </c>
      <c r="M177" s="699">
        <v>0.755</v>
      </c>
      <c r="N177" s="699">
        <v>0.89100000000000001</v>
      </c>
      <c r="O177" s="699">
        <v>1.28</v>
      </c>
      <c r="P177" s="699">
        <v>0.96299999999999997</v>
      </c>
      <c r="Q177" s="699">
        <v>1.69</v>
      </c>
      <c r="R177" s="699">
        <v>1.375</v>
      </c>
      <c r="S177" s="699">
        <v>1.611</v>
      </c>
      <c r="T177" s="699">
        <v>2.0710000000000002</v>
      </c>
      <c r="U177" s="699">
        <v>2.5830000000000002</v>
      </c>
      <c r="V177" s="699">
        <v>2.661</v>
      </c>
      <c r="W177" s="699">
        <v>2.8029999999999999</v>
      </c>
      <c r="X177" s="699">
        <v>2.8919999999999999</v>
      </c>
      <c r="Y177" s="699">
        <v>2.5939999999999999</v>
      </c>
      <c r="Z177" s="699">
        <v>2.375</v>
      </c>
      <c r="AA177" s="956">
        <v>2.4390000000000001</v>
      </c>
      <c r="AB177" s="956">
        <v>2.3199999999999998</v>
      </c>
      <c r="AC177" s="956">
        <v>1.5580000000000001</v>
      </c>
      <c r="AD177" s="699">
        <v>-1.8720000000000001</v>
      </c>
      <c r="AE177" s="953">
        <v>-1.4890000000000001</v>
      </c>
      <c r="AF177" s="58"/>
      <c r="AG177" s="58"/>
      <c r="AH177" s="58"/>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c r="CH177" s="58"/>
      <c r="CI177" s="58"/>
      <c r="CJ177" s="58"/>
      <c r="CK177" s="58"/>
      <c r="CL177" s="58"/>
      <c r="CM177" s="58"/>
      <c r="CN177" s="58"/>
      <c r="CO177" s="58"/>
      <c r="CP177" s="58"/>
      <c r="CQ177" s="58"/>
      <c r="CR177" s="58"/>
      <c r="CS177" s="58"/>
      <c r="CT177" s="58"/>
      <c r="CU177" s="58"/>
      <c r="CV177" s="58"/>
      <c r="CW177" s="58"/>
      <c r="CX177" s="58"/>
      <c r="CY177" s="58"/>
      <c r="CZ177" s="58"/>
      <c r="DA177" s="58"/>
      <c r="DB177" s="58"/>
      <c r="DC177" s="58"/>
      <c r="DD177" s="58"/>
      <c r="DE177" s="58"/>
      <c r="DF177" s="58"/>
      <c r="DG177" s="58"/>
      <c r="DH177" s="58"/>
      <c r="DI177" s="58"/>
      <c r="DJ177" s="58"/>
      <c r="DK177" s="58"/>
      <c r="DL177" s="58"/>
      <c r="DM177" s="58"/>
      <c r="DN177" s="58"/>
      <c r="DO177" s="58"/>
      <c r="DP177" s="58"/>
      <c r="DQ177" s="58"/>
      <c r="DR177" s="58"/>
      <c r="DS177" s="58"/>
      <c r="DT177" s="58"/>
      <c r="DU177" s="58"/>
      <c r="DV177" s="58"/>
      <c r="DW177" s="58"/>
      <c r="DX177" s="58"/>
      <c r="DY177" s="58"/>
      <c r="DZ177" s="58"/>
      <c r="EA177" s="58"/>
      <c r="EB177" s="58"/>
      <c r="EC177" s="58"/>
      <c r="ED177" s="58"/>
      <c r="EE177" s="58"/>
      <c r="EF177" s="58"/>
      <c r="EG177" s="58"/>
      <c r="EH177" s="58"/>
      <c r="EI177" s="58"/>
      <c r="EJ177" s="58"/>
      <c r="EK177" s="58"/>
      <c r="EL177" s="58"/>
      <c r="EM177" s="58"/>
      <c r="EN177" s="58"/>
      <c r="EO177" s="58"/>
      <c r="EP177" s="58"/>
      <c r="EQ177" s="58"/>
      <c r="ER177" s="58"/>
      <c r="ES177" s="58"/>
      <c r="ET177" s="58"/>
      <c r="EU177" s="58"/>
      <c r="EV177" s="58"/>
      <c r="EW177" s="58"/>
      <c r="EX177" s="58"/>
      <c r="EY177" s="58"/>
      <c r="EZ177" s="58"/>
      <c r="FA177" s="58"/>
      <c r="FB177" s="58"/>
      <c r="FC177" s="58"/>
      <c r="FD177" s="58"/>
      <c r="FE177" s="58"/>
      <c r="FF177" s="58"/>
      <c r="FG177" s="58"/>
      <c r="FH177" s="58"/>
      <c r="FI177" s="58"/>
      <c r="FJ177" s="58"/>
      <c r="FK177" s="58"/>
      <c r="FL177" s="58"/>
      <c r="FM177" s="58"/>
      <c r="FN177" s="58"/>
      <c r="FO177" s="58"/>
      <c r="FP177" s="58"/>
      <c r="FQ177" s="58"/>
      <c r="FR177" s="58"/>
      <c r="FS177" s="58"/>
      <c r="FT177" s="58"/>
      <c r="FU177" s="58"/>
      <c r="FV177" s="58"/>
      <c r="FW177" s="58"/>
      <c r="FX177" s="58"/>
      <c r="FY177" s="58"/>
      <c r="FZ177" s="58"/>
      <c r="GA177" s="58"/>
      <c r="GB177" s="58"/>
      <c r="GC177" s="58"/>
      <c r="GD177" s="58"/>
      <c r="GE177" s="58"/>
      <c r="GF177" s="58"/>
      <c r="GG177" s="58"/>
      <c r="GH177" s="58"/>
      <c r="GI177" s="58"/>
      <c r="GJ177" s="58"/>
      <c r="GK177" s="58"/>
      <c r="GL177" s="58"/>
      <c r="GM177" s="58"/>
      <c r="GN177" s="58"/>
      <c r="GO177" s="58"/>
      <c r="GP177" s="58"/>
      <c r="GQ177" s="58"/>
      <c r="GR177" s="58"/>
      <c r="GS177" s="58"/>
      <c r="GT177" s="58"/>
      <c r="GU177" s="58"/>
      <c r="GV177" s="58"/>
      <c r="GW177" s="58"/>
      <c r="GX177" s="58"/>
      <c r="GY177" s="58"/>
      <c r="GZ177" s="58"/>
      <c r="HA177" s="58"/>
      <c r="HB177" s="58"/>
      <c r="HC177" s="58"/>
      <c r="HD177" s="58"/>
      <c r="HE177" s="58"/>
      <c r="HF177" s="58"/>
      <c r="HG177" s="58"/>
      <c r="HH177" s="58"/>
      <c r="HI177" s="58"/>
      <c r="HJ177" s="58"/>
      <c r="HK177" s="58"/>
      <c r="HL177" s="58"/>
      <c r="HM177" s="58"/>
      <c r="HN177" s="58"/>
      <c r="HO177" s="58"/>
      <c r="HP177" s="58"/>
      <c r="HQ177" s="58"/>
      <c r="HR177" s="58"/>
      <c r="HS177" s="58"/>
      <c r="HT177" s="58"/>
      <c r="HU177" s="58"/>
      <c r="HV177" s="58"/>
      <c r="HW177" s="58"/>
      <c r="HX177" s="58"/>
      <c r="HY177" s="58"/>
      <c r="HZ177" s="58"/>
      <c r="IA177" s="58"/>
      <c r="IB177" s="58"/>
      <c r="IC177" s="58"/>
      <c r="ID177" s="58"/>
      <c r="IE177" s="58"/>
      <c r="IF177" s="58"/>
      <c r="IG177" s="58"/>
      <c r="IH177" s="58"/>
      <c r="II177" s="58"/>
      <c r="IJ177" s="58"/>
      <c r="IK177" s="58"/>
      <c r="IL177" s="58"/>
      <c r="IM177" s="58"/>
      <c r="IN177" s="58"/>
      <c r="IO177" s="58"/>
      <c r="IP177" s="58"/>
      <c r="IQ177" s="58"/>
      <c r="IR177" s="58"/>
    </row>
    <row r="178" spans="1:252" s="839" customFormat="1">
      <c r="A178" s="78" t="s">
        <v>561</v>
      </c>
      <c r="B178" s="699"/>
      <c r="C178" s="699"/>
      <c r="D178" s="699"/>
      <c r="E178" s="699"/>
      <c r="F178" s="699"/>
      <c r="G178" s="699"/>
      <c r="H178" s="699"/>
      <c r="I178" s="699"/>
      <c r="J178" s="699"/>
      <c r="K178" s="699"/>
      <c r="L178" s="699"/>
      <c r="M178" s="699"/>
      <c r="N178" s="699"/>
      <c r="O178" s="699"/>
      <c r="P178" s="699"/>
      <c r="Q178" s="699"/>
      <c r="R178" s="699"/>
      <c r="S178" s="699"/>
      <c r="T178" s="699"/>
      <c r="U178" s="699"/>
      <c r="V178" s="699"/>
      <c r="W178" s="699"/>
      <c r="X178" s="699"/>
      <c r="Y178" s="699"/>
      <c r="Z178" s="699"/>
      <c r="AA178" s="957"/>
      <c r="AB178" s="957"/>
      <c r="AC178" s="957"/>
      <c r="AD178" s="699"/>
      <c r="AE178"/>
      <c r="AF178" s="58"/>
      <c r="AG178" s="58"/>
      <c r="AH178" s="58"/>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c r="CH178" s="58"/>
      <c r="CI178" s="58"/>
      <c r="CJ178" s="58"/>
      <c r="CK178" s="58"/>
      <c r="CL178" s="58"/>
      <c r="CM178" s="58"/>
      <c r="CN178" s="58"/>
      <c r="CO178" s="58"/>
      <c r="CP178" s="58"/>
      <c r="CQ178" s="58"/>
      <c r="CR178" s="58"/>
      <c r="CS178" s="58"/>
      <c r="CT178" s="58"/>
      <c r="CU178" s="58"/>
      <c r="CV178" s="58"/>
      <c r="CW178" s="58"/>
      <c r="CX178" s="58"/>
      <c r="CY178" s="58"/>
      <c r="CZ178" s="58"/>
      <c r="DA178" s="58"/>
      <c r="DB178" s="58"/>
      <c r="DC178" s="58"/>
      <c r="DD178" s="58"/>
      <c r="DE178" s="58"/>
      <c r="DF178" s="58"/>
      <c r="DG178" s="58"/>
      <c r="DH178" s="58"/>
      <c r="DI178" s="58"/>
      <c r="DJ178" s="58"/>
      <c r="DK178" s="58"/>
      <c r="DL178" s="58"/>
      <c r="DM178" s="58"/>
      <c r="DN178" s="58"/>
      <c r="DO178" s="58"/>
      <c r="DP178" s="58"/>
      <c r="DQ178" s="58"/>
      <c r="DR178" s="58"/>
      <c r="DS178" s="58"/>
      <c r="DT178" s="58"/>
      <c r="DU178" s="58"/>
      <c r="DV178" s="58"/>
      <c r="DW178" s="58"/>
      <c r="DX178" s="58"/>
      <c r="DY178" s="58"/>
      <c r="DZ178" s="58"/>
      <c r="EA178" s="58"/>
      <c r="EB178" s="58"/>
      <c r="EC178" s="58"/>
      <c r="ED178" s="58"/>
      <c r="EE178" s="58"/>
      <c r="EF178" s="58"/>
      <c r="EG178" s="58"/>
      <c r="EH178" s="58"/>
      <c r="EI178" s="58"/>
      <c r="EJ178" s="58"/>
      <c r="EK178" s="58"/>
      <c r="EL178" s="58"/>
      <c r="EM178" s="58"/>
      <c r="EN178" s="58"/>
      <c r="EO178" s="58"/>
      <c r="EP178" s="58"/>
      <c r="EQ178" s="58"/>
      <c r="ER178" s="58"/>
      <c r="ES178" s="58"/>
      <c r="ET178" s="58"/>
      <c r="EU178" s="58"/>
      <c r="EV178" s="58"/>
      <c r="EW178" s="58"/>
      <c r="EX178" s="58"/>
      <c r="EY178" s="58"/>
      <c r="EZ178" s="58"/>
      <c r="FA178" s="58"/>
      <c r="FB178" s="58"/>
      <c r="FC178" s="58"/>
      <c r="FD178" s="58"/>
      <c r="FE178" s="58"/>
      <c r="FF178" s="58"/>
      <c r="FG178" s="58"/>
      <c r="FH178" s="58"/>
      <c r="FI178" s="58"/>
      <c r="FJ178" s="58"/>
      <c r="FK178" s="58"/>
      <c r="FL178" s="58"/>
      <c r="FM178" s="58"/>
      <c r="FN178" s="58"/>
      <c r="FO178" s="58"/>
      <c r="FP178" s="58"/>
      <c r="FQ178" s="58"/>
      <c r="FR178" s="58"/>
      <c r="FS178" s="58"/>
      <c r="FT178" s="58"/>
      <c r="FU178" s="58"/>
      <c r="FV178" s="58"/>
      <c r="FW178" s="58"/>
      <c r="FX178" s="58"/>
      <c r="FY178" s="58"/>
      <c r="FZ178" s="58"/>
      <c r="GA178" s="58"/>
      <c r="GB178" s="58"/>
      <c r="GC178" s="58"/>
      <c r="GD178" s="58"/>
      <c r="GE178" s="58"/>
      <c r="GF178" s="58"/>
      <c r="GG178" s="58"/>
      <c r="GH178" s="58"/>
      <c r="GI178" s="58"/>
      <c r="GJ178" s="58"/>
      <c r="GK178" s="58"/>
      <c r="GL178" s="58"/>
      <c r="GM178" s="58"/>
      <c r="GN178" s="58"/>
      <c r="GO178" s="58"/>
      <c r="GP178" s="58"/>
      <c r="GQ178" s="58"/>
      <c r="GR178" s="58"/>
      <c r="GS178" s="58"/>
      <c r="GT178" s="58"/>
      <c r="GU178" s="58"/>
      <c r="GV178" s="58"/>
      <c r="GW178" s="58"/>
      <c r="GX178" s="58"/>
      <c r="GY178" s="58"/>
      <c r="GZ178" s="58"/>
      <c r="HA178" s="58"/>
      <c r="HB178" s="58"/>
      <c r="HC178" s="58"/>
      <c r="HD178" s="58"/>
      <c r="HE178" s="58"/>
      <c r="HF178" s="58"/>
      <c r="HG178" s="58"/>
      <c r="HH178" s="58"/>
      <c r="HI178" s="58"/>
      <c r="HJ178" s="58"/>
      <c r="HK178" s="58"/>
      <c r="HL178" s="58"/>
      <c r="HM178" s="58"/>
      <c r="HN178" s="58"/>
      <c r="HO178" s="58"/>
      <c r="HP178" s="58"/>
      <c r="HQ178" s="58"/>
      <c r="HR178" s="58"/>
      <c r="HS178" s="58"/>
      <c r="HT178" s="58"/>
      <c r="HU178" s="58"/>
      <c r="HV178" s="58"/>
      <c r="HW178" s="58"/>
      <c r="HX178" s="58"/>
      <c r="HY178" s="58"/>
      <c r="HZ178" s="58"/>
      <c r="IA178" s="58"/>
      <c r="IB178" s="58"/>
      <c r="IC178" s="58"/>
      <c r="ID178" s="58"/>
      <c r="IE178" s="58"/>
      <c r="IF178" s="58"/>
      <c r="IG178" s="58"/>
      <c r="IH178" s="58"/>
      <c r="II178" s="58"/>
      <c r="IJ178" s="58"/>
      <c r="IK178" s="58"/>
      <c r="IL178" s="58"/>
      <c r="IM178" s="58"/>
      <c r="IN178" s="58"/>
      <c r="IO178" s="58"/>
      <c r="IP178" s="58"/>
      <c r="IQ178" s="58"/>
      <c r="IR178" s="58"/>
    </row>
    <row r="179" spans="1:252" s="839" customFormat="1">
      <c r="A179" s="78" t="s">
        <v>462</v>
      </c>
      <c r="B179" s="699"/>
      <c r="C179" s="699"/>
      <c r="D179" s="699"/>
      <c r="E179" s="699"/>
      <c r="F179" s="699"/>
      <c r="G179" s="699"/>
      <c r="H179" s="699"/>
      <c r="I179" s="699"/>
      <c r="J179" s="699"/>
      <c r="K179" s="699"/>
      <c r="L179" s="699"/>
      <c r="M179" s="699"/>
      <c r="N179" s="699"/>
      <c r="O179" s="699"/>
      <c r="P179" s="699"/>
      <c r="Q179" s="699"/>
      <c r="R179" s="699"/>
      <c r="S179" s="699"/>
      <c r="T179" s="699"/>
      <c r="U179" s="699"/>
      <c r="V179" s="699"/>
      <c r="W179" s="699"/>
      <c r="X179" s="699"/>
      <c r="Y179" s="699"/>
      <c r="Z179" s="699"/>
      <c r="AA179" s="957"/>
      <c r="AB179" s="957"/>
      <c r="AC179" s="957"/>
      <c r="AD179" s="699"/>
      <c r="AE179"/>
      <c r="AF179" s="58"/>
      <c r="AG179" s="58"/>
      <c r="AH179" s="58"/>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c r="CH179" s="58"/>
      <c r="CI179" s="58"/>
      <c r="CJ179" s="58"/>
      <c r="CK179" s="58"/>
      <c r="CL179" s="58"/>
      <c r="CM179" s="58"/>
      <c r="CN179" s="58"/>
      <c r="CO179" s="58"/>
      <c r="CP179" s="58"/>
      <c r="CQ179" s="58"/>
      <c r="CR179" s="58"/>
      <c r="CS179" s="58"/>
      <c r="CT179" s="58"/>
      <c r="CU179" s="58"/>
      <c r="CV179" s="58"/>
      <c r="CW179" s="58"/>
      <c r="CX179" s="58"/>
      <c r="CY179" s="58"/>
      <c r="CZ179" s="58"/>
      <c r="DA179" s="58"/>
      <c r="DB179" s="58"/>
      <c r="DC179" s="58"/>
      <c r="DD179" s="58"/>
      <c r="DE179" s="58"/>
      <c r="DF179" s="58"/>
      <c r="DG179" s="58"/>
      <c r="DH179" s="58"/>
      <c r="DI179" s="58"/>
      <c r="DJ179" s="58"/>
      <c r="DK179" s="58"/>
      <c r="DL179" s="58"/>
      <c r="DM179" s="58"/>
      <c r="DN179" s="58"/>
      <c r="DO179" s="58"/>
      <c r="DP179" s="58"/>
      <c r="DQ179" s="58"/>
      <c r="DR179" s="58"/>
      <c r="DS179" s="58"/>
      <c r="DT179" s="58"/>
      <c r="DU179" s="58"/>
      <c r="DV179" s="58"/>
      <c r="DW179" s="58"/>
      <c r="DX179" s="58"/>
      <c r="DY179" s="58"/>
      <c r="DZ179" s="58"/>
      <c r="EA179" s="58"/>
      <c r="EB179" s="58"/>
      <c r="EC179" s="58"/>
      <c r="ED179" s="58"/>
      <c r="EE179" s="58"/>
      <c r="EF179" s="58"/>
      <c r="EG179" s="58"/>
      <c r="EH179" s="58"/>
      <c r="EI179" s="58"/>
      <c r="EJ179" s="58"/>
      <c r="EK179" s="58"/>
      <c r="EL179" s="58"/>
      <c r="EM179" s="58"/>
      <c r="EN179" s="58"/>
      <c r="EO179" s="58"/>
      <c r="EP179" s="58"/>
      <c r="EQ179" s="58"/>
      <c r="ER179" s="58"/>
      <c r="ES179" s="58"/>
      <c r="ET179" s="58"/>
      <c r="EU179" s="58"/>
      <c r="EV179" s="58"/>
      <c r="EW179" s="58"/>
      <c r="EX179" s="58"/>
      <c r="EY179" s="58"/>
      <c r="EZ179" s="58"/>
      <c r="FA179" s="58"/>
      <c r="FB179" s="58"/>
      <c r="FC179" s="58"/>
      <c r="FD179" s="58"/>
      <c r="FE179" s="58"/>
      <c r="FF179" s="58"/>
      <c r="FG179" s="58"/>
      <c r="FH179" s="58"/>
      <c r="FI179" s="58"/>
      <c r="FJ179" s="58"/>
      <c r="FK179" s="58"/>
      <c r="FL179" s="58"/>
      <c r="FM179" s="58"/>
      <c r="FN179" s="58"/>
      <c r="FO179" s="58"/>
      <c r="FP179" s="58"/>
      <c r="FQ179" s="58"/>
      <c r="FR179" s="58"/>
      <c r="FS179" s="58"/>
      <c r="FT179" s="58"/>
      <c r="FU179" s="58"/>
      <c r="FV179" s="58"/>
      <c r="FW179" s="58"/>
      <c r="FX179" s="58"/>
      <c r="FY179" s="58"/>
      <c r="FZ179" s="58"/>
      <c r="GA179" s="58"/>
      <c r="GB179" s="58"/>
      <c r="GC179" s="58"/>
      <c r="GD179" s="58"/>
      <c r="GE179" s="58"/>
      <c r="GF179" s="58"/>
      <c r="GG179" s="58"/>
      <c r="GH179" s="58"/>
      <c r="GI179" s="58"/>
      <c r="GJ179" s="58"/>
      <c r="GK179" s="58"/>
      <c r="GL179" s="58"/>
      <c r="GM179" s="58"/>
      <c r="GN179" s="58"/>
      <c r="GO179" s="58"/>
      <c r="GP179" s="58"/>
      <c r="GQ179" s="58"/>
      <c r="GR179" s="58"/>
      <c r="GS179" s="58"/>
      <c r="GT179" s="58"/>
      <c r="GU179" s="58"/>
      <c r="GV179" s="58"/>
      <c r="GW179" s="58"/>
      <c r="GX179" s="58"/>
      <c r="GY179" s="58"/>
      <c r="GZ179" s="58"/>
      <c r="HA179" s="58"/>
      <c r="HB179" s="58"/>
      <c r="HC179" s="58"/>
      <c r="HD179" s="58"/>
      <c r="HE179" s="58"/>
      <c r="HF179" s="58"/>
      <c r="HG179" s="58"/>
      <c r="HH179" s="58"/>
      <c r="HI179" s="58"/>
      <c r="HJ179" s="58"/>
      <c r="HK179" s="58"/>
      <c r="HL179" s="58"/>
      <c r="HM179" s="58"/>
      <c r="HN179" s="58"/>
      <c r="HO179" s="58"/>
      <c r="HP179" s="58"/>
      <c r="HQ179" s="58"/>
      <c r="HR179" s="58"/>
      <c r="HS179" s="58"/>
      <c r="HT179" s="58"/>
      <c r="HU179" s="58"/>
      <c r="HV179" s="58"/>
      <c r="HW179" s="58"/>
      <c r="HX179" s="58"/>
      <c r="HY179" s="58"/>
      <c r="HZ179" s="58"/>
      <c r="IA179" s="58"/>
      <c r="IB179" s="58"/>
      <c r="IC179" s="58"/>
      <c r="ID179" s="58"/>
      <c r="IE179" s="58"/>
      <c r="IF179" s="58"/>
      <c r="IG179" s="58"/>
      <c r="IH179" s="58"/>
      <c r="II179" s="58"/>
      <c r="IJ179" s="58"/>
      <c r="IK179" s="58"/>
      <c r="IL179" s="58"/>
      <c r="IM179" s="58"/>
      <c r="IN179" s="58"/>
      <c r="IO179" s="58"/>
      <c r="IP179" s="58"/>
      <c r="IQ179" s="58"/>
      <c r="IR179" s="58"/>
    </row>
    <row r="180" spans="1:252" s="839" customFormat="1">
      <c r="A180" s="78" t="s">
        <v>562</v>
      </c>
      <c r="B180" s="699"/>
      <c r="C180" s="699"/>
      <c r="D180" s="699"/>
      <c r="E180" s="699"/>
      <c r="F180" s="699"/>
      <c r="G180" s="699"/>
      <c r="H180" s="699"/>
      <c r="I180" s="699"/>
      <c r="J180" s="699"/>
      <c r="K180" s="699"/>
      <c r="L180" s="699"/>
      <c r="M180" s="699"/>
      <c r="N180" s="699"/>
      <c r="O180" s="699"/>
      <c r="P180" s="699"/>
      <c r="Q180" s="699"/>
      <c r="R180" s="699"/>
      <c r="S180" s="699"/>
      <c r="T180" s="699"/>
      <c r="U180" s="699"/>
      <c r="V180" s="699"/>
      <c r="W180" s="699"/>
      <c r="X180" s="699"/>
      <c r="Y180" s="699"/>
      <c r="Z180" s="699"/>
      <c r="AA180" s="957"/>
      <c r="AB180" s="957"/>
      <c r="AC180" s="957"/>
      <c r="AD180" s="699"/>
      <c r="AE180"/>
      <c r="AF180" s="58"/>
      <c r="AG180" s="58"/>
      <c r="AH180" s="58"/>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c r="CH180" s="58"/>
      <c r="CI180" s="58"/>
      <c r="CJ180" s="58"/>
      <c r="CK180" s="58"/>
      <c r="CL180" s="58"/>
      <c r="CM180" s="58"/>
      <c r="CN180" s="58"/>
      <c r="CO180" s="58"/>
      <c r="CP180" s="58"/>
      <c r="CQ180" s="58"/>
      <c r="CR180" s="58"/>
      <c r="CS180" s="58"/>
      <c r="CT180" s="58"/>
      <c r="CU180" s="58"/>
      <c r="CV180" s="58"/>
      <c r="CW180" s="58"/>
      <c r="CX180" s="58"/>
      <c r="CY180" s="58"/>
      <c r="CZ180" s="58"/>
      <c r="DA180" s="58"/>
      <c r="DB180" s="58"/>
      <c r="DC180" s="58"/>
      <c r="DD180" s="58"/>
      <c r="DE180" s="58"/>
      <c r="DF180" s="58"/>
      <c r="DG180" s="58"/>
      <c r="DH180" s="58"/>
      <c r="DI180" s="58"/>
      <c r="DJ180" s="58"/>
      <c r="DK180" s="58"/>
      <c r="DL180" s="58"/>
      <c r="DM180" s="58"/>
      <c r="DN180" s="58"/>
      <c r="DO180" s="58"/>
      <c r="DP180" s="58"/>
      <c r="DQ180" s="58"/>
      <c r="DR180" s="58"/>
      <c r="DS180" s="58"/>
      <c r="DT180" s="58"/>
      <c r="DU180" s="58"/>
      <c r="DV180" s="58"/>
      <c r="DW180" s="58"/>
      <c r="DX180" s="58"/>
      <c r="DY180" s="58"/>
      <c r="DZ180" s="58"/>
      <c r="EA180" s="58"/>
      <c r="EB180" s="58"/>
      <c r="EC180" s="58"/>
      <c r="ED180" s="58"/>
      <c r="EE180" s="58"/>
      <c r="EF180" s="58"/>
      <c r="EG180" s="58"/>
      <c r="EH180" s="58"/>
      <c r="EI180" s="58"/>
      <c r="EJ180" s="58"/>
      <c r="EK180" s="58"/>
      <c r="EL180" s="58"/>
      <c r="EM180" s="58"/>
      <c r="EN180" s="58"/>
      <c r="EO180" s="58"/>
      <c r="EP180" s="58"/>
      <c r="EQ180" s="58"/>
      <c r="ER180" s="58"/>
      <c r="ES180" s="58"/>
      <c r="ET180" s="58"/>
      <c r="EU180" s="58"/>
      <c r="EV180" s="58"/>
      <c r="EW180" s="58"/>
      <c r="EX180" s="58"/>
      <c r="EY180" s="58"/>
      <c r="EZ180" s="58"/>
      <c r="FA180" s="58"/>
      <c r="FB180" s="58"/>
      <c r="FC180" s="58"/>
      <c r="FD180" s="58"/>
      <c r="FE180" s="58"/>
      <c r="FF180" s="58"/>
      <c r="FG180" s="58"/>
      <c r="FH180" s="58"/>
      <c r="FI180" s="58"/>
      <c r="FJ180" s="58"/>
      <c r="FK180" s="58"/>
      <c r="FL180" s="58"/>
      <c r="FM180" s="58"/>
      <c r="FN180" s="58"/>
      <c r="FO180" s="58"/>
      <c r="FP180" s="58"/>
      <c r="FQ180" s="58"/>
      <c r="FR180" s="58"/>
      <c r="FS180" s="58"/>
      <c r="FT180" s="58"/>
      <c r="FU180" s="58"/>
      <c r="FV180" s="58"/>
      <c r="FW180" s="58"/>
      <c r="FX180" s="58"/>
      <c r="FY180" s="58"/>
      <c r="FZ180" s="58"/>
      <c r="GA180" s="58"/>
      <c r="GB180" s="58"/>
      <c r="GC180" s="58"/>
      <c r="GD180" s="58"/>
      <c r="GE180" s="58"/>
      <c r="GF180" s="58"/>
      <c r="GG180" s="58"/>
      <c r="GH180" s="58"/>
      <c r="GI180" s="58"/>
      <c r="GJ180" s="58"/>
      <c r="GK180" s="58"/>
      <c r="GL180" s="58"/>
      <c r="GM180" s="58"/>
      <c r="GN180" s="58"/>
      <c r="GO180" s="58"/>
      <c r="GP180" s="58"/>
      <c r="GQ180" s="58"/>
      <c r="GR180" s="58"/>
      <c r="GS180" s="58"/>
      <c r="GT180" s="58"/>
      <c r="GU180" s="58"/>
      <c r="GV180" s="58"/>
      <c r="GW180" s="58"/>
      <c r="GX180" s="58"/>
      <c r="GY180" s="58"/>
      <c r="GZ180" s="58"/>
      <c r="HA180" s="58"/>
      <c r="HB180" s="58"/>
      <c r="HC180" s="58"/>
      <c r="HD180" s="58"/>
      <c r="HE180" s="58"/>
      <c r="HF180" s="58"/>
      <c r="HG180" s="58"/>
      <c r="HH180" s="58"/>
      <c r="HI180" s="58"/>
      <c r="HJ180" s="58"/>
      <c r="HK180" s="58"/>
      <c r="HL180" s="58"/>
      <c r="HM180" s="58"/>
      <c r="HN180" s="58"/>
      <c r="HO180" s="58"/>
      <c r="HP180" s="58"/>
      <c r="HQ180" s="58"/>
      <c r="HR180" s="58"/>
      <c r="HS180" s="58"/>
      <c r="HT180" s="58"/>
      <c r="HU180" s="58"/>
      <c r="HV180" s="58"/>
      <c r="HW180" s="58"/>
      <c r="HX180" s="58"/>
      <c r="HY180" s="58"/>
      <c r="HZ180" s="58"/>
      <c r="IA180" s="58"/>
      <c r="IB180" s="58"/>
      <c r="IC180" s="58"/>
      <c r="ID180" s="58"/>
      <c r="IE180" s="58"/>
      <c r="IF180" s="58"/>
      <c r="IG180" s="58"/>
      <c r="IH180" s="58"/>
      <c r="II180" s="58"/>
      <c r="IJ180" s="58"/>
      <c r="IK180" s="58"/>
      <c r="IL180" s="58"/>
      <c r="IM180" s="58"/>
      <c r="IN180" s="58"/>
      <c r="IO180" s="58"/>
      <c r="IP180" s="58"/>
      <c r="IQ180" s="58"/>
      <c r="IR180" s="58"/>
    </row>
    <row r="181" spans="1:252" s="839" customFormat="1">
      <c r="A181" s="78" t="s">
        <v>563</v>
      </c>
      <c r="B181" s="699"/>
      <c r="C181" s="699"/>
      <c r="D181" s="699"/>
      <c r="E181" s="699"/>
      <c r="F181" s="699"/>
      <c r="G181" s="699"/>
      <c r="H181" s="699"/>
      <c r="I181" s="699"/>
      <c r="J181" s="699"/>
      <c r="K181" s="699"/>
      <c r="L181" s="699"/>
      <c r="M181" s="699"/>
      <c r="N181" s="699"/>
      <c r="O181" s="699"/>
      <c r="P181" s="699"/>
      <c r="Q181" s="699"/>
      <c r="R181" s="699"/>
      <c r="S181" s="699"/>
      <c r="T181" s="699"/>
      <c r="U181" s="699"/>
      <c r="V181" s="699"/>
      <c r="W181" s="699"/>
      <c r="X181" s="699"/>
      <c r="Y181" s="699"/>
      <c r="Z181" s="699"/>
      <c r="AA181" s="957"/>
      <c r="AB181" s="957"/>
      <c r="AC181" s="957"/>
      <c r="AD181" s="699"/>
      <c r="AE181"/>
      <c r="AF181" s="58"/>
      <c r="AG181" s="58"/>
      <c r="AH181" s="58"/>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c r="CH181" s="58"/>
      <c r="CI181" s="58"/>
      <c r="CJ181" s="58"/>
      <c r="CK181" s="58"/>
      <c r="CL181" s="58"/>
      <c r="CM181" s="58"/>
      <c r="CN181" s="58"/>
      <c r="CO181" s="58"/>
      <c r="CP181" s="58"/>
      <c r="CQ181" s="58"/>
      <c r="CR181" s="58"/>
      <c r="CS181" s="58"/>
      <c r="CT181" s="58"/>
      <c r="CU181" s="58"/>
      <c r="CV181" s="58"/>
      <c r="CW181" s="58"/>
      <c r="CX181" s="58"/>
      <c r="CY181" s="58"/>
      <c r="CZ181" s="58"/>
      <c r="DA181" s="58"/>
      <c r="DB181" s="58"/>
      <c r="DC181" s="58"/>
      <c r="DD181" s="58"/>
      <c r="DE181" s="58"/>
      <c r="DF181" s="58"/>
      <c r="DG181" s="58"/>
      <c r="DH181" s="58"/>
      <c r="DI181" s="58"/>
      <c r="DJ181" s="58"/>
      <c r="DK181" s="58"/>
      <c r="DL181" s="58"/>
      <c r="DM181" s="58"/>
      <c r="DN181" s="58"/>
      <c r="DO181" s="58"/>
      <c r="DP181" s="58"/>
      <c r="DQ181" s="58"/>
      <c r="DR181" s="58"/>
      <c r="DS181" s="58"/>
      <c r="DT181" s="58"/>
      <c r="DU181" s="58"/>
      <c r="DV181" s="58"/>
      <c r="DW181" s="58"/>
      <c r="DX181" s="58"/>
      <c r="DY181" s="58"/>
      <c r="DZ181" s="58"/>
      <c r="EA181" s="58"/>
      <c r="EB181" s="58"/>
      <c r="EC181" s="58"/>
      <c r="ED181" s="58"/>
      <c r="EE181" s="58"/>
      <c r="EF181" s="58"/>
      <c r="EG181" s="58"/>
      <c r="EH181" s="58"/>
      <c r="EI181" s="58"/>
      <c r="EJ181" s="58"/>
      <c r="EK181" s="58"/>
      <c r="EL181" s="58"/>
      <c r="EM181" s="58"/>
      <c r="EN181" s="58"/>
      <c r="EO181" s="58"/>
      <c r="EP181" s="58"/>
      <c r="EQ181" s="58"/>
      <c r="ER181" s="58"/>
      <c r="ES181" s="58"/>
      <c r="ET181" s="58"/>
      <c r="EU181" s="58"/>
      <c r="EV181" s="58"/>
      <c r="EW181" s="58"/>
      <c r="EX181" s="58"/>
      <c r="EY181" s="58"/>
      <c r="EZ181" s="58"/>
      <c r="FA181" s="58"/>
      <c r="FB181" s="58"/>
      <c r="FC181" s="58"/>
      <c r="FD181" s="58"/>
      <c r="FE181" s="58"/>
      <c r="FF181" s="58"/>
      <c r="FG181" s="58"/>
      <c r="FH181" s="58"/>
      <c r="FI181" s="58"/>
      <c r="FJ181" s="58"/>
      <c r="FK181" s="58"/>
      <c r="FL181" s="58"/>
      <c r="FM181" s="58"/>
      <c r="FN181" s="58"/>
      <c r="FO181" s="58"/>
      <c r="FP181" s="58"/>
      <c r="FQ181" s="58"/>
      <c r="FR181" s="58"/>
      <c r="FS181" s="58"/>
      <c r="FT181" s="58"/>
      <c r="FU181" s="58"/>
      <c r="FV181" s="58"/>
      <c r="FW181" s="58"/>
      <c r="FX181" s="58"/>
      <c r="FY181" s="58"/>
      <c r="FZ181" s="58"/>
      <c r="GA181" s="58"/>
      <c r="GB181" s="58"/>
      <c r="GC181" s="58"/>
      <c r="GD181" s="58"/>
      <c r="GE181" s="58"/>
      <c r="GF181" s="58"/>
      <c r="GG181" s="58"/>
      <c r="GH181" s="58"/>
      <c r="GI181" s="58"/>
      <c r="GJ181" s="58"/>
      <c r="GK181" s="58"/>
      <c r="GL181" s="58"/>
      <c r="GM181" s="58"/>
      <c r="GN181" s="58"/>
      <c r="GO181" s="58"/>
      <c r="GP181" s="58"/>
      <c r="GQ181" s="58"/>
      <c r="GR181" s="58"/>
      <c r="GS181" s="58"/>
      <c r="GT181" s="58"/>
      <c r="GU181" s="58"/>
      <c r="GV181" s="58"/>
      <c r="GW181" s="58"/>
      <c r="GX181" s="58"/>
      <c r="GY181" s="58"/>
      <c r="GZ181" s="58"/>
      <c r="HA181" s="58"/>
      <c r="HB181" s="58"/>
      <c r="HC181" s="58"/>
      <c r="HD181" s="58"/>
      <c r="HE181" s="58"/>
      <c r="HF181" s="58"/>
      <c r="HG181" s="58"/>
      <c r="HH181" s="58"/>
      <c r="HI181" s="58"/>
      <c r="HJ181" s="58"/>
      <c r="HK181" s="58"/>
      <c r="HL181" s="58"/>
      <c r="HM181" s="58"/>
      <c r="HN181" s="58"/>
      <c r="HO181" s="58"/>
      <c r="HP181" s="58"/>
      <c r="HQ181" s="58"/>
      <c r="HR181" s="58"/>
      <c r="HS181" s="58"/>
      <c r="HT181" s="58"/>
      <c r="HU181" s="58"/>
      <c r="HV181" s="58"/>
      <c r="HW181" s="58"/>
      <c r="HX181" s="58"/>
      <c r="HY181" s="58"/>
      <c r="HZ181" s="58"/>
      <c r="IA181" s="58"/>
      <c r="IB181" s="58"/>
      <c r="IC181" s="58"/>
      <c r="ID181" s="58"/>
      <c r="IE181" s="58"/>
      <c r="IF181" s="58"/>
      <c r="IG181" s="58"/>
      <c r="IH181" s="58"/>
      <c r="II181" s="58"/>
      <c r="IJ181" s="58"/>
      <c r="IK181" s="58"/>
      <c r="IL181" s="58"/>
      <c r="IM181" s="58"/>
      <c r="IN181" s="58"/>
      <c r="IO181" s="58"/>
      <c r="IP181" s="58"/>
      <c r="IQ181" s="58"/>
      <c r="IR181" s="58"/>
    </row>
    <row r="182" spans="1:252" s="839" customFormat="1">
      <c r="A182" s="78" t="s">
        <v>564</v>
      </c>
      <c r="B182" s="699"/>
      <c r="C182" s="699"/>
      <c r="D182" s="699"/>
      <c r="E182" s="699"/>
      <c r="F182" s="699"/>
      <c r="G182" s="699"/>
      <c r="H182" s="699"/>
      <c r="I182" s="699"/>
      <c r="J182" s="699"/>
      <c r="K182" s="699"/>
      <c r="L182" s="699"/>
      <c r="M182" s="699"/>
      <c r="N182" s="699"/>
      <c r="O182" s="699"/>
      <c r="P182" s="699"/>
      <c r="Q182" s="699"/>
      <c r="R182" s="699"/>
      <c r="S182" s="699"/>
      <c r="T182" s="699"/>
      <c r="U182" s="699"/>
      <c r="V182" s="699"/>
      <c r="W182" s="699"/>
      <c r="X182" s="699"/>
      <c r="Y182" s="699"/>
      <c r="Z182" s="699"/>
      <c r="AA182" s="957"/>
      <c r="AB182" s="957"/>
      <c r="AC182" s="957"/>
      <c r="AD182" s="699"/>
      <c r="AE182"/>
      <c r="AF182" s="58"/>
      <c r="AG182" s="58"/>
      <c r="AH182" s="58"/>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c r="CH182" s="58"/>
      <c r="CI182" s="58"/>
      <c r="CJ182" s="58"/>
      <c r="CK182" s="58"/>
      <c r="CL182" s="58"/>
      <c r="CM182" s="58"/>
      <c r="CN182" s="58"/>
      <c r="CO182" s="58"/>
      <c r="CP182" s="58"/>
      <c r="CQ182" s="58"/>
      <c r="CR182" s="58"/>
      <c r="CS182" s="58"/>
      <c r="CT182" s="58"/>
      <c r="CU182" s="58"/>
      <c r="CV182" s="58"/>
      <c r="CW182" s="58"/>
      <c r="CX182" s="58"/>
      <c r="CY182" s="58"/>
      <c r="CZ182" s="58"/>
      <c r="DA182" s="58"/>
      <c r="DB182" s="58"/>
      <c r="DC182" s="58"/>
      <c r="DD182" s="58"/>
      <c r="DE182" s="58"/>
      <c r="DF182" s="58"/>
      <c r="DG182" s="58"/>
      <c r="DH182" s="58"/>
      <c r="DI182" s="58"/>
      <c r="DJ182" s="58"/>
      <c r="DK182" s="58"/>
      <c r="DL182" s="58"/>
      <c r="DM182" s="58"/>
      <c r="DN182" s="58"/>
      <c r="DO182" s="58"/>
      <c r="DP182" s="58"/>
      <c r="DQ182" s="58"/>
      <c r="DR182" s="58"/>
      <c r="DS182" s="58"/>
      <c r="DT182" s="58"/>
      <c r="DU182" s="58"/>
      <c r="DV182" s="58"/>
      <c r="DW182" s="58"/>
      <c r="DX182" s="58"/>
      <c r="DY182" s="58"/>
      <c r="DZ182" s="58"/>
      <c r="EA182" s="58"/>
      <c r="EB182" s="58"/>
      <c r="EC182" s="58"/>
      <c r="ED182" s="58"/>
      <c r="EE182" s="58"/>
      <c r="EF182" s="58"/>
      <c r="EG182" s="58"/>
      <c r="EH182" s="58"/>
      <c r="EI182" s="58"/>
      <c r="EJ182" s="58"/>
      <c r="EK182" s="58"/>
      <c r="EL182" s="58"/>
      <c r="EM182" s="58"/>
      <c r="EN182" s="58"/>
      <c r="EO182" s="58"/>
      <c r="EP182" s="58"/>
      <c r="EQ182" s="58"/>
      <c r="ER182" s="58"/>
      <c r="ES182" s="58"/>
      <c r="ET182" s="58"/>
      <c r="EU182" s="58"/>
      <c r="EV182" s="58"/>
      <c r="EW182" s="58"/>
      <c r="EX182" s="58"/>
      <c r="EY182" s="58"/>
      <c r="EZ182" s="58"/>
      <c r="FA182" s="58"/>
      <c r="FB182" s="58"/>
      <c r="FC182" s="58"/>
      <c r="FD182" s="58"/>
      <c r="FE182" s="58"/>
      <c r="FF182" s="58"/>
      <c r="FG182" s="58"/>
      <c r="FH182" s="58"/>
      <c r="FI182" s="58"/>
      <c r="FJ182" s="58"/>
      <c r="FK182" s="58"/>
      <c r="FL182" s="58"/>
      <c r="FM182" s="58"/>
      <c r="FN182" s="58"/>
      <c r="FO182" s="58"/>
      <c r="FP182" s="58"/>
      <c r="FQ182" s="58"/>
      <c r="FR182" s="58"/>
      <c r="FS182" s="58"/>
      <c r="FT182" s="58"/>
      <c r="FU182" s="58"/>
      <c r="FV182" s="58"/>
      <c r="FW182" s="58"/>
      <c r="FX182" s="58"/>
      <c r="FY182" s="58"/>
      <c r="FZ182" s="58"/>
      <c r="GA182" s="58"/>
      <c r="GB182" s="58"/>
      <c r="GC182" s="58"/>
      <c r="GD182" s="58"/>
      <c r="GE182" s="58"/>
      <c r="GF182" s="58"/>
      <c r="GG182" s="58"/>
      <c r="GH182" s="58"/>
      <c r="GI182" s="58"/>
      <c r="GJ182" s="58"/>
      <c r="GK182" s="58"/>
      <c r="GL182" s="58"/>
      <c r="GM182" s="58"/>
      <c r="GN182" s="58"/>
      <c r="GO182" s="58"/>
      <c r="GP182" s="58"/>
      <c r="GQ182" s="58"/>
      <c r="GR182" s="58"/>
      <c r="GS182" s="58"/>
      <c r="GT182" s="58"/>
      <c r="GU182" s="58"/>
      <c r="GV182" s="58"/>
      <c r="GW182" s="58"/>
      <c r="GX182" s="58"/>
      <c r="GY182" s="58"/>
      <c r="GZ182" s="58"/>
      <c r="HA182" s="58"/>
      <c r="HB182" s="58"/>
      <c r="HC182" s="58"/>
      <c r="HD182" s="58"/>
      <c r="HE182" s="58"/>
      <c r="HF182" s="58"/>
      <c r="HG182" s="58"/>
      <c r="HH182" s="58"/>
      <c r="HI182" s="58"/>
      <c r="HJ182" s="58"/>
      <c r="HK182" s="58"/>
      <c r="HL182" s="58"/>
      <c r="HM182" s="58"/>
      <c r="HN182" s="58"/>
      <c r="HO182" s="58"/>
      <c r="HP182" s="58"/>
      <c r="HQ182" s="58"/>
      <c r="HR182" s="58"/>
      <c r="HS182" s="58"/>
      <c r="HT182" s="58"/>
      <c r="HU182" s="58"/>
      <c r="HV182" s="58"/>
      <c r="HW182" s="58"/>
      <c r="HX182" s="58"/>
      <c r="HY182" s="58"/>
      <c r="HZ182" s="58"/>
      <c r="IA182" s="58"/>
      <c r="IB182" s="58"/>
      <c r="IC182" s="58"/>
      <c r="ID182" s="58"/>
      <c r="IE182" s="58"/>
      <c r="IF182" s="58"/>
      <c r="IG182" s="58"/>
      <c r="IH182" s="58"/>
      <c r="II182" s="58"/>
      <c r="IJ182" s="58"/>
      <c r="IK182" s="58"/>
      <c r="IL182" s="58"/>
      <c r="IM182" s="58"/>
      <c r="IN182" s="58"/>
      <c r="IO182" s="58"/>
      <c r="IP182" s="58"/>
      <c r="IQ182" s="58"/>
      <c r="IR182" s="58"/>
    </row>
    <row r="183" spans="1:252" s="839" customFormat="1">
      <c r="A183" s="78" t="s">
        <v>565</v>
      </c>
      <c r="B183" s="699"/>
      <c r="C183" s="699"/>
      <c r="D183" s="699"/>
      <c r="E183" s="699"/>
      <c r="F183" s="699"/>
      <c r="G183" s="699"/>
      <c r="H183" s="699"/>
      <c r="I183" s="699"/>
      <c r="J183" s="699"/>
      <c r="K183" s="699"/>
      <c r="L183" s="699"/>
      <c r="M183" s="699"/>
      <c r="N183" s="699"/>
      <c r="O183" s="699"/>
      <c r="P183" s="699"/>
      <c r="Q183" s="699"/>
      <c r="R183" s="699"/>
      <c r="S183" s="699"/>
      <c r="T183" s="699"/>
      <c r="U183" s="699"/>
      <c r="V183" s="699"/>
      <c r="W183" s="699"/>
      <c r="X183" s="699"/>
      <c r="Y183" s="699"/>
      <c r="Z183" s="699"/>
      <c r="AA183" s="957"/>
      <c r="AB183" s="957"/>
      <c r="AC183" s="957"/>
      <c r="AD183" s="699"/>
      <c r="AE183"/>
      <c r="AF183" s="58"/>
      <c r="AG183" s="58"/>
      <c r="AH183" s="58"/>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c r="CH183" s="58"/>
      <c r="CI183" s="58"/>
      <c r="CJ183" s="58"/>
      <c r="CK183" s="58"/>
      <c r="CL183" s="58"/>
      <c r="CM183" s="58"/>
      <c r="CN183" s="58"/>
      <c r="CO183" s="58"/>
      <c r="CP183" s="58"/>
      <c r="CQ183" s="58"/>
      <c r="CR183" s="58"/>
      <c r="CS183" s="58"/>
      <c r="CT183" s="58"/>
      <c r="CU183" s="58"/>
      <c r="CV183" s="58"/>
      <c r="CW183" s="58"/>
      <c r="CX183" s="58"/>
      <c r="CY183" s="58"/>
      <c r="CZ183" s="58"/>
      <c r="DA183" s="58"/>
      <c r="DB183" s="58"/>
      <c r="DC183" s="58"/>
      <c r="DD183" s="58"/>
      <c r="DE183" s="58"/>
      <c r="DF183" s="58"/>
      <c r="DG183" s="58"/>
      <c r="DH183" s="58"/>
      <c r="DI183" s="58"/>
      <c r="DJ183" s="58"/>
      <c r="DK183" s="58"/>
      <c r="DL183" s="58"/>
      <c r="DM183" s="58"/>
      <c r="DN183" s="58"/>
      <c r="DO183" s="58"/>
      <c r="DP183" s="58"/>
      <c r="DQ183" s="58"/>
      <c r="DR183" s="58"/>
      <c r="DS183" s="58"/>
      <c r="DT183" s="58"/>
      <c r="DU183" s="58"/>
      <c r="DV183" s="58"/>
      <c r="DW183" s="58"/>
      <c r="DX183" s="58"/>
      <c r="DY183" s="58"/>
      <c r="DZ183" s="58"/>
      <c r="EA183" s="58"/>
      <c r="EB183" s="58"/>
      <c r="EC183" s="58"/>
      <c r="ED183" s="58"/>
      <c r="EE183" s="58"/>
      <c r="EF183" s="58"/>
      <c r="EG183" s="58"/>
      <c r="EH183" s="58"/>
      <c r="EI183" s="58"/>
      <c r="EJ183" s="58"/>
      <c r="EK183" s="58"/>
      <c r="EL183" s="58"/>
      <c r="EM183" s="58"/>
      <c r="EN183" s="58"/>
      <c r="EO183" s="58"/>
      <c r="EP183" s="58"/>
      <c r="EQ183" s="58"/>
      <c r="ER183" s="58"/>
      <c r="ES183" s="58"/>
      <c r="ET183" s="58"/>
      <c r="EU183" s="58"/>
      <c r="EV183" s="58"/>
      <c r="EW183" s="58"/>
      <c r="EX183" s="58"/>
      <c r="EY183" s="58"/>
      <c r="EZ183" s="58"/>
      <c r="FA183" s="58"/>
      <c r="FB183" s="58"/>
      <c r="FC183" s="58"/>
      <c r="FD183" s="58"/>
      <c r="FE183" s="58"/>
      <c r="FF183" s="58"/>
      <c r="FG183" s="58"/>
      <c r="FH183" s="58"/>
      <c r="FI183" s="58"/>
      <c r="FJ183" s="58"/>
      <c r="FK183" s="58"/>
      <c r="FL183" s="58"/>
      <c r="FM183" s="58"/>
      <c r="FN183" s="58"/>
      <c r="FO183" s="58"/>
      <c r="FP183" s="58"/>
      <c r="FQ183" s="58"/>
      <c r="FR183" s="58"/>
      <c r="FS183" s="58"/>
      <c r="FT183" s="58"/>
      <c r="FU183" s="58"/>
      <c r="FV183" s="58"/>
      <c r="FW183" s="58"/>
      <c r="FX183" s="58"/>
      <c r="FY183" s="58"/>
      <c r="FZ183" s="58"/>
      <c r="GA183" s="58"/>
      <c r="GB183" s="58"/>
      <c r="GC183" s="58"/>
      <c r="GD183" s="58"/>
      <c r="GE183" s="58"/>
      <c r="GF183" s="58"/>
      <c r="GG183" s="58"/>
      <c r="GH183" s="58"/>
      <c r="GI183" s="58"/>
      <c r="GJ183" s="58"/>
      <c r="GK183" s="58"/>
      <c r="GL183" s="58"/>
      <c r="GM183" s="58"/>
      <c r="GN183" s="58"/>
      <c r="GO183" s="58"/>
      <c r="GP183" s="58"/>
      <c r="GQ183" s="58"/>
      <c r="GR183" s="58"/>
      <c r="GS183" s="58"/>
      <c r="GT183" s="58"/>
      <c r="GU183" s="58"/>
      <c r="GV183" s="58"/>
      <c r="GW183" s="58"/>
      <c r="GX183" s="58"/>
      <c r="GY183" s="58"/>
      <c r="GZ183" s="58"/>
      <c r="HA183" s="58"/>
      <c r="HB183" s="58"/>
      <c r="HC183" s="58"/>
      <c r="HD183" s="58"/>
      <c r="HE183" s="58"/>
      <c r="HF183" s="58"/>
      <c r="HG183" s="58"/>
      <c r="HH183" s="58"/>
      <c r="HI183" s="58"/>
      <c r="HJ183" s="58"/>
      <c r="HK183" s="58"/>
      <c r="HL183" s="58"/>
      <c r="HM183" s="58"/>
      <c r="HN183" s="58"/>
      <c r="HO183" s="58"/>
      <c r="HP183" s="58"/>
      <c r="HQ183" s="58"/>
      <c r="HR183" s="58"/>
      <c r="HS183" s="58"/>
      <c r="HT183" s="58"/>
      <c r="HU183" s="58"/>
      <c r="HV183" s="58"/>
      <c r="HW183" s="58"/>
      <c r="HX183" s="58"/>
      <c r="HY183" s="58"/>
      <c r="HZ183" s="58"/>
      <c r="IA183" s="58"/>
      <c r="IB183" s="58"/>
      <c r="IC183" s="58"/>
      <c r="ID183" s="58"/>
      <c r="IE183" s="58"/>
      <c r="IF183" s="58"/>
      <c r="IG183" s="58"/>
      <c r="IH183" s="58"/>
      <c r="II183" s="58"/>
      <c r="IJ183" s="58"/>
      <c r="IK183" s="58"/>
      <c r="IL183" s="58"/>
      <c r="IM183" s="58"/>
      <c r="IN183" s="58"/>
      <c r="IO183" s="58"/>
      <c r="IP183" s="58"/>
      <c r="IQ183" s="58"/>
      <c r="IR183" s="58"/>
    </row>
    <row r="184" spans="1:252" s="839" customFormat="1">
      <c r="A184" s="78" t="s">
        <v>566</v>
      </c>
      <c r="B184" s="699"/>
      <c r="C184" s="699"/>
      <c r="D184" s="699"/>
      <c r="E184" s="699"/>
      <c r="F184" s="699"/>
      <c r="G184" s="699"/>
      <c r="H184" s="699"/>
      <c r="I184" s="699"/>
      <c r="J184" s="699"/>
      <c r="K184" s="699"/>
      <c r="L184" s="699"/>
      <c r="M184" s="699"/>
      <c r="N184" s="699"/>
      <c r="O184" s="699"/>
      <c r="P184" s="699"/>
      <c r="Q184" s="699"/>
      <c r="R184" s="699"/>
      <c r="S184" s="699"/>
      <c r="T184" s="699"/>
      <c r="U184" s="699"/>
      <c r="V184" s="699"/>
      <c r="W184" s="699"/>
      <c r="X184" s="699"/>
      <c r="Y184" s="699"/>
      <c r="Z184" s="699"/>
      <c r="AA184" s="957"/>
      <c r="AB184" s="957"/>
      <c r="AC184" s="957"/>
      <c r="AD184" s="699"/>
      <c r="AE184"/>
      <c r="AF184" s="58"/>
      <c r="AG184" s="58"/>
      <c r="AH184" s="58"/>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58"/>
      <c r="DH184" s="58"/>
      <c r="DI184" s="58"/>
      <c r="DJ184" s="58"/>
      <c r="DK184" s="58"/>
      <c r="DL184" s="58"/>
      <c r="DM184" s="58"/>
      <c r="DN184" s="58"/>
      <c r="DO184" s="58"/>
      <c r="DP184" s="58"/>
      <c r="DQ184" s="58"/>
      <c r="DR184" s="58"/>
      <c r="DS184" s="58"/>
      <c r="DT184" s="58"/>
      <c r="DU184" s="58"/>
      <c r="DV184" s="58"/>
      <c r="DW184" s="58"/>
      <c r="DX184" s="58"/>
      <c r="DY184" s="58"/>
      <c r="DZ184" s="58"/>
      <c r="EA184" s="58"/>
      <c r="EB184" s="58"/>
      <c r="EC184" s="58"/>
      <c r="ED184" s="58"/>
      <c r="EE184" s="58"/>
      <c r="EF184" s="58"/>
      <c r="EG184" s="58"/>
      <c r="EH184" s="58"/>
      <c r="EI184" s="58"/>
      <c r="EJ184" s="58"/>
      <c r="EK184" s="58"/>
      <c r="EL184" s="58"/>
      <c r="EM184" s="58"/>
      <c r="EN184" s="58"/>
      <c r="EO184" s="58"/>
      <c r="EP184" s="58"/>
      <c r="EQ184" s="58"/>
      <c r="ER184" s="58"/>
      <c r="ES184" s="58"/>
      <c r="ET184" s="58"/>
      <c r="EU184" s="58"/>
      <c r="EV184" s="58"/>
      <c r="EW184" s="58"/>
      <c r="EX184" s="58"/>
      <c r="EY184" s="58"/>
      <c r="EZ184" s="58"/>
      <c r="FA184" s="58"/>
      <c r="FB184" s="58"/>
      <c r="FC184" s="58"/>
      <c r="FD184" s="58"/>
      <c r="FE184" s="58"/>
      <c r="FF184" s="58"/>
      <c r="FG184" s="58"/>
      <c r="FH184" s="58"/>
      <c r="FI184" s="58"/>
      <c r="FJ184" s="58"/>
      <c r="FK184" s="58"/>
      <c r="FL184" s="58"/>
      <c r="FM184" s="58"/>
      <c r="FN184" s="58"/>
      <c r="FO184" s="58"/>
      <c r="FP184" s="58"/>
      <c r="FQ184" s="58"/>
      <c r="FR184" s="58"/>
      <c r="FS184" s="58"/>
      <c r="FT184" s="58"/>
      <c r="FU184" s="58"/>
      <c r="FV184" s="58"/>
      <c r="FW184" s="58"/>
      <c r="FX184" s="58"/>
      <c r="FY184" s="58"/>
      <c r="FZ184" s="58"/>
      <c r="GA184" s="58"/>
      <c r="GB184" s="58"/>
      <c r="GC184" s="58"/>
      <c r="GD184" s="58"/>
      <c r="GE184" s="58"/>
      <c r="GF184" s="58"/>
      <c r="GG184" s="58"/>
      <c r="GH184" s="58"/>
      <c r="GI184" s="58"/>
      <c r="GJ184" s="58"/>
      <c r="GK184" s="58"/>
      <c r="GL184" s="58"/>
      <c r="GM184" s="58"/>
      <c r="GN184" s="58"/>
      <c r="GO184" s="58"/>
      <c r="GP184" s="58"/>
      <c r="GQ184" s="58"/>
      <c r="GR184" s="58"/>
      <c r="GS184" s="58"/>
      <c r="GT184" s="58"/>
      <c r="GU184" s="58"/>
      <c r="GV184" s="58"/>
      <c r="GW184" s="58"/>
      <c r="GX184" s="58"/>
      <c r="GY184" s="58"/>
      <c r="GZ184" s="58"/>
      <c r="HA184" s="58"/>
      <c r="HB184" s="58"/>
      <c r="HC184" s="58"/>
      <c r="HD184" s="58"/>
      <c r="HE184" s="58"/>
      <c r="HF184" s="58"/>
      <c r="HG184" s="58"/>
      <c r="HH184" s="58"/>
      <c r="HI184" s="58"/>
      <c r="HJ184" s="58"/>
      <c r="HK184" s="58"/>
      <c r="HL184" s="58"/>
      <c r="HM184" s="58"/>
      <c r="HN184" s="58"/>
      <c r="HO184" s="58"/>
      <c r="HP184" s="58"/>
      <c r="HQ184" s="58"/>
      <c r="HR184" s="58"/>
      <c r="HS184" s="58"/>
      <c r="HT184" s="58"/>
      <c r="HU184" s="58"/>
      <c r="HV184" s="58"/>
      <c r="HW184" s="58"/>
      <c r="HX184" s="58"/>
      <c r="HY184" s="58"/>
      <c r="HZ184" s="58"/>
      <c r="IA184" s="58"/>
      <c r="IB184" s="58"/>
      <c r="IC184" s="58"/>
      <c r="ID184" s="58"/>
      <c r="IE184" s="58"/>
      <c r="IF184" s="58"/>
      <c r="IG184" s="58"/>
      <c r="IH184" s="58"/>
      <c r="II184" s="58"/>
      <c r="IJ184" s="58"/>
      <c r="IK184" s="58"/>
      <c r="IL184" s="58"/>
      <c r="IM184" s="58"/>
      <c r="IN184" s="58"/>
      <c r="IO184" s="58"/>
      <c r="IP184" s="58"/>
      <c r="IQ184" s="58"/>
      <c r="IR184" s="58"/>
    </row>
    <row r="185" spans="1:252" s="839" customFormat="1">
      <c r="A185" s="78" t="s">
        <v>463</v>
      </c>
      <c r="B185" s="699">
        <v>0.28699999999999998</v>
      </c>
      <c r="C185" s="699">
        <v>0.30099999999999999</v>
      </c>
      <c r="D185" s="699">
        <v>0.36099999999999999</v>
      </c>
      <c r="E185" s="699">
        <v>0.47499999999999998</v>
      </c>
      <c r="F185" s="699">
        <v>0.42499999999999999</v>
      </c>
      <c r="G185" s="699">
        <v>0.47499999999999998</v>
      </c>
      <c r="H185" s="699">
        <v>0.54100000000000004</v>
      </c>
      <c r="I185" s="699">
        <v>0.68</v>
      </c>
      <c r="J185" s="699">
        <v>0.70799999999999996</v>
      </c>
      <c r="K185" s="699">
        <v>0.79500000000000004</v>
      </c>
      <c r="L185" s="699">
        <v>0.79400000000000004</v>
      </c>
      <c r="M185" s="699">
        <v>0.84599999999999997</v>
      </c>
      <c r="N185" s="699">
        <v>0.85299999999999998</v>
      </c>
      <c r="O185" s="699">
        <v>0.88100000000000001</v>
      </c>
      <c r="P185" s="699">
        <v>0.872</v>
      </c>
      <c r="Q185" s="699">
        <v>0.98599999999999999</v>
      </c>
      <c r="R185" s="699">
        <v>0.97599999999999998</v>
      </c>
      <c r="S185" s="699">
        <v>1.0029999999999999</v>
      </c>
      <c r="T185" s="699">
        <v>1.004</v>
      </c>
      <c r="U185" s="699">
        <v>0.97699999999999998</v>
      </c>
      <c r="V185" s="699">
        <v>0.97899999999999998</v>
      </c>
      <c r="W185" s="699">
        <v>0.97599999999999998</v>
      </c>
      <c r="X185" s="699">
        <v>1.002</v>
      </c>
      <c r="Y185" s="699">
        <v>1.0289999999999999</v>
      </c>
      <c r="Z185" s="699">
        <v>1.0620000000000001</v>
      </c>
      <c r="AA185" s="956">
        <v>1.0860000000000001</v>
      </c>
      <c r="AB185" s="956">
        <v>1.1359999999999999</v>
      </c>
      <c r="AC185" s="956">
        <v>1.222</v>
      </c>
      <c r="AD185" s="699">
        <v>1.337</v>
      </c>
      <c r="AE185" s="953">
        <v>1.3620000000000001</v>
      </c>
      <c r="AF185" s="58"/>
      <c r="AG185" s="58"/>
      <c r="AH185" s="58"/>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c r="CH185" s="58"/>
      <c r="CI185" s="58"/>
      <c r="CJ185" s="58"/>
      <c r="CK185" s="58"/>
      <c r="CL185" s="58"/>
      <c r="CM185" s="58"/>
      <c r="CN185" s="58"/>
      <c r="CO185" s="58"/>
      <c r="CP185" s="58"/>
      <c r="CQ185" s="58"/>
      <c r="CR185" s="58"/>
      <c r="CS185" s="58"/>
      <c r="CT185" s="58"/>
      <c r="CU185" s="58"/>
      <c r="CV185" s="58"/>
      <c r="CW185" s="58"/>
      <c r="CX185" s="58"/>
      <c r="CY185" s="58"/>
      <c r="CZ185" s="58"/>
      <c r="DA185" s="58"/>
      <c r="DB185" s="58"/>
      <c r="DC185" s="58"/>
      <c r="DD185" s="58"/>
      <c r="DE185" s="58"/>
      <c r="DF185" s="58"/>
      <c r="DG185" s="58"/>
      <c r="DH185" s="58"/>
      <c r="DI185" s="58"/>
      <c r="DJ185" s="58"/>
      <c r="DK185" s="58"/>
      <c r="DL185" s="58"/>
      <c r="DM185" s="58"/>
      <c r="DN185" s="58"/>
      <c r="DO185" s="58"/>
      <c r="DP185" s="58"/>
      <c r="DQ185" s="58"/>
      <c r="DR185" s="58"/>
      <c r="DS185" s="58"/>
      <c r="DT185" s="58"/>
      <c r="DU185" s="58"/>
      <c r="DV185" s="58"/>
      <c r="DW185" s="58"/>
      <c r="DX185" s="58"/>
      <c r="DY185" s="58"/>
      <c r="DZ185" s="58"/>
      <c r="EA185" s="58"/>
      <c r="EB185" s="58"/>
      <c r="EC185" s="58"/>
      <c r="ED185" s="58"/>
      <c r="EE185" s="58"/>
      <c r="EF185" s="58"/>
      <c r="EG185" s="58"/>
      <c r="EH185" s="58"/>
      <c r="EI185" s="58"/>
      <c r="EJ185" s="58"/>
      <c r="EK185" s="58"/>
      <c r="EL185" s="58"/>
      <c r="EM185" s="58"/>
      <c r="EN185" s="58"/>
      <c r="EO185" s="58"/>
      <c r="EP185" s="58"/>
      <c r="EQ185" s="58"/>
      <c r="ER185" s="58"/>
      <c r="ES185" s="58"/>
      <c r="ET185" s="58"/>
      <c r="EU185" s="58"/>
      <c r="EV185" s="58"/>
      <c r="EW185" s="58"/>
      <c r="EX185" s="58"/>
      <c r="EY185" s="58"/>
      <c r="EZ185" s="58"/>
      <c r="FA185" s="58"/>
      <c r="FB185" s="58"/>
      <c r="FC185" s="58"/>
      <c r="FD185" s="58"/>
      <c r="FE185" s="58"/>
      <c r="FF185" s="58"/>
      <c r="FG185" s="58"/>
      <c r="FH185" s="58"/>
      <c r="FI185" s="58"/>
      <c r="FJ185" s="58"/>
      <c r="FK185" s="58"/>
      <c r="FL185" s="58"/>
      <c r="FM185" s="58"/>
      <c r="FN185" s="58"/>
      <c r="FO185" s="58"/>
      <c r="FP185" s="58"/>
      <c r="FQ185" s="58"/>
      <c r="FR185" s="58"/>
      <c r="FS185" s="58"/>
      <c r="FT185" s="58"/>
      <c r="FU185" s="58"/>
      <c r="FV185" s="58"/>
      <c r="FW185" s="58"/>
      <c r="FX185" s="58"/>
      <c r="FY185" s="58"/>
      <c r="FZ185" s="58"/>
      <c r="GA185" s="58"/>
      <c r="GB185" s="58"/>
      <c r="GC185" s="58"/>
      <c r="GD185" s="58"/>
      <c r="GE185" s="58"/>
      <c r="GF185" s="58"/>
      <c r="GG185" s="58"/>
      <c r="GH185" s="58"/>
      <c r="GI185" s="58"/>
      <c r="GJ185" s="58"/>
      <c r="GK185" s="58"/>
      <c r="GL185" s="58"/>
      <c r="GM185" s="58"/>
      <c r="GN185" s="58"/>
      <c r="GO185" s="58"/>
      <c r="GP185" s="58"/>
      <c r="GQ185" s="58"/>
      <c r="GR185" s="58"/>
      <c r="GS185" s="58"/>
      <c r="GT185" s="58"/>
      <c r="GU185" s="58"/>
      <c r="GV185" s="58"/>
      <c r="GW185" s="58"/>
      <c r="GX185" s="58"/>
      <c r="GY185" s="58"/>
      <c r="GZ185" s="58"/>
      <c r="HA185" s="58"/>
      <c r="HB185" s="58"/>
      <c r="HC185" s="58"/>
      <c r="HD185" s="58"/>
      <c r="HE185" s="58"/>
      <c r="HF185" s="58"/>
      <c r="HG185" s="58"/>
      <c r="HH185" s="58"/>
      <c r="HI185" s="58"/>
      <c r="HJ185" s="58"/>
      <c r="HK185" s="58"/>
      <c r="HL185" s="58"/>
      <c r="HM185" s="58"/>
      <c r="HN185" s="58"/>
      <c r="HO185" s="58"/>
      <c r="HP185" s="58"/>
      <c r="HQ185" s="58"/>
      <c r="HR185" s="58"/>
      <c r="HS185" s="58"/>
      <c r="HT185" s="58"/>
      <c r="HU185" s="58"/>
      <c r="HV185" s="58"/>
      <c r="HW185" s="58"/>
      <c r="HX185" s="58"/>
      <c r="HY185" s="58"/>
      <c r="HZ185" s="58"/>
      <c r="IA185" s="58"/>
      <c r="IB185" s="58"/>
      <c r="IC185" s="58"/>
      <c r="ID185" s="58"/>
      <c r="IE185" s="58"/>
      <c r="IF185" s="58"/>
      <c r="IG185" s="58"/>
      <c r="IH185" s="58"/>
      <c r="II185" s="58"/>
      <c r="IJ185" s="58"/>
      <c r="IK185" s="58"/>
      <c r="IL185" s="58"/>
      <c r="IM185" s="58"/>
      <c r="IN185" s="58"/>
      <c r="IO185" s="58"/>
      <c r="IP185" s="58"/>
      <c r="IQ185" s="58"/>
      <c r="IR185" s="58"/>
    </row>
    <row r="186" spans="1:252" s="839" customFormat="1">
      <c r="A186" s="78" t="s">
        <v>567</v>
      </c>
      <c r="B186" s="699">
        <v>4.2000000000000003E-2</v>
      </c>
      <c r="C186" s="699">
        <v>4.5999999999999999E-2</v>
      </c>
      <c r="D186" s="699">
        <v>5.3999999999999999E-2</v>
      </c>
      <c r="E186" s="699">
        <v>6.9000000000000006E-2</v>
      </c>
      <c r="F186" s="699">
        <v>6.2E-2</v>
      </c>
      <c r="G186" s="699">
        <v>6.9000000000000006E-2</v>
      </c>
      <c r="H186" s="699">
        <v>7.8E-2</v>
      </c>
      <c r="I186" s="699">
        <v>9.8000000000000004E-2</v>
      </c>
      <c r="J186" s="699">
        <v>0.10199999999999999</v>
      </c>
      <c r="K186" s="699">
        <v>0.115</v>
      </c>
      <c r="L186" s="699">
        <v>0.114</v>
      </c>
      <c r="M186" s="699">
        <v>0.122</v>
      </c>
      <c r="N186" s="699">
        <v>0.123</v>
      </c>
      <c r="O186" s="699">
        <v>0.127</v>
      </c>
      <c r="P186" s="699">
        <v>0.125</v>
      </c>
      <c r="Q186" s="699">
        <v>0.14399999999999999</v>
      </c>
      <c r="R186" s="699">
        <v>0.155</v>
      </c>
      <c r="S186" s="699">
        <v>0.159</v>
      </c>
      <c r="T186" s="699">
        <v>0.161</v>
      </c>
      <c r="U186" s="699">
        <v>0.16300000000000001</v>
      </c>
      <c r="V186" s="699">
        <v>0.16700000000000001</v>
      </c>
      <c r="W186" s="699">
        <v>0.17599999999999999</v>
      </c>
      <c r="X186" s="699">
        <v>0.187</v>
      </c>
      <c r="Y186" s="699">
        <v>0.193</v>
      </c>
      <c r="Z186" s="699">
        <v>0.20399999999999999</v>
      </c>
      <c r="AA186" s="956">
        <v>0.19600000000000001</v>
      </c>
      <c r="AB186" s="956">
        <v>0.21199999999999999</v>
      </c>
      <c r="AC186" s="956">
        <v>0.23300000000000001</v>
      </c>
      <c r="AD186" s="699">
        <v>0.29799999999999999</v>
      </c>
      <c r="AE186" s="953">
        <v>0.34300000000000003</v>
      </c>
      <c r="AF186" s="58"/>
      <c r="AG186" s="58"/>
      <c r="AH186" s="58"/>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c r="CH186" s="58"/>
      <c r="CI186" s="58"/>
      <c r="CJ186" s="58"/>
      <c r="CK186" s="58"/>
      <c r="CL186" s="58"/>
      <c r="CM186" s="58"/>
      <c r="CN186" s="58"/>
      <c r="CO186" s="58"/>
      <c r="CP186" s="58"/>
      <c r="CQ186" s="58"/>
      <c r="CR186" s="58"/>
      <c r="CS186" s="58"/>
      <c r="CT186" s="58"/>
      <c r="CU186" s="58"/>
      <c r="CV186" s="58"/>
      <c r="CW186" s="58"/>
      <c r="CX186" s="58"/>
      <c r="CY186" s="58"/>
      <c r="CZ186" s="58"/>
      <c r="DA186" s="58"/>
      <c r="DB186" s="58"/>
      <c r="DC186" s="58"/>
      <c r="DD186" s="58"/>
      <c r="DE186" s="58"/>
      <c r="DF186" s="58"/>
      <c r="DG186" s="58"/>
      <c r="DH186" s="58"/>
      <c r="DI186" s="58"/>
      <c r="DJ186" s="58"/>
      <c r="DK186" s="58"/>
      <c r="DL186" s="58"/>
      <c r="DM186" s="58"/>
      <c r="DN186" s="58"/>
      <c r="DO186" s="58"/>
      <c r="DP186" s="58"/>
      <c r="DQ186" s="58"/>
      <c r="DR186" s="58"/>
      <c r="DS186" s="58"/>
      <c r="DT186" s="58"/>
      <c r="DU186" s="58"/>
      <c r="DV186" s="58"/>
      <c r="DW186" s="58"/>
      <c r="DX186" s="58"/>
      <c r="DY186" s="58"/>
      <c r="DZ186" s="58"/>
      <c r="EA186" s="58"/>
      <c r="EB186" s="58"/>
      <c r="EC186" s="58"/>
      <c r="ED186" s="58"/>
      <c r="EE186" s="58"/>
      <c r="EF186" s="58"/>
      <c r="EG186" s="58"/>
      <c r="EH186" s="58"/>
      <c r="EI186" s="58"/>
      <c r="EJ186" s="58"/>
      <c r="EK186" s="58"/>
      <c r="EL186" s="58"/>
      <c r="EM186" s="58"/>
      <c r="EN186" s="58"/>
      <c r="EO186" s="58"/>
      <c r="EP186" s="58"/>
      <c r="EQ186" s="58"/>
      <c r="ER186" s="58"/>
      <c r="ES186" s="58"/>
      <c r="ET186" s="58"/>
      <c r="EU186" s="58"/>
      <c r="EV186" s="58"/>
      <c r="EW186" s="58"/>
      <c r="EX186" s="58"/>
      <c r="EY186" s="58"/>
      <c r="EZ186" s="58"/>
      <c r="FA186" s="58"/>
      <c r="FB186" s="58"/>
      <c r="FC186" s="58"/>
      <c r="FD186" s="58"/>
      <c r="FE186" s="58"/>
      <c r="FF186" s="58"/>
      <c r="FG186" s="58"/>
      <c r="FH186" s="58"/>
      <c r="FI186" s="58"/>
      <c r="FJ186" s="58"/>
      <c r="FK186" s="58"/>
      <c r="FL186" s="58"/>
      <c r="FM186" s="58"/>
      <c r="FN186" s="58"/>
      <c r="FO186" s="58"/>
      <c r="FP186" s="58"/>
      <c r="FQ186" s="58"/>
      <c r="FR186" s="58"/>
      <c r="FS186" s="58"/>
      <c r="FT186" s="58"/>
      <c r="FU186" s="58"/>
      <c r="FV186" s="58"/>
      <c r="FW186" s="58"/>
      <c r="FX186" s="58"/>
      <c r="FY186" s="58"/>
      <c r="FZ186" s="58"/>
      <c r="GA186" s="58"/>
      <c r="GB186" s="58"/>
      <c r="GC186" s="58"/>
      <c r="GD186" s="58"/>
      <c r="GE186" s="58"/>
      <c r="GF186" s="58"/>
      <c r="GG186" s="58"/>
      <c r="GH186" s="58"/>
      <c r="GI186" s="58"/>
      <c r="GJ186" s="58"/>
      <c r="GK186" s="58"/>
      <c r="GL186" s="58"/>
      <c r="GM186" s="58"/>
      <c r="GN186" s="58"/>
      <c r="GO186" s="58"/>
      <c r="GP186" s="58"/>
      <c r="GQ186" s="58"/>
      <c r="GR186" s="58"/>
      <c r="GS186" s="58"/>
      <c r="GT186" s="58"/>
      <c r="GU186" s="58"/>
      <c r="GV186" s="58"/>
      <c r="GW186" s="58"/>
      <c r="GX186" s="58"/>
      <c r="GY186" s="58"/>
      <c r="GZ186" s="58"/>
      <c r="HA186" s="58"/>
      <c r="HB186" s="58"/>
      <c r="HC186" s="58"/>
      <c r="HD186" s="58"/>
      <c r="HE186" s="58"/>
      <c r="HF186" s="58"/>
      <c r="HG186" s="58"/>
      <c r="HH186" s="58"/>
      <c r="HI186" s="58"/>
      <c r="HJ186" s="58"/>
      <c r="HK186" s="58"/>
      <c r="HL186" s="58"/>
      <c r="HM186" s="58"/>
      <c r="HN186" s="58"/>
      <c r="HO186" s="58"/>
      <c r="HP186" s="58"/>
      <c r="HQ186" s="58"/>
      <c r="HR186" s="58"/>
      <c r="HS186" s="58"/>
      <c r="HT186" s="58"/>
      <c r="HU186" s="58"/>
      <c r="HV186" s="58"/>
      <c r="HW186" s="58"/>
      <c r="HX186" s="58"/>
      <c r="HY186" s="58"/>
      <c r="HZ186" s="58"/>
      <c r="IA186" s="58"/>
      <c r="IB186" s="58"/>
      <c r="IC186" s="58"/>
      <c r="ID186" s="58"/>
      <c r="IE186" s="58"/>
      <c r="IF186" s="58"/>
      <c r="IG186" s="58"/>
      <c r="IH186" s="58"/>
      <c r="II186" s="58"/>
      <c r="IJ186" s="58"/>
      <c r="IK186" s="58"/>
      <c r="IL186" s="58"/>
      <c r="IM186" s="58"/>
      <c r="IN186" s="58"/>
      <c r="IO186" s="58"/>
      <c r="IP186" s="58"/>
      <c r="IQ186" s="58"/>
      <c r="IR186" s="58"/>
    </row>
    <row r="187" spans="1:252" s="839" customFormat="1">
      <c r="A187" s="78" t="s">
        <v>568</v>
      </c>
      <c r="B187" s="699">
        <v>0.24299999999999999</v>
      </c>
      <c r="C187" s="699">
        <v>0.254</v>
      </c>
      <c r="D187" s="699">
        <v>0.30499999999999999</v>
      </c>
      <c r="E187" s="699">
        <v>0.40500000000000003</v>
      </c>
      <c r="F187" s="699">
        <v>0.36099999999999999</v>
      </c>
      <c r="G187" s="699">
        <v>0.40400000000000003</v>
      </c>
      <c r="H187" s="699">
        <v>0.46</v>
      </c>
      <c r="I187" s="699">
        <v>0.57899999999999996</v>
      </c>
      <c r="J187" s="699">
        <v>0.60299999999999998</v>
      </c>
      <c r="K187" s="699">
        <v>0.67700000000000005</v>
      </c>
      <c r="L187" s="699">
        <v>0.67600000000000005</v>
      </c>
      <c r="M187" s="699">
        <v>0.72</v>
      </c>
      <c r="N187" s="699">
        <v>0.72699999999999998</v>
      </c>
      <c r="O187" s="699">
        <v>0.751</v>
      </c>
      <c r="P187" s="699">
        <v>0.74399999999999999</v>
      </c>
      <c r="Q187" s="699">
        <v>0.83899999999999997</v>
      </c>
      <c r="R187" s="699">
        <v>0.81699999999999995</v>
      </c>
      <c r="S187" s="699">
        <v>0.84</v>
      </c>
      <c r="T187" s="699">
        <v>0.83899999999999997</v>
      </c>
      <c r="U187" s="699">
        <v>0.81</v>
      </c>
      <c r="V187" s="699">
        <v>0.80900000000000005</v>
      </c>
      <c r="W187" s="699">
        <v>0.79700000000000004</v>
      </c>
      <c r="X187" s="699">
        <v>0.81299999999999994</v>
      </c>
      <c r="Y187" s="699">
        <v>0.83199999999999996</v>
      </c>
      <c r="Z187" s="699">
        <v>0.85499999999999998</v>
      </c>
      <c r="AA187" s="956">
        <v>0.88700000000000001</v>
      </c>
      <c r="AB187" s="956">
        <v>0.92100000000000004</v>
      </c>
      <c r="AC187" s="956">
        <v>0.98599999999999999</v>
      </c>
      <c r="AD187" s="699">
        <v>1.036</v>
      </c>
      <c r="AE187" s="953">
        <v>1.0189999999999999</v>
      </c>
      <c r="AF187" s="58"/>
      <c r="AG187" s="58"/>
      <c r="AH187" s="58"/>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c r="CH187" s="58"/>
      <c r="CI187" s="58"/>
      <c r="CJ187" s="58"/>
      <c r="CK187" s="58"/>
      <c r="CL187" s="58"/>
      <c r="CM187" s="58"/>
      <c r="CN187" s="58"/>
      <c r="CO187" s="58"/>
      <c r="CP187" s="58"/>
      <c r="CQ187" s="58"/>
      <c r="CR187" s="58"/>
      <c r="CS187" s="58"/>
      <c r="CT187" s="58"/>
      <c r="CU187" s="58"/>
      <c r="CV187" s="58"/>
      <c r="CW187" s="58"/>
      <c r="CX187" s="58"/>
      <c r="CY187" s="58"/>
      <c r="CZ187" s="58"/>
      <c r="DA187" s="58"/>
      <c r="DB187" s="58"/>
      <c r="DC187" s="58"/>
      <c r="DD187" s="58"/>
      <c r="DE187" s="58"/>
      <c r="DF187" s="58"/>
      <c r="DG187" s="58"/>
      <c r="DH187" s="58"/>
      <c r="DI187" s="58"/>
      <c r="DJ187" s="58"/>
      <c r="DK187" s="58"/>
      <c r="DL187" s="58"/>
      <c r="DM187" s="58"/>
      <c r="DN187" s="58"/>
      <c r="DO187" s="58"/>
      <c r="DP187" s="58"/>
      <c r="DQ187" s="58"/>
      <c r="DR187" s="58"/>
      <c r="DS187" s="58"/>
      <c r="DT187" s="58"/>
      <c r="DU187" s="58"/>
      <c r="DV187" s="58"/>
      <c r="DW187" s="58"/>
      <c r="DX187" s="58"/>
      <c r="DY187" s="58"/>
      <c r="DZ187" s="58"/>
      <c r="EA187" s="58"/>
      <c r="EB187" s="58"/>
      <c r="EC187" s="58"/>
      <c r="ED187" s="58"/>
      <c r="EE187" s="58"/>
      <c r="EF187" s="58"/>
      <c r="EG187" s="58"/>
      <c r="EH187" s="58"/>
      <c r="EI187" s="58"/>
      <c r="EJ187" s="58"/>
      <c r="EK187" s="58"/>
      <c r="EL187" s="58"/>
      <c r="EM187" s="58"/>
      <c r="EN187" s="58"/>
      <c r="EO187" s="58"/>
      <c r="EP187" s="58"/>
      <c r="EQ187" s="58"/>
      <c r="ER187" s="58"/>
      <c r="ES187" s="58"/>
      <c r="ET187" s="58"/>
      <c r="EU187" s="58"/>
      <c r="EV187" s="58"/>
      <c r="EW187" s="58"/>
      <c r="EX187" s="58"/>
      <c r="EY187" s="58"/>
      <c r="EZ187" s="58"/>
      <c r="FA187" s="58"/>
      <c r="FB187" s="58"/>
      <c r="FC187" s="58"/>
      <c r="FD187" s="58"/>
      <c r="FE187" s="58"/>
      <c r="FF187" s="58"/>
      <c r="FG187" s="58"/>
      <c r="FH187" s="58"/>
      <c r="FI187" s="58"/>
      <c r="FJ187" s="58"/>
      <c r="FK187" s="58"/>
      <c r="FL187" s="58"/>
      <c r="FM187" s="58"/>
      <c r="FN187" s="58"/>
      <c r="FO187" s="58"/>
      <c r="FP187" s="58"/>
      <c r="FQ187" s="58"/>
      <c r="FR187" s="58"/>
      <c r="FS187" s="58"/>
      <c r="FT187" s="58"/>
      <c r="FU187" s="58"/>
      <c r="FV187" s="58"/>
      <c r="FW187" s="58"/>
      <c r="FX187" s="58"/>
      <c r="FY187" s="58"/>
      <c r="FZ187" s="58"/>
      <c r="GA187" s="58"/>
      <c r="GB187" s="58"/>
      <c r="GC187" s="58"/>
      <c r="GD187" s="58"/>
      <c r="GE187" s="58"/>
      <c r="GF187" s="58"/>
      <c r="GG187" s="58"/>
      <c r="GH187" s="58"/>
      <c r="GI187" s="58"/>
      <c r="GJ187" s="58"/>
      <c r="GK187" s="58"/>
      <c r="GL187" s="58"/>
      <c r="GM187" s="58"/>
      <c r="GN187" s="58"/>
      <c r="GO187" s="58"/>
      <c r="GP187" s="58"/>
      <c r="GQ187" s="58"/>
      <c r="GR187" s="58"/>
      <c r="GS187" s="58"/>
      <c r="GT187" s="58"/>
      <c r="GU187" s="58"/>
      <c r="GV187" s="58"/>
      <c r="GW187" s="58"/>
      <c r="GX187" s="58"/>
      <c r="GY187" s="58"/>
      <c r="GZ187" s="58"/>
      <c r="HA187" s="58"/>
      <c r="HB187" s="58"/>
      <c r="HC187" s="58"/>
      <c r="HD187" s="58"/>
      <c r="HE187" s="58"/>
      <c r="HF187" s="58"/>
      <c r="HG187" s="58"/>
      <c r="HH187" s="58"/>
      <c r="HI187" s="58"/>
      <c r="HJ187" s="58"/>
      <c r="HK187" s="58"/>
      <c r="HL187" s="58"/>
      <c r="HM187" s="58"/>
      <c r="HN187" s="58"/>
      <c r="HO187" s="58"/>
      <c r="HP187" s="58"/>
      <c r="HQ187" s="58"/>
      <c r="HR187" s="58"/>
      <c r="HS187" s="58"/>
      <c r="HT187" s="58"/>
      <c r="HU187" s="58"/>
      <c r="HV187" s="58"/>
      <c r="HW187" s="58"/>
      <c r="HX187" s="58"/>
      <c r="HY187" s="58"/>
      <c r="HZ187" s="58"/>
      <c r="IA187" s="58"/>
      <c r="IB187" s="58"/>
      <c r="IC187" s="58"/>
      <c r="ID187" s="58"/>
      <c r="IE187" s="58"/>
      <c r="IF187" s="58"/>
      <c r="IG187" s="58"/>
      <c r="IH187" s="58"/>
      <c r="II187" s="58"/>
      <c r="IJ187" s="58"/>
      <c r="IK187" s="58"/>
      <c r="IL187" s="58"/>
      <c r="IM187" s="58"/>
      <c r="IN187" s="58"/>
      <c r="IO187" s="58"/>
      <c r="IP187" s="58"/>
      <c r="IQ187" s="58"/>
      <c r="IR187" s="58"/>
    </row>
    <row r="188" spans="1:252" s="839" customFormat="1">
      <c r="A188" s="78" t="s">
        <v>569</v>
      </c>
      <c r="B188" s="699">
        <v>1E-3</v>
      </c>
      <c r="C188" s="699">
        <v>1E-3</v>
      </c>
      <c r="D188" s="699">
        <v>2E-3</v>
      </c>
      <c r="E188" s="699">
        <v>2E-3</v>
      </c>
      <c r="F188" s="699">
        <v>2E-3</v>
      </c>
      <c r="G188" s="699">
        <v>2E-3</v>
      </c>
      <c r="H188" s="699">
        <v>3.0000000000000001E-3</v>
      </c>
      <c r="I188" s="699">
        <v>3.0000000000000001E-3</v>
      </c>
      <c r="J188" s="699">
        <v>3.0000000000000001E-3</v>
      </c>
      <c r="K188" s="699">
        <v>3.0000000000000001E-3</v>
      </c>
      <c r="L188" s="699">
        <v>3.0000000000000001E-3</v>
      </c>
      <c r="M188" s="699">
        <v>3.0000000000000001E-3</v>
      </c>
      <c r="N188" s="699">
        <v>3.0000000000000001E-3</v>
      </c>
      <c r="O188" s="699">
        <v>3.0000000000000001E-3</v>
      </c>
      <c r="P188" s="699">
        <v>3.0000000000000001E-3</v>
      </c>
      <c r="Q188" s="699">
        <v>3.0000000000000001E-3</v>
      </c>
      <c r="R188" s="699">
        <v>5.0000000000000001E-3</v>
      </c>
      <c r="S188" s="699">
        <v>3.0000000000000001E-3</v>
      </c>
      <c r="T188" s="699">
        <v>4.0000000000000001E-3</v>
      </c>
      <c r="U188" s="699">
        <v>4.0000000000000001E-3</v>
      </c>
      <c r="V188" s="699">
        <v>3.0000000000000001E-3</v>
      </c>
      <c r="W188" s="699">
        <v>3.0000000000000001E-3</v>
      </c>
      <c r="X188" s="699">
        <v>3.0000000000000001E-3</v>
      </c>
      <c r="Y188" s="699">
        <v>4.0000000000000001E-3</v>
      </c>
      <c r="Z188" s="699">
        <v>3.0000000000000001E-3</v>
      </c>
      <c r="AA188" s="956">
        <v>3.0000000000000001E-3</v>
      </c>
      <c r="AB188" s="956">
        <v>3.0000000000000001E-3</v>
      </c>
      <c r="AC188" s="956">
        <v>3.0000000000000001E-3</v>
      </c>
      <c r="AD188" s="699">
        <v>3.0000000000000001E-3</v>
      </c>
      <c r="AE188"/>
      <c r="AF188" s="58"/>
      <c r="AG188" s="58"/>
      <c r="AH188" s="58"/>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c r="CH188" s="58"/>
      <c r="CI188" s="58"/>
      <c r="CJ188" s="58"/>
      <c r="CK188" s="58"/>
      <c r="CL188" s="58"/>
      <c r="CM188" s="58"/>
      <c r="CN188" s="58"/>
      <c r="CO188" s="58"/>
      <c r="CP188" s="58"/>
      <c r="CQ188" s="58"/>
      <c r="CR188" s="58"/>
      <c r="CS188" s="58"/>
      <c r="CT188" s="58"/>
      <c r="CU188" s="58"/>
      <c r="CV188" s="58"/>
      <c r="CW188" s="58"/>
      <c r="CX188" s="58"/>
      <c r="CY188" s="58"/>
      <c r="CZ188" s="58"/>
      <c r="DA188" s="58"/>
      <c r="DB188" s="58"/>
      <c r="DC188" s="58"/>
      <c r="DD188" s="58"/>
      <c r="DE188" s="58"/>
      <c r="DF188" s="58"/>
      <c r="DG188" s="58"/>
      <c r="DH188" s="58"/>
      <c r="DI188" s="58"/>
      <c r="DJ188" s="58"/>
      <c r="DK188" s="58"/>
      <c r="DL188" s="58"/>
      <c r="DM188" s="58"/>
      <c r="DN188" s="58"/>
      <c r="DO188" s="58"/>
      <c r="DP188" s="58"/>
      <c r="DQ188" s="58"/>
      <c r="DR188" s="58"/>
      <c r="DS188" s="58"/>
      <c r="DT188" s="58"/>
      <c r="DU188" s="58"/>
      <c r="DV188" s="58"/>
      <c r="DW188" s="58"/>
      <c r="DX188" s="58"/>
      <c r="DY188" s="58"/>
      <c r="DZ188" s="58"/>
      <c r="EA188" s="58"/>
      <c r="EB188" s="58"/>
      <c r="EC188" s="58"/>
      <c r="ED188" s="58"/>
      <c r="EE188" s="58"/>
      <c r="EF188" s="58"/>
      <c r="EG188" s="58"/>
      <c r="EH188" s="58"/>
      <c r="EI188" s="58"/>
      <c r="EJ188" s="58"/>
      <c r="EK188" s="58"/>
      <c r="EL188" s="58"/>
      <c r="EM188" s="58"/>
      <c r="EN188" s="58"/>
      <c r="EO188" s="58"/>
      <c r="EP188" s="58"/>
      <c r="EQ188" s="58"/>
      <c r="ER188" s="58"/>
      <c r="ES188" s="58"/>
      <c r="ET188" s="58"/>
      <c r="EU188" s="58"/>
      <c r="EV188" s="58"/>
      <c r="EW188" s="58"/>
      <c r="EX188" s="58"/>
      <c r="EY188" s="58"/>
      <c r="EZ188" s="58"/>
      <c r="FA188" s="58"/>
      <c r="FB188" s="58"/>
      <c r="FC188" s="58"/>
      <c r="FD188" s="58"/>
      <c r="FE188" s="58"/>
      <c r="FF188" s="58"/>
      <c r="FG188" s="58"/>
      <c r="FH188" s="58"/>
      <c r="FI188" s="58"/>
      <c r="FJ188" s="58"/>
      <c r="FK188" s="58"/>
      <c r="FL188" s="58"/>
      <c r="FM188" s="58"/>
      <c r="FN188" s="58"/>
      <c r="FO188" s="58"/>
      <c r="FP188" s="58"/>
      <c r="FQ188" s="58"/>
      <c r="FR188" s="58"/>
      <c r="FS188" s="58"/>
      <c r="FT188" s="58"/>
      <c r="FU188" s="58"/>
      <c r="FV188" s="58"/>
      <c r="FW188" s="58"/>
      <c r="FX188" s="58"/>
      <c r="FY188" s="58"/>
      <c r="FZ188" s="58"/>
      <c r="GA188" s="58"/>
      <c r="GB188" s="58"/>
      <c r="GC188" s="58"/>
      <c r="GD188" s="58"/>
      <c r="GE188" s="58"/>
      <c r="GF188" s="58"/>
      <c r="GG188" s="58"/>
      <c r="GH188" s="58"/>
      <c r="GI188" s="58"/>
      <c r="GJ188" s="58"/>
      <c r="GK188" s="58"/>
      <c r="GL188" s="58"/>
      <c r="GM188" s="58"/>
      <c r="GN188" s="58"/>
      <c r="GO188" s="58"/>
      <c r="GP188" s="58"/>
      <c r="GQ188" s="58"/>
      <c r="GR188" s="58"/>
      <c r="GS188" s="58"/>
      <c r="GT188" s="58"/>
      <c r="GU188" s="58"/>
      <c r="GV188" s="58"/>
      <c r="GW188" s="58"/>
      <c r="GX188" s="58"/>
      <c r="GY188" s="58"/>
      <c r="GZ188" s="58"/>
      <c r="HA188" s="58"/>
      <c r="HB188" s="58"/>
      <c r="HC188" s="58"/>
      <c r="HD188" s="58"/>
      <c r="HE188" s="58"/>
      <c r="HF188" s="58"/>
      <c r="HG188" s="58"/>
      <c r="HH188" s="58"/>
      <c r="HI188" s="58"/>
      <c r="HJ188" s="58"/>
      <c r="HK188" s="58"/>
      <c r="HL188" s="58"/>
      <c r="HM188" s="58"/>
      <c r="HN188" s="58"/>
      <c r="HO188" s="58"/>
      <c r="HP188" s="58"/>
      <c r="HQ188" s="58"/>
      <c r="HR188" s="58"/>
      <c r="HS188" s="58"/>
      <c r="HT188" s="58"/>
      <c r="HU188" s="58"/>
      <c r="HV188" s="58"/>
      <c r="HW188" s="58"/>
      <c r="HX188" s="58"/>
      <c r="HY188" s="58"/>
      <c r="HZ188" s="58"/>
      <c r="IA188" s="58"/>
      <c r="IB188" s="58"/>
      <c r="IC188" s="58"/>
      <c r="ID188" s="58"/>
      <c r="IE188" s="58"/>
      <c r="IF188" s="58"/>
      <c r="IG188" s="58"/>
      <c r="IH188" s="58"/>
      <c r="II188" s="58"/>
      <c r="IJ188" s="58"/>
      <c r="IK188" s="58"/>
      <c r="IL188" s="58"/>
      <c r="IM188" s="58"/>
      <c r="IN188" s="58"/>
      <c r="IO188" s="58"/>
      <c r="IP188" s="58"/>
      <c r="IQ188" s="58"/>
      <c r="IR188" s="58"/>
    </row>
    <row r="189" spans="1:252" s="839" customFormat="1">
      <c r="A189" s="78" t="s">
        <v>570</v>
      </c>
      <c r="B189" s="699"/>
      <c r="C189" s="699"/>
      <c r="D189" s="699"/>
      <c r="E189" s="699"/>
      <c r="F189" s="699"/>
      <c r="G189" s="699"/>
      <c r="H189" s="699"/>
      <c r="I189" s="699"/>
      <c r="J189" s="699"/>
      <c r="K189" s="699"/>
      <c r="L189" s="699"/>
      <c r="M189" s="699"/>
      <c r="N189" s="699"/>
      <c r="O189" s="699"/>
      <c r="P189" s="699"/>
      <c r="Q189" s="699"/>
      <c r="R189" s="699"/>
      <c r="S189" s="699"/>
      <c r="T189" s="699"/>
      <c r="U189" s="699"/>
      <c r="V189" s="699"/>
      <c r="W189" s="699"/>
      <c r="X189" s="699"/>
      <c r="Y189" s="699"/>
      <c r="Z189" s="699"/>
      <c r="AA189" s="957"/>
      <c r="AB189" s="957"/>
      <c r="AC189" s="957"/>
      <c r="AD189" s="699"/>
      <c r="AE189"/>
      <c r="AF189" s="58"/>
      <c r="AG189" s="58"/>
      <c r="AH189" s="58"/>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c r="CH189" s="58"/>
      <c r="CI189" s="58"/>
      <c r="CJ189" s="58"/>
      <c r="CK189" s="58"/>
      <c r="CL189" s="58"/>
      <c r="CM189" s="58"/>
      <c r="CN189" s="58"/>
      <c r="CO189" s="58"/>
      <c r="CP189" s="58"/>
      <c r="CQ189" s="58"/>
      <c r="CR189" s="58"/>
      <c r="CS189" s="58"/>
      <c r="CT189" s="58"/>
      <c r="CU189" s="58"/>
      <c r="CV189" s="58"/>
      <c r="CW189" s="58"/>
      <c r="CX189" s="58"/>
      <c r="CY189" s="58"/>
      <c r="CZ189" s="58"/>
      <c r="DA189" s="58"/>
      <c r="DB189" s="58"/>
      <c r="DC189" s="58"/>
      <c r="DD189" s="58"/>
      <c r="DE189" s="58"/>
      <c r="DF189" s="58"/>
      <c r="DG189" s="58"/>
      <c r="DH189" s="58"/>
      <c r="DI189" s="58"/>
      <c r="DJ189" s="58"/>
      <c r="DK189" s="58"/>
      <c r="DL189" s="58"/>
      <c r="DM189" s="58"/>
      <c r="DN189" s="58"/>
      <c r="DO189" s="58"/>
      <c r="DP189" s="58"/>
      <c r="DQ189" s="58"/>
      <c r="DR189" s="58"/>
      <c r="DS189" s="58"/>
      <c r="DT189" s="58"/>
      <c r="DU189" s="58"/>
      <c r="DV189" s="58"/>
      <c r="DW189" s="58"/>
      <c r="DX189" s="58"/>
      <c r="DY189" s="58"/>
      <c r="DZ189" s="58"/>
      <c r="EA189" s="58"/>
      <c r="EB189" s="58"/>
      <c r="EC189" s="58"/>
      <c r="ED189" s="58"/>
      <c r="EE189" s="58"/>
      <c r="EF189" s="58"/>
      <c r="EG189" s="58"/>
      <c r="EH189" s="58"/>
      <c r="EI189" s="58"/>
      <c r="EJ189" s="58"/>
      <c r="EK189" s="58"/>
      <c r="EL189" s="58"/>
      <c r="EM189" s="58"/>
      <c r="EN189" s="58"/>
      <c r="EO189" s="58"/>
      <c r="EP189" s="58"/>
      <c r="EQ189" s="58"/>
      <c r="ER189" s="58"/>
      <c r="ES189" s="58"/>
      <c r="ET189" s="58"/>
      <c r="EU189" s="58"/>
      <c r="EV189" s="58"/>
      <c r="EW189" s="58"/>
      <c r="EX189" s="58"/>
      <c r="EY189" s="58"/>
      <c r="EZ189" s="58"/>
      <c r="FA189" s="58"/>
      <c r="FB189" s="58"/>
      <c r="FC189" s="58"/>
      <c r="FD189" s="58"/>
      <c r="FE189" s="58"/>
      <c r="FF189" s="58"/>
      <c r="FG189" s="58"/>
      <c r="FH189" s="58"/>
      <c r="FI189" s="58"/>
      <c r="FJ189" s="58"/>
      <c r="FK189" s="58"/>
      <c r="FL189" s="58"/>
      <c r="FM189" s="58"/>
      <c r="FN189" s="58"/>
      <c r="FO189" s="58"/>
      <c r="FP189" s="58"/>
      <c r="FQ189" s="58"/>
      <c r="FR189" s="58"/>
      <c r="FS189" s="58"/>
      <c r="FT189" s="58"/>
      <c r="FU189" s="58"/>
      <c r="FV189" s="58"/>
      <c r="FW189" s="58"/>
      <c r="FX189" s="58"/>
      <c r="FY189" s="58"/>
      <c r="FZ189" s="58"/>
      <c r="GA189" s="58"/>
      <c r="GB189" s="58"/>
      <c r="GC189" s="58"/>
      <c r="GD189" s="58"/>
      <c r="GE189" s="58"/>
      <c r="GF189" s="58"/>
      <c r="GG189" s="58"/>
      <c r="GH189" s="58"/>
      <c r="GI189" s="58"/>
      <c r="GJ189" s="58"/>
      <c r="GK189" s="58"/>
      <c r="GL189" s="58"/>
      <c r="GM189" s="58"/>
      <c r="GN189" s="58"/>
      <c r="GO189" s="58"/>
      <c r="GP189" s="58"/>
      <c r="GQ189" s="58"/>
      <c r="GR189" s="58"/>
      <c r="GS189" s="58"/>
      <c r="GT189" s="58"/>
      <c r="GU189" s="58"/>
      <c r="GV189" s="58"/>
      <c r="GW189" s="58"/>
      <c r="GX189" s="58"/>
      <c r="GY189" s="58"/>
      <c r="GZ189" s="58"/>
      <c r="HA189" s="58"/>
      <c r="HB189" s="58"/>
      <c r="HC189" s="58"/>
      <c r="HD189" s="58"/>
      <c r="HE189" s="58"/>
      <c r="HF189" s="58"/>
      <c r="HG189" s="58"/>
      <c r="HH189" s="58"/>
      <c r="HI189" s="58"/>
      <c r="HJ189" s="58"/>
      <c r="HK189" s="58"/>
      <c r="HL189" s="58"/>
      <c r="HM189" s="58"/>
      <c r="HN189" s="58"/>
      <c r="HO189" s="58"/>
      <c r="HP189" s="58"/>
      <c r="HQ189" s="58"/>
      <c r="HR189" s="58"/>
      <c r="HS189" s="58"/>
      <c r="HT189" s="58"/>
      <c r="HU189" s="58"/>
      <c r="HV189" s="58"/>
      <c r="HW189" s="58"/>
      <c r="HX189" s="58"/>
      <c r="HY189" s="58"/>
      <c r="HZ189" s="58"/>
      <c r="IA189" s="58"/>
      <c r="IB189" s="58"/>
      <c r="IC189" s="58"/>
      <c r="ID189" s="58"/>
      <c r="IE189" s="58"/>
      <c r="IF189" s="58"/>
      <c r="IG189" s="58"/>
      <c r="IH189" s="58"/>
      <c r="II189" s="58"/>
      <c r="IJ189" s="58"/>
      <c r="IK189" s="58"/>
      <c r="IL189" s="58"/>
      <c r="IM189" s="58"/>
      <c r="IN189" s="58"/>
      <c r="IO189" s="58"/>
      <c r="IP189" s="58"/>
      <c r="IQ189" s="58"/>
      <c r="IR189" s="58"/>
    </row>
    <row r="190" spans="1:252" s="839" customFormat="1">
      <c r="A190" s="78" t="s">
        <v>571</v>
      </c>
      <c r="B190" s="699"/>
      <c r="C190" s="699"/>
      <c r="D190" s="699"/>
      <c r="E190" s="699"/>
      <c r="F190" s="699"/>
      <c r="G190" s="699"/>
      <c r="H190" s="699"/>
      <c r="I190" s="699"/>
      <c r="J190" s="699"/>
      <c r="K190" s="699"/>
      <c r="L190" s="699"/>
      <c r="M190" s="699"/>
      <c r="N190" s="699"/>
      <c r="O190" s="699"/>
      <c r="P190" s="699"/>
      <c r="Q190" s="699"/>
      <c r="R190" s="699"/>
      <c r="S190" s="699"/>
      <c r="T190" s="699"/>
      <c r="U190" s="699"/>
      <c r="V190" s="699"/>
      <c r="W190" s="699"/>
      <c r="X190" s="699"/>
      <c r="Y190" s="699"/>
      <c r="Z190" s="699"/>
      <c r="AA190" s="957"/>
      <c r="AB190" s="957"/>
      <c r="AC190" s="957"/>
      <c r="AD190" s="699"/>
      <c r="AE190"/>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c r="HV190" s="58"/>
      <c r="HW190" s="58"/>
      <c r="HX190" s="58"/>
      <c r="HY190" s="58"/>
      <c r="HZ190" s="58"/>
      <c r="IA190" s="58"/>
      <c r="IB190" s="58"/>
      <c r="IC190" s="58"/>
      <c r="ID190" s="58"/>
      <c r="IE190" s="58"/>
      <c r="IF190" s="58"/>
      <c r="IG190" s="58"/>
      <c r="IH190" s="58"/>
      <c r="II190" s="58"/>
      <c r="IJ190" s="58"/>
      <c r="IK190" s="58"/>
      <c r="IL190" s="58"/>
      <c r="IM190" s="58"/>
      <c r="IN190" s="58"/>
      <c r="IO190" s="58"/>
      <c r="IP190" s="58"/>
      <c r="IQ190" s="58"/>
      <c r="IR190" s="58"/>
    </row>
    <row r="191" spans="1:252" s="839" customFormat="1">
      <c r="A191" s="78" t="s">
        <v>572</v>
      </c>
      <c r="B191" s="699"/>
      <c r="C191" s="699"/>
      <c r="D191" s="699"/>
      <c r="E191" s="699"/>
      <c r="F191" s="699"/>
      <c r="G191" s="699"/>
      <c r="H191" s="699"/>
      <c r="I191" s="699"/>
      <c r="J191" s="699"/>
      <c r="K191" s="699"/>
      <c r="L191" s="699"/>
      <c r="M191" s="699"/>
      <c r="N191" s="699"/>
      <c r="O191" s="699"/>
      <c r="P191" s="699"/>
      <c r="Q191" s="699"/>
      <c r="R191" s="699"/>
      <c r="S191" s="699"/>
      <c r="T191" s="699"/>
      <c r="U191" s="699"/>
      <c r="V191" s="699"/>
      <c r="W191" s="699"/>
      <c r="X191" s="699"/>
      <c r="Y191" s="699"/>
      <c r="Z191" s="699"/>
      <c r="AA191" s="957"/>
      <c r="AB191" s="957"/>
      <c r="AC191" s="957"/>
      <c r="AD191" s="699"/>
      <c r="AE191"/>
      <c r="AF191" s="58"/>
      <c r="AG191" s="58"/>
      <c r="AH191" s="58"/>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c r="CH191" s="58"/>
      <c r="CI191" s="58"/>
      <c r="CJ191" s="58"/>
      <c r="CK191" s="58"/>
      <c r="CL191" s="58"/>
      <c r="CM191" s="58"/>
      <c r="CN191" s="58"/>
      <c r="CO191" s="58"/>
      <c r="CP191" s="58"/>
      <c r="CQ191" s="58"/>
      <c r="CR191" s="58"/>
      <c r="CS191" s="58"/>
      <c r="CT191" s="58"/>
      <c r="CU191" s="58"/>
      <c r="CV191" s="58"/>
      <c r="CW191" s="58"/>
      <c r="CX191" s="58"/>
      <c r="CY191" s="58"/>
      <c r="CZ191" s="58"/>
      <c r="DA191" s="58"/>
      <c r="DB191" s="58"/>
      <c r="DC191" s="58"/>
      <c r="DD191" s="58"/>
      <c r="DE191" s="58"/>
      <c r="DF191" s="58"/>
      <c r="DG191" s="58"/>
      <c r="DH191" s="58"/>
      <c r="DI191" s="58"/>
      <c r="DJ191" s="58"/>
      <c r="DK191" s="58"/>
      <c r="DL191" s="58"/>
      <c r="DM191" s="58"/>
      <c r="DN191" s="58"/>
      <c r="DO191" s="58"/>
      <c r="DP191" s="58"/>
      <c r="DQ191" s="58"/>
      <c r="DR191" s="58"/>
      <c r="DS191" s="58"/>
      <c r="DT191" s="58"/>
      <c r="DU191" s="58"/>
      <c r="DV191" s="58"/>
      <c r="DW191" s="58"/>
      <c r="DX191" s="58"/>
      <c r="DY191" s="58"/>
      <c r="DZ191" s="58"/>
      <c r="EA191" s="58"/>
      <c r="EB191" s="58"/>
      <c r="EC191" s="58"/>
      <c r="ED191" s="58"/>
      <c r="EE191" s="58"/>
      <c r="EF191" s="58"/>
      <c r="EG191" s="58"/>
      <c r="EH191" s="58"/>
      <c r="EI191" s="58"/>
      <c r="EJ191" s="58"/>
      <c r="EK191" s="58"/>
      <c r="EL191" s="58"/>
      <c r="EM191" s="58"/>
      <c r="EN191" s="58"/>
      <c r="EO191" s="58"/>
      <c r="EP191" s="58"/>
      <c r="EQ191" s="58"/>
      <c r="ER191" s="58"/>
      <c r="ES191" s="58"/>
      <c r="ET191" s="58"/>
      <c r="EU191" s="58"/>
      <c r="EV191" s="58"/>
      <c r="EW191" s="58"/>
      <c r="EX191" s="58"/>
      <c r="EY191" s="58"/>
      <c r="EZ191" s="58"/>
      <c r="FA191" s="58"/>
      <c r="FB191" s="58"/>
      <c r="FC191" s="58"/>
      <c r="FD191" s="58"/>
      <c r="FE191" s="58"/>
      <c r="FF191" s="58"/>
      <c r="FG191" s="58"/>
      <c r="FH191" s="58"/>
      <c r="FI191" s="58"/>
      <c r="FJ191" s="58"/>
      <c r="FK191" s="58"/>
      <c r="FL191" s="58"/>
      <c r="FM191" s="58"/>
      <c r="FN191" s="58"/>
      <c r="FO191" s="58"/>
      <c r="FP191" s="58"/>
      <c r="FQ191" s="58"/>
      <c r="FR191" s="58"/>
      <c r="FS191" s="58"/>
      <c r="FT191" s="58"/>
      <c r="FU191" s="58"/>
      <c r="FV191" s="58"/>
      <c r="FW191" s="58"/>
      <c r="FX191" s="58"/>
      <c r="FY191" s="58"/>
      <c r="FZ191" s="58"/>
      <c r="GA191" s="58"/>
      <c r="GB191" s="58"/>
      <c r="GC191" s="58"/>
      <c r="GD191" s="58"/>
      <c r="GE191" s="58"/>
      <c r="GF191" s="58"/>
      <c r="GG191" s="58"/>
      <c r="GH191" s="58"/>
      <c r="GI191" s="58"/>
      <c r="GJ191" s="58"/>
      <c r="GK191" s="58"/>
      <c r="GL191" s="58"/>
      <c r="GM191" s="58"/>
      <c r="GN191" s="58"/>
      <c r="GO191" s="58"/>
      <c r="GP191" s="58"/>
      <c r="GQ191" s="58"/>
      <c r="GR191" s="58"/>
      <c r="GS191" s="58"/>
      <c r="GT191" s="58"/>
      <c r="GU191" s="58"/>
      <c r="GV191" s="58"/>
      <c r="GW191" s="58"/>
      <c r="GX191" s="58"/>
      <c r="GY191" s="58"/>
      <c r="GZ191" s="58"/>
      <c r="HA191" s="58"/>
      <c r="HB191" s="58"/>
      <c r="HC191" s="58"/>
      <c r="HD191" s="58"/>
      <c r="HE191" s="58"/>
      <c r="HF191" s="58"/>
      <c r="HG191" s="58"/>
      <c r="HH191" s="58"/>
      <c r="HI191" s="58"/>
      <c r="HJ191" s="58"/>
      <c r="HK191" s="58"/>
      <c r="HL191" s="58"/>
      <c r="HM191" s="58"/>
      <c r="HN191" s="58"/>
      <c r="HO191" s="58"/>
      <c r="HP191" s="58"/>
      <c r="HQ191" s="58"/>
      <c r="HR191" s="58"/>
      <c r="HS191" s="58"/>
      <c r="HT191" s="58"/>
      <c r="HU191" s="58"/>
      <c r="HV191" s="58"/>
      <c r="HW191" s="58"/>
      <c r="HX191" s="58"/>
      <c r="HY191" s="58"/>
      <c r="HZ191" s="58"/>
      <c r="IA191" s="58"/>
      <c r="IB191" s="58"/>
      <c r="IC191" s="58"/>
      <c r="ID191" s="58"/>
      <c r="IE191" s="58"/>
      <c r="IF191" s="58"/>
      <c r="IG191" s="58"/>
      <c r="IH191" s="58"/>
      <c r="II191" s="58"/>
      <c r="IJ191" s="58"/>
      <c r="IK191" s="58"/>
      <c r="IL191" s="58"/>
      <c r="IM191" s="58"/>
      <c r="IN191" s="58"/>
      <c r="IO191" s="58"/>
      <c r="IP191" s="58"/>
      <c r="IQ191" s="58"/>
      <c r="IR191" s="58"/>
    </row>
    <row r="192" spans="1:252" s="839" customFormat="1">
      <c r="A192" s="78" t="s">
        <v>464</v>
      </c>
      <c r="B192" s="699">
        <v>4.641</v>
      </c>
      <c r="C192" s="699">
        <v>6.4340000000000002</v>
      </c>
      <c r="D192" s="699">
        <v>5.782</v>
      </c>
      <c r="E192" s="699">
        <v>5.5739999999999998</v>
      </c>
      <c r="F192" s="699">
        <v>5.3010000000000002</v>
      </c>
      <c r="G192" s="699">
        <v>5.7649999999999997</v>
      </c>
      <c r="H192" s="699">
        <v>4.83</v>
      </c>
      <c r="I192" s="699">
        <v>5.0869999999999997</v>
      </c>
      <c r="J192" s="699">
        <v>5.3940000000000001</v>
      </c>
      <c r="K192" s="699">
        <v>5.5670000000000002</v>
      </c>
      <c r="L192" s="699">
        <v>5.9269999999999996</v>
      </c>
      <c r="M192" s="699">
        <v>6.484</v>
      </c>
      <c r="N192" s="699">
        <v>6.5430000000000001</v>
      </c>
      <c r="O192" s="699">
        <v>6.7610000000000001</v>
      </c>
      <c r="P192" s="699">
        <v>7.4269999999999996</v>
      </c>
      <c r="Q192" s="699">
        <v>7.9320000000000004</v>
      </c>
      <c r="R192" s="699">
        <v>7.5869999999999997</v>
      </c>
      <c r="S192" s="699">
        <v>8.0069999999999997</v>
      </c>
      <c r="T192" s="699">
        <v>8.2690000000000001</v>
      </c>
      <c r="U192" s="699">
        <v>8.3010000000000002</v>
      </c>
      <c r="V192" s="699">
        <v>8.1519999999999992</v>
      </c>
      <c r="W192" s="699">
        <v>8.4290000000000003</v>
      </c>
      <c r="X192" s="699">
        <v>8.891</v>
      </c>
      <c r="Y192" s="699">
        <v>9.2669999999999995</v>
      </c>
      <c r="Z192" s="699">
        <v>9.5510000000000002</v>
      </c>
      <c r="AA192" s="956">
        <v>9.2959999999999994</v>
      </c>
      <c r="AB192" s="956">
        <v>9.7289999999999992</v>
      </c>
      <c r="AC192" s="956">
        <v>10.513</v>
      </c>
      <c r="AD192" s="699">
        <v>10.923999999999999</v>
      </c>
      <c r="AE192" s="953">
        <v>10.6</v>
      </c>
      <c r="AF192" s="58"/>
      <c r="AG192" s="58"/>
      <c r="AH192" s="58"/>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c r="CH192" s="58"/>
      <c r="CI192" s="58"/>
      <c r="CJ192" s="58"/>
      <c r="CK192" s="58"/>
      <c r="CL192" s="58"/>
      <c r="CM192" s="58"/>
      <c r="CN192" s="58"/>
      <c r="CO192" s="58"/>
      <c r="CP192" s="58"/>
      <c r="CQ192" s="58"/>
      <c r="CR192" s="58"/>
      <c r="CS192" s="58"/>
      <c r="CT192" s="58"/>
      <c r="CU192" s="58"/>
      <c r="CV192" s="58"/>
      <c r="CW192" s="58"/>
      <c r="CX192" s="58"/>
      <c r="CY192" s="58"/>
      <c r="CZ192" s="58"/>
      <c r="DA192" s="58"/>
      <c r="DB192" s="58"/>
      <c r="DC192" s="58"/>
      <c r="DD192" s="58"/>
      <c r="DE192" s="58"/>
      <c r="DF192" s="58"/>
      <c r="DG192" s="58"/>
      <c r="DH192" s="58"/>
      <c r="DI192" s="58"/>
      <c r="DJ192" s="58"/>
      <c r="DK192" s="58"/>
      <c r="DL192" s="58"/>
      <c r="DM192" s="58"/>
      <c r="DN192" s="58"/>
      <c r="DO192" s="58"/>
      <c r="DP192" s="58"/>
      <c r="DQ192" s="58"/>
      <c r="DR192" s="58"/>
      <c r="DS192" s="58"/>
      <c r="DT192" s="58"/>
      <c r="DU192" s="58"/>
      <c r="DV192" s="58"/>
      <c r="DW192" s="58"/>
      <c r="DX192" s="58"/>
      <c r="DY192" s="58"/>
      <c r="DZ192" s="58"/>
      <c r="EA192" s="58"/>
      <c r="EB192" s="58"/>
      <c r="EC192" s="58"/>
      <c r="ED192" s="58"/>
      <c r="EE192" s="58"/>
      <c r="EF192" s="58"/>
      <c r="EG192" s="58"/>
      <c r="EH192" s="58"/>
      <c r="EI192" s="58"/>
      <c r="EJ192" s="58"/>
      <c r="EK192" s="58"/>
      <c r="EL192" s="58"/>
      <c r="EM192" s="58"/>
      <c r="EN192" s="58"/>
      <c r="EO192" s="58"/>
      <c r="EP192" s="58"/>
      <c r="EQ192" s="58"/>
      <c r="ER192" s="58"/>
      <c r="ES192" s="58"/>
      <c r="ET192" s="58"/>
      <c r="EU192" s="58"/>
      <c r="EV192" s="58"/>
      <c r="EW192" s="58"/>
      <c r="EX192" s="58"/>
      <c r="EY192" s="58"/>
      <c r="EZ192" s="58"/>
      <c r="FA192" s="58"/>
      <c r="FB192" s="58"/>
      <c r="FC192" s="58"/>
      <c r="FD192" s="58"/>
      <c r="FE192" s="58"/>
      <c r="FF192" s="58"/>
      <c r="FG192" s="58"/>
      <c r="FH192" s="58"/>
      <c r="FI192" s="58"/>
      <c r="FJ192" s="58"/>
      <c r="FK192" s="58"/>
      <c r="FL192" s="58"/>
      <c r="FM192" s="58"/>
      <c r="FN192" s="58"/>
      <c r="FO192" s="58"/>
      <c r="FP192" s="58"/>
      <c r="FQ192" s="58"/>
      <c r="FR192" s="58"/>
      <c r="FS192" s="58"/>
      <c r="FT192" s="58"/>
      <c r="FU192" s="58"/>
      <c r="FV192" s="58"/>
      <c r="FW192" s="58"/>
      <c r="FX192" s="58"/>
      <c r="FY192" s="58"/>
      <c r="FZ192" s="58"/>
      <c r="GA192" s="58"/>
      <c r="GB192" s="58"/>
      <c r="GC192" s="58"/>
      <c r="GD192" s="58"/>
      <c r="GE192" s="58"/>
      <c r="GF192" s="58"/>
      <c r="GG192" s="58"/>
      <c r="GH192" s="58"/>
      <c r="GI192" s="58"/>
      <c r="GJ192" s="58"/>
      <c r="GK192" s="58"/>
      <c r="GL192" s="58"/>
      <c r="GM192" s="58"/>
      <c r="GN192" s="58"/>
      <c r="GO192" s="58"/>
      <c r="GP192" s="58"/>
      <c r="GQ192" s="58"/>
      <c r="GR192" s="58"/>
      <c r="GS192" s="58"/>
      <c r="GT192" s="58"/>
      <c r="GU192" s="58"/>
      <c r="GV192" s="58"/>
      <c r="GW192" s="58"/>
      <c r="GX192" s="58"/>
      <c r="GY192" s="58"/>
      <c r="GZ192" s="58"/>
      <c r="HA192" s="58"/>
      <c r="HB192" s="58"/>
      <c r="HC192" s="58"/>
      <c r="HD192" s="58"/>
      <c r="HE192" s="58"/>
      <c r="HF192" s="58"/>
      <c r="HG192" s="58"/>
      <c r="HH192" s="58"/>
      <c r="HI192" s="58"/>
      <c r="HJ192" s="58"/>
      <c r="HK192" s="58"/>
      <c r="HL192" s="58"/>
      <c r="HM192" s="58"/>
      <c r="HN192" s="58"/>
      <c r="HO192" s="58"/>
      <c r="HP192" s="58"/>
      <c r="HQ192" s="58"/>
      <c r="HR192" s="58"/>
      <c r="HS192" s="58"/>
      <c r="HT192" s="58"/>
      <c r="HU192" s="58"/>
      <c r="HV192" s="58"/>
      <c r="HW192" s="58"/>
      <c r="HX192" s="58"/>
      <c r="HY192" s="58"/>
      <c r="HZ192" s="58"/>
      <c r="IA192" s="58"/>
      <c r="IB192" s="58"/>
      <c r="IC192" s="58"/>
      <c r="ID192" s="58"/>
      <c r="IE192" s="58"/>
      <c r="IF192" s="58"/>
      <c r="IG192" s="58"/>
      <c r="IH192" s="58"/>
      <c r="II192" s="58"/>
      <c r="IJ192" s="58"/>
      <c r="IK192" s="58"/>
      <c r="IL192" s="58"/>
      <c r="IM192" s="58"/>
      <c r="IN192" s="58"/>
      <c r="IO192" s="58"/>
      <c r="IP192" s="58"/>
      <c r="IQ192" s="58"/>
      <c r="IR192" s="58"/>
    </row>
    <row r="193" spans="1:252" s="839" customFormat="1">
      <c r="A193" s="78" t="s">
        <v>573</v>
      </c>
      <c r="B193" s="699">
        <v>0.123</v>
      </c>
      <c r="C193" s="699">
        <v>0.16800000000000001</v>
      </c>
      <c r="D193" s="699">
        <v>0.151</v>
      </c>
      <c r="E193" s="699">
        <v>0.14499999999999999</v>
      </c>
      <c r="F193" s="699">
        <v>0.13900000000000001</v>
      </c>
      <c r="G193" s="699">
        <v>0.151</v>
      </c>
      <c r="H193" s="699">
        <v>0.13</v>
      </c>
      <c r="I193" s="699">
        <v>0.13600000000000001</v>
      </c>
      <c r="J193" s="699">
        <v>0.14299999999999999</v>
      </c>
      <c r="K193" s="699">
        <v>0.14799999999999999</v>
      </c>
      <c r="L193" s="699">
        <v>0.157</v>
      </c>
      <c r="M193" s="699">
        <v>0.17199999999999999</v>
      </c>
      <c r="N193" s="699">
        <v>0.17299999999999999</v>
      </c>
      <c r="O193" s="699">
        <v>0.17899999999999999</v>
      </c>
      <c r="P193" s="699">
        <v>0.19600000000000001</v>
      </c>
      <c r="Q193" s="699">
        <v>0.20399999999999999</v>
      </c>
      <c r="R193" s="699">
        <v>0.216</v>
      </c>
      <c r="S193" s="699">
        <v>1.5309999999999999</v>
      </c>
      <c r="T193" s="699">
        <v>1.4850000000000001</v>
      </c>
      <c r="U193" s="699">
        <v>1.3240000000000001</v>
      </c>
      <c r="V193" s="699">
        <v>1.2030000000000001</v>
      </c>
      <c r="W193" s="699">
        <v>1.0649999999999999</v>
      </c>
      <c r="X193" s="699">
        <v>1.038</v>
      </c>
      <c r="Y193" s="699">
        <v>1.006</v>
      </c>
      <c r="Z193" s="699">
        <v>0.96799999999999997</v>
      </c>
      <c r="AA193" s="956">
        <v>0.88900000000000001</v>
      </c>
      <c r="AB193" s="956">
        <v>0.97199999999999998</v>
      </c>
      <c r="AC193" s="956">
        <v>1.01</v>
      </c>
      <c r="AD193" s="699">
        <v>1.093</v>
      </c>
      <c r="AE193" s="953">
        <v>1.0720000000000001</v>
      </c>
      <c r="AF193" s="58"/>
      <c r="AG193" s="58"/>
      <c r="AH193" s="58"/>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c r="CH193" s="58"/>
      <c r="CI193" s="58"/>
      <c r="CJ193" s="58"/>
      <c r="CK193" s="58"/>
      <c r="CL193" s="58"/>
      <c r="CM193" s="58"/>
      <c r="CN193" s="58"/>
      <c r="CO193" s="58"/>
      <c r="CP193" s="58"/>
      <c r="CQ193" s="58"/>
      <c r="CR193" s="58"/>
      <c r="CS193" s="58"/>
      <c r="CT193" s="58"/>
      <c r="CU193" s="58"/>
      <c r="CV193" s="58"/>
      <c r="CW193" s="58"/>
      <c r="CX193" s="58"/>
      <c r="CY193" s="58"/>
      <c r="CZ193" s="58"/>
      <c r="DA193" s="58"/>
      <c r="DB193" s="58"/>
      <c r="DC193" s="58"/>
      <c r="DD193" s="58"/>
      <c r="DE193" s="58"/>
      <c r="DF193" s="58"/>
      <c r="DG193" s="58"/>
      <c r="DH193" s="58"/>
      <c r="DI193" s="58"/>
      <c r="DJ193" s="58"/>
      <c r="DK193" s="58"/>
      <c r="DL193" s="58"/>
      <c r="DM193" s="58"/>
      <c r="DN193" s="58"/>
      <c r="DO193" s="58"/>
      <c r="DP193" s="58"/>
      <c r="DQ193" s="58"/>
      <c r="DR193" s="58"/>
      <c r="DS193" s="58"/>
      <c r="DT193" s="58"/>
      <c r="DU193" s="58"/>
      <c r="DV193" s="58"/>
      <c r="DW193" s="58"/>
      <c r="DX193" s="58"/>
      <c r="DY193" s="58"/>
      <c r="DZ193" s="58"/>
      <c r="EA193" s="58"/>
      <c r="EB193" s="58"/>
      <c r="EC193" s="58"/>
      <c r="ED193" s="58"/>
      <c r="EE193" s="58"/>
      <c r="EF193" s="58"/>
      <c r="EG193" s="58"/>
      <c r="EH193" s="58"/>
      <c r="EI193" s="58"/>
      <c r="EJ193" s="58"/>
      <c r="EK193" s="58"/>
      <c r="EL193" s="58"/>
      <c r="EM193" s="58"/>
      <c r="EN193" s="58"/>
      <c r="EO193" s="58"/>
      <c r="EP193" s="58"/>
      <c r="EQ193" s="58"/>
      <c r="ER193" s="58"/>
      <c r="ES193" s="58"/>
      <c r="ET193" s="58"/>
      <c r="EU193" s="58"/>
      <c r="EV193" s="58"/>
      <c r="EW193" s="58"/>
      <c r="EX193" s="58"/>
      <c r="EY193" s="58"/>
      <c r="EZ193" s="58"/>
      <c r="FA193" s="58"/>
      <c r="FB193" s="58"/>
      <c r="FC193" s="58"/>
      <c r="FD193" s="58"/>
      <c r="FE193" s="58"/>
      <c r="FF193" s="58"/>
      <c r="FG193" s="58"/>
      <c r="FH193" s="58"/>
      <c r="FI193" s="58"/>
      <c r="FJ193" s="58"/>
      <c r="FK193" s="58"/>
      <c r="FL193" s="58"/>
      <c r="FM193" s="58"/>
      <c r="FN193" s="58"/>
      <c r="FO193" s="58"/>
      <c r="FP193" s="58"/>
      <c r="FQ193" s="58"/>
      <c r="FR193" s="58"/>
      <c r="FS193" s="58"/>
      <c r="FT193" s="58"/>
      <c r="FU193" s="58"/>
      <c r="FV193" s="58"/>
      <c r="FW193" s="58"/>
      <c r="FX193" s="58"/>
      <c r="FY193" s="58"/>
      <c r="FZ193" s="58"/>
      <c r="GA193" s="58"/>
      <c r="GB193" s="58"/>
      <c r="GC193" s="58"/>
      <c r="GD193" s="58"/>
      <c r="GE193" s="58"/>
      <c r="GF193" s="58"/>
      <c r="GG193" s="58"/>
      <c r="GH193" s="58"/>
      <c r="GI193" s="58"/>
      <c r="GJ193" s="58"/>
      <c r="GK193" s="58"/>
      <c r="GL193" s="58"/>
      <c r="GM193" s="58"/>
      <c r="GN193" s="58"/>
      <c r="GO193" s="58"/>
      <c r="GP193" s="58"/>
      <c r="GQ193" s="58"/>
      <c r="GR193" s="58"/>
      <c r="GS193" s="58"/>
      <c r="GT193" s="58"/>
      <c r="GU193" s="58"/>
      <c r="GV193" s="58"/>
      <c r="GW193" s="58"/>
      <c r="GX193" s="58"/>
      <c r="GY193" s="58"/>
      <c r="GZ193" s="58"/>
      <c r="HA193" s="58"/>
      <c r="HB193" s="58"/>
      <c r="HC193" s="58"/>
      <c r="HD193" s="58"/>
      <c r="HE193" s="58"/>
      <c r="HF193" s="58"/>
      <c r="HG193" s="58"/>
      <c r="HH193" s="58"/>
      <c r="HI193" s="58"/>
      <c r="HJ193" s="58"/>
      <c r="HK193" s="58"/>
      <c r="HL193" s="58"/>
      <c r="HM193" s="58"/>
      <c r="HN193" s="58"/>
      <c r="HO193" s="58"/>
      <c r="HP193" s="58"/>
      <c r="HQ193" s="58"/>
      <c r="HR193" s="58"/>
      <c r="HS193" s="58"/>
      <c r="HT193" s="58"/>
      <c r="HU193" s="58"/>
      <c r="HV193" s="58"/>
      <c r="HW193" s="58"/>
      <c r="HX193" s="58"/>
      <c r="HY193" s="58"/>
      <c r="HZ193" s="58"/>
      <c r="IA193" s="58"/>
      <c r="IB193" s="58"/>
      <c r="IC193" s="58"/>
      <c r="ID193" s="58"/>
      <c r="IE193" s="58"/>
      <c r="IF193" s="58"/>
      <c r="IG193" s="58"/>
      <c r="IH193" s="58"/>
      <c r="II193" s="58"/>
      <c r="IJ193" s="58"/>
      <c r="IK193" s="58"/>
      <c r="IL193" s="58"/>
      <c r="IM193" s="58"/>
      <c r="IN193" s="58"/>
      <c r="IO193" s="58"/>
      <c r="IP193" s="58"/>
      <c r="IQ193" s="58"/>
      <c r="IR193" s="58"/>
    </row>
    <row r="194" spans="1:252" s="839" customFormat="1">
      <c r="A194" s="78" t="s">
        <v>574</v>
      </c>
      <c r="B194" s="699">
        <v>1.034</v>
      </c>
      <c r="C194" s="699">
        <v>1.425</v>
      </c>
      <c r="D194" s="699">
        <v>1.2829999999999999</v>
      </c>
      <c r="E194" s="699">
        <v>1.2390000000000001</v>
      </c>
      <c r="F194" s="699">
        <v>1.18</v>
      </c>
      <c r="G194" s="699">
        <v>1.282</v>
      </c>
      <c r="H194" s="699">
        <v>1.081</v>
      </c>
      <c r="I194" s="699">
        <v>1.139</v>
      </c>
      <c r="J194" s="699">
        <v>1.206</v>
      </c>
      <c r="K194" s="699">
        <v>1.244</v>
      </c>
      <c r="L194" s="699">
        <v>1.321</v>
      </c>
      <c r="M194" s="699">
        <v>1.444</v>
      </c>
      <c r="N194" s="699">
        <v>1.4590000000000001</v>
      </c>
      <c r="O194" s="699">
        <v>1.5049999999999999</v>
      </c>
      <c r="P194" s="699">
        <v>1.653</v>
      </c>
      <c r="Q194" s="699">
        <v>1.8260000000000001</v>
      </c>
      <c r="R194" s="699">
        <v>1.71</v>
      </c>
      <c r="S194" s="699">
        <v>0.49199999999999999</v>
      </c>
      <c r="T194" s="699">
        <v>0.48799999999999999</v>
      </c>
      <c r="U194" s="699">
        <v>0.49399999999999999</v>
      </c>
      <c r="V194" s="699">
        <v>0.56200000000000006</v>
      </c>
      <c r="W194" s="699">
        <v>0.57099999999999995</v>
      </c>
      <c r="X194" s="699">
        <v>0.58899999999999997</v>
      </c>
      <c r="Y194" s="699">
        <v>0.62</v>
      </c>
      <c r="Z194" s="699">
        <v>0.64900000000000002</v>
      </c>
      <c r="AA194" s="956">
        <v>0.6</v>
      </c>
      <c r="AB194" s="956">
        <v>0.628</v>
      </c>
      <c r="AC194" s="956">
        <v>0.65900000000000003</v>
      </c>
      <c r="AD194" s="699">
        <v>0.75800000000000001</v>
      </c>
      <c r="AE194" s="953">
        <v>0.71</v>
      </c>
      <c r="AF194" s="58"/>
      <c r="AG194" s="58"/>
      <c r="AH194" s="58"/>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c r="CH194" s="58"/>
      <c r="CI194" s="58"/>
      <c r="CJ194" s="58"/>
      <c r="CK194" s="58"/>
      <c r="CL194" s="58"/>
      <c r="CM194" s="58"/>
      <c r="CN194" s="58"/>
      <c r="CO194" s="58"/>
      <c r="CP194" s="58"/>
      <c r="CQ194" s="58"/>
      <c r="CR194" s="58"/>
      <c r="CS194" s="58"/>
      <c r="CT194" s="58"/>
      <c r="CU194" s="58"/>
      <c r="CV194" s="58"/>
      <c r="CW194" s="58"/>
      <c r="CX194" s="58"/>
      <c r="CY194" s="58"/>
      <c r="CZ194" s="58"/>
      <c r="DA194" s="58"/>
      <c r="DB194" s="58"/>
      <c r="DC194" s="58"/>
      <c r="DD194" s="58"/>
      <c r="DE194" s="58"/>
      <c r="DF194" s="58"/>
      <c r="DG194" s="58"/>
      <c r="DH194" s="58"/>
      <c r="DI194" s="58"/>
      <c r="DJ194" s="58"/>
      <c r="DK194" s="58"/>
      <c r="DL194" s="58"/>
      <c r="DM194" s="58"/>
      <c r="DN194" s="58"/>
      <c r="DO194" s="58"/>
      <c r="DP194" s="58"/>
      <c r="DQ194" s="58"/>
      <c r="DR194" s="58"/>
      <c r="DS194" s="58"/>
      <c r="DT194" s="58"/>
      <c r="DU194" s="58"/>
      <c r="DV194" s="58"/>
      <c r="DW194" s="58"/>
      <c r="DX194" s="58"/>
      <c r="DY194" s="58"/>
      <c r="DZ194" s="58"/>
      <c r="EA194" s="58"/>
      <c r="EB194" s="58"/>
      <c r="EC194" s="58"/>
      <c r="ED194" s="58"/>
      <c r="EE194" s="58"/>
      <c r="EF194" s="58"/>
      <c r="EG194" s="58"/>
      <c r="EH194" s="58"/>
      <c r="EI194" s="58"/>
      <c r="EJ194" s="58"/>
      <c r="EK194" s="58"/>
      <c r="EL194" s="58"/>
      <c r="EM194" s="58"/>
      <c r="EN194" s="58"/>
      <c r="EO194" s="58"/>
      <c r="EP194" s="58"/>
      <c r="EQ194" s="58"/>
      <c r="ER194" s="58"/>
      <c r="ES194" s="58"/>
      <c r="ET194" s="58"/>
      <c r="EU194" s="58"/>
      <c r="EV194" s="58"/>
      <c r="EW194" s="58"/>
      <c r="EX194" s="58"/>
      <c r="EY194" s="58"/>
      <c r="EZ194" s="58"/>
      <c r="FA194" s="58"/>
      <c r="FB194" s="58"/>
      <c r="FC194" s="58"/>
      <c r="FD194" s="58"/>
      <c r="FE194" s="58"/>
      <c r="FF194" s="58"/>
      <c r="FG194" s="58"/>
      <c r="FH194" s="58"/>
      <c r="FI194" s="58"/>
      <c r="FJ194" s="58"/>
      <c r="FK194" s="58"/>
      <c r="FL194" s="58"/>
      <c r="FM194" s="58"/>
      <c r="FN194" s="58"/>
      <c r="FO194" s="58"/>
      <c r="FP194" s="58"/>
      <c r="FQ194" s="58"/>
      <c r="FR194" s="58"/>
      <c r="FS194" s="58"/>
      <c r="FT194" s="58"/>
      <c r="FU194" s="58"/>
      <c r="FV194" s="58"/>
      <c r="FW194" s="58"/>
      <c r="FX194" s="58"/>
      <c r="FY194" s="58"/>
      <c r="FZ194" s="58"/>
      <c r="GA194" s="58"/>
      <c r="GB194" s="58"/>
      <c r="GC194" s="58"/>
      <c r="GD194" s="58"/>
      <c r="GE194" s="58"/>
      <c r="GF194" s="58"/>
      <c r="GG194" s="58"/>
      <c r="GH194" s="58"/>
      <c r="GI194" s="58"/>
      <c r="GJ194" s="58"/>
      <c r="GK194" s="58"/>
      <c r="GL194" s="58"/>
      <c r="GM194" s="58"/>
      <c r="GN194" s="58"/>
      <c r="GO194" s="58"/>
      <c r="GP194" s="58"/>
      <c r="GQ194" s="58"/>
      <c r="GR194" s="58"/>
      <c r="GS194" s="58"/>
      <c r="GT194" s="58"/>
      <c r="GU194" s="58"/>
      <c r="GV194" s="58"/>
      <c r="GW194" s="58"/>
      <c r="GX194" s="58"/>
      <c r="GY194" s="58"/>
      <c r="GZ194" s="58"/>
      <c r="HA194" s="58"/>
      <c r="HB194" s="58"/>
      <c r="HC194" s="58"/>
      <c r="HD194" s="58"/>
      <c r="HE194" s="58"/>
      <c r="HF194" s="58"/>
      <c r="HG194" s="58"/>
      <c r="HH194" s="58"/>
      <c r="HI194" s="58"/>
      <c r="HJ194" s="58"/>
      <c r="HK194" s="58"/>
      <c r="HL194" s="58"/>
      <c r="HM194" s="58"/>
      <c r="HN194" s="58"/>
      <c r="HO194" s="58"/>
      <c r="HP194" s="58"/>
      <c r="HQ194" s="58"/>
      <c r="HR194" s="58"/>
      <c r="HS194" s="58"/>
      <c r="HT194" s="58"/>
      <c r="HU194" s="58"/>
      <c r="HV194" s="58"/>
      <c r="HW194" s="58"/>
      <c r="HX194" s="58"/>
      <c r="HY194" s="58"/>
      <c r="HZ194" s="58"/>
      <c r="IA194" s="58"/>
      <c r="IB194" s="58"/>
      <c r="IC194" s="58"/>
      <c r="ID194" s="58"/>
      <c r="IE194" s="58"/>
      <c r="IF194" s="58"/>
      <c r="IG194" s="58"/>
      <c r="IH194" s="58"/>
      <c r="II194" s="58"/>
      <c r="IJ194" s="58"/>
      <c r="IK194" s="58"/>
      <c r="IL194" s="58"/>
      <c r="IM194" s="58"/>
      <c r="IN194" s="58"/>
      <c r="IO194" s="58"/>
      <c r="IP194" s="58"/>
      <c r="IQ194" s="58"/>
      <c r="IR194" s="58"/>
    </row>
    <row r="195" spans="1:252" s="839" customFormat="1">
      <c r="A195" s="78" t="s">
        <v>575</v>
      </c>
      <c r="B195" s="699">
        <v>0.123</v>
      </c>
      <c r="C195" s="699">
        <v>0.16800000000000001</v>
      </c>
      <c r="D195" s="699">
        <v>0.153</v>
      </c>
      <c r="E195" s="699">
        <v>0.14699999999999999</v>
      </c>
      <c r="F195" s="699">
        <v>0.14099999999999999</v>
      </c>
      <c r="G195" s="699">
        <v>0.153</v>
      </c>
      <c r="H195" s="699">
        <v>0.129</v>
      </c>
      <c r="I195" s="699">
        <v>0.13700000000000001</v>
      </c>
      <c r="J195" s="699">
        <v>0.14399999999999999</v>
      </c>
      <c r="K195" s="699">
        <v>0.15</v>
      </c>
      <c r="L195" s="699">
        <v>0.158</v>
      </c>
      <c r="M195" s="699">
        <v>0.17299999999999999</v>
      </c>
      <c r="N195" s="699">
        <v>0.17399999999999999</v>
      </c>
      <c r="O195" s="699">
        <v>0.18</v>
      </c>
      <c r="P195" s="699">
        <v>0.19700000000000001</v>
      </c>
      <c r="Q195" s="699">
        <v>0.217</v>
      </c>
      <c r="R195" s="699">
        <v>0.216</v>
      </c>
      <c r="S195" s="699">
        <v>0.22900000000000001</v>
      </c>
      <c r="T195" s="699">
        <v>0.23200000000000001</v>
      </c>
      <c r="U195" s="699">
        <v>0.24</v>
      </c>
      <c r="V195" s="699">
        <v>0.25</v>
      </c>
      <c r="W195" s="699">
        <v>0.25800000000000001</v>
      </c>
      <c r="X195" s="699">
        <v>0.28499999999999998</v>
      </c>
      <c r="Y195" s="699">
        <v>0.29099999999999998</v>
      </c>
      <c r="Z195" s="699">
        <v>0.32100000000000001</v>
      </c>
      <c r="AA195" s="956">
        <v>0.317</v>
      </c>
      <c r="AB195" s="956">
        <v>0.38100000000000001</v>
      </c>
      <c r="AC195" s="956">
        <v>0.56699999999999995</v>
      </c>
      <c r="AD195" s="699">
        <v>0.63600000000000001</v>
      </c>
      <c r="AE195" s="953">
        <v>0.70199999999999996</v>
      </c>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c r="CH195" s="58"/>
      <c r="CI195" s="58"/>
      <c r="CJ195" s="58"/>
      <c r="CK195" s="58"/>
      <c r="CL195" s="58"/>
      <c r="CM195" s="58"/>
      <c r="CN195" s="58"/>
      <c r="CO195" s="58"/>
      <c r="CP195" s="58"/>
      <c r="CQ195" s="58"/>
      <c r="CR195" s="58"/>
      <c r="CS195" s="58"/>
      <c r="CT195" s="58"/>
      <c r="CU195" s="58"/>
      <c r="CV195" s="58"/>
      <c r="CW195" s="58"/>
      <c r="CX195" s="58"/>
      <c r="CY195" s="58"/>
      <c r="CZ195" s="58"/>
      <c r="DA195" s="58"/>
      <c r="DB195" s="58"/>
      <c r="DC195" s="58"/>
      <c r="DD195" s="58"/>
      <c r="DE195" s="58"/>
      <c r="DF195" s="58"/>
      <c r="DG195" s="58"/>
      <c r="DH195" s="58"/>
      <c r="DI195" s="58"/>
      <c r="DJ195" s="58"/>
      <c r="DK195" s="58"/>
      <c r="DL195" s="58"/>
      <c r="DM195" s="58"/>
      <c r="DN195" s="58"/>
      <c r="DO195" s="58"/>
      <c r="DP195" s="58"/>
      <c r="DQ195" s="58"/>
      <c r="DR195" s="58"/>
      <c r="DS195" s="58"/>
      <c r="DT195" s="58"/>
      <c r="DU195" s="58"/>
      <c r="DV195" s="58"/>
      <c r="DW195" s="58"/>
      <c r="DX195" s="58"/>
      <c r="DY195" s="58"/>
      <c r="DZ195" s="58"/>
      <c r="EA195" s="58"/>
      <c r="EB195" s="58"/>
      <c r="EC195" s="58"/>
      <c r="ED195" s="58"/>
      <c r="EE195" s="58"/>
      <c r="EF195" s="58"/>
      <c r="EG195" s="58"/>
      <c r="EH195" s="58"/>
      <c r="EI195" s="58"/>
      <c r="EJ195" s="58"/>
      <c r="EK195" s="58"/>
      <c r="EL195" s="58"/>
      <c r="EM195" s="58"/>
      <c r="EN195" s="58"/>
      <c r="EO195" s="58"/>
      <c r="EP195" s="58"/>
      <c r="EQ195" s="58"/>
      <c r="ER195" s="58"/>
      <c r="ES195" s="58"/>
      <c r="ET195" s="58"/>
      <c r="EU195" s="58"/>
      <c r="EV195" s="58"/>
      <c r="EW195" s="58"/>
      <c r="EX195" s="58"/>
      <c r="EY195" s="58"/>
      <c r="EZ195" s="58"/>
      <c r="FA195" s="58"/>
      <c r="FB195" s="58"/>
      <c r="FC195" s="58"/>
      <c r="FD195" s="58"/>
      <c r="FE195" s="58"/>
      <c r="FF195" s="58"/>
      <c r="FG195" s="58"/>
      <c r="FH195" s="58"/>
      <c r="FI195" s="58"/>
      <c r="FJ195" s="58"/>
      <c r="FK195" s="58"/>
      <c r="FL195" s="58"/>
      <c r="FM195" s="58"/>
      <c r="FN195" s="58"/>
      <c r="FO195" s="58"/>
      <c r="FP195" s="58"/>
      <c r="FQ195" s="58"/>
      <c r="FR195" s="58"/>
      <c r="FS195" s="58"/>
      <c r="FT195" s="58"/>
      <c r="FU195" s="58"/>
      <c r="FV195" s="58"/>
      <c r="FW195" s="58"/>
      <c r="FX195" s="58"/>
      <c r="FY195" s="58"/>
      <c r="FZ195" s="58"/>
      <c r="GA195" s="58"/>
      <c r="GB195" s="58"/>
      <c r="GC195" s="58"/>
      <c r="GD195" s="58"/>
      <c r="GE195" s="58"/>
      <c r="GF195" s="58"/>
      <c r="GG195" s="58"/>
      <c r="GH195" s="58"/>
      <c r="GI195" s="58"/>
      <c r="GJ195" s="58"/>
      <c r="GK195" s="58"/>
      <c r="GL195" s="58"/>
      <c r="GM195" s="58"/>
      <c r="GN195" s="58"/>
      <c r="GO195" s="58"/>
      <c r="GP195" s="58"/>
      <c r="GQ195" s="58"/>
      <c r="GR195" s="58"/>
      <c r="GS195" s="58"/>
      <c r="GT195" s="58"/>
      <c r="GU195" s="58"/>
      <c r="GV195" s="58"/>
      <c r="GW195" s="58"/>
      <c r="GX195" s="58"/>
      <c r="GY195" s="58"/>
      <c r="GZ195" s="58"/>
      <c r="HA195" s="58"/>
      <c r="HB195" s="58"/>
      <c r="HC195" s="58"/>
      <c r="HD195" s="58"/>
      <c r="HE195" s="58"/>
      <c r="HF195" s="58"/>
      <c r="HG195" s="58"/>
      <c r="HH195" s="58"/>
      <c r="HI195" s="58"/>
      <c r="HJ195" s="58"/>
      <c r="HK195" s="58"/>
      <c r="HL195" s="58"/>
      <c r="HM195" s="58"/>
      <c r="HN195" s="58"/>
      <c r="HO195" s="58"/>
      <c r="HP195" s="58"/>
      <c r="HQ195" s="58"/>
      <c r="HR195" s="58"/>
      <c r="HS195" s="58"/>
      <c r="HT195" s="58"/>
      <c r="HU195" s="58"/>
      <c r="HV195" s="58"/>
      <c r="HW195" s="58"/>
      <c r="HX195" s="58"/>
      <c r="HY195" s="58"/>
      <c r="HZ195" s="58"/>
      <c r="IA195" s="58"/>
      <c r="IB195" s="58"/>
      <c r="IC195" s="58"/>
      <c r="ID195" s="58"/>
      <c r="IE195" s="58"/>
      <c r="IF195" s="58"/>
      <c r="IG195" s="58"/>
      <c r="IH195" s="58"/>
      <c r="II195" s="58"/>
      <c r="IJ195" s="58"/>
      <c r="IK195" s="58"/>
      <c r="IL195" s="58"/>
      <c r="IM195" s="58"/>
      <c r="IN195" s="58"/>
      <c r="IO195" s="58"/>
      <c r="IP195" s="58"/>
      <c r="IQ195" s="58"/>
      <c r="IR195" s="58"/>
    </row>
    <row r="196" spans="1:252" s="839" customFormat="1">
      <c r="A196" s="78" t="s">
        <v>576</v>
      </c>
      <c r="B196" s="699">
        <v>0.01</v>
      </c>
      <c r="C196" s="699">
        <v>1.4E-2</v>
      </c>
      <c r="D196" s="699">
        <v>1.2E-2</v>
      </c>
      <c r="E196" s="699">
        <v>1.2E-2</v>
      </c>
      <c r="F196" s="699">
        <v>1.2E-2</v>
      </c>
      <c r="G196" s="699">
        <v>1.2999999999999999E-2</v>
      </c>
      <c r="H196" s="699">
        <v>1.2E-2</v>
      </c>
      <c r="I196" s="699">
        <v>1.2E-2</v>
      </c>
      <c r="J196" s="699">
        <v>1.2999999999999999E-2</v>
      </c>
      <c r="K196" s="699">
        <v>1.2999999999999999E-2</v>
      </c>
      <c r="L196" s="699">
        <v>1.2999999999999999E-2</v>
      </c>
      <c r="M196" s="699">
        <v>1.4E-2</v>
      </c>
      <c r="N196" s="699">
        <v>1.4E-2</v>
      </c>
      <c r="O196" s="699">
        <v>1.4999999999999999E-2</v>
      </c>
      <c r="P196" s="699">
        <v>1.7000000000000001E-2</v>
      </c>
      <c r="Q196" s="699">
        <v>1.4E-2</v>
      </c>
      <c r="R196" s="699">
        <v>1.4E-2</v>
      </c>
      <c r="S196" s="699">
        <v>1.2999999999999999E-2</v>
      </c>
      <c r="T196" s="699">
        <v>1.0999999999999999E-2</v>
      </c>
      <c r="U196" s="699">
        <v>1.0999999999999999E-2</v>
      </c>
      <c r="V196" s="699">
        <v>1.0999999999999999E-2</v>
      </c>
      <c r="W196" s="699">
        <v>1.0999999999999999E-2</v>
      </c>
      <c r="X196" s="699">
        <v>1.0999999999999999E-2</v>
      </c>
      <c r="Y196" s="699">
        <v>1.0999999999999999E-2</v>
      </c>
      <c r="Z196" s="699">
        <v>1.2999999999999999E-2</v>
      </c>
      <c r="AA196" s="956">
        <v>1.4E-2</v>
      </c>
      <c r="AB196" s="956">
        <v>1.2999999999999999E-2</v>
      </c>
      <c r="AC196" s="956">
        <v>1.2E-2</v>
      </c>
      <c r="AD196" s="699">
        <v>1.2999999999999999E-2</v>
      </c>
      <c r="AE196" s="953">
        <v>1.2E-2</v>
      </c>
      <c r="AF196" s="58"/>
      <c r="AG196" s="58"/>
      <c r="AH196" s="58"/>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c r="CH196" s="58"/>
      <c r="CI196" s="58"/>
      <c r="CJ196" s="58"/>
      <c r="CK196" s="58"/>
      <c r="CL196" s="58"/>
      <c r="CM196" s="58"/>
      <c r="CN196" s="58"/>
      <c r="CO196" s="58"/>
      <c r="CP196" s="58"/>
      <c r="CQ196" s="58"/>
      <c r="CR196" s="58"/>
      <c r="CS196" s="58"/>
      <c r="CT196" s="58"/>
      <c r="CU196" s="58"/>
      <c r="CV196" s="58"/>
      <c r="CW196" s="58"/>
      <c r="CX196" s="58"/>
      <c r="CY196" s="58"/>
      <c r="CZ196" s="58"/>
      <c r="DA196" s="58"/>
      <c r="DB196" s="58"/>
      <c r="DC196" s="58"/>
      <c r="DD196" s="58"/>
      <c r="DE196" s="58"/>
      <c r="DF196" s="58"/>
      <c r="DG196" s="58"/>
      <c r="DH196" s="58"/>
      <c r="DI196" s="58"/>
      <c r="DJ196" s="58"/>
      <c r="DK196" s="58"/>
      <c r="DL196" s="58"/>
      <c r="DM196" s="58"/>
      <c r="DN196" s="58"/>
      <c r="DO196" s="58"/>
      <c r="DP196" s="58"/>
      <c r="DQ196" s="58"/>
      <c r="DR196" s="58"/>
      <c r="DS196" s="58"/>
      <c r="DT196" s="58"/>
      <c r="DU196" s="58"/>
      <c r="DV196" s="58"/>
      <c r="DW196" s="58"/>
      <c r="DX196" s="58"/>
      <c r="DY196" s="58"/>
      <c r="DZ196" s="58"/>
      <c r="EA196" s="58"/>
      <c r="EB196" s="58"/>
      <c r="EC196" s="58"/>
      <c r="ED196" s="58"/>
      <c r="EE196" s="58"/>
      <c r="EF196" s="58"/>
      <c r="EG196" s="58"/>
      <c r="EH196" s="58"/>
      <c r="EI196" s="58"/>
      <c r="EJ196" s="58"/>
      <c r="EK196" s="58"/>
      <c r="EL196" s="58"/>
      <c r="EM196" s="58"/>
      <c r="EN196" s="58"/>
      <c r="EO196" s="58"/>
      <c r="EP196" s="58"/>
      <c r="EQ196" s="58"/>
      <c r="ER196" s="58"/>
      <c r="ES196" s="58"/>
      <c r="ET196" s="58"/>
      <c r="EU196" s="58"/>
      <c r="EV196" s="58"/>
      <c r="EW196" s="58"/>
      <c r="EX196" s="58"/>
      <c r="EY196" s="58"/>
      <c r="EZ196" s="58"/>
      <c r="FA196" s="58"/>
      <c r="FB196" s="58"/>
      <c r="FC196" s="58"/>
      <c r="FD196" s="58"/>
      <c r="FE196" s="58"/>
      <c r="FF196" s="58"/>
      <c r="FG196" s="58"/>
      <c r="FH196" s="58"/>
      <c r="FI196" s="58"/>
      <c r="FJ196" s="58"/>
      <c r="FK196" s="58"/>
      <c r="FL196" s="58"/>
      <c r="FM196" s="58"/>
      <c r="FN196" s="58"/>
      <c r="FO196" s="58"/>
      <c r="FP196" s="58"/>
      <c r="FQ196" s="58"/>
      <c r="FR196" s="58"/>
      <c r="FS196" s="58"/>
      <c r="FT196" s="58"/>
      <c r="FU196" s="58"/>
      <c r="FV196" s="58"/>
      <c r="FW196" s="58"/>
      <c r="FX196" s="58"/>
      <c r="FY196" s="58"/>
      <c r="FZ196" s="58"/>
      <c r="GA196" s="58"/>
      <c r="GB196" s="58"/>
      <c r="GC196" s="58"/>
      <c r="GD196" s="58"/>
      <c r="GE196" s="58"/>
      <c r="GF196" s="58"/>
      <c r="GG196" s="58"/>
      <c r="GH196" s="58"/>
      <c r="GI196" s="58"/>
      <c r="GJ196" s="58"/>
      <c r="GK196" s="58"/>
      <c r="GL196" s="58"/>
      <c r="GM196" s="58"/>
      <c r="GN196" s="58"/>
      <c r="GO196" s="58"/>
      <c r="GP196" s="58"/>
      <c r="GQ196" s="58"/>
      <c r="GR196" s="58"/>
      <c r="GS196" s="58"/>
      <c r="GT196" s="58"/>
      <c r="GU196" s="58"/>
      <c r="GV196" s="58"/>
      <c r="GW196" s="58"/>
      <c r="GX196" s="58"/>
      <c r="GY196" s="58"/>
      <c r="GZ196" s="58"/>
      <c r="HA196" s="58"/>
      <c r="HB196" s="58"/>
      <c r="HC196" s="58"/>
      <c r="HD196" s="58"/>
      <c r="HE196" s="58"/>
      <c r="HF196" s="58"/>
      <c r="HG196" s="58"/>
      <c r="HH196" s="58"/>
      <c r="HI196" s="58"/>
      <c r="HJ196" s="58"/>
      <c r="HK196" s="58"/>
      <c r="HL196" s="58"/>
      <c r="HM196" s="58"/>
      <c r="HN196" s="58"/>
      <c r="HO196" s="58"/>
      <c r="HP196" s="58"/>
      <c r="HQ196" s="58"/>
      <c r="HR196" s="58"/>
      <c r="HS196" s="58"/>
      <c r="HT196" s="58"/>
      <c r="HU196" s="58"/>
      <c r="HV196" s="58"/>
      <c r="HW196" s="58"/>
      <c r="HX196" s="58"/>
      <c r="HY196" s="58"/>
      <c r="HZ196" s="58"/>
      <c r="IA196" s="58"/>
      <c r="IB196" s="58"/>
      <c r="IC196" s="58"/>
      <c r="ID196" s="58"/>
      <c r="IE196" s="58"/>
      <c r="IF196" s="58"/>
      <c r="IG196" s="58"/>
      <c r="IH196" s="58"/>
      <c r="II196" s="58"/>
      <c r="IJ196" s="58"/>
      <c r="IK196" s="58"/>
      <c r="IL196" s="58"/>
      <c r="IM196" s="58"/>
      <c r="IN196" s="58"/>
      <c r="IO196" s="58"/>
      <c r="IP196" s="58"/>
      <c r="IQ196" s="58"/>
      <c r="IR196" s="58"/>
    </row>
    <row r="197" spans="1:252" s="839" customFormat="1">
      <c r="A197" s="78" t="s">
        <v>577</v>
      </c>
      <c r="B197" s="699">
        <v>2.4540000000000002</v>
      </c>
      <c r="C197" s="699">
        <v>3.4249999999999998</v>
      </c>
      <c r="D197" s="699">
        <v>3.0710000000000002</v>
      </c>
      <c r="E197" s="699">
        <v>2.96</v>
      </c>
      <c r="F197" s="699">
        <v>2.8069999999999999</v>
      </c>
      <c r="G197" s="699">
        <v>3.0569999999999999</v>
      </c>
      <c r="H197" s="699">
        <v>2.5409999999999999</v>
      </c>
      <c r="I197" s="699">
        <v>2.6760000000000002</v>
      </c>
      <c r="J197" s="699">
        <v>2.843</v>
      </c>
      <c r="K197" s="699">
        <v>2.9340000000000002</v>
      </c>
      <c r="L197" s="699">
        <v>3.1339999999999999</v>
      </c>
      <c r="M197" s="699">
        <v>3.43</v>
      </c>
      <c r="N197" s="699">
        <v>3.4590000000000001</v>
      </c>
      <c r="O197" s="699">
        <v>3.5779999999999998</v>
      </c>
      <c r="P197" s="699">
        <v>3.9329999999999998</v>
      </c>
      <c r="Q197" s="699">
        <v>4.1769999999999996</v>
      </c>
      <c r="R197" s="699">
        <v>4.4969999999999999</v>
      </c>
      <c r="S197" s="699">
        <v>4.7649999999999997</v>
      </c>
      <c r="T197" s="699">
        <v>4.9980000000000002</v>
      </c>
      <c r="U197" s="699">
        <v>5.1269999999999998</v>
      </c>
      <c r="V197" s="699">
        <v>4.99</v>
      </c>
      <c r="W197" s="699">
        <v>4.9400000000000004</v>
      </c>
      <c r="X197" s="699">
        <v>5.2519999999999998</v>
      </c>
      <c r="Y197" s="699">
        <v>5.5380000000000003</v>
      </c>
      <c r="Z197" s="699">
        <v>5.7370000000000001</v>
      </c>
      <c r="AA197" s="956">
        <v>5.742</v>
      </c>
      <c r="AB197" s="956">
        <v>5.9290000000000003</v>
      </c>
      <c r="AC197" s="956">
        <v>6.3449999999999998</v>
      </c>
      <c r="AD197" s="699">
        <v>6.484</v>
      </c>
      <c r="AE197" s="953">
        <v>6.11</v>
      </c>
      <c r="AF197" s="58"/>
      <c r="AG197" s="58"/>
      <c r="AH197" s="58"/>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c r="CH197" s="58"/>
      <c r="CI197" s="58"/>
      <c r="CJ197" s="58"/>
      <c r="CK197" s="58"/>
      <c r="CL197" s="58"/>
      <c r="CM197" s="58"/>
      <c r="CN197" s="58"/>
      <c r="CO197" s="58"/>
      <c r="CP197" s="58"/>
      <c r="CQ197" s="58"/>
      <c r="CR197" s="58"/>
      <c r="CS197" s="58"/>
      <c r="CT197" s="58"/>
      <c r="CU197" s="58"/>
      <c r="CV197" s="58"/>
      <c r="CW197" s="58"/>
      <c r="CX197" s="58"/>
      <c r="CY197" s="58"/>
      <c r="CZ197" s="58"/>
      <c r="DA197" s="58"/>
      <c r="DB197" s="58"/>
      <c r="DC197" s="58"/>
      <c r="DD197" s="58"/>
      <c r="DE197" s="58"/>
      <c r="DF197" s="58"/>
      <c r="DG197" s="58"/>
      <c r="DH197" s="58"/>
      <c r="DI197" s="58"/>
      <c r="DJ197" s="58"/>
      <c r="DK197" s="58"/>
      <c r="DL197" s="58"/>
      <c r="DM197" s="58"/>
      <c r="DN197" s="58"/>
      <c r="DO197" s="58"/>
      <c r="DP197" s="58"/>
      <c r="DQ197" s="58"/>
      <c r="DR197" s="58"/>
      <c r="DS197" s="58"/>
      <c r="DT197" s="58"/>
      <c r="DU197" s="58"/>
      <c r="DV197" s="58"/>
      <c r="DW197" s="58"/>
      <c r="DX197" s="58"/>
      <c r="DY197" s="58"/>
      <c r="DZ197" s="58"/>
      <c r="EA197" s="58"/>
      <c r="EB197" s="58"/>
      <c r="EC197" s="58"/>
      <c r="ED197" s="58"/>
      <c r="EE197" s="58"/>
      <c r="EF197" s="58"/>
      <c r="EG197" s="58"/>
      <c r="EH197" s="58"/>
      <c r="EI197" s="58"/>
      <c r="EJ197" s="58"/>
      <c r="EK197" s="58"/>
      <c r="EL197" s="58"/>
      <c r="EM197" s="58"/>
      <c r="EN197" s="58"/>
      <c r="EO197" s="58"/>
      <c r="EP197" s="58"/>
      <c r="EQ197" s="58"/>
      <c r="ER197" s="58"/>
      <c r="ES197" s="58"/>
      <c r="ET197" s="58"/>
      <c r="EU197" s="58"/>
      <c r="EV197" s="58"/>
      <c r="EW197" s="58"/>
      <c r="EX197" s="58"/>
      <c r="EY197" s="58"/>
      <c r="EZ197" s="58"/>
      <c r="FA197" s="58"/>
      <c r="FB197" s="58"/>
      <c r="FC197" s="58"/>
      <c r="FD197" s="58"/>
      <c r="FE197" s="58"/>
      <c r="FF197" s="58"/>
      <c r="FG197" s="58"/>
      <c r="FH197" s="58"/>
      <c r="FI197" s="58"/>
      <c r="FJ197" s="58"/>
      <c r="FK197" s="58"/>
      <c r="FL197" s="58"/>
      <c r="FM197" s="58"/>
      <c r="FN197" s="58"/>
      <c r="FO197" s="58"/>
      <c r="FP197" s="58"/>
      <c r="FQ197" s="58"/>
      <c r="FR197" s="58"/>
      <c r="FS197" s="58"/>
      <c r="FT197" s="58"/>
      <c r="FU197" s="58"/>
      <c r="FV197" s="58"/>
      <c r="FW197" s="58"/>
      <c r="FX197" s="58"/>
      <c r="FY197" s="58"/>
      <c r="FZ197" s="58"/>
      <c r="GA197" s="58"/>
      <c r="GB197" s="58"/>
      <c r="GC197" s="58"/>
      <c r="GD197" s="58"/>
      <c r="GE197" s="58"/>
      <c r="GF197" s="58"/>
      <c r="GG197" s="58"/>
      <c r="GH197" s="58"/>
      <c r="GI197" s="58"/>
      <c r="GJ197" s="58"/>
      <c r="GK197" s="58"/>
      <c r="GL197" s="58"/>
      <c r="GM197" s="58"/>
      <c r="GN197" s="58"/>
      <c r="GO197" s="58"/>
      <c r="GP197" s="58"/>
      <c r="GQ197" s="58"/>
      <c r="GR197" s="58"/>
      <c r="GS197" s="58"/>
      <c r="GT197" s="58"/>
      <c r="GU197" s="58"/>
      <c r="GV197" s="58"/>
      <c r="GW197" s="58"/>
      <c r="GX197" s="58"/>
      <c r="GY197" s="58"/>
      <c r="GZ197" s="58"/>
      <c r="HA197" s="58"/>
      <c r="HB197" s="58"/>
      <c r="HC197" s="58"/>
      <c r="HD197" s="58"/>
      <c r="HE197" s="58"/>
      <c r="HF197" s="58"/>
      <c r="HG197" s="58"/>
      <c r="HH197" s="58"/>
      <c r="HI197" s="58"/>
      <c r="HJ197" s="58"/>
      <c r="HK197" s="58"/>
      <c r="HL197" s="58"/>
      <c r="HM197" s="58"/>
      <c r="HN197" s="58"/>
      <c r="HO197" s="58"/>
      <c r="HP197" s="58"/>
      <c r="HQ197" s="58"/>
      <c r="HR197" s="58"/>
      <c r="HS197" s="58"/>
      <c r="HT197" s="58"/>
      <c r="HU197" s="58"/>
      <c r="HV197" s="58"/>
      <c r="HW197" s="58"/>
      <c r="HX197" s="58"/>
      <c r="HY197" s="58"/>
      <c r="HZ197" s="58"/>
      <c r="IA197" s="58"/>
      <c r="IB197" s="58"/>
      <c r="IC197" s="58"/>
      <c r="ID197" s="58"/>
      <c r="IE197" s="58"/>
      <c r="IF197" s="58"/>
      <c r="IG197" s="58"/>
      <c r="IH197" s="58"/>
      <c r="II197" s="58"/>
      <c r="IJ197" s="58"/>
      <c r="IK197" s="58"/>
      <c r="IL197" s="58"/>
      <c r="IM197" s="58"/>
      <c r="IN197" s="58"/>
      <c r="IO197" s="58"/>
      <c r="IP197" s="58"/>
      <c r="IQ197" s="58"/>
      <c r="IR197" s="58"/>
    </row>
    <row r="198" spans="1:252" s="839" customFormat="1">
      <c r="A198" s="78" t="s">
        <v>578</v>
      </c>
      <c r="B198" s="699">
        <v>1.7000000000000001E-2</v>
      </c>
      <c r="C198" s="699">
        <v>2.3E-2</v>
      </c>
      <c r="D198" s="699">
        <v>0.02</v>
      </c>
      <c r="E198" s="699">
        <v>1.9E-2</v>
      </c>
      <c r="F198" s="699">
        <v>1.9E-2</v>
      </c>
      <c r="G198" s="699">
        <v>0.02</v>
      </c>
      <c r="H198" s="699">
        <v>1.7999999999999999E-2</v>
      </c>
      <c r="I198" s="699">
        <v>1.7999999999999999E-2</v>
      </c>
      <c r="J198" s="699">
        <v>0.02</v>
      </c>
      <c r="K198" s="699">
        <v>1.9E-2</v>
      </c>
      <c r="L198" s="699">
        <v>0.02</v>
      </c>
      <c r="M198" s="699">
        <v>2.1999999999999999E-2</v>
      </c>
      <c r="N198" s="699">
        <v>2.1999999999999999E-2</v>
      </c>
      <c r="O198" s="699">
        <v>2.3E-2</v>
      </c>
      <c r="P198" s="699">
        <v>2.5000000000000001E-2</v>
      </c>
      <c r="Q198" s="699">
        <v>2.8000000000000001E-2</v>
      </c>
      <c r="R198" s="699">
        <v>2.5999999999999999E-2</v>
      </c>
      <c r="S198" s="699">
        <v>0.03</v>
      </c>
      <c r="T198" s="699">
        <v>0.03</v>
      </c>
      <c r="U198" s="699">
        <v>2.4E-2</v>
      </c>
      <c r="V198" s="699">
        <v>0.04</v>
      </c>
      <c r="W198" s="699">
        <v>5.2999999999999999E-2</v>
      </c>
      <c r="X198" s="699">
        <v>4.3999999999999997E-2</v>
      </c>
      <c r="Y198" s="699">
        <v>4.2000000000000003E-2</v>
      </c>
      <c r="Z198" s="699">
        <v>5.0999999999999997E-2</v>
      </c>
      <c r="AA198" s="956">
        <v>4.2999999999999997E-2</v>
      </c>
      <c r="AB198" s="956">
        <v>7.5999999999999998E-2</v>
      </c>
      <c r="AC198" s="956">
        <v>8.3000000000000004E-2</v>
      </c>
      <c r="AD198" s="699">
        <v>6.5000000000000002E-2</v>
      </c>
      <c r="AE198" s="953">
        <v>8.2000000000000003E-2</v>
      </c>
      <c r="AF198" s="58"/>
      <c r="AG198" s="58"/>
      <c r="AH198" s="58"/>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c r="CH198" s="58"/>
      <c r="CI198" s="58"/>
      <c r="CJ198" s="58"/>
      <c r="CK198" s="58"/>
      <c r="CL198" s="58"/>
      <c r="CM198" s="58"/>
      <c r="CN198" s="58"/>
      <c r="CO198" s="58"/>
      <c r="CP198" s="58"/>
      <c r="CQ198" s="58"/>
      <c r="CR198" s="58"/>
      <c r="CS198" s="58"/>
      <c r="CT198" s="58"/>
      <c r="CU198" s="58"/>
      <c r="CV198" s="58"/>
      <c r="CW198" s="58"/>
      <c r="CX198" s="58"/>
      <c r="CY198" s="58"/>
      <c r="CZ198" s="58"/>
      <c r="DA198" s="58"/>
      <c r="DB198" s="58"/>
      <c r="DC198" s="58"/>
      <c r="DD198" s="58"/>
      <c r="DE198" s="58"/>
      <c r="DF198" s="58"/>
      <c r="DG198" s="58"/>
      <c r="DH198" s="58"/>
      <c r="DI198" s="58"/>
      <c r="DJ198" s="58"/>
      <c r="DK198" s="58"/>
      <c r="DL198" s="58"/>
      <c r="DM198" s="58"/>
      <c r="DN198" s="58"/>
      <c r="DO198" s="58"/>
      <c r="DP198" s="58"/>
      <c r="DQ198" s="58"/>
      <c r="DR198" s="58"/>
      <c r="DS198" s="58"/>
      <c r="DT198" s="58"/>
      <c r="DU198" s="58"/>
      <c r="DV198" s="58"/>
      <c r="DW198" s="58"/>
      <c r="DX198" s="58"/>
      <c r="DY198" s="58"/>
      <c r="DZ198" s="58"/>
      <c r="EA198" s="58"/>
      <c r="EB198" s="58"/>
      <c r="EC198" s="58"/>
      <c r="ED198" s="58"/>
      <c r="EE198" s="58"/>
      <c r="EF198" s="58"/>
      <c r="EG198" s="58"/>
      <c r="EH198" s="58"/>
      <c r="EI198" s="58"/>
      <c r="EJ198" s="58"/>
      <c r="EK198" s="58"/>
      <c r="EL198" s="58"/>
      <c r="EM198" s="58"/>
      <c r="EN198" s="58"/>
      <c r="EO198" s="58"/>
      <c r="EP198" s="58"/>
      <c r="EQ198" s="58"/>
      <c r="ER198" s="58"/>
      <c r="ES198" s="58"/>
      <c r="ET198" s="58"/>
      <c r="EU198" s="58"/>
      <c r="EV198" s="58"/>
      <c r="EW198" s="58"/>
      <c r="EX198" s="58"/>
      <c r="EY198" s="58"/>
      <c r="EZ198" s="58"/>
      <c r="FA198" s="58"/>
      <c r="FB198" s="58"/>
      <c r="FC198" s="58"/>
      <c r="FD198" s="58"/>
      <c r="FE198" s="58"/>
      <c r="FF198" s="58"/>
      <c r="FG198" s="58"/>
      <c r="FH198" s="58"/>
      <c r="FI198" s="58"/>
      <c r="FJ198" s="58"/>
      <c r="FK198" s="58"/>
      <c r="FL198" s="58"/>
      <c r="FM198" s="58"/>
      <c r="FN198" s="58"/>
      <c r="FO198" s="58"/>
      <c r="FP198" s="58"/>
      <c r="FQ198" s="58"/>
      <c r="FR198" s="58"/>
      <c r="FS198" s="58"/>
      <c r="FT198" s="58"/>
      <c r="FU198" s="58"/>
      <c r="FV198" s="58"/>
      <c r="FW198" s="58"/>
      <c r="FX198" s="58"/>
      <c r="FY198" s="58"/>
      <c r="FZ198" s="58"/>
      <c r="GA198" s="58"/>
      <c r="GB198" s="58"/>
      <c r="GC198" s="58"/>
      <c r="GD198" s="58"/>
      <c r="GE198" s="58"/>
      <c r="GF198" s="58"/>
      <c r="GG198" s="58"/>
      <c r="GH198" s="58"/>
      <c r="GI198" s="58"/>
      <c r="GJ198" s="58"/>
      <c r="GK198" s="58"/>
      <c r="GL198" s="58"/>
      <c r="GM198" s="58"/>
      <c r="GN198" s="58"/>
      <c r="GO198" s="58"/>
      <c r="GP198" s="58"/>
      <c r="GQ198" s="58"/>
      <c r="GR198" s="58"/>
      <c r="GS198" s="58"/>
      <c r="GT198" s="58"/>
      <c r="GU198" s="58"/>
      <c r="GV198" s="58"/>
      <c r="GW198" s="58"/>
      <c r="GX198" s="58"/>
      <c r="GY198" s="58"/>
      <c r="GZ198" s="58"/>
      <c r="HA198" s="58"/>
      <c r="HB198" s="58"/>
      <c r="HC198" s="58"/>
      <c r="HD198" s="58"/>
      <c r="HE198" s="58"/>
      <c r="HF198" s="58"/>
      <c r="HG198" s="58"/>
      <c r="HH198" s="58"/>
      <c r="HI198" s="58"/>
      <c r="HJ198" s="58"/>
      <c r="HK198" s="58"/>
      <c r="HL198" s="58"/>
      <c r="HM198" s="58"/>
      <c r="HN198" s="58"/>
      <c r="HO198" s="58"/>
      <c r="HP198" s="58"/>
      <c r="HQ198" s="58"/>
      <c r="HR198" s="58"/>
      <c r="HS198" s="58"/>
      <c r="HT198" s="58"/>
      <c r="HU198" s="58"/>
      <c r="HV198" s="58"/>
      <c r="HW198" s="58"/>
      <c r="HX198" s="58"/>
      <c r="HY198" s="58"/>
      <c r="HZ198" s="58"/>
      <c r="IA198" s="58"/>
      <c r="IB198" s="58"/>
      <c r="IC198" s="58"/>
      <c r="ID198" s="58"/>
      <c r="IE198" s="58"/>
      <c r="IF198" s="58"/>
      <c r="IG198" s="58"/>
      <c r="IH198" s="58"/>
      <c r="II198" s="58"/>
      <c r="IJ198" s="58"/>
      <c r="IK198" s="58"/>
      <c r="IL198" s="58"/>
      <c r="IM198" s="58"/>
      <c r="IN198" s="58"/>
      <c r="IO198" s="58"/>
      <c r="IP198" s="58"/>
      <c r="IQ198" s="58"/>
      <c r="IR198" s="58"/>
    </row>
    <row r="199" spans="1:252" s="839" customFormat="1">
      <c r="A199" s="78" t="s">
        <v>579</v>
      </c>
      <c r="B199" s="699">
        <v>0.83299999999999996</v>
      </c>
      <c r="C199" s="699">
        <v>1.147</v>
      </c>
      <c r="D199" s="699">
        <v>1.0329999999999999</v>
      </c>
      <c r="E199" s="699">
        <v>0.997</v>
      </c>
      <c r="F199" s="699">
        <v>0.95</v>
      </c>
      <c r="G199" s="699">
        <v>1.032</v>
      </c>
      <c r="H199" s="699">
        <v>0.87</v>
      </c>
      <c r="I199" s="699">
        <v>0.91700000000000004</v>
      </c>
      <c r="J199" s="699">
        <v>0.97</v>
      </c>
      <c r="K199" s="699">
        <v>1.0029999999999999</v>
      </c>
      <c r="L199" s="699">
        <v>1.0629999999999999</v>
      </c>
      <c r="M199" s="699">
        <v>1.163</v>
      </c>
      <c r="N199" s="699">
        <v>1.175</v>
      </c>
      <c r="O199" s="699">
        <v>1.212</v>
      </c>
      <c r="P199" s="699">
        <v>1.331</v>
      </c>
      <c r="Q199" s="699">
        <v>1.3839999999999999</v>
      </c>
      <c r="R199" s="699">
        <v>0.81799999999999995</v>
      </c>
      <c r="S199" s="699">
        <v>0.85299999999999998</v>
      </c>
      <c r="T199" s="699">
        <v>0.90500000000000003</v>
      </c>
      <c r="U199" s="699">
        <v>0.96299999999999997</v>
      </c>
      <c r="V199" s="699">
        <v>0.97699999999999998</v>
      </c>
      <c r="W199" s="699">
        <v>1.3979999999999999</v>
      </c>
      <c r="X199" s="699">
        <v>1.5509999999999999</v>
      </c>
      <c r="Y199" s="699">
        <v>1.643</v>
      </c>
      <c r="Z199" s="699">
        <v>1.6890000000000001</v>
      </c>
      <c r="AA199" s="956">
        <v>1.5740000000000001</v>
      </c>
      <c r="AB199" s="956">
        <v>1.6180000000000001</v>
      </c>
      <c r="AC199" s="956">
        <v>1.7170000000000001</v>
      </c>
      <c r="AD199" s="699">
        <v>1.756</v>
      </c>
      <c r="AE199" s="953">
        <v>1.8280000000000001</v>
      </c>
      <c r="AF199" s="58"/>
      <c r="AG199" s="58"/>
      <c r="AH199" s="58"/>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c r="CH199" s="58"/>
      <c r="CI199" s="58"/>
      <c r="CJ199" s="58"/>
      <c r="CK199" s="58"/>
      <c r="CL199" s="58"/>
      <c r="CM199" s="58"/>
      <c r="CN199" s="58"/>
      <c r="CO199" s="58"/>
      <c r="CP199" s="58"/>
      <c r="CQ199" s="58"/>
      <c r="CR199" s="58"/>
      <c r="CS199" s="58"/>
      <c r="CT199" s="58"/>
      <c r="CU199" s="58"/>
      <c r="CV199" s="58"/>
      <c r="CW199" s="58"/>
      <c r="CX199" s="58"/>
      <c r="CY199" s="58"/>
      <c r="CZ199" s="58"/>
      <c r="DA199" s="58"/>
      <c r="DB199" s="58"/>
      <c r="DC199" s="58"/>
      <c r="DD199" s="58"/>
      <c r="DE199" s="58"/>
      <c r="DF199" s="58"/>
      <c r="DG199" s="58"/>
      <c r="DH199" s="58"/>
      <c r="DI199" s="58"/>
      <c r="DJ199" s="58"/>
      <c r="DK199" s="58"/>
      <c r="DL199" s="58"/>
      <c r="DM199" s="58"/>
      <c r="DN199" s="58"/>
      <c r="DO199" s="58"/>
      <c r="DP199" s="58"/>
      <c r="DQ199" s="58"/>
      <c r="DR199" s="58"/>
      <c r="DS199" s="58"/>
      <c r="DT199" s="58"/>
      <c r="DU199" s="58"/>
      <c r="DV199" s="58"/>
      <c r="DW199" s="58"/>
      <c r="DX199" s="58"/>
      <c r="DY199" s="58"/>
      <c r="DZ199" s="58"/>
      <c r="EA199" s="58"/>
      <c r="EB199" s="58"/>
      <c r="EC199" s="58"/>
      <c r="ED199" s="58"/>
      <c r="EE199" s="58"/>
      <c r="EF199" s="58"/>
      <c r="EG199" s="58"/>
      <c r="EH199" s="58"/>
      <c r="EI199" s="58"/>
      <c r="EJ199" s="58"/>
      <c r="EK199" s="58"/>
      <c r="EL199" s="58"/>
      <c r="EM199" s="58"/>
      <c r="EN199" s="58"/>
      <c r="EO199" s="58"/>
      <c r="EP199" s="58"/>
      <c r="EQ199" s="58"/>
      <c r="ER199" s="58"/>
      <c r="ES199" s="58"/>
      <c r="ET199" s="58"/>
      <c r="EU199" s="58"/>
      <c r="EV199" s="58"/>
      <c r="EW199" s="58"/>
      <c r="EX199" s="58"/>
      <c r="EY199" s="58"/>
      <c r="EZ199" s="58"/>
      <c r="FA199" s="58"/>
      <c r="FB199" s="58"/>
      <c r="FC199" s="58"/>
      <c r="FD199" s="58"/>
      <c r="FE199" s="58"/>
      <c r="FF199" s="58"/>
      <c r="FG199" s="58"/>
      <c r="FH199" s="58"/>
      <c r="FI199" s="58"/>
      <c r="FJ199" s="58"/>
      <c r="FK199" s="58"/>
      <c r="FL199" s="58"/>
      <c r="FM199" s="58"/>
      <c r="FN199" s="58"/>
      <c r="FO199" s="58"/>
      <c r="FP199" s="58"/>
      <c r="FQ199" s="58"/>
      <c r="FR199" s="58"/>
      <c r="FS199" s="58"/>
      <c r="FT199" s="58"/>
      <c r="FU199" s="58"/>
      <c r="FV199" s="58"/>
      <c r="FW199" s="58"/>
      <c r="FX199" s="58"/>
      <c r="FY199" s="58"/>
      <c r="FZ199" s="58"/>
      <c r="GA199" s="58"/>
      <c r="GB199" s="58"/>
      <c r="GC199" s="58"/>
      <c r="GD199" s="58"/>
      <c r="GE199" s="58"/>
      <c r="GF199" s="58"/>
      <c r="GG199" s="58"/>
      <c r="GH199" s="58"/>
      <c r="GI199" s="58"/>
      <c r="GJ199" s="58"/>
      <c r="GK199" s="58"/>
      <c r="GL199" s="58"/>
      <c r="GM199" s="58"/>
      <c r="GN199" s="58"/>
      <c r="GO199" s="58"/>
      <c r="GP199" s="58"/>
      <c r="GQ199" s="58"/>
      <c r="GR199" s="58"/>
      <c r="GS199" s="58"/>
      <c r="GT199" s="58"/>
      <c r="GU199" s="58"/>
      <c r="GV199" s="58"/>
      <c r="GW199" s="58"/>
      <c r="GX199" s="58"/>
      <c r="GY199" s="58"/>
      <c r="GZ199" s="58"/>
      <c r="HA199" s="58"/>
      <c r="HB199" s="58"/>
      <c r="HC199" s="58"/>
      <c r="HD199" s="58"/>
      <c r="HE199" s="58"/>
      <c r="HF199" s="58"/>
      <c r="HG199" s="58"/>
      <c r="HH199" s="58"/>
      <c r="HI199" s="58"/>
      <c r="HJ199" s="58"/>
      <c r="HK199" s="58"/>
      <c r="HL199" s="58"/>
      <c r="HM199" s="58"/>
      <c r="HN199" s="58"/>
      <c r="HO199" s="58"/>
      <c r="HP199" s="58"/>
      <c r="HQ199" s="58"/>
      <c r="HR199" s="58"/>
      <c r="HS199" s="58"/>
      <c r="HT199" s="58"/>
      <c r="HU199" s="58"/>
      <c r="HV199" s="58"/>
      <c r="HW199" s="58"/>
      <c r="HX199" s="58"/>
      <c r="HY199" s="58"/>
      <c r="HZ199" s="58"/>
      <c r="IA199" s="58"/>
      <c r="IB199" s="58"/>
      <c r="IC199" s="58"/>
      <c r="ID199" s="58"/>
      <c r="IE199" s="58"/>
      <c r="IF199" s="58"/>
      <c r="IG199" s="58"/>
      <c r="IH199" s="58"/>
      <c r="II199" s="58"/>
      <c r="IJ199" s="58"/>
      <c r="IK199" s="58"/>
      <c r="IL199" s="58"/>
      <c r="IM199" s="58"/>
      <c r="IN199" s="58"/>
      <c r="IO199" s="58"/>
      <c r="IP199" s="58"/>
      <c r="IQ199" s="58"/>
      <c r="IR199" s="58"/>
    </row>
    <row r="200" spans="1:252" s="839" customFormat="1">
      <c r="A200" s="78" t="s">
        <v>580</v>
      </c>
      <c r="B200" s="699">
        <v>0</v>
      </c>
      <c r="C200" s="699">
        <v>0</v>
      </c>
      <c r="D200" s="699">
        <v>0</v>
      </c>
      <c r="E200" s="699">
        <v>0</v>
      </c>
      <c r="F200" s="699">
        <v>0</v>
      </c>
      <c r="G200" s="699">
        <v>0</v>
      </c>
      <c r="H200" s="699">
        <v>0</v>
      </c>
      <c r="I200" s="699">
        <v>0</v>
      </c>
      <c r="J200" s="699">
        <v>0</v>
      </c>
      <c r="K200" s="699">
        <v>0</v>
      </c>
      <c r="L200" s="699">
        <v>0</v>
      </c>
      <c r="M200" s="699">
        <v>0</v>
      </c>
      <c r="N200" s="699">
        <v>0</v>
      </c>
      <c r="O200" s="699">
        <v>0</v>
      </c>
      <c r="P200" s="699">
        <v>0</v>
      </c>
      <c r="Q200" s="699">
        <v>0</v>
      </c>
      <c r="R200" s="699">
        <v>0</v>
      </c>
      <c r="S200" s="699">
        <v>0</v>
      </c>
      <c r="T200" s="699">
        <v>8.9999999999999993E-3</v>
      </c>
      <c r="U200" s="699">
        <v>8.0000000000000002E-3</v>
      </c>
      <c r="V200" s="699">
        <v>8.0000000000000002E-3</v>
      </c>
      <c r="W200" s="699">
        <v>7.0000000000000001E-3</v>
      </c>
      <c r="X200" s="699">
        <v>4.0000000000000001E-3</v>
      </c>
      <c r="Y200" s="699">
        <v>5.0000000000000001E-3</v>
      </c>
      <c r="Z200" s="699">
        <v>1.0999999999999999E-2</v>
      </c>
      <c r="AA200" s="956">
        <v>1.6E-2</v>
      </c>
      <c r="AB200" s="956">
        <v>1.2E-2</v>
      </c>
      <c r="AC200" s="956">
        <v>7.0000000000000001E-3</v>
      </c>
      <c r="AD200" s="699">
        <v>0.01</v>
      </c>
      <c r="AE200" s="953">
        <v>0.01</v>
      </c>
      <c r="AF200" s="58"/>
      <c r="AG200" s="58"/>
      <c r="AH200" s="58"/>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c r="CH200" s="58"/>
      <c r="CI200" s="58"/>
      <c r="CJ200" s="58"/>
      <c r="CK200" s="58"/>
      <c r="CL200" s="58"/>
      <c r="CM200" s="58"/>
      <c r="CN200" s="58"/>
      <c r="CO200" s="58"/>
      <c r="CP200" s="58"/>
      <c r="CQ200" s="58"/>
      <c r="CR200" s="58"/>
      <c r="CS200" s="58"/>
      <c r="CT200" s="58"/>
      <c r="CU200" s="58"/>
      <c r="CV200" s="58"/>
      <c r="CW200" s="58"/>
      <c r="CX200" s="58"/>
      <c r="CY200" s="58"/>
      <c r="CZ200" s="58"/>
      <c r="DA200" s="58"/>
      <c r="DB200" s="58"/>
      <c r="DC200" s="58"/>
      <c r="DD200" s="58"/>
      <c r="DE200" s="58"/>
      <c r="DF200" s="58"/>
      <c r="DG200" s="58"/>
      <c r="DH200" s="58"/>
      <c r="DI200" s="58"/>
      <c r="DJ200" s="58"/>
      <c r="DK200" s="58"/>
      <c r="DL200" s="58"/>
      <c r="DM200" s="58"/>
      <c r="DN200" s="58"/>
      <c r="DO200" s="58"/>
      <c r="DP200" s="58"/>
      <c r="DQ200" s="58"/>
      <c r="DR200" s="58"/>
      <c r="DS200" s="58"/>
      <c r="DT200" s="58"/>
      <c r="DU200" s="58"/>
      <c r="DV200" s="58"/>
      <c r="DW200" s="58"/>
      <c r="DX200" s="58"/>
      <c r="DY200" s="58"/>
      <c r="DZ200" s="58"/>
      <c r="EA200" s="58"/>
      <c r="EB200" s="58"/>
      <c r="EC200" s="58"/>
      <c r="ED200" s="58"/>
      <c r="EE200" s="58"/>
      <c r="EF200" s="58"/>
      <c r="EG200" s="58"/>
      <c r="EH200" s="58"/>
      <c r="EI200" s="58"/>
      <c r="EJ200" s="58"/>
      <c r="EK200" s="58"/>
      <c r="EL200" s="58"/>
      <c r="EM200" s="58"/>
      <c r="EN200" s="58"/>
      <c r="EO200" s="58"/>
      <c r="EP200" s="58"/>
      <c r="EQ200" s="58"/>
      <c r="ER200" s="58"/>
      <c r="ES200" s="58"/>
      <c r="ET200" s="58"/>
      <c r="EU200" s="58"/>
      <c r="EV200" s="58"/>
      <c r="EW200" s="58"/>
      <c r="EX200" s="58"/>
      <c r="EY200" s="58"/>
      <c r="EZ200" s="58"/>
      <c r="FA200" s="58"/>
      <c r="FB200" s="58"/>
      <c r="FC200" s="58"/>
      <c r="FD200" s="58"/>
      <c r="FE200" s="58"/>
      <c r="FF200" s="58"/>
      <c r="FG200" s="58"/>
      <c r="FH200" s="58"/>
      <c r="FI200" s="58"/>
      <c r="FJ200" s="58"/>
      <c r="FK200" s="58"/>
      <c r="FL200" s="58"/>
      <c r="FM200" s="58"/>
      <c r="FN200" s="58"/>
      <c r="FO200" s="58"/>
      <c r="FP200" s="58"/>
      <c r="FQ200" s="58"/>
      <c r="FR200" s="58"/>
      <c r="FS200" s="58"/>
      <c r="FT200" s="58"/>
      <c r="FU200" s="58"/>
      <c r="FV200" s="58"/>
      <c r="FW200" s="58"/>
      <c r="FX200" s="58"/>
      <c r="FY200" s="58"/>
      <c r="FZ200" s="58"/>
      <c r="GA200" s="58"/>
      <c r="GB200" s="58"/>
      <c r="GC200" s="58"/>
      <c r="GD200" s="58"/>
      <c r="GE200" s="58"/>
      <c r="GF200" s="58"/>
      <c r="GG200" s="58"/>
      <c r="GH200" s="58"/>
      <c r="GI200" s="58"/>
      <c r="GJ200" s="58"/>
      <c r="GK200" s="58"/>
      <c r="GL200" s="58"/>
      <c r="GM200" s="58"/>
      <c r="GN200" s="58"/>
      <c r="GO200" s="58"/>
      <c r="GP200" s="58"/>
      <c r="GQ200" s="58"/>
      <c r="GR200" s="58"/>
      <c r="GS200" s="58"/>
      <c r="GT200" s="58"/>
      <c r="GU200" s="58"/>
      <c r="GV200" s="58"/>
      <c r="GW200" s="58"/>
      <c r="GX200" s="58"/>
      <c r="GY200" s="58"/>
      <c r="GZ200" s="58"/>
      <c r="HA200" s="58"/>
      <c r="HB200" s="58"/>
      <c r="HC200" s="58"/>
      <c r="HD200" s="58"/>
      <c r="HE200" s="58"/>
      <c r="HF200" s="58"/>
      <c r="HG200" s="58"/>
      <c r="HH200" s="58"/>
      <c r="HI200" s="58"/>
      <c r="HJ200" s="58"/>
      <c r="HK200" s="58"/>
      <c r="HL200" s="58"/>
      <c r="HM200" s="58"/>
      <c r="HN200" s="58"/>
      <c r="HO200" s="58"/>
      <c r="HP200" s="58"/>
      <c r="HQ200" s="58"/>
      <c r="HR200" s="58"/>
      <c r="HS200" s="58"/>
      <c r="HT200" s="58"/>
      <c r="HU200" s="58"/>
      <c r="HV200" s="58"/>
      <c r="HW200" s="58"/>
      <c r="HX200" s="58"/>
      <c r="HY200" s="58"/>
      <c r="HZ200" s="58"/>
      <c r="IA200" s="58"/>
      <c r="IB200" s="58"/>
      <c r="IC200" s="58"/>
      <c r="ID200" s="58"/>
      <c r="IE200" s="58"/>
      <c r="IF200" s="58"/>
      <c r="IG200" s="58"/>
      <c r="IH200" s="58"/>
      <c r="II200" s="58"/>
      <c r="IJ200" s="58"/>
      <c r="IK200" s="58"/>
      <c r="IL200" s="58"/>
      <c r="IM200" s="58"/>
      <c r="IN200" s="58"/>
      <c r="IO200" s="58"/>
      <c r="IP200" s="58"/>
      <c r="IQ200" s="58"/>
      <c r="IR200" s="58"/>
    </row>
    <row r="201" spans="1:252" s="839" customFormat="1">
      <c r="A201" s="78" t="s">
        <v>581</v>
      </c>
      <c r="B201" s="699">
        <v>4.5999999999999999E-2</v>
      </c>
      <c r="C201" s="699">
        <v>6.5000000000000002E-2</v>
      </c>
      <c r="D201" s="699">
        <v>5.8000000000000003E-2</v>
      </c>
      <c r="E201" s="699">
        <v>5.6000000000000001E-2</v>
      </c>
      <c r="F201" s="699">
        <v>5.3999999999999999E-2</v>
      </c>
      <c r="G201" s="699">
        <v>5.8999999999999997E-2</v>
      </c>
      <c r="H201" s="699">
        <v>0.05</v>
      </c>
      <c r="I201" s="699">
        <v>5.2999999999999999E-2</v>
      </c>
      <c r="J201" s="699">
        <v>5.6000000000000001E-2</v>
      </c>
      <c r="K201" s="699">
        <v>5.7000000000000002E-2</v>
      </c>
      <c r="L201" s="699">
        <v>6.0999999999999999E-2</v>
      </c>
      <c r="M201" s="699">
        <v>6.6000000000000003E-2</v>
      </c>
      <c r="N201" s="699">
        <v>6.6000000000000003E-2</v>
      </c>
      <c r="O201" s="699">
        <v>6.9000000000000006E-2</v>
      </c>
      <c r="P201" s="699">
        <v>7.4999999999999997E-2</v>
      </c>
      <c r="Q201" s="699">
        <v>8.2000000000000003E-2</v>
      </c>
      <c r="R201" s="699">
        <v>0.09</v>
      </c>
      <c r="S201" s="699">
        <v>9.5000000000000001E-2</v>
      </c>
      <c r="T201" s="699">
        <v>0.111</v>
      </c>
      <c r="U201" s="699">
        <v>0.111</v>
      </c>
      <c r="V201" s="699">
        <v>0.111</v>
      </c>
      <c r="W201" s="699">
        <v>0.126</v>
      </c>
      <c r="X201" s="699">
        <v>0.11700000000000001</v>
      </c>
      <c r="Y201" s="699">
        <v>0.111</v>
      </c>
      <c r="Z201" s="699">
        <v>0.112</v>
      </c>
      <c r="AA201" s="956">
        <v>0.10100000000000001</v>
      </c>
      <c r="AB201" s="956">
        <v>0.1</v>
      </c>
      <c r="AC201" s="956">
        <v>0.113</v>
      </c>
      <c r="AD201" s="699">
        <v>0.109</v>
      </c>
      <c r="AE201" s="953">
        <v>7.4999999999999997E-2</v>
      </c>
      <c r="AF201" s="58"/>
      <c r="AG201" s="58"/>
      <c r="AH201" s="58"/>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c r="CH201" s="58"/>
      <c r="CI201" s="58"/>
      <c r="CJ201" s="58"/>
      <c r="CK201" s="58"/>
      <c r="CL201" s="58"/>
      <c r="CM201" s="58"/>
      <c r="CN201" s="58"/>
      <c r="CO201" s="58"/>
      <c r="CP201" s="58"/>
      <c r="CQ201" s="58"/>
      <c r="CR201" s="58"/>
      <c r="CS201" s="58"/>
      <c r="CT201" s="58"/>
      <c r="CU201" s="58"/>
      <c r="CV201" s="58"/>
      <c r="CW201" s="58"/>
      <c r="CX201" s="58"/>
      <c r="CY201" s="58"/>
      <c r="CZ201" s="58"/>
      <c r="DA201" s="58"/>
      <c r="DB201" s="58"/>
      <c r="DC201" s="58"/>
      <c r="DD201" s="58"/>
      <c r="DE201" s="58"/>
      <c r="DF201" s="58"/>
      <c r="DG201" s="58"/>
      <c r="DH201" s="58"/>
      <c r="DI201" s="58"/>
      <c r="DJ201" s="58"/>
      <c r="DK201" s="58"/>
      <c r="DL201" s="58"/>
      <c r="DM201" s="58"/>
      <c r="DN201" s="58"/>
      <c r="DO201" s="58"/>
      <c r="DP201" s="58"/>
      <c r="DQ201" s="58"/>
      <c r="DR201" s="58"/>
      <c r="DS201" s="58"/>
      <c r="DT201" s="58"/>
      <c r="DU201" s="58"/>
      <c r="DV201" s="58"/>
      <c r="DW201" s="58"/>
      <c r="DX201" s="58"/>
      <c r="DY201" s="58"/>
      <c r="DZ201" s="58"/>
      <c r="EA201" s="58"/>
      <c r="EB201" s="58"/>
      <c r="EC201" s="58"/>
      <c r="ED201" s="58"/>
      <c r="EE201" s="58"/>
      <c r="EF201" s="58"/>
      <c r="EG201" s="58"/>
      <c r="EH201" s="58"/>
      <c r="EI201" s="58"/>
      <c r="EJ201" s="58"/>
      <c r="EK201" s="58"/>
      <c r="EL201" s="58"/>
      <c r="EM201" s="58"/>
      <c r="EN201" s="58"/>
      <c r="EO201" s="58"/>
      <c r="EP201" s="58"/>
      <c r="EQ201" s="58"/>
      <c r="ER201" s="58"/>
      <c r="ES201" s="58"/>
      <c r="ET201" s="58"/>
      <c r="EU201" s="58"/>
      <c r="EV201" s="58"/>
      <c r="EW201" s="58"/>
      <c r="EX201" s="58"/>
      <c r="EY201" s="58"/>
      <c r="EZ201" s="58"/>
      <c r="FA201" s="58"/>
      <c r="FB201" s="58"/>
      <c r="FC201" s="58"/>
      <c r="FD201" s="58"/>
      <c r="FE201" s="58"/>
      <c r="FF201" s="58"/>
      <c r="FG201" s="58"/>
      <c r="FH201" s="58"/>
      <c r="FI201" s="58"/>
      <c r="FJ201" s="58"/>
      <c r="FK201" s="58"/>
      <c r="FL201" s="58"/>
      <c r="FM201" s="58"/>
      <c r="FN201" s="58"/>
      <c r="FO201" s="58"/>
      <c r="FP201" s="58"/>
      <c r="FQ201" s="58"/>
      <c r="FR201" s="58"/>
      <c r="FS201" s="58"/>
      <c r="FT201" s="58"/>
      <c r="FU201" s="58"/>
      <c r="FV201" s="58"/>
      <c r="FW201" s="58"/>
      <c r="FX201" s="58"/>
      <c r="FY201" s="58"/>
      <c r="FZ201" s="58"/>
      <c r="GA201" s="58"/>
      <c r="GB201" s="58"/>
      <c r="GC201" s="58"/>
      <c r="GD201" s="58"/>
      <c r="GE201" s="58"/>
      <c r="GF201" s="58"/>
      <c r="GG201" s="58"/>
      <c r="GH201" s="58"/>
      <c r="GI201" s="58"/>
      <c r="GJ201" s="58"/>
      <c r="GK201" s="58"/>
      <c r="GL201" s="58"/>
      <c r="GM201" s="58"/>
      <c r="GN201" s="58"/>
      <c r="GO201" s="58"/>
      <c r="GP201" s="58"/>
      <c r="GQ201" s="58"/>
      <c r="GR201" s="58"/>
      <c r="GS201" s="58"/>
      <c r="GT201" s="58"/>
      <c r="GU201" s="58"/>
      <c r="GV201" s="58"/>
      <c r="GW201" s="58"/>
      <c r="GX201" s="58"/>
      <c r="GY201" s="58"/>
      <c r="GZ201" s="58"/>
      <c r="HA201" s="58"/>
      <c r="HB201" s="58"/>
      <c r="HC201" s="58"/>
      <c r="HD201" s="58"/>
      <c r="HE201" s="58"/>
      <c r="HF201" s="58"/>
      <c r="HG201" s="58"/>
      <c r="HH201" s="58"/>
      <c r="HI201" s="58"/>
      <c r="HJ201" s="58"/>
      <c r="HK201" s="58"/>
      <c r="HL201" s="58"/>
      <c r="HM201" s="58"/>
      <c r="HN201" s="58"/>
      <c r="HO201" s="58"/>
      <c r="HP201" s="58"/>
      <c r="HQ201" s="58"/>
      <c r="HR201" s="58"/>
      <c r="HS201" s="58"/>
      <c r="HT201" s="58"/>
      <c r="HU201" s="58"/>
      <c r="HV201" s="58"/>
      <c r="HW201" s="58"/>
      <c r="HX201" s="58"/>
      <c r="HY201" s="58"/>
      <c r="HZ201" s="58"/>
      <c r="IA201" s="58"/>
      <c r="IB201" s="58"/>
      <c r="IC201" s="58"/>
      <c r="ID201" s="58"/>
      <c r="IE201" s="58"/>
      <c r="IF201" s="58"/>
      <c r="IG201" s="58"/>
      <c r="IH201" s="58"/>
      <c r="II201" s="58"/>
      <c r="IJ201" s="58"/>
      <c r="IK201" s="58"/>
      <c r="IL201" s="58"/>
      <c r="IM201" s="58"/>
      <c r="IN201" s="58"/>
      <c r="IO201" s="58"/>
      <c r="IP201" s="58"/>
      <c r="IQ201" s="58"/>
      <c r="IR201" s="58"/>
    </row>
    <row r="202" spans="1:252" s="839" customFormat="1">
      <c r="A202" s="78" t="s">
        <v>465</v>
      </c>
      <c r="B202" s="699">
        <v>2.57</v>
      </c>
      <c r="C202" s="699">
        <v>2.8279999999999998</v>
      </c>
      <c r="D202" s="699">
        <v>3.08</v>
      </c>
      <c r="E202" s="699">
        <v>3.387</v>
      </c>
      <c r="F202" s="699">
        <v>3.202</v>
      </c>
      <c r="G202" s="699">
        <v>3.68</v>
      </c>
      <c r="H202" s="699">
        <v>3.5379999999999998</v>
      </c>
      <c r="I202" s="699">
        <v>4.4390000000000001</v>
      </c>
      <c r="J202" s="699">
        <v>5.08</v>
      </c>
      <c r="K202" s="699">
        <v>5.5149999999999997</v>
      </c>
      <c r="L202" s="699">
        <v>5.6340000000000003</v>
      </c>
      <c r="M202" s="699">
        <v>6.04</v>
      </c>
      <c r="N202" s="699">
        <v>6.0979999999999999</v>
      </c>
      <c r="O202" s="699">
        <v>6.31</v>
      </c>
      <c r="P202" s="699">
        <v>6.7039999999999997</v>
      </c>
      <c r="Q202" s="699">
        <v>7.2530000000000001</v>
      </c>
      <c r="R202" s="699">
        <v>7.4660000000000002</v>
      </c>
      <c r="S202" s="699">
        <v>7.851</v>
      </c>
      <c r="T202" s="699">
        <v>7.9779999999999998</v>
      </c>
      <c r="U202" s="699">
        <v>8.2279999999999998</v>
      </c>
      <c r="V202" s="699">
        <v>8.1920000000000002</v>
      </c>
      <c r="W202" s="699">
        <v>7.86</v>
      </c>
      <c r="X202" s="699">
        <v>8.0440000000000005</v>
      </c>
      <c r="Y202" s="699">
        <v>8.5299999999999994</v>
      </c>
      <c r="Z202" s="699">
        <v>8.6180000000000003</v>
      </c>
      <c r="AA202" s="956">
        <v>8.7609999999999992</v>
      </c>
      <c r="AB202" s="956">
        <v>9.4760000000000009</v>
      </c>
      <c r="AC202" s="956">
        <v>10.221</v>
      </c>
      <c r="AD202" s="699">
        <v>11.01</v>
      </c>
      <c r="AE202" s="953">
        <v>11.536</v>
      </c>
      <c r="AF202" s="58"/>
      <c r="AG202" s="58"/>
      <c r="AH202" s="58"/>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c r="CH202" s="58"/>
      <c r="CI202" s="58"/>
      <c r="CJ202" s="58"/>
      <c r="CK202" s="58"/>
      <c r="CL202" s="58"/>
      <c r="CM202" s="58"/>
      <c r="CN202" s="58"/>
      <c r="CO202" s="58"/>
      <c r="CP202" s="58"/>
      <c r="CQ202" s="58"/>
      <c r="CR202" s="58"/>
      <c r="CS202" s="58"/>
      <c r="CT202" s="58"/>
      <c r="CU202" s="58"/>
      <c r="CV202" s="58"/>
      <c r="CW202" s="58"/>
      <c r="CX202" s="58"/>
      <c r="CY202" s="58"/>
      <c r="CZ202" s="58"/>
      <c r="DA202" s="58"/>
      <c r="DB202" s="58"/>
      <c r="DC202" s="58"/>
      <c r="DD202" s="58"/>
      <c r="DE202" s="58"/>
      <c r="DF202" s="58"/>
      <c r="DG202" s="58"/>
      <c r="DH202" s="58"/>
      <c r="DI202" s="58"/>
      <c r="DJ202" s="58"/>
      <c r="DK202" s="58"/>
      <c r="DL202" s="58"/>
      <c r="DM202" s="58"/>
      <c r="DN202" s="58"/>
      <c r="DO202" s="58"/>
      <c r="DP202" s="58"/>
      <c r="DQ202" s="58"/>
      <c r="DR202" s="58"/>
      <c r="DS202" s="58"/>
      <c r="DT202" s="58"/>
      <c r="DU202" s="58"/>
      <c r="DV202" s="58"/>
      <c r="DW202" s="58"/>
      <c r="DX202" s="58"/>
      <c r="DY202" s="58"/>
      <c r="DZ202" s="58"/>
      <c r="EA202" s="58"/>
      <c r="EB202" s="58"/>
      <c r="EC202" s="58"/>
      <c r="ED202" s="58"/>
      <c r="EE202" s="58"/>
      <c r="EF202" s="58"/>
      <c r="EG202" s="58"/>
      <c r="EH202" s="58"/>
      <c r="EI202" s="58"/>
      <c r="EJ202" s="58"/>
      <c r="EK202" s="58"/>
      <c r="EL202" s="58"/>
      <c r="EM202" s="58"/>
      <c r="EN202" s="58"/>
      <c r="EO202" s="58"/>
      <c r="EP202" s="58"/>
      <c r="EQ202" s="58"/>
      <c r="ER202" s="58"/>
      <c r="ES202" s="58"/>
      <c r="ET202" s="58"/>
      <c r="EU202" s="58"/>
      <c r="EV202" s="58"/>
      <c r="EW202" s="58"/>
      <c r="EX202" s="58"/>
      <c r="EY202" s="58"/>
      <c r="EZ202" s="58"/>
      <c r="FA202" s="58"/>
      <c r="FB202" s="58"/>
      <c r="FC202" s="58"/>
      <c r="FD202" s="58"/>
      <c r="FE202" s="58"/>
      <c r="FF202" s="58"/>
      <c r="FG202" s="58"/>
      <c r="FH202" s="58"/>
      <c r="FI202" s="58"/>
      <c r="FJ202" s="58"/>
      <c r="FK202" s="58"/>
      <c r="FL202" s="58"/>
      <c r="FM202" s="58"/>
      <c r="FN202" s="58"/>
      <c r="FO202" s="58"/>
      <c r="FP202" s="58"/>
      <c r="FQ202" s="58"/>
      <c r="FR202" s="58"/>
      <c r="FS202" s="58"/>
      <c r="FT202" s="58"/>
      <c r="FU202" s="58"/>
      <c r="FV202" s="58"/>
      <c r="FW202" s="58"/>
      <c r="FX202" s="58"/>
      <c r="FY202" s="58"/>
      <c r="FZ202" s="58"/>
      <c r="GA202" s="58"/>
      <c r="GB202" s="58"/>
      <c r="GC202" s="58"/>
      <c r="GD202" s="58"/>
      <c r="GE202" s="58"/>
      <c r="GF202" s="58"/>
      <c r="GG202" s="58"/>
      <c r="GH202" s="58"/>
      <c r="GI202" s="58"/>
      <c r="GJ202" s="58"/>
      <c r="GK202" s="58"/>
      <c r="GL202" s="58"/>
      <c r="GM202" s="58"/>
      <c r="GN202" s="58"/>
      <c r="GO202" s="58"/>
      <c r="GP202" s="58"/>
      <c r="GQ202" s="58"/>
      <c r="GR202" s="58"/>
      <c r="GS202" s="58"/>
      <c r="GT202" s="58"/>
      <c r="GU202" s="58"/>
      <c r="GV202" s="58"/>
      <c r="GW202" s="58"/>
      <c r="GX202" s="58"/>
      <c r="GY202" s="58"/>
      <c r="GZ202" s="58"/>
      <c r="HA202" s="58"/>
      <c r="HB202" s="58"/>
      <c r="HC202" s="58"/>
      <c r="HD202" s="58"/>
      <c r="HE202" s="58"/>
      <c r="HF202" s="58"/>
      <c r="HG202" s="58"/>
      <c r="HH202" s="58"/>
      <c r="HI202" s="58"/>
      <c r="HJ202" s="58"/>
      <c r="HK202" s="58"/>
      <c r="HL202" s="58"/>
      <c r="HM202" s="58"/>
      <c r="HN202" s="58"/>
      <c r="HO202" s="58"/>
      <c r="HP202" s="58"/>
      <c r="HQ202" s="58"/>
      <c r="HR202" s="58"/>
      <c r="HS202" s="58"/>
      <c r="HT202" s="58"/>
      <c r="HU202" s="58"/>
      <c r="HV202" s="58"/>
      <c r="HW202" s="58"/>
      <c r="HX202" s="58"/>
      <c r="HY202" s="58"/>
      <c r="HZ202" s="58"/>
      <c r="IA202" s="58"/>
      <c r="IB202" s="58"/>
      <c r="IC202" s="58"/>
      <c r="ID202" s="58"/>
      <c r="IE202" s="58"/>
      <c r="IF202" s="58"/>
      <c r="IG202" s="58"/>
      <c r="IH202" s="58"/>
      <c r="II202" s="58"/>
      <c r="IJ202" s="58"/>
      <c r="IK202" s="58"/>
      <c r="IL202" s="58"/>
      <c r="IM202" s="58"/>
      <c r="IN202" s="58"/>
      <c r="IO202" s="58"/>
      <c r="IP202" s="58"/>
      <c r="IQ202" s="58"/>
      <c r="IR202" s="58"/>
    </row>
    <row r="203" spans="1:252" s="839" customFormat="1">
      <c r="A203" s="78" t="s">
        <v>582</v>
      </c>
      <c r="B203" s="699">
        <v>2.0609999999999999</v>
      </c>
      <c r="C203" s="699">
        <v>2.2730000000000001</v>
      </c>
      <c r="D203" s="699">
        <v>2.4780000000000002</v>
      </c>
      <c r="E203" s="699">
        <v>2.7290000000000001</v>
      </c>
      <c r="F203" s="699">
        <v>2.5779999999999998</v>
      </c>
      <c r="G203" s="699">
        <v>2.9670000000000001</v>
      </c>
      <c r="H203" s="699">
        <v>2.85</v>
      </c>
      <c r="I203" s="699">
        <v>3.5830000000000002</v>
      </c>
      <c r="J203" s="699">
        <v>4.0810000000000004</v>
      </c>
      <c r="K203" s="699">
        <v>4.4349999999999996</v>
      </c>
      <c r="L203" s="699">
        <v>4.5359999999999996</v>
      </c>
      <c r="M203" s="699">
        <v>4.8650000000000002</v>
      </c>
      <c r="N203" s="699">
        <v>4.9119999999999999</v>
      </c>
      <c r="O203" s="699">
        <v>5.0839999999999996</v>
      </c>
      <c r="P203" s="699">
        <v>5.4050000000000002</v>
      </c>
      <c r="Q203" s="699">
        <v>5.8520000000000003</v>
      </c>
      <c r="R203" s="699">
        <v>6.016</v>
      </c>
      <c r="S203" s="699">
        <v>6.343</v>
      </c>
      <c r="T203" s="699">
        <v>6.4340000000000002</v>
      </c>
      <c r="U203" s="699">
        <v>6.6829999999999998</v>
      </c>
      <c r="V203" s="699">
        <v>6.633</v>
      </c>
      <c r="W203" s="699">
        <v>6.2729999999999997</v>
      </c>
      <c r="X203" s="699">
        <v>6.3739999999999997</v>
      </c>
      <c r="Y203" s="699">
        <v>6.7489999999999997</v>
      </c>
      <c r="Z203" s="699">
        <v>6.7809999999999997</v>
      </c>
      <c r="AA203" s="956">
        <v>6.8970000000000002</v>
      </c>
      <c r="AB203" s="956">
        <v>7.47</v>
      </c>
      <c r="AC203" s="956">
        <v>8.0269999999999992</v>
      </c>
      <c r="AD203" s="699">
        <v>8.6259999999999994</v>
      </c>
      <c r="AE203" s="953">
        <v>8.9979999999999993</v>
      </c>
      <c r="AF203" s="58"/>
      <c r="AG203" s="58"/>
      <c r="AH203" s="58"/>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c r="CH203" s="58"/>
      <c r="CI203" s="58"/>
      <c r="CJ203" s="58"/>
      <c r="CK203" s="58"/>
      <c r="CL203" s="58"/>
      <c r="CM203" s="58"/>
      <c r="CN203" s="58"/>
      <c r="CO203" s="58"/>
      <c r="CP203" s="58"/>
      <c r="CQ203" s="58"/>
      <c r="CR203" s="58"/>
      <c r="CS203" s="58"/>
      <c r="CT203" s="58"/>
      <c r="CU203" s="58"/>
      <c r="CV203" s="58"/>
      <c r="CW203" s="58"/>
      <c r="CX203" s="58"/>
      <c r="CY203" s="58"/>
      <c r="CZ203" s="58"/>
      <c r="DA203" s="58"/>
      <c r="DB203" s="58"/>
      <c r="DC203" s="58"/>
      <c r="DD203" s="58"/>
      <c r="DE203" s="58"/>
      <c r="DF203" s="58"/>
      <c r="DG203" s="58"/>
      <c r="DH203" s="58"/>
      <c r="DI203" s="58"/>
      <c r="DJ203" s="58"/>
      <c r="DK203" s="58"/>
      <c r="DL203" s="58"/>
      <c r="DM203" s="58"/>
      <c r="DN203" s="58"/>
      <c r="DO203" s="58"/>
      <c r="DP203" s="58"/>
      <c r="DQ203" s="58"/>
      <c r="DR203" s="58"/>
      <c r="DS203" s="58"/>
      <c r="DT203" s="58"/>
      <c r="DU203" s="58"/>
      <c r="DV203" s="58"/>
      <c r="DW203" s="58"/>
      <c r="DX203" s="58"/>
      <c r="DY203" s="58"/>
      <c r="DZ203" s="58"/>
      <c r="EA203" s="58"/>
      <c r="EB203" s="58"/>
      <c r="EC203" s="58"/>
      <c r="ED203" s="58"/>
      <c r="EE203" s="58"/>
      <c r="EF203" s="58"/>
      <c r="EG203" s="58"/>
      <c r="EH203" s="58"/>
      <c r="EI203" s="58"/>
      <c r="EJ203" s="58"/>
      <c r="EK203" s="58"/>
      <c r="EL203" s="58"/>
      <c r="EM203" s="58"/>
      <c r="EN203" s="58"/>
      <c r="EO203" s="58"/>
      <c r="EP203" s="58"/>
      <c r="EQ203" s="58"/>
      <c r="ER203" s="58"/>
      <c r="ES203" s="58"/>
      <c r="ET203" s="58"/>
      <c r="EU203" s="58"/>
      <c r="EV203" s="58"/>
      <c r="EW203" s="58"/>
      <c r="EX203" s="58"/>
      <c r="EY203" s="58"/>
      <c r="EZ203" s="58"/>
      <c r="FA203" s="58"/>
      <c r="FB203" s="58"/>
      <c r="FC203" s="58"/>
      <c r="FD203" s="58"/>
      <c r="FE203" s="58"/>
      <c r="FF203" s="58"/>
      <c r="FG203" s="58"/>
      <c r="FH203" s="58"/>
      <c r="FI203" s="58"/>
      <c r="FJ203" s="58"/>
      <c r="FK203" s="58"/>
      <c r="FL203" s="58"/>
      <c r="FM203" s="58"/>
      <c r="FN203" s="58"/>
      <c r="FO203" s="58"/>
      <c r="FP203" s="58"/>
      <c r="FQ203" s="58"/>
      <c r="FR203" s="58"/>
      <c r="FS203" s="58"/>
      <c r="FT203" s="58"/>
      <c r="FU203" s="58"/>
      <c r="FV203" s="58"/>
      <c r="FW203" s="58"/>
      <c r="FX203" s="58"/>
      <c r="FY203" s="58"/>
      <c r="FZ203" s="58"/>
      <c r="GA203" s="58"/>
      <c r="GB203" s="58"/>
      <c r="GC203" s="58"/>
      <c r="GD203" s="58"/>
      <c r="GE203" s="58"/>
      <c r="GF203" s="58"/>
      <c r="GG203" s="58"/>
      <c r="GH203" s="58"/>
      <c r="GI203" s="58"/>
      <c r="GJ203" s="58"/>
      <c r="GK203" s="58"/>
      <c r="GL203" s="58"/>
      <c r="GM203" s="58"/>
      <c r="GN203" s="58"/>
      <c r="GO203" s="58"/>
      <c r="GP203" s="58"/>
      <c r="GQ203" s="58"/>
      <c r="GR203" s="58"/>
      <c r="GS203" s="58"/>
      <c r="GT203" s="58"/>
      <c r="GU203" s="58"/>
      <c r="GV203" s="58"/>
      <c r="GW203" s="58"/>
      <c r="GX203" s="58"/>
      <c r="GY203" s="58"/>
      <c r="GZ203" s="58"/>
      <c r="HA203" s="58"/>
      <c r="HB203" s="58"/>
      <c r="HC203" s="58"/>
      <c r="HD203" s="58"/>
      <c r="HE203" s="58"/>
      <c r="HF203" s="58"/>
      <c r="HG203" s="58"/>
      <c r="HH203" s="58"/>
      <c r="HI203" s="58"/>
      <c r="HJ203" s="58"/>
      <c r="HK203" s="58"/>
      <c r="HL203" s="58"/>
      <c r="HM203" s="58"/>
      <c r="HN203" s="58"/>
      <c r="HO203" s="58"/>
      <c r="HP203" s="58"/>
      <c r="HQ203" s="58"/>
      <c r="HR203" s="58"/>
      <c r="HS203" s="58"/>
      <c r="HT203" s="58"/>
      <c r="HU203" s="58"/>
      <c r="HV203" s="58"/>
      <c r="HW203" s="58"/>
      <c r="HX203" s="58"/>
      <c r="HY203" s="58"/>
      <c r="HZ203" s="58"/>
      <c r="IA203" s="58"/>
      <c r="IB203" s="58"/>
      <c r="IC203" s="58"/>
      <c r="ID203" s="58"/>
      <c r="IE203" s="58"/>
      <c r="IF203" s="58"/>
      <c r="IG203" s="58"/>
      <c r="IH203" s="58"/>
      <c r="II203" s="58"/>
      <c r="IJ203" s="58"/>
      <c r="IK203" s="58"/>
      <c r="IL203" s="58"/>
      <c r="IM203" s="58"/>
      <c r="IN203" s="58"/>
      <c r="IO203" s="58"/>
      <c r="IP203" s="58"/>
      <c r="IQ203" s="58"/>
      <c r="IR203" s="58"/>
    </row>
    <row r="204" spans="1:252" s="839" customFormat="1">
      <c r="A204" s="78" t="s">
        <v>583</v>
      </c>
      <c r="B204" s="699">
        <v>0.33100000000000002</v>
      </c>
      <c r="C204" s="699">
        <v>0.36399999999999999</v>
      </c>
      <c r="D204" s="699">
        <v>0.39700000000000002</v>
      </c>
      <c r="E204" s="699">
        <v>0.438</v>
      </c>
      <c r="F204" s="699">
        <v>0.41299999999999998</v>
      </c>
      <c r="G204" s="699">
        <v>0.47599999999999998</v>
      </c>
      <c r="H204" s="699">
        <v>0.45600000000000002</v>
      </c>
      <c r="I204" s="699">
        <v>0.57499999999999996</v>
      </c>
      <c r="J204" s="699">
        <v>0.65500000000000003</v>
      </c>
      <c r="K204" s="699">
        <v>0.71099999999999997</v>
      </c>
      <c r="L204" s="699">
        <v>0.72699999999999998</v>
      </c>
      <c r="M204" s="699">
        <v>0.78</v>
      </c>
      <c r="N204" s="699">
        <v>0.78700000000000003</v>
      </c>
      <c r="O204" s="699">
        <v>0.81499999999999995</v>
      </c>
      <c r="P204" s="699">
        <v>0.86599999999999999</v>
      </c>
      <c r="Q204" s="699">
        <v>0.92600000000000005</v>
      </c>
      <c r="R204" s="699">
        <v>0.93400000000000005</v>
      </c>
      <c r="S204" s="699">
        <v>0.97699999999999998</v>
      </c>
      <c r="T204" s="699">
        <v>1.0069999999999999</v>
      </c>
      <c r="U204" s="699">
        <v>1.0309999999999999</v>
      </c>
      <c r="V204" s="699">
        <v>1.0489999999999999</v>
      </c>
      <c r="W204" s="699">
        <v>1.0640000000000001</v>
      </c>
      <c r="X204" s="699">
        <v>1.1140000000000001</v>
      </c>
      <c r="Y204" s="699">
        <v>1.1950000000000001</v>
      </c>
      <c r="Z204" s="699">
        <v>1.2290000000000001</v>
      </c>
      <c r="AA204" s="956">
        <v>1.2709999999999999</v>
      </c>
      <c r="AB204" s="956">
        <v>1.3480000000000001</v>
      </c>
      <c r="AC204" s="956">
        <v>1.4450000000000001</v>
      </c>
      <c r="AD204" s="699">
        <v>1.5509999999999999</v>
      </c>
      <c r="AE204" s="953">
        <v>1.587</v>
      </c>
      <c r="AF204" s="58"/>
      <c r="AG204" s="58"/>
      <c r="AH204" s="58"/>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c r="CH204" s="58"/>
      <c r="CI204" s="58"/>
      <c r="CJ204" s="58"/>
      <c r="CK204" s="58"/>
      <c r="CL204" s="58"/>
      <c r="CM204" s="58"/>
      <c r="CN204" s="58"/>
      <c r="CO204" s="58"/>
      <c r="CP204" s="58"/>
      <c r="CQ204" s="58"/>
      <c r="CR204" s="58"/>
      <c r="CS204" s="58"/>
      <c r="CT204" s="58"/>
      <c r="CU204" s="58"/>
      <c r="CV204" s="58"/>
      <c r="CW204" s="58"/>
      <c r="CX204" s="58"/>
      <c r="CY204" s="58"/>
      <c r="CZ204" s="58"/>
      <c r="DA204" s="58"/>
      <c r="DB204" s="58"/>
      <c r="DC204" s="58"/>
      <c r="DD204" s="58"/>
      <c r="DE204" s="58"/>
      <c r="DF204" s="58"/>
      <c r="DG204" s="58"/>
      <c r="DH204" s="58"/>
      <c r="DI204" s="58"/>
      <c r="DJ204" s="58"/>
      <c r="DK204" s="58"/>
      <c r="DL204" s="58"/>
      <c r="DM204" s="58"/>
      <c r="DN204" s="58"/>
      <c r="DO204" s="58"/>
      <c r="DP204" s="58"/>
      <c r="DQ204" s="58"/>
      <c r="DR204" s="58"/>
      <c r="DS204" s="58"/>
      <c r="DT204" s="58"/>
      <c r="DU204" s="58"/>
      <c r="DV204" s="58"/>
      <c r="DW204" s="58"/>
      <c r="DX204" s="58"/>
      <c r="DY204" s="58"/>
      <c r="DZ204" s="58"/>
      <c r="EA204" s="58"/>
      <c r="EB204" s="58"/>
      <c r="EC204" s="58"/>
      <c r="ED204" s="58"/>
      <c r="EE204" s="58"/>
      <c r="EF204" s="58"/>
      <c r="EG204" s="58"/>
      <c r="EH204" s="58"/>
      <c r="EI204" s="58"/>
      <c r="EJ204" s="58"/>
      <c r="EK204" s="58"/>
      <c r="EL204" s="58"/>
      <c r="EM204" s="58"/>
      <c r="EN204" s="58"/>
      <c r="EO204" s="58"/>
      <c r="EP204" s="58"/>
      <c r="EQ204" s="58"/>
      <c r="ER204" s="58"/>
      <c r="ES204" s="58"/>
      <c r="ET204" s="58"/>
      <c r="EU204" s="58"/>
      <c r="EV204" s="58"/>
      <c r="EW204" s="58"/>
      <c r="EX204" s="58"/>
      <c r="EY204" s="58"/>
      <c r="EZ204" s="58"/>
      <c r="FA204" s="58"/>
      <c r="FB204" s="58"/>
      <c r="FC204" s="58"/>
      <c r="FD204" s="58"/>
      <c r="FE204" s="58"/>
      <c r="FF204" s="58"/>
      <c r="FG204" s="58"/>
      <c r="FH204" s="58"/>
      <c r="FI204" s="58"/>
      <c r="FJ204" s="58"/>
      <c r="FK204" s="58"/>
      <c r="FL204" s="58"/>
      <c r="FM204" s="58"/>
      <c r="FN204" s="58"/>
      <c r="FO204" s="58"/>
      <c r="FP204" s="58"/>
      <c r="FQ204" s="58"/>
      <c r="FR204" s="58"/>
      <c r="FS204" s="58"/>
      <c r="FT204" s="58"/>
      <c r="FU204" s="58"/>
      <c r="FV204" s="58"/>
      <c r="FW204" s="58"/>
      <c r="FX204" s="58"/>
      <c r="FY204" s="58"/>
      <c r="FZ204" s="58"/>
      <c r="GA204" s="58"/>
      <c r="GB204" s="58"/>
      <c r="GC204" s="58"/>
      <c r="GD204" s="58"/>
      <c r="GE204" s="58"/>
      <c r="GF204" s="58"/>
      <c r="GG204" s="58"/>
      <c r="GH204" s="58"/>
      <c r="GI204" s="58"/>
      <c r="GJ204" s="58"/>
      <c r="GK204" s="58"/>
      <c r="GL204" s="58"/>
      <c r="GM204" s="58"/>
      <c r="GN204" s="58"/>
      <c r="GO204" s="58"/>
      <c r="GP204" s="58"/>
      <c r="GQ204" s="58"/>
      <c r="GR204" s="58"/>
      <c r="GS204" s="58"/>
      <c r="GT204" s="58"/>
      <c r="GU204" s="58"/>
      <c r="GV204" s="58"/>
      <c r="GW204" s="58"/>
      <c r="GX204" s="58"/>
      <c r="GY204" s="58"/>
      <c r="GZ204" s="58"/>
      <c r="HA204" s="58"/>
      <c r="HB204" s="58"/>
      <c r="HC204" s="58"/>
      <c r="HD204" s="58"/>
      <c r="HE204" s="58"/>
      <c r="HF204" s="58"/>
      <c r="HG204" s="58"/>
      <c r="HH204" s="58"/>
      <c r="HI204" s="58"/>
      <c r="HJ204" s="58"/>
      <c r="HK204" s="58"/>
      <c r="HL204" s="58"/>
      <c r="HM204" s="58"/>
      <c r="HN204" s="58"/>
      <c r="HO204" s="58"/>
      <c r="HP204" s="58"/>
      <c r="HQ204" s="58"/>
      <c r="HR204" s="58"/>
      <c r="HS204" s="58"/>
      <c r="HT204" s="58"/>
      <c r="HU204" s="58"/>
      <c r="HV204" s="58"/>
      <c r="HW204" s="58"/>
      <c r="HX204" s="58"/>
      <c r="HY204" s="58"/>
      <c r="HZ204" s="58"/>
      <c r="IA204" s="58"/>
      <c r="IB204" s="58"/>
      <c r="IC204" s="58"/>
      <c r="ID204" s="58"/>
      <c r="IE204" s="58"/>
      <c r="IF204" s="58"/>
      <c r="IG204" s="58"/>
      <c r="IH204" s="58"/>
      <c r="II204" s="58"/>
      <c r="IJ204" s="58"/>
      <c r="IK204" s="58"/>
      <c r="IL204" s="58"/>
      <c r="IM204" s="58"/>
      <c r="IN204" s="58"/>
      <c r="IO204" s="58"/>
      <c r="IP204" s="58"/>
      <c r="IQ204" s="58"/>
      <c r="IR204" s="58"/>
    </row>
    <row r="205" spans="1:252" s="839" customFormat="1">
      <c r="A205" s="78" t="s">
        <v>584</v>
      </c>
      <c r="B205" s="699">
        <v>5.7000000000000002E-2</v>
      </c>
      <c r="C205" s="699">
        <v>6.3E-2</v>
      </c>
      <c r="D205" s="699">
        <v>6.8000000000000005E-2</v>
      </c>
      <c r="E205" s="699">
        <v>7.3999999999999996E-2</v>
      </c>
      <c r="F205" s="699">
        <v>7.0999999999999994E-2</v>
      </c>
      <c r="G205" s="699">
        <v>8.1000000000000003E-2</v>
      </c>
      <c r="H205" s="699">
        <v>7.8E-2</v>
      </c>
      <c r="I205" s="699">
        <v>9.8000000000000004E-2</v>
      </c>
      <c r="J205" s="699">
        <v>0.11</v>
      </c>
      <c r="K205" s="699">
        <v>0.11899999999999999</v>
      </c>
      <c r="L205" s="699">
        <v>0.122</v>
      </c>
      <c r="M205" s="699">
        <v>0.13</v>
      </c>
      <c r="N205" s="699">
        <v>0.13200000000000001</v>
      </c>
      <c r="O205" s="699">
        <v>0.13700000000000001</v>
      </c>
      <c r="P205" s="699">
        <v>0.14499999999999999</v>
      </c>
      <c r="Q205" s="699">
        <v>0.153</v>
      </c>
      <c r="R205" s="699">
        <v>0.14799999999999999</v>
      </c>
      <c r="S205" s="699">
        <v>0.153</v>
      </c>
      <c r="T205" s="699">
        <v>0.14299999999999999</v>
      </c>
      <c r="U205" s="699">
        <v>0.13100000000000001</v>
      </c>
      <c r="V205" s="699">
        <v>0.13500000000000001</v>
      </c>
      <c r="W205" s="699">
        <v>0.157</v>
      </c>
      <c r="X205" s="699">
        <v>0.151</v>
      </c>
      <c r="Y205" s="699">
        <v>0.151</v>
      </c>
      <c r="Z205" s="699">
        <v>0.153</v>
      </c>
      <c r="AA205" s="956">
        <v>0.14899999999999999</v>
      </c>
      <c r="AB205" s="956">
        <v>0.16300000000000001</v>
      </c>
      <c r="AC205" s="956">
        <v>0.187</v>
      </c>
      <c r="AD205" s="699">
        <v>0.26200000000000001</v>
      </c>
      <c r="AE205" s="953">
        <v>0.34799999999999998</v>
      </c>
      <c r="AF205" s="58"/>
      <c r="AG205" s="58"/>
      <c r="AH205" s="58"/>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c r="CH205" s="58"/>
      <c r="CI205" s="58"/>
      <c r="CJ205" s="58"/>
      <c r="CK205" s="58"/>
      <c r="CL205" s="58"/>
      <c r="CM205" s="58"/>
      <c r="CN205" s="58"/>
      <c r="CO205" s="58"/>
      <c r="CP205" s="58"/>
      <c r="CQ205" s="58"/>
      <c r="CR205" s="58"/>
      <c r="CS205" s="58"/>
      <c r="CT205" s="58"/>
      <c r="CU205" s="58"/>
      <c r="CV205" s="58"/>
      <c r="CW205" s="58"/>
      <c r="CX205" s="58"/>
      <c r="CY205" s="58"/>
      <c r="CZ205" s="58"/>
      <c r="DA205" s="58"/>
      <c r="DB205" s="58"/>
      <c r="DC205" s="58"/>
      <c r="DD205" s="58"/>
      <c r="DE205" s="58"/>
      <c r="DF205" s="58"/>
      <c r="DG205" s="58"/>
      <c r="DH205" s="58"/>
      <c r="DI205" s="58"/>
      <c r="DJ205" s="58"/>
      <c r="DK205" s="58"/>
      <c r="DL205" s="58"/>
      <c r="DM205" s="58"/>
      <c r="DN205" s="58"/>
      <c r="DO205" s="58"/>
      <c r="DP205" s="58"/>
      <c r="DQ205" s="58"/>
      <c r="DR205" s="58"/>
      <c r="DS205" s="58"/>
      <c r="DT205" s="58"/>
      <c r="DU205" s="58"/>
      <c r="DV205" s="58"/>
      <c r="DW205" s="58"/>
      <c r="DX205" s="58"/>
      <c r="DY205" s="58"/>
      <c r="DZ205" s="58"/>
      <c r="EA205" s="58"/>
      <c r="EB205" s="58"/>
      <c r="EC205" s="58"/>
      <c r="ED205" s="58"/>
      <c r="EE205" s="58"/>
      <c r="EF205" s="58"/>
      <c r="EG205" s="58"/>
      <c r="EH205" s="58"/>
      <c r="EI205" s="58"/>
      <c r="EJ205" s="58"/>
      <c r="EK205" s="58"/>
      <c r="EL205" s="58"/>
      <c r="EM205" s="58"/>
      <c r="EN205" s="58"/>
      <c r="EO205" s="58"/>
      <c r="EP205" s="58"/>
      <c r="EQ205" s="58"/>
      <c r="ER205" s="58"/>
      <c r="ES205" s="58"/>
      <c r="ET205" s="58"/>
      <c r="EU205" s="58"/>
      <c r="EV205" s="58"/>
      <c r="EW205" s="58"/>
      <c r="EX205" s="58"/>
      <c r="EY205" s="58"/>
      <c r="EZ205" s="58"/>
      <c r="FA205" s="58"/>
      <c r="FB205" s="58"/>
      <c r="FC205" s="58"/>
      <c r="FD205" s="58"/>
      <c r="FE205" s="58"/>
      <c r="FF205" s="58"/>
      <c r="FG205" s="58"/>
      <c r="FH205" s="58"/>
      <c r="FI205" s="58"/>
      <c r="FJ205" s="58"/>
      <c r="FK205" s="58"/>
      <c r="FL205" s="58"/>
      <c r="FM205" s="58"/>
      <c r="FN205" s="58"/>
      <c r="FO205" s="58"/>
      <c r="FP205" s="58"/>
      <c r="FQ205" s="58"/>
      <c r="FR205" s="58"/>
      <c r="FS205" s="58"/>
      <c r="FT205" s="58"/>
      <c r="FU205" s="58"/>
      <c r="FV205" s="58"/>
      <c r="FW205" s="58"/>
      <c r="FX205" s="58"/>
      <c r="FY205" s="58"/>
      <c r="FZ205" s="58"/>
      <c r="GA205" s="58"/>
      <c r="GB205" s="58"/>
      <c r="GC205" s="58"/>
      <c r="GD205" s="58"/>
      <c r="GE205" s="58"/>
      <c r="GF205" s="58"/>
      <c r="GG205" s="58"/>
      <c r="GH205" s="58"/>
      <c r="GI205" s="58"/>
      <c r="GJ205" s="58"/>
      <c r="GK205" s="58"/>
      <c r="GL205" s="58"/>
      <c r="GM205" s="58"/>
      <c r="GN205" s="58"/>
      <c r="GO205" s="58"/>
      <c r="GP205" s="58"/>
      <c r="GQ205" s="58"/>
      <c r="GR205" s="58"/>
      <c r="GS205" s="58"/>
      <c r="GT205" s="58"/>
      <c r="GU205" s="58"/>
      <c r="GV205" s="58"/>
      <c r="GW205" s="58"/>
      <c r="GX205" s="58"/>
      <c r="GY205" s="58"/>
      <c r="GZ205" s="58"/>
      <c r="HA205" s="58"/>
      <c r="HB205" s="58"/>
      <c r="HC205" s="58"/>
      <c r="HD205" s="58"/>
      <c r="HE205" s="58"/>
      <c r="HF205" s="58"/>
      <c r="HG205" s="58"/>
      <c r="HH205" s="58"/>
      <c r="HI205" s="58"/>
      <c r="HJ205" s="58"/>
      <c r="HK205" s="58"/>
      <c r="HL205" s="58"/>
      <c r="HM205" s="58"/>
      <c r="HN205" s="58"/>
      <c r="HO205" s="58"/>
      <c r="HP205" s="58"/>
      <c r="HQ205" s="58"/>
      <c r="HR205" s="58"/>
      <c r="HS205" s="58"/>
      <c r="HT205" s="58"/>
      <c r="HU205" s="58"/>
      <c r="HV205" s="58"/>
      <c r="HW205" s="58"/>
      <c r="HX205" s="58"/>
      <c r="HY205" s="58"/>
      <c r="HZ205" s="58"/>
      <c r="IA205" s="58"/>
      <c r="IB205" s="58"/>
      <c r="IC205" s="58"/>
      <c r="ID205" s="58"/>
      <c r="IE205" s="58"/>
      <c r="IF205" s="58"/>
      <c r="IG205" s="58"/>
      <c r="IH205" s="58"/>
      <c r="II205" s="58"/>
      <c r="IJ205" s="58"/>
      <c r="IK205" s="58"/>
      <c r="IL205" s="58"/>
      <c r="IM205" s="58"/>
      <c r="IN205" s="58"/>
      <c r="IO205" s="58"/>
      <c r="IP205" s="58"/>
      <c r="IQ205" s="58"/>
      <c r="IR205" s="58"/>
    </row>
    <row r="206" spans="1:252" s="839" customFormat="1">
      <c r="A206" s="78" t="s">
        <v>585</v>
      </c>
      <c r="B206" s="699">
        <v>8.8999999999999996E-2</v>
      </c>
      <c r="C206" s="699">
        <v>9.7000000000000003E-2</v>
      </c>
      <c r="D206" s="699">
        <v>0.106</v>
      </c>
      <c r="E206" s="699">
        <v>0.115</v>
      </c>
      <c r="F206" s="699">
        <v>0.11</v>
      </c>
      <c r="G206" s="699">
        <v>0.125</v>
      </c>
      <c r="H206" s="699">
        <v>0.122</v>
      </c>
      <c r="I206" s="699">
        <v>0.151</v>
      </c>
      <c r="J206" s="699">
        <v>0.17199999999999999</v>
      </c>
      <c r="K206" s="699">
        <v>0.186</v>
      </c>
      <c r="L206" s="699">
        <v>0.189</v>
      </c>
      <c r="M206" s="699">
        <v>0.20300000000000001</v>
      </c>
      <c r="N206" s="699">
        <v>0.20499999999999999</v>
      </c>
      <c r="O206" s="699">
        <v>0.21199999999999999</v>
      </c>
      <c r="P206" s="699">
        <v>0.22600000000000001</v>
      </c>
      <c r="Q206" s="699">
        <v>0.26100000000000001</v>
      </c>
      <c r="R206" s="699">
        <v>0.30399999999999999</v>
      </c>
      <c r="S206" s="699">
        <v>0.316</v>
      </c>
      <c r="T206" s="699">
        <v>0.32300000000000001</v>
      </c>
      <c r="U206" s="699">
        <v>0.32100000000000001</v>
      </c>
      <c r="V206" s="699">
        <v>0.308</v>
      </c>
      <c r="W206" s="699">
        <v>0.29699999999999999</v>
      </c>
      <c r="X206" s="699">
        <v>0.32300000000000001</v>
      </c>
      <c r="Y206" s="699">
        <v>0.33800000000000002</v>
      </c>
      <c r="Z206" s="699">
        <v>0.35</v>
      </c>
      <c r="AA206" s="956">
        <v>0.34300000000000003</v>
      </c>
      <c r="AB206" s="956">
        <v>0.36699999999999999</v>
      </c>
      <c r="AC206" s="956">
        <v>0.39800000000000002</v>
      </c>
      <c r="AD206" s="699">
        <v>0.38200000000000001</v>
      </c>
      <c r="AE206" s="953">
        <v>0.32600000000000001</v>
      </c>
      <c r="AF206" s="58"/>
      <c r="AG206" s="58"/>
      <c r="AH206" s="58"/>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c r="CH206" s="58"/>
      <c r="CI206" s="58"/>
      <c r="CJ206" s="58"/>
      <c r="CK206" s="58"/>
      <c r="CL206" s="58"/>
      <c r="CM206" s="58"/>
      <c r="CN206" s="58"/>
      <c r="CO206" s="58"/>
      <c r="CP206" s="58"/>
      <c r="CQ206" s="58"/>
      <c r="CR206" s="58"/>
      <c r="CS206" s="58"/>
      <c r="CT206" s="58"/>
      <c r="CU206" s="58"/>
      <c r="CV206" s="58"/>
      <c r="CW206" s="58"/>
      <c r="CX206" s="58"/>
      <c r="CY206" s="58"/>
      <c r="CZ206" s="58"/>
      <c r="DA206" s="58"/>
      <c r="DB206" s="58"/>
      <c r="DC206" s="58"/>
      <c r="DD206" s="58"/>
      <c r="DE206" s="58"/>
      <c r="DF206" s="58"/>
      <c r="DG206" s="58"/>
      <c r="DH206" s="58"/>
      <c r="DI206" s="58"/>
      <c r="DJ206" s="58"/>
      <c r="DK206" s="58"/>
      <c r="DL206" s="58"/>
      <c r="DM206" s="58"/>
      <c r="DN206" s="58"/>
      <c r="DO206" s="58"/>
      <c r="DP206" s="58"/>
      <c r="DQ206" s="58"/>
      <c r="DR206" s="58"/>
      <c r="DS206" s="58"/>
      <c r="DT206" s="58"/>
      <c r="DU206" s="58"/>
      <c r="DV206" s="58"/>
      <c r="DW206" s="58"/>
      <c r="DX206" s="58"/>
      <c r="DY206" s="58"/>
      <c r="DZ206" s="58"/>
      <c r="EA206" s="58"/>
      <c r="EB206" s="58"/>
      <c r="EC206" s="58"/>
      <c r="ED206" s="58"/>
      <c r="EE206" s="58"/>
      <c r="EF206" s="58"/>
      <c r="EG206" s="58"/>
      <c r="EH206" s="58"/>
      <c r="EI206" s="58"/>
      <c r="EJ206" s="58"/>
      <c r="EK206" s="58"/>
      <c r="EL206" s="58"/>
      <c r="EM206" s="58"/>
      <c r="EN206" s="58"/>
      <c r="EO206" s="58"/>
      <c r="EP206" s="58"/>
      <c r="EQ206" s="58"/>
      <c r="ER206" s="58"/>
      <c r="ES206" s="58"/>
      <c r="ET206" s="58"/>
      <c r="EU206" s="58"/>
      <c r="EV206" s="58"/>
      <c r="EW206" s="58"/>
      <c r="EX206" s="58"/>
      <c r="EY206" s="58"/>
      <c r="EZ206" s="58"/>
      <c r="FA206" s="58"/>
      <c r="FB206" s="58"/>
      <c r="FC206" s="58"/>
      <c r="FD206" s="58"/>
      <c r="FE206" s="58"/>
      <c r="FF206" s="58"/>
      <c r="FG206" s="58"/>
      <c r="FH206" s="58"/>
      <c r="FI206" s="58"/>
      <c r="FJ206" s="58"/>
      <c r="FK206" s="58"/>
      <c r="FL206" s="58"/>
      <c r="FM206" s="58"/>
      <c r="FN206" s="58"/>
      <c r="FO206" s="58"/>
      <c r="FP206" s="58"/>
      <c r="FQ206" s="58"/>
      <c r="FR206" s="58"/>
      <c r="FS206" s="58"/>
      <c r="FT206" s="58"/>
      <c r="FU206" s="58"/>
      <c r="FV206" s="58"/>
      <c r="FW206" s="58"/>
      <c r="FX206" s="58"/>
      <c r="FY206" s="58"/>
      <c r="FZ206" s="58"/>
      <c r="GA206" s="58"/>
      <c r="GB206" s="58"/>
      <c r="GC206" s="58"/>
      <c r="GD206" s="58"/>
      <c r="GE206" s="58"/>
      <c r="GF206" s="58"/>
      <c r="GG206" s="58"/>
      <c r="GH206" s="58"/>
      <c r="GI206" s="58"/>
      <c r="GJ206" s="58"/>
      <c r="GK206" s="58"/>
      <c r="GL206" s="58"/>
      <c r="GM206" s="58"/>
      <c r="GN206" s="58"/>
      <c r="GO206" s="58"/>
      <c r="GP206" s="58"/>
      <c r="GQ206" s="58"/>
      <c r="GR206" s="58"/>
      <c r="GS206" s="58"/>
      <c r="GT206" s="58"/>
      <c r="GU206" s="58"/>
      <c r="GV206" s="58"/>
      <c r="GW206" s="58"/>
      <c r="GX206" s="58"/>
      <c r="GY206" s="58"/>
      <c r="GZ206" s="58"/>
      <c r="HA206" s="58"/>
      <c r="HB206" s="58"/>
      <c r="HC206" s="58"/>
      <c r="HD206" s="58"/>
      <c r="HE206" s="58"/>
      <c r="HF206" s="58"/>
      <c r="HG206" s="58"/>
      <c r="HH206" s="58"/>
      <c r="HI206" s="58"/>
      <c r="HJ206" s="58"/>
      <c r="HK206" s="58"/>
      <c r="HL206" s="58"/>
      <c r="HM206" s="58"/>
      <c r="HN206" s="58"/>
      <c r="HO206" s="58"/>
      <c r="HP206" s="58"/>
      <c r="HQ206" s="58"/>
      <c r="HR206" s="58"/>
      <c r="HS206" s="58"/>
      <c r="HT206" s="58"/>
      <c r="HU206" s="58"/>
      <c r="HV206" s="58"/>
      <c r="HW206" s="58"/>
      <c r="HX206" s="58"/>
      <c r="HY206" s="58"/>
      <c r="HZ206" s="58"/>
      <c r="IA206" s="58"/>
      <c r="IB206" s="58"/>
      <c r="IC206" s="58"/>
      <c r="ID206" s="58"/>
      <c r="IE206" s="58"/>
      <c r="IF206" s="58"/>
      <c r="IG206" s="58"/>
      <c r="IH206" s="58"/>
      <c r="II206" s="58"/>
      <c r="IJ206" s="58"/>
      <c r="IK206" s="58"/>
      <c r="IL206" s="58"/>
      <c r="IM206" s="58"/>
      <c r="IN206" s="58"/>
      <c r="IO206" s="58"/>
      <c r="IP206" s="58"/>
      <c r="IQ206" s="58"/>
      <c r="IR206" s="58"/>
    </row>
    <row r="207" spans="1:252" s="839" customFormat="1">
      <c r="A207" s="78" t="s">
        <v>586</v>
      </c>
      <c r="B207" s="699">
        <v>0</v>
      </c>
      <c r="C207" s="699">
        <v>0</v>
      </c>
      <c r="D207" s="699">
        <v>0</v>
      </c>
      <c r="E207" s="699">
        <v>0</v>
      </c>
      <c r="F207" s="699">
        <v>0</v>
      </c>
      <c r="G207" s="699">
        <v>1E-3</v>
      </c>
      <c r="H207" s="699">
        <v>1E-3</v>
      </c>
      <c r="I207" s="699">
        <v>1E-3</v>
      </c>
      <c r="J207" s="699">
        <v>1E-3</v>
      </c>
      <c r="K207" s="699">
        <v>1E-3</v>
      </c>
      <c r="L207" s="699">
        <v>1E-3</v>
      </c>
      <c r="M207" s="699">
        <v>1E-3</v>
      </c>
      <c r="N207" s="699">
        <v>1E-3</v>
      </c>
      <c r="O207" s="699">
        <v>1E-3</v>
      </c>
      <c r="P207" s="699">
        <v>1E-3</v>
      </c>
      <c r="Q207" s="699">
        <v>0</v>
      </c>
      <c r="R207" s="699">
        <v>0</v>
      </c>
      <c r="S207" s="699">
        <v>0</v>
      </c>
      <c r="T207" s="699">
        <v>0</v>
      </c>
      <c r="U207" s="699">
        <v>1E-3</v>
      </c>
      <c r="V207" s="699">
        <v>3.0000000000000001E-3</v>
      </c>
      <c r="W207" s="699">
        <v>8.9999999999999993E-3</v>
      </c>
      <c r="X207" s="699">
        <v>1.0999999999999999E-2</v>
      </c>
      <c r="Y207" s="699">
        <v>1.9E-2</v>
      </c>
      <c r="Z207" s="699">
        <v>2.4E-2</v>
      </c>
      <c r="AA207" s="956">
        <v>2.5999999999999999E-2</v>
      </c>
      <c r="AB207" s="956">
        <v>0.04</v>
      </c>
      <c r="AC207" s="956">
        <v>7.2999999999999995E-2</v>
      </c>
      <c r="AD207" s="699">
        <v>0.11899999999999999</v>
      </c>
      <c r="AE207" s="953">
        <v>0.23200000000000001</v>
      </c>
      <c r="AF207" s="58"/>
      <c r="AG207" s="58"/>
      <c r="AH207" s="58"/>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c r="CH207" s="58"/>
      <c r="CI207" s="58"/>
      <c r="CJ207" s="58"/>
      <c r="CK207" s="58"/>
      <c r="CL207" s="58"/>
      <c r="CM207" s="58"/>
      <c r="CN207" s="58"/>
      <c r="CO207" s="58"/>
      <c r="CP207" s="58"/>
      <c r="CQ207" s="58"/>
      <c r="CR207" s="58"/>
      <c r="CS207" s="58"/>
      <c r="CT207" s="58"/>
      <c r="CU207" s="58"/>
      <c r="CV207" s="58"/>
      <c r="CW207" s="58"/>
      <c r="CX207" s="58"/>
      <c r="CY207" s="58"/>
      <c r="CZ207" s="58"/>
      <c r="DA207" s="58"/>
      <c r="DB207" s="58"/>
      <c r="DC207" s="58"/>
      <c r="DD207" s="58"/>
      <c r="DE207" s="58"/>
      <c r="DF207" s="58"/>
      <c r="DG207" s="58"/>
      <c r="DH207" s="58"/>
      <c r="DI207" s="58"/>
      <c r="DJ207" s="58"/>
      <c r="DK207" s="58"/>
      <c r="DL207" s="58"/>
      <c r="DM207" s="58"/>
      <c r="DN207" s="58"/>
      <c r="DO207" s="58"/>
      <c r="DP207" s="58"/>
      <c r="DQ207" s="58"/>
      <c r="DR207" s="58"/>
      <c r="DS207" s="58"/>
      <c r="DT207" s="58"/>
      <c r="DU207" s="58"/>
      <c r="DV207" s="58"/>
      <c r="DW207" s="58"/>
      <c r="DX207" s="58"/>
      <c r="DY207" s="58"/>
      <c r="DZ207" s="58"/>
      <c r="EA207" s="58"/>
      <c r="EB207" s="58"/>
      <c r="EC207" s="58"/>
      <c r="ED207" s="58"/>
      <c r="EE207" s="58"/>
      <c r="EF207" s="58"/>
      <c r="EG207" s="58"/>
      <c r="EH207" s="58"/>
      <c r="EI207" s="58"/>
      <c r="EJ207" s="58"/>
      <c r="EK207" s="58"/>
      <c r="EL207" s="58"/>
      <c r="EM207" s="58"/>
      <c r="EN207" s="58"/>
      <c r="EO207" s="58"/>
      <c r="EP207" s="58"/>
      <c r="EQ207" s="58"/>
      <c r="ER207" s="58"/>
      <c r="ES207" s="58"/>
      <c r="ET207" s="58"/>
      <c r="EU207" s="58"/>
      <c r="EV207" s="58"/>
      <c r="EW207" s="58"/>
      <c r="EX207" s="58"/>
      <c r="EY207" s="58"/>
      <c r="EZ207" s="58"/>
      <c r="FA207" s="58"/>
      <c r="FB207" s="58"/>
      <c r="FC207" s="58"/>
      <c r="FD207" s="58"/>
      <c r="FE207" s="58"/>
      <c r="FF207" s="58"/>
      <c r="FG207" s="58"/>
      <c r="FH207" s="58"/>
      <c r="FI207" s="58"/>
      <c r="FJ207" s="58"/>
      <c r="FK207" s="58"/>
      <c r="FL207" s="58"/>
      <c r="FM207" s="58"/>
      <c r="FN207" s="58"/>
      <c r="FO207" s="58"/>
      <c r="FP207" s="58"/>
      <c r="FQ207" s="58"/>
      <c r="FR207" s="58"/>
      <c r="FS207" s="58"/>
      <c r="FT207" s="58"/>
      <c r="FU207" s="58"/>
      <c r="FV207" s="58"/>
      <c r="FW207" s="58"/>
      <c r="FX207" s="58"/>
      <c r="FY207" s="58"/>
      <c r="FZ207" s="58"/>
      <c r="GA207" s="58"/>
      <c r="GB207" s="58"/>
      <c r="GC207" s="58"/>
      <c r="GD207" s="58"/>
      <c r="GE207" s="58"/>
      <c r="GF207" s="58"/>
      <c r="GG207" s="58"/>
      <c r="GH207" s="58"/>
      <c r="GI207" s="58"/>
      <c r="GJ207" s="58"/>
      <c r="GK207" s="58"/>
      <c r="GL207" s="58"/>
      <c r="GM207" s="58"/>
      <c r="GN207" s="58"/>
      <c r="GO207" s="58"/>
      <c r="GP207" s="58"/>
      <c r="GQ207" s="58"/>
      <c r="GR207" s="58"/>
      <c r="GS207" s="58"/>
      <c r="GT207" s="58"/>
      <c r="GU207" s="58"/>
      <c r="GV207" s="58"/>
      <c r="GW207" s="58"/>
      <c r="GX207" s="58"/>
      <c r="GY207" s="58"/>
      <c r="GZ207" s="58"/>
      <c r="HA207" s="58"/>
      <c r="HB207" s="58"/>
      <c r="HC207" s="58"/>
      <c r="HD207" s="58"/>
      <c r="HE207" s="58"/>
      <c r="HF207" s="58"/>
      <c r="HG207" s="58"/>
      <c r="HH207" s="58"/>
      <c r="HI207" s="58"/>
      <c r="HJ207" s="58"/>
      <c r="HK207" s="58"/>
      <c r="HL207" s="58"/>
      <c r="HM207" s="58"/>
      <c r="HN207" s="58"/>
      <c r="HO207" s="58"/>
      <c r="HP207" s="58"/>
      <c r="HQ207" s="58"/>
      <c r="HR207" s="58"/>
      <c r="HS207" s="58"/>
      <c r="HT207" s="58"/>
      <c r="HU207" s="58"/>
      <c r="HV207" s="58"/>
      <c r="HW207" s="58"/>
      <c r="HX207" s="58"/>
      <c r="HY207" s="58"/>
      <c r="HZ207" s="58"/>
      <c r="IA207" s="58"/>
      <c r="IB207" s="58"/>
      <c r="IC207" s="58"/>
      <c r="ID207" s="58"/>
      <c r="IE207" s="58"/>
      <c r="IF207" s="58"/>
      <c r="IG207" s="58"/>
      <c r="IH207" s="58"/>
      <c r="II207" s="58"/>
      <c r="IJ207" s="58"/>
      <c r="IK207" s="58"/>
      <c r="IL207" s="58"/>
      <c r="IM207" s="58"/>
      <c r="IN207" s="58"/>
      <c r="IO207" s="58"/>
      <c r="IP207" s="58"/>
      <c r="IQ207" s="58"/>
      <c r="IR207" s="58"/>
    </row>
    <row r="208" spans="1:252" s="839" customFormat="1">
      <c r="A208" s="78" t="s">
        <v>587</v>
      </c>
      <c r="B208" s="699">
        <v>3.2000000000000001E-2</v>
      </c>
      <c r="C208" s="699">
        <v>3.2000000000000001E-2</v>
      </c>
      <c r="D208" s="699">
        <v>3.1E-2</v>
      </c>
      <c r="E208" s="699">
        <v>3.1E-2</v>
      </c>
      <c r="F208" s="699">
        <v>3.1E-2</v>
      </c>
      <c r="G208" s="699">
        <v>0.03</v>
      </c>
      <c r="H208" s="699">
        <v>3.1E-2</v>
      </c>
      <c r="I208" s="699">
        <v>3.1E-2</v>
      </c>
      <c r="J208" s="699">
        <v>6.0999999999999999E-2</v>
      </c>
      <c r="K208" s="699">
        <v>6.2E-2</v>
      </c>
      <c r="L208" s="699">
        <v>5.8999999999999997E-2</v>
      </c>
      <c r="M208" s="699">
        <v>6.0999999999999999E-2</v>
      </c>
      <c r="N208" s="699">
        <v>6.0999999999999999E-2</v>
      </c>
      <c r="O208" s="699">
        <v>0.06</v>
      </c>
      <c r="P208" s="699">
        <v>0.06</v>
      </c>
      <c r="Q208" s="699">
        <v>6.0999999999999999E-2</v>
      </c>
      <c r="R208" s="699">
        <v>6.4000000000000001E-2</v>
      </c>
      <c r="S208" s="699">
        <v>6.3E-2</v>
      </c>
      <c r="T208" s="699">
        <v>7.0999999999999994E-2</v>
      </c>
      <c r="U208" s="699">
        <v>6.2E-2</v>
      </c>
      <c r="V208" s="699">
        <v>6.4000000000000001E-2</v>
      </c>
      <c r="W208" s="699">
        <v>6.0999999999999999E-2</v>
      </c>
      <c r="X208" s="699">
        <v>7.0999999999999994E-2</v>
      </c>
      <c r="Y208" s="699">
        <v>7.9000000000000001E-2</v>
      </c>
      <c r="Z208" s="699">
        <v>8.1000000000000003E-2</v>
      </c>
      <c r="AA208" s="956">
        <v>7.4999999999999997E-2</v>
      </c>
      <c r="AB208" s="956">
        <v>8.7999999999999995E-2</v>
      </c>
      <c r="AC208" s="956">
        <v>9.0999999999999998E-2</v>
      </c>
      <c r="AD208" s="699">
        <v>7.0000000000000007E-2</v>
      </c>
      <c r="AE208" s="953">
        <v>4.4999999999999998E-2</v>
      </c>
      <c r="AF208" s="58"/>
      <c r="AG208" s="58"/>
      <c r="AH208" s="58"/>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c r="CH208" s="58"/>
      <c r="CI208" s="58"/>
      <c r="CJ208" s="58"/>
      <c r="CK208" s="58"/>
      <c r="CL208" s="58"/>
      <c r="CM208" s="58"/>
      <c r="CN208" s="58"/>
      <c r="CO208" s="58"/>
      <c r="CP208" s="58"/>
      <c r="CQ208" s="58"/>
      <c r="CR208" s="58"/>
      <c r="CS208" s="58"/>
      <c r="CT208" s="58"/>
      <c r="CU208" s="58"/>
      <c r="CV208" s="58"/>
      <c r="CW208" s="58"/>
      <c r="CX208" s="58"/>
      <c r="CY208" s="58"/>
      <c r="CZ208" s="58"/>
      <c r="DA208" s="58"/>
      <c r="DB208" s="58"/>
      <c r="DC208" s="58"/>
      <c r="DD208" s="58"/>
      <c r="DE208" s="58"/>
      <c r="DF208" s="58"/>
      <c r="DG208" s="58"/>
      <c r="DH208" s="58"/>
      <c r="DI208" s="58"/>
      <c r="DJ208" s="58"/>
      <c r="DK208" s="58"/>
      <c r="DL208" s="58"/>
      <c r="DM208" s="58"/>
      <c r="DN208" s="58"/>
      <c r="DO208" s="58"/>
      <c r="DP208" s="58"/>
      <c r="DQ208" s="58"/>
      <c r="DR208" s="58"/>
      <c r="DS208" s="58"/>
      <c r="DT208" s="58"/>
      <c r="DU208" s="58"/>
      <c r="DV208" s="58"/>
      <c r="DW208" s="58"/>
      <c r="DX208" s="58"/>
      <c r="DY208" s="58"/>
      <c r="DZ208" s="58"/>
      <c r="EA208" s="58"/>
      <c r="EB208" s="58"/>
      <c r="EC208" s="58"/>
      <c r="ED208" s="58"/>
      <c r="EE208" s="58"/>
      <c r="EF208" s="58"/>
      <c r="EG208" s="58"/>
      <c r="EH208" s="58"/>
      <c r="EI208" s="58"/>
      <c r="EJ208" s="58"/>
      <c r="EK208" s="58"/>
      <c r="EL208" s="58"/>
      <c r="EM208" s="58"/>
      <c r="EN208" s="58"/>
      <c r="EO208" s="58"/>
      <c r="EP208" s="58"/>
      <c r="EQ208" s="58"/>
      <c r="ER208" s="58"/>
      <c r="ES208" s="58"/>
      <c r="ET208" s="58"/>
      <c r="EU208" s="58"/>
      <c r="EV208" s="58"/>
      <c r="EW208" s="58"/>
      <c r="EX208" s="58"/>
      <c r="EY208" s="58"/>
      <c r="EZ208" s="58"/>
      <c r="FA208" s="58"/>
      <c r="FB208" s="58"/>
      <c r="FC208" s="58"/>
      <c r="FD208" s="58"/>
      <c r="FE208" s="58"/>
      <c r="FF208" s="58"/>
      <c r="FG208" s="58"/>
      <c r="FH208" s="58"/>
      <c r="FI208" s="58"/>
      <c r="FJ208" s="58"/>
      <c r="FK208" s="58"/>
      <c r="FL208" s="58"/>
      <c r="FM208" s="58"/>
      <c r="FN208" s="58"/>
      <c r="FO208" s="58"/>
      <c r="FP208" s="58"/>
      <c r="FQ208" s="58"/>
      <c r="FR208" s="58"/>
      <c r="FS208" s="58"/>
      <c r="FT208" s="58"/>
      <c r="FU208" s="58"/>
      <c r="FV208" s="58"/>
      <c r="FW208" s="58"/>
      <c r="FX208" s="58"/>
      <c r="FY208" s="58"/>
      <c r="FZ208" s="58"/>
      <c r="GA208" s="58"/>
      <c r="GB208" s="58"/>
      <c r="GC208" s="58"/>
      <c r="GD208" s="58"/>
      <c r="GE208" s="58"/>
      <c r="GF208" s="58"/>
      <c r="GG208" s="58"/>
      <c r="GH208" s="58"/>
      <c r="GI208" s="58"/>
      <c r="GJ208" s="58"/>
      <c r="GK208" s="58"/>
      <c r="GL208" s="58"/>
      <c r="GM208" s="58"/>
      <c r="GN208" s="58"/>
      <c r="GO208" s="58"/>
      <c r="GP208" s="58"/>
      <c r="GQ208" s="58"/>
      <c r="GR208" s="58"/>
      <c r="GS208" s="58"/>
      <c r="GT208" s="58"/>
      <c r="GU208" s="58"/>
      <c r="GV208" s="58"/>
      <c r="GW208" s="58"/>
      <c r="GX208" s="58"/>
      <c r="GY208" s="58"/>
      <c r="GZ208" s="58"/>
      <c r="HA208" s="58"/>
      <c r="HB208" s="58"/>
      <c r="HC208" s="58"/>
      <c r="HD208" s="58"/>
      <c r="HE208" s="58"/>
      <c r="HF208" s="58"/>
      <c r="HG208" s="58"/>
      <c r="HH208" s="58"/>
      <c r="HI208" s="58"/>
      <c r="HJ208" s="58"/>
      <c r="HK208" s="58"/>
      <c r="HL208" s="58"/>
      <c r="HM208" s="58"/>
      <c r="HN208" s="58"/>
      <c r="HO208" s="58"/>
      <c r="HP208" s="58"/>
      <c r="HQ208" s="58"/>
      <c r="HR208" s="58"/>
      <c r="HS208" s="58"/>
      <c r="HT208" s="58"/>
      <c r="HU208" s="58"/>
      <c r="HV208" s="58"/>
      <c r="HW208" s="58"/>
      <c r="HX208" s="58"/>
      <c r="HY208" s="58"/>
      <c r="HZ208" s="58"/>
      <c r="IA208" s="58"/>
      <c r="IB208" s="58"/>
      <c r="IC208" s="58"/>
      <c r="ID208" s="58"/>
      <c r="IE208" s="58"/>
      <c r="IF208" s="58"/>
      <c r="IG208" s="58"/>
      <c r="IH208" s="58"/>
      <c r="II208" s="58"/>
      <c r="IJ208" s="58"/>
      <c r="IK208" s="58"/>
      <c r="IL208" s="58"/>
      <c r="IM208" s="58"/>
      <c r="IN208" s="58"/>
      <c r="IO208" s="58"/>
      <c r="IP208" s="58"/>
      <c r="IQ208" s="58"/>
      <c r="IR208" s="58"/>
    </row>
    <row r="209" spans="1:252" s="839" customFormat="1">
      <c r="A209" s="78" t="s">
        <v>466</v>
      </c>
      <c r="B209" s="699">
        <v>1.7649999999999999</v>
      </c>
      <c r="C209" s="699">
        <v>1.944</v>
      </c>
      <c r="D209" s="699">
        <v>2.1179999999999999</v>
      </c>
      <c r="E209" s="699">
        <v>1.8129999999999999</v>
      </c>
      <c r="F209" s="699">
        <v>2.1930000000000001</v>
      </c>
      <c r="G209" s="699">
        <v>2.657</v>
      </c>
      <c r="H209" s="699">
        <v>2.722</v>
      </c>
      <c r="I209" s="699">
        <v>3.024</v>
      </c>
      <c r="J209" s="699">
        <v>3.26</v>
      </c>
      <c r="K209" s="699">
        <v>3.4529999999999998</v>
      </c>
      <c r="L209" s="699">
        <v>3.286</v>
      </c>
      <c r="M209" s="699">
        <v>3.6080000000000001</v>
      </c>
      <c r="N209" s="699">
        <v>3.645</v>
      </c>
      <c r="O209" s="699">
        <v>3.7170000000000001</v>
      </c>
      <c r="P209" s="699">
        <v>3.8740000000000001</v>
      </c>
      <c r="Q209" s="699">
        <v>4.1449999999999996</v>
      </c>
      <c r="R209" s="699">
        <v>4.6120000000000001</v>
      </c>
      <c r="S209" s="699">
        <v>4.7240000000000002</v>
      </c>
      <c r="T209" s="699">
        <v>4.8120000000000003</v>
      </c>
      <c r="U209" s="699">
        <v>4.6399999999999997</v>
      </c>
      <c r="V209" s="699">
        <v>4.5549999999999997</v>
      </c>
      <c r="W209" s="699">
        <v>4.4930000000000003</v>
      </c>
      <c r="X209" s="699">
        <v>4.6470000000000002</v>
      </c>
      <c r="Y209" s="699">
        <v>4.8620000000000001</v>
      </c>
      <c r="Z209" s="699">
        <v>5.03</v>
      </c>
      <c r="AA209" s="956">
        <v>4.8550000000000004</v>
      </c>
      <c r="AB209" s="956">
        <v>5.3140000000000001</v>
      </c>
      <c r="AC209" s="956">
        <v>5.907</v>
      </c>
      <c r="AD209" s="699">
        <v>6.6180000000000003</v>
      </c>
      <c r="AE209" s="953">
        <v>7.5380000000000003</v>
      </c>
      <c r="AF209" s="58"/>
      <c r="AG209" s="58"/>
      <c r="AH209" s="58"/>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c r="CH209" s="58"/>
      <c r="CI209" s="58"/>
      <c r="CJ209" s="58"/>
      <c r="CK209" s="58"/>
      <c r="CL209" s="58"/>
      <c r="CM209" s="58"/>
      <c r="CN209" s="58"/>
      <c r="CO209" s="58"/>
      <c r="CP209" s="58"/>
      <c r="CQ209" s="58"/>
      <c r="CR209" s="58"/>
      <c r="CS209" s="58"/>
      <c r="CT209" s="58"/>
      <c r="CU209" s="58"/>
      <c r="CV209" s="58"/>
      <c r="CW209" s="58"/>
      <c r="CX209" s="58"/>
      <c r="CY209" s="58"/>
      <c r="CZ209" s="58"/>
      <c r="DA209" s="58"/>
      <c r="DB209" s="58"/>
      <c r="DC209" s="58"/>
      <c r="DD209" s="58"/>
      <c r="DE209" s="58"/>
      <c r="DF209" s="58"/>
      <c r="DG209" s="58"/>
      <c r="DH209" s="58"/>
      <c r="DI209" s="58"/>
      <c r="DJ209" s="58"/>
      <c r="DK209" s="58"/>
      <c r="DL209" s="58"/>
      <c r="DM209" s="58"/>
      <c r="DN209" s="58"/>
      <c r="DO209" s="58"/>
      <c r="DP209" s="58"/>
      <c r="DQ209" s="58"/>
      <c r="DR209" s="58"/>
      <c r="DS209" s="58"/>
      <c r="DT209" s="58"/>
      <c r="DU209" s="58"/>
      <c r="DV209" s="58"/>
      <c r="DW209" s="58"/>
      <c r="DX209" s="58"/>
      <c r="DY209" s="58"/>
      <c r="DZ209" s="58"/>
      <c r="EA209" s="58"/>
      <c r="EB209" s="58"/>
      <c r="EC209" s="58"/>
      <c r="ED209" s="58"/>
      <c r="EE209" s="58"/>
      <c r="EF209" s="58"/>
      <c r="EG209" s="58"/>
      <c r="EH209" s="58"/>
      <c r="EI209" s="58"/>
      <c r="EJ209" s="58"/>
      <c r="EK209" s="58"/>
      <c r="EL209" s="58"/>
      <c r="EM209" s="58"/>
      <c r="EN209" s="58"/>
      <c r="EO209" s="58"/>
      <c r="EP209" s="58"/>
      <c r="EQ209" s="58"/>
      <c r="ER209" s="58"/>
      <c r="ES209" s="58"/>
      <c r="ET209" s="58"/>
      <c r="EU209" s="58"/>
      <c r="EV209" s="58"/>
      <c r="EW209" s="58"/>
      <c r="EX209" s="58"/>
      <c r="EY209" s="58"/>
      <c r="EZ209" s="58"/>
      <c r="FA209" s="58"/>
      <c r="FB209" s="58"/>
      <c r="FC209" s="58"/>
      <c r="FD209" s="58"/>
      <c r="FE209" s="58"/>
      <c r="FF209" s="58"/>
      <c r="FG209" s="58"/>
      <c r="FH209" s="58"/>
      <c r="FI209" s="58"/>
      <c r="FJ209" s="58"/>
      <c r="FK209" s="58"/>
      <c r="FL209" s="58"/>
      <c r="FM209" s="58"/>
      <c r="FN209" s="58"/>
      <c r="FO209" s="58"/>
      <c r="FP209" s="58"/>
      <c r="FQ209" s="58"/>
      <c r="FR209" s="58"/>
      <c r="FS209" s="58"/>
      <c r="FT209" s="58"/>
      <c r="FU209" s="58"/>
      <c r="FV209" s="58"/>
      <c r="FW209" s="58"/>
      <c r="FX209" s="58"/>
      <c r="FY209" s="58"/>
      <c r="FZ209" s="58"/>
      <c r="GA209" s="58"/>
      <c r="GB209" s="58"/>
      <c r="GC209" s="58"/>
      <c r="GD209" s="58"/>
      <c r="GE209" s="58"/>
      <c r="GF209" s="58"/>
      <c r="GG209" s="58"/>
      <c r="GH209" s="58"/>
      <c r="GI209" s="58"/>
      <c r="GJ209" s="58"/>
      <c r="GK209" s="58"/>
      <c r="GL209" s="58"/>
      <c r="GM209" s="58"/>
      <c r="GN209" s="58"/>
      <c r="GO209" s="58"/>
      <c r="GP209" s="58"/>
      <c r="GQ209" s="58"/>
      <c r="GR209" s="58"/>
      <c r="GS209" s="58"/>
      <c r="GT209" s="58"/>
      <c r="GU209" s="58"/>
      <c r="GV209" s="58"/>
      <c r="GW209" s="58"/>
      <c r="GX209" s="58"/>
      <c r="GY209" s="58"/>
      <c r="GZ209" s="58"/>
      <c r="HA209" s="58"/>
      <c r="HB209" s="58"/>
      <c r="HC209" s="58"/>
      <c r="HD209" s="58"/>
      <c r="HE209" s="58"/>
      <c r="HF209" s="58"/>
      <c r="HG209" s="58"/>
      <c r="HH209" s="58"/>
      <c r="HI209" s="58"/>
      <c r="HJ209" s="58"/>
      <c r="HK209" s="58"/>
      <c r="HL209" s="58"/>
      <c r="HM209" s="58"/>
      <c r="HN209" s="58"/>
      <c r="HO209" s="58"/>
      <c r="HP209" s="58"/>
      <c r="HQ209" s="58"/>
      <c r="HR209" s="58"/>
      <c r="HS209" s="58"/>
      <c r="HT209" s="58"/>
      <c r="HU209" s="58"/>
      <c r="HV209" s="58"/>
      <c r="HW209" s="58"/>
      <c r="HX209" s="58"/>
      <c r="HY209" s="58"/>
      <c r="HZ209" s="58"/>
      <c r="IA209" s="58"/>
      <c r="IB209" s="58"/>
      <c r="IC209" s="58"/>
      <c r="ID209" s="58"/>
      <c r="IE209" s="58"/>
      <c r="IF209" s="58"/>
      <c r="IG209" s="58"/>
      <c r="IH209" s="58"/>
      <c r="II209" s="58"/>
      <c r="IJ209" s="58"/>
      <c r="IK209" s="58"/>
      <c r="IL209" s="58"/>
      <c r="IM209" s="58"/>
      <c r="IN209" s="58"/>
      <c r="IO209" s="58"/>
      <c r="IP209" s="58"/>
      <c r="IQ209" s="58"/>
      <c r="IR209" s="58"/>
    </row>
    <row r="210" spans="1:252" s="839" customFormat="1">
      <c r="A210" s="78" t="s">
        <v>588</v>
      </c>
      <c r="B210" s="699">
        <v>0.187</v>
      </c>
      <c r="C210" s="699">
        <v>0.20499999999999999</v>
      </c>
      <c r="D210" s="699">
        <v>0.222</v>
      </c>
      <c r="E210" s="699">
        <v>0.192</v>
      </c>
      <c r="F210" s="699">
        <v>0.23100000000000001</v>
      </c>
      <c r="G210" s="699">
        <v>0.27800000000000002</v>
      </c>
      <c r="H210" s="699">
        <v>0.28499999999999998</v>
      </c>
      <c r="I210" s="699">
        <v>0.317</v>
      </c>
      <c r="J210" s="699">
        <v>0.34100000000000003</v>
      </c>
      <c r="K210" s="699">
        <v>0.36099999999999999</v>
      </c>
      <c r="L210" s="699">
        <v>0.34300000000000003</v>
      </c>
      <c r="M210" s="699">
        <v>0.377</v>
      </c>
      <c r="N210" s="699">
        <v>0.38200000000000001</v>
      </c>
      <c r="O210" s="699">
        <v>0.38800000000000001</v>
      </c>
      <c r="P210" s="699">
        <v>0.40500000000000003</v>
      </c>
      <c r="Q210" s="699">
        <v>0.40600000000000003</v>
      </c>
      <c r="R210" s="699">
        <v>0.44600000000000001</v>
      </c>
      <c r="S210" s="699">
        <v>0.42899999999999999</v>
      </c>
      <c r="T210" s="699">
        <v>0.45400000000000001</v>
      </c>
      <c r="U210" s="699">
        <v>0.43</v>
      </c>
      <c r="V210" s="699">
        <v>0.38900000000000001</v>
      </c>
      <c r="W210" s="699">
        <v>0.378</v>
      </c>
      <c r="X210" s="699">
        <v>0.41</v>
      </c>
      <c r="Y210" s="699">
        <v>0.45300000000000001</v>
      </c>
      <c r="Z210" s="699">
        <v>0.46300000000000002</v>
      </c>
      <c r="AA210" s="956">
        <v>0.43099999999999999</v>
      </c>
      <c r="AB210" s="956">
        <v>0.47599999999999998</v>
      </c>
      <c r="AC210" s="956">
        <v>0.60099999999999998</v>
      </c>
      <c r="AD210" s="699">
        <v>0.91100000000000003</v>
      </c>
      <c r="AE210" s="953">
        <v>0.61299999999999999</v>
      </c>
      <c r="AF210" s="58"/>
      <c r="AG210" s="58"/>
      <c r="AH210" s="58"/>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c r="CH210" s="58"/>
      <c r="CI210" s="58"/>
      <c r="CJ210" s="58"/>
      <c r="CK210" s="58"/>
      <c r="CL210" s="58"/>
      <c r="CM210" s="58"/>
      <c r="CN210" s="58"/>
      <c r="CO210" s="58"/>
      <c r="CP210" s="58"/>
      <c r="CQ210" s="58"/>
      <c r="CR210" s="58"/>
      <c r="CS210" s="58"/>
      <c r="CT210" s="58"/>
      <c r="CU210" s="58"/>
      <c r="CV210" s="58"/>
      <c r="CW210" s="58"/>
      <c r="CX210" s="58"/>
      <c r="CY210" s="58"/>
      <c r="CZ210" s="58"/>
      <c r="DA210" s="58"/>
      <c r="DB210" s="58"/>
      <c r="DC210" s="58"/>
      <c r="DD210" s="58"/>
      <c r="DE210" s="58"/>
      <c r="DF210" s="58"/>
      <c r="DG210" s="58"/>
      <c r="DH210" s="58"/>
      <c r="DI210" s="58"/>
      <c r="DJ210" s="58"/>
      <c r="DK210" s="58"/>
      <c r="DL210" s="58"/>
      <c r="DM210" s="58"/>
      <c r="DN210" s="58"/>
      <c r="DO210" s="58"/>
      <c r="DP210" s="58"/>
      <c r="DQ210" s="58"/>
      <c r="DR210" s="58"/>
      <c r="DS210" s="58"/>
      <c r="DT210" s="58"/>
      <c r="DU210" s="58"/>
      <c r="DV210" s="58"/>
      <c r="DW210" s="58"/>
      <c r="DX210" s="58"/>
      <c r="DY210" s="58"/>
      <c r="DZ210" s="58"/>
      <c r="EA210" s="58"/>
      <c r="EB210" s="58"/>
      <c r="EC210" s="58"/>
      <c r="ED210" s="58"/>
      <c r="EE210" s="58"/>
      <c r="EF210" s="58"/>
      <c r="EG210" s="58"/>
      <c r="EH210" s="58"/>
      <c r="EI210" s="58"/>
      <c r="EJ210" s="58"/>
      <c r="EK210" s="58"/>
      <c r="EL210" s="58"/>
      <c r="EM210" s="58"/>
      <c r="EN210" s="58"/>
      <c r="EO210" s="58"/>
      <c r="EP210" s="58"/>
      <c r="EQ210" s="58"/>
      <c r="ER210" s="58"/>
      <c r="ES210" s="58"/>
      <c r="ET210" s="58"/>
      <c r="EU210" s="58"/>
      <c r="EV210" s="58"/>
      <c r="EW210" s="58"/>
      <c r="EX210" s="58"/>
      <c r="EY210" s="58"/>
      <c r="EZ210" s="58"/>
      <c r="FA210" s="58"/>
      <c r="FB210" s="58"/>
      <c r="FC210" s="58"/>
      <c r="FD210" s="58"/>
      <c r="FE210" s="58"/>
      <c r="FF210" s="58"/>
      <c r="FG210" s="58"/>
      <c r="FH210" s="58"/>
      <c r="FI210" s="58"/>
      <c r="FJ210" s="58"/>
      <c r="FK210" s="58"/>
      <c r="FL210" s="58"/>
      <c r="FM210" s="58"/>
      <c r="FN210" s="58"/>
      <c r="FO210" s="58"/>
      <c r="FP210" s="58"/>
      <c r="FQ210" s="58"/>
      <c r="FR210" s="58"/>
      <c r="FS210" s="58"/>
      <c r="FT210" s="58"/>
      <c r="FU210" s="58"/>
      <c r="FV210" s="58"/>
      <c r="FW210" s="58"/>
      <c r="FX210" s="58"/>
      <c r="FY210" s="58"/>
      <c r="FZ210" s="58"/>
      <c r="GA210" s="58"/>
      <c r="GB210" s="58"/>
      <c r="GC210" s="58"/>
      <c r="GD210" s="58"/>
      <c r="GE210" s="58"/>
      <c r="GF210" s="58"/>
      <c r="GG210" s="58"/>
      <c r="GH210" s="58"/>
      <c r="GI210" s="58"/>
      <c r="GJ210" s="58"/>
      <c r="GK210" s="58"/>
      <c r="GL210" s="58"/>
      <c r="GM210" s="58"/>
      <c r="GN210" s="58"/>
      <c r="GO210" s="58"/>
      <c r="GP210" s="58"/>
      <c r="GQ210" s="58"/>
      <c r="GR210" s="58"/>
      <c r="GS210" s="58"/>
      <c r="GT210" s="58"/>
      <c r="GU210" s="58"/>
      <c r="GV210" s="58"/>
      <c r="GW210" s="58"/>
      <c r="GX210" s="58"/>
      <c r="GY210" s="58"/>
      <c r="GZ210" s="58"/>
      <c r="HA210" s="58"/>
      <c r="HB210" s="58"/>
      <c r="HC210" s="58"/>
      <c r="HD210" s="58"/>
      <c r="HE210" s="58"/>
      <c r="HF210" s="58"/>
      <c r="HG210" s="58"/>
      <c r="HH210" s="58"/>
      <c r="HI210" s="58"/>
      <c r="HJ210" s="58"/>
      <c r="HK210" s="58"/>
      <c r="HL210" s="58"/>
      <c r="HM210" s="58"/>
      <c r="HN210" s="58"/>
      <c r="HO210" s="58"/>
      <c r="HP210" s="58"/>
      <c r="HQ210" s="58"/>
      <c r="HR210" s="58"/>
      <c r="HS210" s="58"/>
      <c r="HT210" s="58"/>
      <c r="HU210" s="58"/>
      <c r="HV210" s="58"/>
      <c r="HW210" s="58"/>
      <c r="HX210" s="58"/>
      <c r="HY210" s="58"/>
      <c r="HZ210" s="58"/>
      <c r="IA210" s="58"/>
      <c r="IB210" s="58"/>
      <c r="IC210" s="58"/>
      <c r="ID210" s="58"/>
      <c r="IE210" s="58"/>
      <c r="IF210" s="58"/>
      <c r="IG210" s="58"/>
      <c r="IH210" s="58"/>
      <c r="II210" s="58"/>
      <c r="IJ210" s="58"/>
      <c r="IK210" s="58"/>
      <c r="IL210" s="58"/>
      <c r="IM210" s="58"/>
      <c r="IN210" s="58"/>
      <c r="IO210" s="58"/>
      <c r="IP210" s="58"/>
      <c r="IQ210" s="58"/>
      <c r="IR210" s="58"/>
    </row>
    <row r="211" spans="1:252" s="839" customFormat="1">
      <c r="A211" s="78" t="s">
        <v>589</v>
      </c>
      <c r="B211" s="699">
        <v>1.034</v>
      </c>
      <c r="C211" s="699">
        <v>1.1399999999999999</v>
      </c>
      <c r="D211" s="699">
        <v>1.24</v>
      </c>
      <c r="E211" s="699">
        <v>1.0620000000000001</v>
      </c>
      <c r="F211" s="699">
        <v>1.2829999999999999</v>
      </c>
      <c r="G211" s="699">
        <v>1.5529999999999999</v>
      </c>
      <c r="H211" s="699">
        <v>1.5920000000000001</v>
      </c>
      <c r="I211" s="699">
        <v>1.768</v>
      </c>
      <c r="J211" s="699">
        <v>1.905</v>
      </c>
      <c r="K211" s="699">
        <v>2.0179999999999998</v>
      </c>
      <c r="L211" s="699">
        <v>1.9219999999999999</v>
      </c>
      <c r="M211" s="699">
        <v>2.11</v>
      </c>
      <c r="N211" s="699">
        <v>2.1320000000000001</v>
      </c>
      <c r="O211" s="699">
        <v>2.1739999999999999</v>
      </c>
      <c r="P211" s="699">
        <v>2.2650000000000001</v>
      </c>
      <c r="Q211" s="699">
        <v>2.4820000000000002</v>
      </c>
      <c r="R211" s="699">
        <v>2.8130000000000002</v>
      </c>
      <c r="S211" s="699">
        <v>2.855</v>
      </c>
      <c r="T211" s="699">
        <v>2.8980000000000001</v>
      </c>
      <c r="U211" s="699">
        <v>2.6749999999999998</v>
      </c>
      <c r="V211" s="699">
        <v>2.601</v>
      </c>
      <c r="W211" s="699">
        <v>2.5960000000000001</v>
      </c>
      <c r="X211" s="699">
        <v>2.6760000000000002</v>
      </c>
      <c r="Y211" s="699">
        <v>2.7839999999999998</v>
      </c>
      <c r="Z211" s="699">
        <v>2.92</v>
      </c>
      <c r="AA211" s="956">
        <v>2.758</v>
      </c>
      <c r="AB211" s="956">
        <v>3.105</v>
      </c>
      <c r="AC211" s="956">
        <v>3.395</v>
      </c>
      <c r="AD211" s="699">
        <v>3.66</v>
      </c>
      <c r="AE211" s="953">
        <v>5.0330000000000004</v>
      </c>
      <c r="AF211" s="58"/>
      <c r="AG211" s="58"/>
      <c r="AH211" s="58"/>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c r="CH211" s="58"/>
      <c r="CI211" s="58"/>
      <c r="CJ211" s="58"/>
      <c r="CK211" s="58"/>
      <c r="CL211" s="58"/>
      <c r="CM211" s="58"/>
      <c r="CN211" s="58"/>
      <c r="CO211" s="58"/>
      <c r="CP211" s="58"/>
      <c r="CQ211" s="58"/>
      <c r="CR211" s="58"/>
      <c r="CS211" s="58"/>
      <c r="CT211" s="58"/>
      <c r="CU211" s="58"/>
      <c r="CV211" s="58"/>
      <c r="CW211" s="58"/>
      <c r="CX211" s="58"/>
      <c r="CY211" s="58"/>
      <c r="CZ211" s="58"/>
      <c r="DA211" s="58"/>
      <c r="DB211" s="58"/>
      <c r="DC211" s="58"/>
      <c r="DD211" s="58"/>
      <c r="DE211" s="58"/>
      <c r="DF211" s="58"/>
      <c r="DG211" s="58"/>
      <c r="DH211" s="58"/>
      <c r="DI211" s="58"/>
      <c r="DJ211" s="58"/>
      <c r="DK211" s="58"/>
      <c r="DL211" s="58"/>
      <c r="DM211" s="58"/>
      <c r="DN211" s="58"/>
      <c r="DO211" s="58"/>
      <c r="DP211" s="58"/>
      <c r="DQ211" s="58"/>
      <c r="DR211" s="58"/>
      <c r="DS211" s="58"/>
      <c r="DT211" s="58"/>
      <c r="DU211" s="58"/>
      <c r="DV211" s="58"/>
      <c r="DW211" s="58"/>
      <c r="DX211" s="58"/>
      <c r="DY211" s="58"/>
      <c r="DZ211" s="58"/>
      <c r="EA211" s="58"/>
      <c r="EB211" s="58"/>
      <c r="EC211" s="58"/>
      <c r="ED211" s="58"/>
      <c r="EE211" s="58"/>
      <c r="EF211" s="58"/>
      <c r="EG211" s="58"/>
      <c r="EH211" s="58"/>
      <c r="EI211" s="58"/>
      <c r="EJ211" s="58"/>
      <c r="EK211" s="58"/>
      <c r="EL211" s="58"/>
      <c r="EM211" s="58"/>
      <c r="EN211" s="58"/>
      <c r="EO211" s="58"/>
      <c r="EP211" s="58"/>
      <c r="EQ211" s="58"/>
      <c r="ER211" s="58"/>
      <c r="ES211" s="58"/>
      <c r="ET211" s="58"/>
      <c r="EU211" s="58"/>
      <c r="EV211" s="58"/>
      <c r="EW211" s="58"/>
      <c r="EX211" s="58"/>
      <c r="EY211" s="58"/>
      <c r="EZ211" s="58"/>
      <c r="FA211" s="58"/>
      <c r="FB211" s="58"/>
      <c r="FC211" s="58"/>
      <c r="FD211" s="58"/>
      <c r="FE211" s="58"/>
      <c r="FF211" s="58"/>
      <c r="FG211" s="58"/>
      <c r="FH211" s="58"/>
      <c r="FI211" s="58"/>
      <c r="FJ211" s="58"/>
      <c r="FK211" s="58"/>
      <c r="FL211" s="58"/>
      <c r="FM211" s="58"/>
      <c r="FN211" s="58"/>
      <c r="FO211" s="58"/>
      <c r="FP211" s="58"/>
      <c r="FQ211" s="58"/>
      <c r="FR211" s="58"/>
      <c r="FS211" s="58"/>
      <c r="FT211" s="58"/>
      <c r="FU211" s="58"/>
      <c r="FV211" s="58"/>
      <c r="FW211" s="58"/>
      <c r="FX211" s="58"/>
      <c r="FY211" s="58"/>
      <c r="FZ211" s="58"/>
      <c r="GA211" s="58"/>
      <c r="GB211" s="58"/>
      <c r="GC211" s="58"/>
      <c r="GD211" s="58"/>
      <c r="GE211" s="58"/>
      <c r="GF211" s="58"/>
      <c r="GG211" s="58"/>
      <c r="GH211" s="58"/>
      <c r="GI211" s="58"/>
      <c r="GJ211" s="58"/>
      <c r="GK211" s="58"/>
      <c r="GL211" s="58"/>
      <c r="GM211" s="58"/>
      <c r="GN211" s="58"/>
      <c r="GO211" s="58"/>
      <c r="GP211" s="58"/>
      <c r="GQ211" s="58"/>
      <c r="GR211" s="58"/>
      <c r="GS211" s="58"/>
      <c r="GT211" s="58"/>
      <c r="GU211" s="58"/>
      <c r="GV211" s="58"/>
      <c r="GW211" s="58"/>
      <c r="GX211" s="58"/>
      <c r="GY211" s="58"/>
      <c r="GZ211" s="58"/>
      <c r="HA211" s="58"/>
      <c r="HB211" s="58"/>
      <c r="HC211" s="58"/>
      <c r="HD211" s="58"/>
      <c r="HE211" s="58"/>
      <c r="HF211" s="58"/>
      <c r="HG211" s="58"/>
      <c r="HH211" s="58"/>
      <c r="HI211" s="58"/>
      <c r="HJ211" s="58"/>
      <c r="HK211" s="58"/>
      <c r="HL211" s="58"/>
      <c r="HM211" s="58"/>
      <c r="HN211" s="58"/>
      <c r="HO211" s="58"/>
      <c r="HP211" s="58"/>
      <c r="HQ211" s="58"/>
      <c r="HR211" s="58"/>
      <c r="HS211" s="58"/>
      <c r="HT211" s="58"/>
      <c r="HU211" s="58"/>
      <c r="HV211" s="58"/>
      <c r="HW211" s="58"/>
      <c r="HX211" s="58"/>
      <c r="HY211" s="58"/>
      <c r="HZ211" s="58"/>
      <c r="IA211" s="58"/>
      <c r="IB211" s="58"/>
      <c r="IC211" s="58"/>
      <c r="ID211" s="58"/>
      <c r="IE211" s="58"/>
      <c r="IF211" s="58"/>
      <c r="IG211" s="58"/>
      <c r="IH211" s="58"/>
      <c r="II211" s="58"/>
      <c r="IJ211" s="58"/>
      <c r="IK211" s="58"/>
      <c r="IL211" s="58"/>
      <c r="IM211" s="58"/>
      <c r="IN211" s="58"/>
      <c r="IO211" s="58"/>
      <c r="IP211" s="58"/>
      <c r="IQ211" s="58"/>
      <c r="IR211" s="58"/>
    </row>
    <row r="212" spans="1:252" s="839" customFormat="1">
      <c r="A212" s="78" t="s">
        <v>590</v>
      </c>
      <c r="B212" s="699">
        <v>0.23</v>
      </c>
      <c r="C212" s="699">
        <v>0.253</v>
      </c>
      <c r="D212" s="699">
        <v>0.27700000000000002</v>
      </c>
      <c r="E212" s="699">
        <v>0.23599999999999999</v>
      </c>
      <c r="F212" s="699">
        <v>0.28699999999999998</v>
      </c>
      <c r="G212" s="699">
        <v>0.34799999999999998</v>
      </c>
      <c r="H212" s="699">
        <v>0.35599999999999998</v>
      </c>
      <c r="I212" s="699">
        <v>0.39600000000000002</v>
      </c>
      <c r="J212" s="699">
        <v>0.42799999999999999</v>
      </c>
      <c r="K212" s="699">
        <v>0.45200000000000001</v>
      </c>
      <c r="L212" s="699">
        <v>0.43099999999999999</v>
      </c>
      <c r="M212" s="699">
        <v>0.47299999999999998</v>
      </c>
      <c r="N212" s="699">
        <v>0.47699999999999998</v>
      </c>
      <c r="O212" s="699">
        <v>0.48699999999999999</v>
      </c>
      <c r="P212" s="699">
        <v>0.50800000000000001</v>
      </c>
      <c r="Q212" s="699">
        <v>0.53300000000000003</v>
      </c>
      <c r="R212" s="699">
        <v>0.56000000000000005</v>
      </c>
      <c r="S212" s="699">
        <v>0.61599999999999999</v>
      </c>
      <c r="T212" s="699">
        <v>0.624</v>
      </c>
      <c r="U212" s="699">
        <v>0.67200000000000004</v>
      </c>
      <c r="V212" s="699">
        <v>0.68500000000000005</v>
      </c>
      <c r="W212" s="699">
        <v>0.64600000000000002</v>
      </c>
      <c r="X212" s="699">
        <v>0.67200000000000004</v>
      </c>
      <c r="Y212" s="699">
        <v>0.71699999999999997</v>
      </c>
      <c r="Z212" s="699">
        <v>0.73399999999999999</v>
      </c>
      <c r="AA212" s="956">
        <v>0.749</v>
      </c>
      <c r="AB212" s="956">
        <v>0.79</v>
      </c>
      <c r="AC212" s="956">
        <v>0.85199999999999998</v>
      </c>
      <c r="AD212" s="699">
        <v>0.878</v>
      </c>
      <c r="AE212" s="953">
        <v>0.83799999999999997</v>
      </c>
      <c r="AF212" s="58"/>
      <c r="AG212" s="58"/>
      <c r="AH212" s="58"/>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c r="CH212" s="58"/>
      <c r="CI212" s="58"/>
      <c r="CJ212" s="58"/>
      <c r="CK212" s="58"/>
      <c r="CL212" s="58"/>
      <c r="CM212" s="58"/>
      <c r="CN212" s="58"/>
      <c r="CO212" s="58"/>
      <c r="CP212" s="58"/>
      <c r="CQ212" s="58"/>
      <c r="CR212" s="58"/>
      <c r="CS212" s="58"/>
      <c r="CT212" s="58"/>
      <c r="CU212" s="58"/>
      <c r="CV212" s="58"/>
      <c r="CW212" s="58"/>
      <c r="CX212" s="58"/>
      <c r="CY212" s="58"/>
      <c r="CZ212" s="58"/>
      <c r="DA212" s="58"/>
      <c r="DB212" s="58"/>
      <c r="DC212" s="58"/>
      <c r="DD212" s="58"/>
      <c r="DE212" s="58"/>
      <c r="DF212" s="58"/>
      <c r="DG212" s="58"/>
      <c r="DH212" s="58"/>
      <c r="DI212" s="58"/>
      <c r="DJ212" s="58"/>
      <c r="DK212" s="58"/>
      <c r="DL212" s="58"/>
      <c r="DM212" s="58"/>
      <c r="DN212" s="58"/>
      <c r="DO212" s="58"/>
      <c r="DP212" s="58"/>
      <c r="DQ212" s="58"/>
      <c r="DR212" s="58"/>
      <c r="DS212" s="58"/>
      <c r="DT212" s="58"/>
      <c r="DU212" s="58"/>
      <c r="DV212" s="58"/>
      <c r="DW212" s="58"/>
      <c r="DX212" s="58"/>
      <c r="DY212" s="58"/>
      <c r="DZ212" s="58"/>
      <c r="EA212" s="58"/>
      <c r="EB212" s="58"/>
      <c r="EC212" s="58"/>
      <c r="ED212" s="58"/>
      <c r="EE212" s="58"/>
      <c r="EF212" s="58"/>
      <c r="EG212" s="58"/>
      <c r="EH212" s="58"/>
      <c r="EI212" s="58"/>
      <c r="EJ212" s="58"/>
      <c r="EK212" s="58"/>
      <c r="EL212" s="58"/>
      <c r="EM212" s="58"/>
      <c r="EN212" s="58"/>
      <c r="EO212" s="58"/>
      <c r="EP212" s="58"/>
      <c r="EQ212" s="58"/>
      <c r="ER212" s="58"/>
      <c r="ES212" s="58"/>
      <c r="ET212" s="58"/>
      <c r="EU212" s="58"/>
      <c r="EV212" s="58"/>
      <c r="EW212" s="58"/>
      <c r="EX212" s="58"/>
      <c r="EY212" s="58"/>
      <c r="EZ212" s="58"/>
      <c r="FA212" s="58"/>
      <c r="FB212" s="58"/>
      <c r="FC212" s="58"/>
      <c r="FD212" s="58"/>
      <c r="FE212" s="58"/>
      <c r="FF212" s="58"/>
      <c r="FG212" s="58"/>
      <c r="FH212" s="58"/>
      <c r="FI212" s="58"/>
      <c r="FJ212" s="58"/>
      <c r="FK212" s="58"/>
      <c r="FL212" s="58"/>
      <c r="FM212" s="58"/>
      <c r="FN212" s="58"/>
      <c r="FO212" s="58"/>
      <c r="FP212" s="58"/>
      <c r="FQ212" s="58"/>
      <c r="FR212" s="58"/>
      <c r="FS212" s="58"/>
      <c r="FT212" s="58"/>
      <c r="FU212" s="58"/>
      <c r="FV212" s="58"/>
      <c r="FW212" s="58"/>
      <c r="FX212" s="58"/>
      <c r="FY212" s="58"/>
      <c r="FZ212" s="58"/>
      <c r="GA212" s="58"/>
      <c r="GB212" s="58"/>
      <c r="GC212" s="58"/>
      <c r="GD212" s="58"/>
      <c r="GE212" s="58"/>
      <c r="GF212" s="58"/>
      <c r="GG212" s="58"/>
      <c r="GH212" s="58"/>
      <c r="GI212" s="58"/>
      <c r="GJ212" s="58"/>
      <c r="GK212" s="58"/>
      <c r="GL212" s="58"/>
      <c r="GM212" s="58"/>
      <c r="GN212" s="58"/>
      <c r="GO212" s="58"/>
      <c r="GP212" s="58"/>
      <c r="GQ212" s="58"/>
      <c r="GR212" s="58"/>
      <c r="GS212" s="58"/>
      <c r="GT212" s="58"/>
      <c r="GU212" s="58"/>
      <c r="GV212" s="58"/>
      <c r="GW212" s="58"/>
      <c r="GX212" s="58"/>
      <c r="GY212" s="58"/>
      <c r="GZ212" s="58"/>
      <c r="HA212" s="58"/>
      <c r="HB212" s="58"/>
      <c r="HC212" s="58"/>
      <c r="HD212" s="58"/>
      <c r="HE212" s="58"/>
      <c r="HF212" s="58"/>
      <c r="HG212" s="58"/>
      <c r="HH212" s="58"/>
      <c r="HI212" s="58"/>
      <c r="HJ212" s="58"/>
      <c r="HK212" s="58"/>
      <c r="HL212" s="58"/>
      <c r="HM212" s="58"/>
      <c r="HN212" s="58"/>
      <c r="HO212" s="58"/>
      <c r="HP212" s="58"/>
      <c r="HQ212" s="58"/>
      <c r="HR212" s="58"/>
      <c r="HS212" s="58"/>
      <c r="HT212" s="58"/>
      <c r="HU212" s="58"/>
      <c r="HV212" s="58"/>
      <c r="HW212" s="58"/>
      <c r="HX212" s="58"/>
      <c r="HY212" s="58"/>
      <c r="HZ212" s="58"/>
      <c r="IA212" s="58"/>
      <c r="IB212" s="58"/>
      <c r="IC212" s="58"/>
      <c r="ID212" s="58"/>
      <c r="IE212" s="58"/>
      <c r="IF212" s="58"/>
      <c r="IG212" s="58"/>
      <c r="IH212" s="58"/>
      <c r="II212" s="58"/>
      <c r="IJ212" s="58"/>
      <c r="IK212" s="58"/>
      <c r="IL212" s="58"/>
      <c r="IM212" s="58"/>
      <c r="IN212" s="58"/>
      <c r="IO212" s="58"/>
      <c r="IP212" s="58"/>
      <c r="IQ212" s="58"/>
      <c r="IR212" s="58"/>
    </row>
    <row r="213" spans="1:252" s="839" customFormat="1">
      <c r="A213" s="78" t="s">
        <v>591</v>
      </c>
      <c r="B213" s="699">
        <v>0.30299999999999999</v>
      </c>
      <c r="C213" s="699">
        <v>0.33400000000000002</v>
      </c>
      <c r="D213" s="699">
        <v>0.36499999999999999</v>
      </c>
      <c r="E213" s="699">
        <v>0.311</v>
      </c>
      <c r="F213" s="699">
        <v>0.377</v>
      </c>
      <c r="G213" s="699">
        <v>0.45900000000000002</v>
      </c>
      <c r="H213" s="699">
        <v>0.47</v>
      </c>
      <c r="I213" s="699">
        <v>0.52200000000000002</v>
      </c>
      <c r="J213" s="699">
        <v>0.56399999999999995</v>
      </c>
      <c r="K213" s="699">
        <v>0.59699999999999998</v>
      </c>
      <c r="L213" s="699">
        <v>0.56799999999999995</v>
      </c>
      <c r="M213" s="699">
        <v>0.624</v>
      </c>
      <c r="N213" s="699">
        <v>0.63100000000000001</v>
      </c>
      <c r="O213" s="699">
        <v>0.64300000000000002</v>
      </c>
      <c r="P213" s="699">
        <v>0.67100000000000004</v>
      </c>
      <c r="Q213" s="699">
        <v>0.7</v>
      </c>
      <c r="R213" s="699">
        <v>0.76500000000000001</v>
      </c>
      <c r="S213" s="699">
        <v>0.79400000000000004</v>
      </c>
      <c r="T213" s="699">
        <v>0.80400000000000005</v>
      </c>
      <c r="U213" s="699">
        <v>0.83099999999999996</v>
      </c>
      <c r="V213" s="699">
        <v>0.84799999999999998</v>
      </c>
      <c r="W213" s="699">
        <v>0.81499999999999995</v>
      </c>
      <c r="X213" s="699">
        <v>0.82499999999999996</v>
      </c>
      <c r="Y213" s="699">
        <v>0.83</v>
      </c>
      <c r="Z213" s="699">
        <v>0.83199999999999996</v>
      </c>
      <c r="AA213" s="956">
        <v>0.82399999999999995</v>
      </c>
      <c r="AB213" s="956">
        <v>0.83899999999999997</v>
      </c>
      <c r="AC213" s="956">
        <v>0.91100000000000003</v>
      </c>
      <c r="AD213" s="699">
        <v>0.92400000000000004</v>
      </c>
      <c r="AE213" s="953">
        <v>0.84399999999999997</v>
      </c>
      <c r="AF213" s="58"/>
      <c r="AG213" s="58"/>
      <c r="AH213" s="58"/>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c r="CH213" s="58"/>
      <c r="CI213" s="58"/>
      <c r="CJ213" s="58"/>
      <c r="CK213" s="58"/>
      <c r="CL213" s="58"/>
      <c r="CM213" s="58"/>
      <c r="CN213" s="58"/>
      <c r="CO213" s="58"/>
      <c r="CP213" s="58"/>
      <c r="CQ213" s="58"/>
      <c r="CR213" s="58"/>
      <c r="CS213" s="58"/>
      <c r="CT213" s="58"/>
      <c r="CU213" s="58"/>
      <c r="CV213" s="58"/>
      <c r="CW213" s="58"/>
      <c r="CX213" s="58"/>
      <c r="CY213" s="58"/>
      <c r="CZ213" s="58"/>
      <c r="DA213" s="58"/>
      <c r="DB213" s="58"/>
      <c r="DC213" s="58"/>
      <c r="DD213" s="58"/>
      <c r="DE213" s="58"/>
      <c r="DF213" s="58"/>
      <c r="DG213" s="58"/>
      <c r="DH213" s="58"/>
      <c r="DI213" s="58"/>
      <c r="DJ213" s="58"/>
      <c r="DK213" s="58"/>
      <c r="DL213" s="58"/>
      <c r="DM213" s="58"/>
      <c r="DN213" s="58"/>
      <c r="DO213" s="58"/>
      <c r="DP213" s="58"/>
      <c r="DQ213" s="58"/>
      <c r="DR213" s="58"/>
      <c r="DS213" s="58"/>
      <c r="DT213" s="58"/>
      <c r="DU213" s="58"/>
      <c r="DV213" s="58"/>
      <c r="DW213" s="58"/>
      <c r="DX213" s="58"/>
      <c r="DY213" s="58"/>
      <c r="DZ213" s="58"/>
      <c r="EA213" s="58"/>
      <c r="EB213" s="58"/>
      <c r="EC213" s="58"/>
      <c r="ED213" s="58"/>
      <c r="EE213" s="58"/>
      <c r="EF213" s="58"/>
      <c r="EG213" s="58"/>
      <c r="EH213" s="58"/>
      <c r="EI213" s="58"/>
      <c r="EJ213" s="58"/>
      <c r="EK213" s="58"/>
      <c r="EL213" s="58"/>
      <c r="EM213" s="58"/>
      <c r="EN213" s="58"/>
      <c r="EO213" s="58"/>
      <c r="EP213" s="58"/>
      <c r="EQ213" s="58"/>
      <c r="ER213" s="58"/>
      <c r="ES213" s="58"/>
      <c r="ET213" s="58"/>
      <c r="EU213" s="58"/>
      <c r="EV213" s="58"/>
      <c r="EW213" s="58"/>
      <c r="EX213" s="58"/>
      <c r="EY213" s="58"/>
      <c r="EZ213" s="58"/>
      <c r="FA213" s="58"/>
      <c r="FB213" s="58"/>
      <c r="FC213" s="58"/>
      <c r="FD213" s="58"/>
      <c r="FE213" s="58"/>
      <c r="FF213" s="58"/>
      <c r="FG213" s="58"/>
      <c r="FH213" s="58"/>
      <c r="FI213" s="58"/>
      <c r="FJ213" s="58"/>
      <c r="FK213" s="58"/>
      <c r="FL213" s="58"/>
      <c r="FM213" s="58"/>
      <c r="FN213" s="58"/>
      <c r="FO213" s="58"/>
      <c r="FP213" s="58"/>
      <c r="FQ213" s="58"/>
      <c r="FR213" s="58"/>
      <c r="FS213" s="58"/>
      <c r="FT213" s="58"/>
      <c r="FU213" s="58"/>
      <c r="FV213" s="58"/>
      <c r="FW213" s="58"/>
      <c r="FX213" s="58"/>
      <c r="FY213" s="58"/>
      <c r="FZ213" s="58"/>
      <c r="GA213" s="58"/>
      <c r="GB213" s="58"/>
      <c r="GC213" s="58"/>
      <c r="GD213" s="58"/>
      <c r="GE213" s="58"/>
      <c r="GF213" s="58"/>
      <c r="GG213" s="58"/>
      <c r="GH213" s="58"/>
      <c r="GI213" s="58"/>
      <c r="GJ213" s="58"/>
      <c r="GK213" s="58"/>
      <c r="GL213" s="58"/>
      <c r="GM213" s="58"/>
      <c r="GN213" s="58"/>
      <c r="GO213" s="58"/>
      <c r="GP213" s="58"/>
      <c r="GQ213" s="58"/>
      <c r="GR213" s="58"/>
      <c r="GS213" s="58"/>
      <c r="GT213" s="58"/>
      <c r="GU213" s="58"/>
      <c r="GV213" s="58"/>
      <c r="GW213" s="58"/>
      <c r="GX213" s="58"/>
      <c r="GY213" s="58"/>
      <c r="GZ213" s="58"/>
      <c r="HA213" s="58"/>
      <c r="HB213" s="58"/>
      <c r="HC213" s="58"/>
      <c r="HD213" s="58"/>
      <c r="HE213" s="58"/>
      <c r="HF213" s="58"/>
      <c r="HG213" s="58"/>
      <c r="HH213" s="58"/>
      <c r="HI213" s="58"/>
      <c r="HJ213" s="58"/>
      <c r="HK213" s="58"/>
      <c r="HL213" s="58"/>
      <c r="HM213" s="58"/>
      <c r="HN213" s="58"/>
      <c r="HO213" s="58"/>
      <c r="HP213" s="58"/>
      <c r="HQ213" s="58"/>
      <c r="HR213" s="58"/>
      <c r="HS213" s="58"/>
      <c r="HT213" s="58"/>
      <c r="HU213" s="58"/>
      <c r="HV213" s="58"/>
      <c r="HW213" s="58"/>
      <c r="HX213" s="58"/>
      <c r="HY213" s="58"/>
      <c r="HZ213" s="58"/>
      <c r="IA213" s="58"/>
      <c r="IB213" s="58"/>
      <c r="IC213" s="58"/>
      <c r="ID213" s="58"/>
      <c r="IE213" s="58"/>
      <c r="IF213" s="58"/>
      <c r="IG213" s="58"/>
      <c r="IH213" s="58"/>
      <c r="II213" s="58"/>
      <c r="IJ213" s="58"/>
      <c r="IK213" s="58"/>
      <c r="IL213" s="58"/>
      <c r="IM213" s="58"/>
      <c r="IN213" s="58"/>
      <c r="IO213" s="58"/>
      <c r="IP213" s="58"/>
      <c r="IQ213" s="58"/>
      <c r="IR213" s="58"/>
    </row>
    <row r="214" spans="1:252" s="839" customFormat="1">
      <c r="A214" s="78" t="s">
        <v>592</v>
      </c>
      <c r="B214" s="699">
        <v>0</v>
      </c>
      <c r="C214" s="699">
        <v>0</v>
      </c>
      <c r="D214" s="699">
        <v>0</v>
      </c>
      <c r="E214" s="699">
        <v>0</v>
      </c>
      <c r="F214" s="699">
        <v>0</v>
      </c>
      <c r="G214" s="699">
        <v>0</v>
      </c>
      <c r="H214" s="699">
        <v>0</v>
      </c>
      <c r="I214" s="699">
        <v>0</v>
      </c>
      <c r="J214" s="699">
        <v>0</v>
      </c>
      <c r="K214" s="699">
        <v>0</v>
      </c>
      <c r="L214" s="699">
        <v>0</v>
      </c>
      <c r="M214" s="699">
        <v>0</v>
      </c>
      <c r="N214" s="699">
        <v>0</v>
      </c>
      <c r="O214" s="699">
        <v>0</v>
      </c>
      <c r="P214" s="699">
        <v>0</v>
      </c>
      <c r="Q214" s="699">
        <v>0</v>
      </c>
      <c r="R214" s="699">
        <v>0</v>
      </c>
      <c r="S214" s="699">
        <v>0</v>
      </c>
      <c r="T214" s="699">
        <v>0</v>
      </c>
      <c r="U214" s="699">
        <v>0</v>
      </c>
      <c r="V214" s="699">
        <v>0</v>
      </c>
      <c r="W214" s="699">
        <v>0</v>
      </c>
      <c r="X214" s="699">
        <v>0</v>
      </c>
      <c r="Y214" s="699">
        <v>0</v>
      </c>
      <c r="Z214" s="699"/>
      <c r="AA214" s="957"/>
      <c r="AB214" s="957"/>
      <c r="AC214" s="957"/>
      <c r="AD214" s="699"/>
      <c r="AE214"/>
      <c r="AF214" s="58"/>
      <c r="AG214" s="58"/>
      <c r="AH214" s="58"/>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c r="CH214" s="58"/>
      <c r="CI214" s="58"/>
      <c r="CJ214" s="58"/>
      <c r="CK214" s="58"/>
      <c r="CL214" s="58"/>
      <c r="CM214" s="58"/>
      <c r="CN214" s="58"/>
      <c r="CO214" s="58"/>
      <c r="CP214" s="58"/>
      <c r="CQ214" s="58"/>
      <c r="CR214" s="58"/>
      <c r="CS214" s="58"/>
      <c r="CT214" s="58"/>
      <c r="CU214" s="58"/>
      <c r="CV214" s="58"/>
      <c r="CW214" s="58"/>
      <c r="CX214" s="58"/>
      <c r="CY214" s="58"/>
      <c r="CZ214" s="58"/>
      <c r="DA214" s="58"/>
      <c r="DB214" s="58"/>
      <c r="DC214" s="58"/>
      <c r="DD214" s="58"/>
      <c r="DE214" s="58"/>
      <c r="DF214" s="58"/>
      <c r="DG214" s="58"/>
      <c r="DH214" s="58"/>
      <c r="DI214" s="58"/>
      <c r="DJ214" s="58"/>
      <c r="DK214" s="58"/>
      <c r="DL214" s="58"/>
      <c r="DM214" s="58"/>
      <c r="DN214" s="58"/>
      <c r="DO214" s="58"/>
      <c r="DP214" s="58"/>
      <c r="DQ214" s="58"/>
      <c r="DR214" s="58"/>
      <c r="DS214" s="58"/>
      <c r="DT214" s="58"/>
      <c r="DU214" s="58"/>
      <c r="DV214" s="58"/>
      <c r="DW214" s="58"/>
      <c r="DX214" s="58"/>
      <c r="DY214" s="58"/>
      <c r="DZ214" s="58"/>
      <c r="EA214" s="58"/>
      <c r="EB214" s="58"/>
      <c r="EC214" s="58"/>
      <c r="ED214" s="58"/>
      <c r="EE214" s="58"/>
      <c r="EF214" s="58"/>
      <c r="EG214" s="58"/>
      <c r="EH214" s="58"/>
      <c r="EI214" s="58"/>
      <c r="EJ214" s="58"/>
      <c r="EK214" s="58"/>
      <c r="EL214" s="58"/>
      <c r="EM214" s="58"/>
      <c r="EN214" s="58"/>
      <c r="EO214" s="58"/>
      <c r="EP214" s="58"/>
      <c r="EQ214" s="58"/>
      <c r="ER214" s="58"/>
      <c r="ES214" s="58"/>
      <c r="ET214" s="58"/>
      <c r="EU214" s="58"/>
      <c r="EV214" s="58"/>
      <c r="EW214" s="58"/>
      <c r="EX214" s="58"/>
      <c r="EY214" s="58"/>
      <c r="EZ214" s="58"/>
      <c r="FA214" s="58"/>
      <c r="FB214" s="58"/>
      <c r="FC214" s="58"/>
      <c r="FD214" s="58"/>
      <c r="FE214" s="58"/>
      <c r="FF214" s="58"/>
      <c r="FG214" s="58"/>
      <c r="FH214" s="58"/>
      <c r="FI214" s="58"/>
      <c r="FJ214" s="58"/>
      <c r="FK214" s="58"/>
      <c r="FL214" s="58"/>
      <c r="FM214" s="58"/>
      <c r="FN214" s="58"/>
      <c r="FO214" s="58"/>
      <c r="FP214" s="58"/>
      <c r="FQ214" s="58"/>
      <c r="FR214" s="58"/>
      <c r="FS214" s="58"/>
      <c r="FT214" s="58"/>
      <c r="FU214" s="58"/>
      <c r="FV214" s="58"/>
      <c r="FW214" s="58"/>
      <c r="FX214" s="58"/>
      <c r="FY214" s="58"/>
      <c r="FZ214" s="58"/>
      <c r="GA214" s="58"/>
      <c r="GB214" s="58"/>
      <c r="GC214" s="58"/>
      <c r="GD214" s="58"/>
      <c r="GE214" s="58"/>
      <c r="GF214" s="58"/>
      <c r="GG214" s="58"/>
      <c r="GH214" s="58"/>
      <c r="GI214" s="58"/>
      <c r="GJ214" s="58"/>
      <c r="GK214" s="58"/>
      <c r="GL214" s="58"/>
      <c r="GM214" s="58"/>
      <c r="GN214" s="58"/>
      <c r="GO214" s="58"/>
      <c r="GP214" s="58"/>
      <c r="GQ214" s="58"/>
      <c r="GR214" s="58"/>
      <c r="GS214" s="58"/>
      <c r="GT214" s="58"/>
      <c r="GU214" s="58"/>
      <c r="GV214" s="58"/>
      <c r="GW214" s="58"/>
      <c r="GX214" s="58"/>
      <c r="GY214" s="58"/>
      <c r="GZ214" s="58"/>
      <c r="HA214" s="58"/>
      <c r="HB214" s="58"/>
      <c r="HC214" s="58"/>
      <c r="HD214" s="58"/>
      <c r="HE214" s="58"/>
      <c r="HF214" s="58"/>
      <c r="HG214" s="58"/>
      <c r="HH214" s="58"/>
      <c r="HI214" s="58"/>
      <c r="HJ214" s="58"/>
      <c r="HK214" s="58"/>
      <c r="HL214" s="58"/>
      <c r="HM214" s="58"/>
      <c r="HN214" s="58"/>
      <c r="HO214" s="58"/>
      <c r="HP214" s="58"/>
      <c r="HQ214" s="58"/>
      <c r="HR214" s="58"/>
      <c r="HS214" s="58"/>
      <c r="HT214" s="58"/>
      <c r="HU214" s="58"/>
      <c r="HV214" s="58"/>
      <c r="HW214" s="58"/>
      <c r="HX214" s="58"/>
      <c r="HY214" s="58"/>
      <c r="HZ214" s="58"/>
      <c r="IA214" s="58"/>
      <c r="IB214" s="58"/>
      <c r="IC214" s="58"/>
      <c r="ID214" s="58"/>
      <c r="IE214" s="58"/>
      <c r="IF214" s="58"/>
      <c r="IG214" s="58"/>
      <c r="IH214" s="58"/>
      <c r="II214" s="58"/>
      <c r="IJ214" s="58"/>
      <c r="IK214" s="58"/>
      <c r="IL214" s="58"/>
      <c r="IM214" s="58"/>
      <c r="IN214" s="58"/>
      <c r="IO214" s="58"/>
      <c r="IP214" s="58"/>
      <c r="IQ214" s="58"/>
      <c r="IR214" s="58"/>
    </row>
    <row r="215" spans="1:252" s="839" customFormat="1">
      <c r="A215" s="78" t="s">
        <v>593</v>
      </c>
      <c r="B215" s="699">
        <v>1.0999999999999999E-2</v>
      </c>
      <c r="C215" s="699">
        <v>1.2999999999999999E-2</v>
      </c>
      <c r="D215" s="699">
        <v>1.4E-2</v>
      </c>
      <c r="E215" s="699">
        <v>1.2E-2</v>
      </c>
      <c r="F215" s="699">
        <v>1.4999999999999999E-2</v>
      </c>
      <c r="G215" s="699">
        <v>1.7999999999999999E-2</v>
      </c>
      <c r="H215" s="699">
        <v>0.02</v>
      </c>
      <c r="I215" s="699">
        <v>2.1000000000000001E-2</v>
      </c>
      <c r="J215" s="699">
        <v>2.1999999999999999E-2</v>
      </c>
      <c r="K215" s="699">
        <v>2.3E-2</v>
      </c>
      <c r="L215" s="699">
        <v>2.1999999999999999E-2</v>
      </c>
      <c r="M215" s="699">
        <v>2.4E-2</v>
      </c>
      <c r="N215" s="699">
        <v>2.4E-2</v>
      </c>
      <c r="O215" s="699">
        <v>2.5000000000000001E-2</v>
      </c>
      <c r="P215" s="699">
        <v>2.5999999999999999E-2</v>
      </c>
      <c r="Q215" s="699">
        <v>2.4E-2</v>
      </c>
      <c r="R215" s="699">
        <v>2.8000000000000001E-2</v>
      </c>
      <c r="S215" s="699">
        <v>3.1E-2</v>
      </c>
      <c r="T215" s="699">
        <v>3.2000000000000001E-2</v>
      </c>
      <c r="U215" s="699">
        <v>3.2000000000000001E-2</v>
      </c>
      <c r="V215" s="699">
        <v>3.3000000000000002E-2</v>
      </c>
      <c r="W215" s="699">
        <v>5.8999999999999997E-2</v>
      </c>
      <c r="X215" s="699">
        <v>6.4000000000000001E-2</v>
      </c>
      <c r="Y215" s="699">
        <v>7.8E-2</v>
      </c>
      <c r="Z215" s="699">
        <v>8.1000000000000003E-2</v>
      </c>
      <c r="AA215" s="956">
        <v>9.2999999999999999E-2</v>
      </c>
      <c r="AB215" s="956">
        <v>0.104</v>
      </c>
      <c r="AC215" s="956">
        <v>0.14799999999999999</v>
      </c>
      <c r="AD215" s="699">
        <v>0.245</v>
      </c>
      <c r="AE215" s="953">
        <v>0.20899999999999999</v>
      </c>
      <c r="AF215" s="58"/>
      <c r="AG215" s="58"/>
      <c r="AH215" s="58"/>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c r="CH215" s="58"/>
      <c r="CI215" s="58"/>
      <c r="CJ215" s="58"/>
      <c r="CK215" s="58"/>
      <c r="CL215" s="58"/>
      <c r="CM215" s="58"/>
      <c r="CN215" s="58"/>
      <c r="CO215" s="58"/>
      <c r="CP215" s="58"/>
      <c r="CQ215" s="58"/>
      <c r="CR215" s="58"/>
      <c r="CS215" s="58"/>
      <c r="CT215" s="58"/>
      <c r="CU215" s="58"/>
      <c r="CV215" s="58"/>
      <c r="CW215" s="58"/>
      <c r="CX215" s="58"/>
      <c r="CY215" s="58"/>
      <c r="CZ215" s="58"/>
      <c r="DA215" s="58"/>
      <c r="DB215" s="58"/>
      <c r="DC215" s="58"/>
      <c r="DD215" s="58"/>
      <c r="DE215" s="58"/>
      <c r="DF215" s="58"/>
      <c r="DG215" s="58"/>
      <c r="DH215" s="58"/>
      <c r="DI215" s="58"/>
      <c r="DJ215" s="58"/>
      <c r="DK215" s="58"/>
      <c r="DL215" s="58"/>
      <c r="DM215" s="58"/>
      <c r="DN215" s="58"/>
      <c r="DO215" s="58"/>
      <c r="DP215" s="58"/>
      <c r="DQ215" s="58"/>
      <c r="DR215" s="58"/>
      <c r="DS215" s="58"/>
      <c r="DT215" s="58"/>
      <c r="DU215" s="58"/>
      <c r="DV215" s="58"/>
      <c r="DW215" s="58"/>
      <c r="DX215" s="58"/>
      <c r="DY215" s="58"/>
      <c r="DZ215" s="58"/>
      <c r="EA215" s="58"/>
      <c r="EB215" s="58"/>
      <c r="EC215" s="58"/>
      <c r="ED215" s="58"/>
      <c r="EE215" s="58"/>
      <c r="EF215" s="58"/>
      <c r="EG215" s="58"/>
      <c r="EH215" s="58"/>
      <c r="EI215" s="58"/>
      <c r="EJ215" s="58"/>
      <c r="EK215" s="58"/>
      <c r="EL215" s="58"/>
      <c r="EM215" s="58"/>
      <c r="EN215" s="58"/>
      <c r="EO215" s="58"/>
      <c r="EP215" s="58"/>
      <c r="EQ215" s="58"/>
      <c r="ER215" s="58"/>
      <c r="ES215" s="58"/>
      <c r="ET215" s="58"/>
      <c r="EU215" s="58"/>
      <c r="EV215" s="58"/>
      <c r="EW215" s="58"/>
      <c r="EX215" s="58"/>
      <c r="EY215" s="58"/>
      <c r="EZ215" s="58"/>
      <c r="FA215" s="58"/>
      <c r="FB215" s="58"/>
      <c r="FC215" s="58"/>
      <c r="FD215" s="58"/>
      <c r="FE215" s="58"/>
      <c r="FF215" s="58"/>
      <c r="FG215" s="58"/>
      <c r="FH215" s="58"/>
      <c r="FI215" s="58"/>
      <c r="FJ215" s="58"/>
      <c r="FK215" s="58"/>
      <c r="FL215" s="58"/>
      <c r="FM215" s="58"/>
      <c r="FN215" s="58"/>
      <c r="FO215" s="58"/>
      <c r="FP215" s="58"/>
      <c r="FQ215" s="58"/>
      <c r="FR215" s="58"/>
      <c r="FS215" s="58"/>
      <c r="FT215" s="58"/>
      <c r="FU215" s="58"/>
      <c r="FV215" s="58"/>
      <c r="FW215" s="58"/>
      <c r="FX215" s="58"/>
      <c r="FY215" s="58"/>
      <c r="FZ215" s="58"/>
      <c r="GA215" s="58"/>
      <c r="GB215" s="58"/>
      <c r="GC215" s="58"/>
      <c r="GD215" s="58"/>
      <c r="GE215" s="58"/>
      <c r="GF215" s="58"/>
      <c r="GG215" s="58"/>
      <c r="GH215" s="58"/>
      <c r="GI215" s="58"/>
      <c r="GJ215" s="58"/>
      <c r="GK215" s="58"/>
      <c r="GL215" s="58"/>
      <c r="GM215" s="58"/>
      <c r="GN215" s="58"/>
      <c r="GO215" s="58"/>
      <c r="GP215" s="58"/>
      <c r="GQ215" s="58"/>
      <c r="GR215" s="58"/>
      <c r="GS215" s="58"/>
      <c r="GT215" s="58"/>
      <c r="GU215" s="58"/>
      <c r="GV215" s="58"/>
      <c r="GW215" s="58"/>
      <c r="GX215" s="58"/>
      <c r="GY215" s="58"/>
      <c r="GZ215" s="58"/>
      <c r="HA215" s="58"/>
      <c r="HB215" s="58"/>
      <c r="HC215" s="58"/>
      <c r="HD215" s="58"/>
      <c r="HE215" s="58"/>
      <c r="HF215" s="58"/>
      <c r="HG215" s="58"/>
      <c r="HH215" s="58"/>
      <c r="HI215" s="58"/>
      <c r="HJ215" s="58"/>
      <c r="HK215" s="58"/>
      <c r="HL215" s="58"/>
      <c r="HM215" s="58"/>
      <c r="HN215" s="58"/>
      <c r="HO215" s="58"/>
      <c r="HP215" s="58"/>
      <c r="HQ215" s="58"/>
      <c r="HR215" s="58"/>
      <c r="HS215" s="58"/>
      <c r="HT215" s="58"/>
      <c r="HU215" s="58"/>
      <c r="HV215" s="58"/>
      <c r="HW215" s="58"/>
      <c r="HX215" s="58"/>
      <c r="HY215" s="58"/>
      <c r="HZ215" s="58"/>
      <c r="IA215" s="58"/>
      <c r="IB215" s="58"/>
      <c r="IC215" s="58"/>
      <c r="ID215" s="58"/>
      <c r="IE215" s="58"/>
      <c r="IF215" s="58"/>
      <c r="IG215" s="58"/>
      <c r="IH215" s="58"/>
      <c r="II215" s="58"/>
      <c r="IJ215" s="58"/>
      <c r="IK215" s="58"/>
      <c r="IL215" s="58"/>
      <c r="IM215" s="58"/>
      <c r="IN215" s="58"/>
      <c r="IO215" s="58"/>
      <c r="IP215" s="58"/>
      <c r="IQ215" s="58"/>
      <c r="IR215" s="58"/>
    </row>
    <row r="216" spans="1:252" s="839" customFormat="1">
      <c r="A216" s="78" t="s">
        <v>467</v>
      </c>
      <c r="B216" s="699">
        <v>0.14799999999999999</v>
      </c>
      <c r="C216" s="699">
        <v>0.157</v>
      </c>
      <c r="D216" s="699">
        <v>0.16800000000000001</v>
      </c>
      <c r="E216" s="699">
        <v>0.17</v>
      </c>
      <c r="F216" s="699">
        <v>0.17499999999999999</v>
      </c>
      <c r="G216" s="699">
        <v>0.19500000000000001</v>
      </c>
      <c r="H216" s="699">
        <v>0.184</v>
      </c>
      <c r="I216" s="699">
        <v>0.20799999999999999</v>
      </c>
      <c r="J216" s="699">
        <v>0.219</v>
      </c>
      <c r="K216" s="699">
        <v>0.23100000000000001</v>
      </c>
      <c r="L216" s="699">
        <v>0.23799999999999999</v>
      </c>
      <c r="M216" s="699">
        <v>0.253</v>
      </c>
      <c r="N216" s="699">
        <v>0.25600000000000001</v>
      </c>
      <c r="O216" s="699">
        <v>0.252</v>
      </c>
      <c r="P216" s="699">
        <v>0.25600000000000001</v>
      </c>
      <c r="Q216" s="699">
        <v>0.25900000000000001</v>
      </c>
      <c r="R216" s="699">
        <v>0.26900000000000002</v>
      </c>
      <c r="S216" s="699">
        <v>0.25600000000000001</v>
      </c>
      <c r="T216" s="699">
        <v>0.255</v>
      </c>
      <c r="U216" s="699">
        <v>0.23899999999999999</v>
      </c>
      <c r="V216" s="699">
        <v>0.22700000000000001</v>
      </c>
      <c r="W216" s="699">
        <v>0.223</v>
      </c>
      <c r="X216" s="699">
        <v>0.22700000000000001</v>
      </c>
      <c r="Y216" s="699">
        <v>0.23400000000000001</v>
      </c>
      <c r="Z216" s="699">
        <v>0.24099999999999999</v>
      </c>
      <c r="AA216" s="956">
        <v>0.57299999999999995</v>
      </c>
      <c r="AB216" s="956">
        <v>0.32300000000000001</v>
      </c>
      <c r="AC216" s="956">
        <v>0.28899999999999998</v>
      </c>
      <c r="AD216" s="699">
        <v>0.311</v>
      </c>
      <c r="AE216" s="953">
        <v>0.32100000000000001</v>
      </c>
      <c r="AF216" s="58"/>
      <c r="AG216" s="58"/>
      <c r="AH216" s="58"/>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c r="CH216" s="58"/>
      <c r="CI216" s="58"/>
      <c r="CJ216" s="58"/>
      <c r="CK216" s="58"/>
      <c r="CL216" s="58"/>
      <c r="CM216" s="58"/>
      <c r="CN216" s="58"/>
      <c r="CO216" s="58"/>
      <c r="CP216" s="58"/>
      <c r="CQ216" s="58"/>
      <c r="CR216" s="58"/>
      <c r="CS216" s="58"/>
      <c r="CT216" s="58"/>
      <c r="CU216" s="58"/>
      <c r="CV216" s="58"/>
      <c r="CW216" s="58"/>
      <c r="CX216" s="58"/>
      <c r="CY216" s="58"/>
      <c r="CZ216" s="58"/>
      <c r="DA216" s="58"/>
      <c r="DB216" s="58"/>
      <c r="DC216" s="58"/>
      <c r="DD216" s="58"/>
      <c r="DE216" s="58"/>
      <c r="DF216" s="58"/>
      <c r="DG216" s="58"/>
      <c r="DH216" s="58"/>
      <c r="DI216" s="58"/>
      <c r="DJ216" s="58"/>
      <c r="DK216" s="58"/>
      <c r="DL216" s="58"/>
      <c r="DM216" s="58"/>
      <c r="DN216" s="58"/>
      <c r="DO216" s="58"/>
      <c r="DP216" s="58"/>
      <c r="DQ216" s="58"/>
      <c r="DR216" s="58"/>
      <c r="DS216" s="58"/>
      <c r="DT216" s="58"/>
      <c r="DU216" s="58"/>
      <c r="DV216" s="58"/>
      <c r="DW216" s="58"/>
      <c r="DX216" s="58"/>
      <c r="DY216" s="58"/>
      <c r="DZ216" s="58"/>
      <c r="EA216" s="58"/>
      <c r="EB216" s="58"/>
      <c r="EC216" s="58"/>
      <c r="ED216" s="58"/>
      <c r="EE216" s="58"/>
      <c r="EF216" s="58"/>
      <c r="EG216" s="58"/>
      <c r="EH216" s="58"/>
      <c r="EI216" s="58"/>
      <c r="EJ216" s="58"/>
      <c r="EK216" s="58"/>
      <c r="EL216" s="58"/>
      <c r="EM216" s="58"/>
      <c r="EN216" s="58"/>
      <c r="EO216" s="58"/>
      <c r="EP216" s="58"/>
      <c r="EQ216" s="58"/>
      <c r="ER216" s="58"/>
      <c r="ES216" s="58"/>
      <c r="ET216" s="58"/>
      <c r="EU216" s="58"/>
      <c r="EV216" s="58"/>
      <c r="EW216" s="58"/>
      <c r="EX216" s="58"/>
      <c r="EY216" s="58"/>
      <c r="EZ216" s="58"/>
      <c r="FA216" s="58"/>
      <c r="FB216" s="58"/>
      <c r="FC216" s="58"/>
      <c r="FD216" s="58"/>
      <c r="FE216" s="58"/>
      <c r="FF216" s="58"/>
      <c r="FG216" s="58"/>
      <c r="FH216" s="58"/>
      <c r="FI216" s="58"/>
      <c r="FJ216" s="58"/>
      <c r="FK216" s="58"/>
      <c r="FL216" s="58"/>
      <c r="FM216" s="58"/>
      <c r="FN216" s="58"/>
      <c r="FO216" s="58"/>
      <c r="FP216" s="58"/>
      <c r="FQ216" s="58"/>
      <c r="FR216" s="58"/>
      <c r="FS216" s="58"/>
      <c r="FT216" s="58"/>
      <c r="FU216" s="58"/>
      <c r="FV216" s="58"/>
      <c r="FW216" s="58"/>
      <c r="FX216" s="58"/>
      <c r="FY216" s="58"/>
      <c r="FZ216" s="58"/>
      <c r="GA216" s="58"/>
      <c r="GB216" s="58"/>
      <c r="GC216" s="58"/>
      <c r="GD216" s="58"/>
      <c r="GE216" s="58"/>
      <c r="GF216" s="58"/>
      <c r="GG216" s="58"/>
      <c r="GH216" s="58"/>
      <c r="GI216" s="58"/>
      <c r="GJ216" s="58"/>
      <c r="GK216" s="58"/>
      <c r="GL216" s="58"/>
      <c r="GM216" s="58"/>
      <c r="GN216" s="58"/>
      <c r="GO216" s="58"/>
      <c r="GP216" s="58"/>
      <c r="GQ216" s="58"/>
      <c r="GR216" s="58"/>
      <c r="GS216" s="58"/>
      <c r="GT216" s="58"/>
      <c r="GU216" s="58"/>
      <c r="GV216" s="58"/>
      <c r="GW216" s="58"/>
      <c r="GX216" s="58"/>
      <c r="GY216" s="58"/>
      <c r="GZ216" s="58"/>
      <c r="HA216" s="58"/>
      <c r="HB216" s="58"/>
      <c r="HC216" s="58"/>
      <c r="HD216" s="58"/>
      <c r="HE216" s="58"/>
      <c r="HF216" s="58"/>
      <c r="HG216" s="58"/>
      <c r="HH216" s="58"/>
      <c r="HI216" s="58"/>
      <c r="HJ216" s="58"/>
      <c r="HK216" s="58"/>
      <c r="HL216" s="58"/>
      <c r="HM216" s="58"/>
      <c r="HN216" s="58"/>
      <c r="HO216" s="58"/>
      <c r="HP216" s="58"/>
      <c r="HQ216" s="58"/>
      <c r="HR216" s="58"/>
      <c r="HS216" s="58"/>
      <c r="HT216" s="58"/>
      <c r="HU216" s="58"/>
      <c r="HV216" s="58"/>
      <c r="HW216" s="58"/>
      <c r="HX216" s="58"/>
      <c r="HY216" s="58"/>
      <c r="HZ216" s="58"/>
      <c r="IA216" s="58"/>
      <c r="IB216" s="58"/>
      <c r="IC216" s="58"/>
      <c r="ID216" s="58"/>
      <c r="IE216" s="58"/>
      <c r="IF216" s="58"/>
      <c r="IG216" s="58"/>
      <c r="IH216" s="58"/>
      <c r="II216" s="58"/>
      <c r="IJ216" s="58"/>
      <c r="IK216" s="58"/>
      <c r="IL216" s="58"/>
      <c r="IM216" s="58"/>
      <c r="IN216" s="58"/>
      <c r="IO216" s="58"/>
      <c r="IP216" s="58"/>
      <c r="IQ216" s="58"/>
      <c r="IR216" s="58"/>
    </row>
    <row r="217" spans="1:252" s="839" customFormat="1">
      <c r="A217" s="78" t="s">
        <v>594</v>
      </c>
      <c r="B217" s="699">
        <v>8.0000000000000002E-3</v>
      </c>
      <c r="C217" s="699">
        <v>8.9999999999999993E-3</v>
      </c>
      <c r="D217" s="699">
        <v>0.01</v>
      </c>
      <c r="E217" s="699">
        <v>0.01</v>
      </c>
      <c r="F217" s="699">
        <v>0.01</v>
      </c>
      <c r="G217" s="699">
        <v>1.0999999999999999E-2</v>
      </c>
      <c r="H217" s="699">
        <v>1.0999999999999999E-2</v>
      </c>
      <c r="I217" s="699">
        <v>1.2E-2</v>
      </c>
      <c r="J217" s="699">
        <v>1.2999999999999999E-2</v>
      </c>
      <c r="K217" s="699">
        <v>1.2999999999999999E-2</v>
      </c>
      <c r="L217" s="699">
        <v>1.2999999999999999E-2</v>
      </c>
      <c r="M217" s="699">
        <v>1.4999999999999999E-2</v>
      </c>
      <c r="N217" s="699">
        <v>1.4999999999999999E-2</v>
      </c>
      <c r="O217" s="699">
        <v>1.4999999999999999E-2</v>
      </c>
      <c r="P217" s="699">
        <v>0</v>
      </c>
      <c r="Q217" s="699">
        <v>0</v>
      </c>
      <c r="R217" s="699">
        <v>0</v>
      </c>
      <c r="S217" s="699">
        <v>0</v>
      </c>
      <c r="T217" s="699">
        <v>0</v>
      </c>
      <c r="U217" s="699">
        <v>0</v>
      </c>
      <c r="V217" s="699">
        <v>0</v>
      </c>
      <c r="W217" s="699">
        <v>0</v>
      </c>
      <c r="X217" s="699">
        <v>0</v>
      </c>
      <c r="Y217" s="699">
        <v>0</v>
      </c>
      <c r="Z217" s="699"/>
      <c r="AA217" s="957"/>
      <c r="AB217" s="957"/>
      <c r="AC217" s="957"/>
      <c r="AD217" s="699"/>
      <c r="AE217"/>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c r="CH217" s="58"/>
      <c r="CI217" s="58"/>
      <c r="CJ217" s="58"/>
      <c r="CK217" s="58"/>
      <c r="CL217" s="58"/>
      <c r="CM217" s="58"/>
      <c r="CN217" s="58"/>
      <c r="CO217" s="58"/>
      <c r="CP217" s="58"/>
      <c r="CQ217" s="58"/>
      <c r="CR217" s="58"/>
      <c r="CS217" s="58"/>
      <c r="CT217" s="58"/>
      <c r="CU217" s="58"/>
      <c r="CV217" s="58"/>
      <c r="CW217" s="58"/>
      <c r="CX217" s="58"/>
      <c r="CY217" s="58"/>
      <c r="CZ217" s="58"/>
      <c r="DA217" s="58"/>
      <c r="DB217" s="58"/>
      <c r="DC217" s="58"/>
      <c r="DD217" s="58"/>
      <c r="DE217" s="58"/>
      <c r="DF217" s="58"/>
      <c r="DG217" s="58"/>
      <c r="DH217" s="58"/>
      <c r="DI217" s="58"/>
      <c r="DJ217" s="58"/>
      <c r="DK217" s="58"/>
      <c r="DL217" s="58"/>
      <c r="DM217" s="58"/>
      <c r="DN217" s="58"/>
      <c r="DO217" s="58"/>
      <c r="DP217" s="58"/>
      <c r="DQ217" s="58"/>
      <c r="DR217" s="58"/>
      <c r="DS217" s="58"/>
      <c r="DT217" s="58"/>
      <c r="DU217" s="58"/>
      <c r="DV217" s="58"/>
      <c r="DW217" s="58"/>
      <c r="DX217" s="58"/>
      <c r="DY217" s="58"/>
      <c r="DZ217" s="58"/>
      <c r="EA217" s="58"/>
      <c r="EB217" s="58"/>
      <c r="EC217" s="58"/>
      <c r="ED217" s="58"/>
      <c r="EE217" s="58"/>
      <c r="EF217" s="58"/>
      <c r="EG217" s="58"/>
      <c r="EH217" s="58"/>
      <c r="EI217" s="58"/>
      <c r="EJ217" s="58"/>
      <c r="EK217" s="58"/>
      <c r="EL217" s="58"/>
      <c r="EM217" s="58"/>
      <c r="EN217" s="58"/>
      <c r="EO217" s="58"/>
      <c r="EP217" s="58"/>
      <c r="EQ217" s="58"/>
      <c r="ER217" s="58"/>
      <c r="ES217" s="58"/>
      <c r="ET217" s="58"/>
      <c r="EU217" s="58"/>
      <c r="EV217" s="58"/>
      <c r="EW217" s="58"/>
      <c r="EX217" s="58"/>
      <c r="EY217" s="58"/>
      <c r="EZ217" s="58"/>
      <c r="FA217" s="58"/>
      <c r="FB217" s="58"/>
      <c r="FC217" s="58"/>
      <c r="FD217" s="58"/>
      <c r="FE217" s="58"/>
      <c r="FF217" s="58"/>
      <c r="FG217" s="58"/>
      <c r="FH217" s="58"/>
      <c r="FI217" s="58"/>
      <c r="FJ217" s="58"/>
      <c r="FK217" s="58"/>
      <c r="FL217" s="58"/>
      <c r="FM217" s="58"/>
      <c r="FN217" s="58"/>
      <c r="FO217" s="58"/>
      <c r="FP217" s="58"/>
      <c r="FQ217" s="58"/>
      <c r="FR217" s="58"/>
      <c r="FS217" s="58"/>
      <c r="FT217" s="58"/>
      <c r="FU217" s="58"/>
      <c r="FV217" s="58"/>
      <c r="FW217" s="58"/>
      <c r="FX217" s="58"/>
      <c r="FY217" s="58"/>
      <c r="FZ217" s="58"/>
      <c r="GA217" s="58"/>
      <c r="GB217" s="58"/>
      <c r="GC217" s="58"/>
      <c r="GD217" s="58"/>
      <c r="GE217" s="58"/>
      <c r="GF217" s="58"/>
      <c r="GG217" s="58"/>
      <c r="GH217" s="58"/>
      <c r="GI217" s="58"/>
      <c r="GJ217" s="58"/>
      <c r="GK217" s="58"/>
      <c r="GL217" s="58"/>
      <c r="GM217" s="58"/>
      <c r="GN217" s="58"/>
      <c r="GO217" s="58"/>
      <c r="GP217" s="58"/>
      <c r="GQ217" s="58"/>
      <c r="GR217" s="58"/>
      <c r="GS217" s="58"/>
      <c r="GT217" s="58"/>
      <c r="GU217" s="58"/>
      <c r="GV217" s="58"/>
      <c r="GW217" s="58"/>
      <c r="GX217" s="58"/>
      <c r="GY217" s="58"/>
      <c r="GZ217" s="58"/>
      <c r="HA217" s="58"/>
      <c r="HB217" s="58"/>
      <c r="HC217" s="58"/>
      <c r="HD217" s="58"/>
      <c r="HE217" s="58"/>
      <c r="HF217" s="58"/>
      <c r="HG217" s="58"/>
      <c r="HH217" s="58"/>
      <c r="HI217" s="58"/>
      <c r="HJ217" s="58"/>
      <c r="HK217" s="58"/>
      <c r="HL217" s="58"/>
      <c r="HM217" s="58"/>
      <c r="HN217" s="58"/>
      <c r="HO217" s="58"/>
      <c r="HP217" s="58"/>
      <c r="HQ217" s="58"/>
      <c r="HR217" s="58"/>
      <c r="HS217" s="58"/>
      <c r="HT217" s="58"/>
      <c r="HU217" s="58"/>
      <c r="HV217" s="58"/>
      <c r="HW217" s="58"/>
      <c r="HX217" s="58"/>
      <c r="HY217" s="58"/>
      <c r="HZ217" s="58"/>
      <c r="IA217" s="58"/>
      <c r="IB217" s="58"/>
      <c r="IC217" s="58"/>
      <c r="ID217" s="58"/>
      <c r="IE217" s="58"/>
      <c r="IF217" s="58"/>
      <c r="IG217" s="58"/>
      <c r="IH217" s="58"/>
      <c r="II217" s="58"/>
      <c r="IJ217" s="58"/>
      <c r="IK217" s="58"/>
      <c r="IL217" s="58"/>
      <c r="IM217" s="58"/>
      <c r="IN217" s="58"/>
      <c r="IO217" s="58"/>
      <c r="IP217" s="58"/>
      <c r="IQ217" s="58"/>
      <c r="IR217" s="58"/>
    </row>
    <row r="218" spans="1:252" s="839" customFormat="1">
      <c r="A218" s="78" t="s">
        <v>595</v>
      </c>
      <c r="B218" s="699"/>
      <c r="C218" s="699"/>
      <c r="D218" s="699"/>
      <c r="E218" s="699"/>
      <c r="F218" s="699"/>
      <c r="G218" s="699"/>
      <c r="H218" s="699"/>
      <c r="I218" s="699"/>
      <c r="J218" s="699"/>
      <c r="K218" s="699"/>
      <c r="L218" s="699"/>
      <c r="M218" s="699"/>
      <c r="N218" s="699"/>
      <c r="O218" s="699"/>
      <c r="P218" s="699"/>
      <c r="Q218" s="699"/>
      <c r="R218" s="699"/>
      <c r="S218" s="699"/>
      <c r="T218" s="699"/>
      <c r="U218" s="699"/>
      <c r="V218" s="699"/>
      <c r="W218" s="699"/>
      <c r="X218" s="699"/>
      <c r="Y218" s="699"/>
      <c r="Z218" s="699"/>
      <c r="AA218" s="957"/>
      <c r="AB218" s="957"/>
      <c r="AC218" s="957"/>
      <c r="AD218" s="699"/>
      <c r="AE218"/>
      <c r="AF218" s="58"/>
      <c r="AG218" s="58"/>
      <c r="AH218" s="58"/>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c r="CH218" s="58"/>
      <c r="CI218" s="58"/>
      <c r="CJ218" s="58"/>
      <c r="CK218" s="58"/>
      <c r="CL218" s="58"/>
      <c r="CM218" s="58"/>
      <c r="CN218" s="58"/>
      <c r="CO218" s="58"/>
      <c r="CP218" s="58"/>
      <c r="CQ218" s="58"/>
      <c r="CR218" s="58"/>
      <c r="CS218" s="58"/>
      <c r="CT218" s="58"/>
      <c r="CU218" s="58"/>
      <c r="CV218" s="58"/>
      <c r="CW218" s="58"/>
      <c r="CX218" s="58"/>
      <c r="CY218" s="58"/>
      <c r="CZ218" s="58"/>
      <c r="DA218" s="58"/>
      <c r="DB218" s="58"/>
      <c r="DC218" s="58"/>
      <c r="DD218" s="58"/>
      <c r="DE218" s="58"/>
      <c r="DF218" s="58"/>
      <c r="DG218" s="58"/>
      <c r="DH218" s="58"/>
      <c r="DI218" s="58"/>
      <c r="DJ218" s="58"/>
      <c r="DK218" s="58"/>
      <c r="DL218" s="58"/>
      <c r="DM218" s="58"/>
      <c r="DN218" s="58"/>
      <c r="DO218" s="58"/>
      <c r="DP218" s="58"/>
      <c r="DQ218" s="58"/>
      <c r="DR218" s="58"/>
      <c r="DS218" s="58"/>
      <c r="DT218" s="58"/>
      <c r="DU218" s="58"/>
      <c r="DV218" s="58"/>
      <c r="DW218" s="58"/>
      <c r="DX218" s="58"/>
      <c r="DY218" s="58"/>
      <c r="DZ218" s="58"/>
      <c r="EA218" s="58"/>
      <c r="EB218" s="58"/>
      <c r="EC218" s="58"/>
      <c r="ED218" s="58"/>
      <c r="EE218" s="58"/>
      <c r="EF218" s="58"/>
      <c r="EG218" s="58"/>
      <c r="EH218" s="58"/>
      <c r="EI218" s="58"/>
      <c r="EJ218" s="58"/>
      <c r="EK218" s="58"/>
      <c r="EL218" s="58"/>
      <c r="EM218" s="58"/>
      <c r="EN218" s="58"/>
      <c r="EO218" s="58"/>
      <c r="EP218" s="58"/>
      <c r="EQ218" s="58"/>
      <c r="ER218" s="58"/>
      <c r="ES218" s="58"/>
      <c r="ET218" s="58"/>
      <c r="EU218" s="58"/>
      <c r="EV218" s="58"/>
      <c r="EW218" s="58"/>
      <c r="EX218" s="58"/>
      <c r="EY218" s="58"/>
      <c r="EZ218" s="58"/>
      <c r="FA218" s="58"/>
      <c r="FB218" s="58"/>
      <c r="FC218" s="58"/>
      <c r="FD218" s="58"/>
      <c r="FE218" s="58"/>
      <c r="FF218" s="58"/>
      <c r="FG218" s="58"/>
      <c r="FH218" s="58"/>
      <c r="FI218" s="58"/>
      <c r="FJ218" s="58"/>
      <c r="FK218" s="58"/>
      <c r="FL218" s="58"/>
      <c r="FM218" s="58"/>
      <c r="FN218" s="58"/>
      <c r="FO218" s="58"/>
      <c r="FP218" s="58"/>
      <c r="FQ218" s="58"/>
      <c r="FR218" s="58"/>
      <c r="FS218" s="58"/>
      <c r="FT218" s="58"/>
      <c r="FU218" s="58"/>
      <c r="FV218" s="58"/>
      <c r="FW218" s="58"/>
      <c r="FX218" s="58"/>
      <c r="FY218" s="58"/>
      <c r="FZ218" s="58"/>
      <c r="GA218" s="58"/>
      <c r="GB218" s="58"/>
      <c r="GC218" s="58"/>
      <c r="GD218" s="58"/>
      <c r="GE218" s="58"/>
      <c r="GF218" s="58"/>
      <c r="GG218" s="58"/>
      <c r="GH218" s="58"/>
      <c r="GI218" s="58"/>
      <c r="GJ218" s="58"/>
      <c r="GK218" s="58"/>
      <c r="GL218" s="58"/>
      <c r="GM218" s="58"/>
      <c r="GN218" s="58"/>
      <c r="GO218" s="58"/>
      <c r="GP218" s="58"/>
      <c r="GQ218" s="58"/>
      <c r="GR218" s="58"/>
      <c r="GS218" s="58"/>
      <c r="GT218" s="58"/>
      <c r="GU218" s="58"/>
      <c r="GV218" s="58"/>
      <c r="GW218" s="58"/>
      <c r="GX218" s="58"/>
      <c r="GY218" s="58"/>
      <c r="GZ218" s="58"/>
      <c r="HA218" s="58"/>
      <c r="HB218" s="58"/>
      <c r="HC218" s="58"/>
      <c r="HD218" s="58"/>
      <c r="HE218" s="58"/>
      <c r="HF218" s="58"/>
      <c r="HG218" s="58"/>
      <c r="HH218" s="58"/>
      <c r="HI218" s="58"/>
      <c r="HJ218" s="58"/>
      <c r="HK218" s="58"/>
      <c r="HL218" s="58"/>
      <c r="HM218" s="58"/>
      <c r="HN218" s="58"/>
      <c r="HO218" s="58"/>
      <c r="HP218" s="58"/>
      <c r="HQ218" s="58"/>
      <c r="HR218" s="58"/>
      <c r="HS218" s="58"/>
      <c r="HT218" s="58"/>
      <c r="HU218" s="58"/>
      <c r="HV218" s="58"/>
      <c r="HW218" s="58"/>
      <c r="HX218" s="58"/>
      <c r="HY218" s="58"/>
      <c r="HZ218" s="58"/>
      <c r="IA218" s="58"/>
      <c r="IB218" s="58"/>
      <c r="IC218" s="58"/>
      <c r="ID218" s="58"/>
      <c r="IE218" s="58"/>
      <c r="IF218" s="58"/>
      <c r="IG218" s="58"/>
      <c r="IH218" s="58"/>
      <c r="II218" s="58"/>
      <c r="IJ218" s="58"/>
      <c r="IK218" s="58"/>
      <c r="IL218" s="58"/>
      <c r="IM218" s="58"/>
      <c r="IN218" s="58"/>
      <c r="IO218" s="58"/>
      <c r="IP218" s="58"/>
      <c r="IQ218" s="58"/>
      <c r="IR218" s="58"/>
    </row>
    <row r="219" spans="1:252" s="839" customFormat="1">
      <c r="A219" s="78" t="s">
        <v>596</v>
      </c>
      <c r="B219" s="699"/>
      <c r="C219" s="699"/>
      <c r="D219" s="699"/>
      <c r="E219" s="699"/>
      <c r="F219" s="699"/>
      <c r="G219" s="699"/>
      <c r="H219" s="699"/>
      <c r="I219" s="699"/>
      <c r="J219" s="699"/>
      <c r="K219" s="699"/>
      <c r="L219" s="699"/>
      <c r="M219" s="699"/>
      <c r="N219" s="699"/>
      <c r="O219" s="699"/>
      <c r="P219" s="699"/>
      <c r="Q219" s="699"/>
      <c r="R219" s="699"/>
      <c r="S219" s="699"/>
      <c r="T219" s="699"/>
      <c r="U219" s="699"/>
      <c r="V219" s="699"/>
      <c r="W219" s="699"/>
      <c r="X219" s="699"/>
      <c r="Y219" s="699"/>
      <c r="Z219" s="699"/>
      <c r="AA219" s="957"/>
      <c r="AB219" s="957"/>
      <c r="AC219" s="957"/>
      <c r="AD219" s="699"/>
      <c r="AE219"/>
      <c r="AF219" s="58"/>
      <c r="AG219" s="58"/>
      <c r="AH219" s="58"/>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c r="CH219" s="58"/>
      <c r="CI219" s="58"/>
      <c r="CJ219" s="58"/>
      <c r="CK219" s="58"/>
      <c r="CL219" s="58"/>
      <c r="CM219" s="58"/>
      <c r="CN219" s="58"/>
      <c r="CO219" s="58"/>
      <c r="CP219" s="58"/>
      <c r="CQ219" s="58"/>
      <c r="CR219" s="58"/>
      <c r="CS219" s="58"/>
      <c r="CT219" s="58"/>
      <c r="CU219" s="58"/>
      <c r="CV219" s="58"/>
      <c r="CW219" s="58"/>
      <c r="CX219" s="58"/>
      <c r="CY219" s="58"/>
      <c r="CZ219" s="58"/>
      <c r="DA219" s="58"/>
      <c r="DB219" s="58"/>
      <c r="DC219" s="58"/>
      <c r="DD219" s="58"/>
      <c r="DE219" s="58"/>
      <c r="DF219" s="58"/>
      <c r="DG219" s="58"/>
      <c r="DH219" s="58"/>
      <c r="DI219" s="58"/>
      <c r="DJ219" s="58"/>
      <c r="DK219" s="58"/>
      <c r="DL219" s="58"/>
      <c r="DM219" s="58"/>
      <c r="DN219" s="58"/>
      <c r="DO219" s="58"/>
      <c r="DP219" s="58"/>
      <c r="DQ219" s="58"/>
      <c r="DR219" s="58"/>
      <c r="DS219" s="58"/>
      <c r="DT219" s="58"/>
      <c r="DU219" s="58"/>
      <c r="DV219" s="58"/>
      <c r="DW219" s="58"/>
      <c r="DX219" s="58"/>
      <c r="DY219" s="58"/>
      <c r="DZ219" s="58"/>
      <c r="EA219" s="58"/>
      <c r="EB219" s="58"/>
      <c r="EC219" s="58"/>
      <c r="ED219" s="58"/>
      <c r="EE219" s="58"/>
      <c r="EF219" s="58"/>
      <c r="EG219" s="58"/>
      <c r="EH219" s="58"/>
      <c r="EI219" s="58"/>
      <c r="EJ219" s="58"/>
      <c r="EK219" s="58"/>
      <c r="EL219" s="58"/>
      <c r="EM219" s="58"/>
      <c r="EN219" s="58"/>
      <c r="EO219" s="58"/>
      <c r="EP219" s="58"/>
      <c r="EQ219" s="58"/>
      <c r="ER219" s="58"/>
      <c r="ES219" s="58"/>
      <c r="ET219" s="58"/>
      <c r="EU219" s="58"/>
      <c r="EV219" s="58"/>
      <c r="EW219" s="58"/>
      <c r="EX219" s="58"/>
      <c r="EY219" s="58"/>
      <c r="EZ219" s="58"/>
      <c r="FA219" s="58"/>
      <c r="FB219" s="58"/>
      <c r="FC219" s="58"/>
      <c r="FD219" s="58"/>
      <c r="FE219" s="58"/>
      <c r="FF219" s="58"/>
      <c r="FG219" s="58"/>
      <c r="FH219" s="58"/>
      <c r="FI219" s="58"/>
      <c r="FJ219" s="58"/>
      <c r="FK219" s="58"/>
      <c r="FL219" s="58"/>
      <c r="FM219" s="58"/>
      <c r="FN219" s="58"/>
      <c r="FO219" s="58"/>
      <c r="FP219" s="58"/>
      <c r="FQ219" s="58"/>
      <c r="FR219" s="58"/>
      <c r="FS219" s="58"/>
      <c r="FT219" s="58"/>
      <c r="FU219" s="58"/>
      <c r="FV219" s="58"/>
      <c r="FW219" s="58"/>
      <c r="FX219" s="58"/>
      <c r="FY219" s="58"/>
      <c r="FZ219" s="58"/>
      <c r="GA219" s="58"/>
      <c r="GB219" s="58"/>
      <c r="GC219" s="58"/>
      <c r="GD219" s="58"/>
      <c r="GE219" s="58"/>
      <c r="GF219" s="58"/>
      <c r="GG219" s="58"/>
      <c r="GH219" s="58"/>
      <c r="GI219" s="58"/>
      <c r="GJ219" s="58"/>
      <c r="GK219" s="58"/>
      <c r="GL219" s="58"/>
      <c r="GM219" s="58"/>
      <c r="GN219" s="58"/>
      <c r="GO219" s="58"/>
      <c r="GP219" s="58"/>
      <c r="GQ219" s="58"/>
      <c r="GR219" s="58"/>
      <c r="GS219" s="58"/>
      <c r="GT219" s="58"/>
      <c r="GU219" s="58"/>
      <c r="GV219" s="58"/>
      <c r="GW219" s="58"/>
      <c r="GX219" s="58"/>
      <c r="GY219" s="58"/>
      <c r="GZ219" s="58"/>
      <c r="HA219" s="58"/>
      <c r="HB219" s="58"/>
      <c r="HC219" s="58"/>
      <c r="HD219" s="58"/>
      <c r="HE219" s="58"/>
      <c r="HF219" s="58"/>
      <c r="HG219" s="58"/>
      <c r="HH219" s="58"/>
      <c r="HI219" s="58"/>
      <c r="HJ219" s="58"/>
      <c r="HK219" s="58"/>
      <c r="HL219" s="58"/>
      <c r="HM219" s="58"/>
      <c r="HN219" s="58"/>
      <c r="HO219" s="58"/>
      <c r="HP219" s="58"/>
      <c r="HQ219" s="58"/>
      <c r="HR219" s="58"/>
      <c r="HS219" s="58"/>
      <c r="HT219" s="58"/>
      <c r="HU219" s="58"/>
      <c r="HV219" s="58"/>
      <c r="HW219" s="58"/>
      <c r="HX219" s="58"/>
      <c r="HY219" s="58"/>
      <c r="HZ219" s="58"/>
      <c r="IA219" s="58"/>
      <c r="IB219" s="58"/>
      <c r="IC219" s="58"/>
      <c r="ID219" s="58"/>
      <c r="IE219" s="58"/>
      <c r="IF219" s="58"/>
      <c r="IG219" s="58"/>
      <c r="IH219" s="58"/>
      <c r="II219" s="58"/>
      <c r="IJ219" s="58"/>
      <c r="IK219" s="58"/>
      <c r="IL219" s="58"/>
      <c r="IM219" s="58"/>
      <c r="IN219" s="58"/>
      <c r="IO219" s="58"/>
      <c r="IP219" s="58"/>
      <c r="IQ219" s="58"/>
      <c r="IR219" s="58"/>
    </row>
    <row r="220" spans="1:252" s="839" customFormat="1">
      <c r="A220" s="78" t="s">
        <v>597</v>
      </c>
      <c r="B220" s="699">
        <v>0.108</v>
      </c>
      <c r="C220" s="699">
        <v>0.115</v>
      </c>
      <c r="D220" s="699">
        <v>0.123</v>
      </c>
      <c r="E220" s="699">
        <v>0.124</v>
      </c>
      <c r="F220" s="699">
        <v>0.128</v>
      </c>
      <c r="G220" s="699">
        <v>0.14299999999999999</v>
      </c>
      <c r="H220" s="699">
        <v>0.13500000000000001</v>
      </c>
      <c r="I220" s="699">
        <v>0.152</v>
      </c>
      <c r="J220" s="699">
        <v>0.161</v>
      </c>
      <c r="K220" s="699">
        <v>0.16900000000000001</v>
      </c>
      <c r="L220" s="699">
        <v>0.17399999999999999</v>
      </c>
      <c r="M220" s="699">
        <v>0.185</v>
      </c>
      <c r="N220" s="699">
        <v>0.187</v>
      </c>
      <c r="O220" s="699">
        <v>0.185</v>
      </c>
      <c r="P220" s="699">
        <v>0.19700000000000001</v>
      </c>
      <c r="Q220" s="699">
        <v>0.20399999999999999</v>
      </c>
      <c r="R220" s="699">
        <v>0.214</v>
      </c>
      <c r="S220" s="699">
        <v>0.20200000000000001</v>
      </c>
      <c r="T220" s="699">
        <v>0.2</v>
      </c>
      <c r="U220" s="699">
        <v>0.185</v>
      </c>
      <c r="V220" s="699">
        <v>0.17799999999999999</v>
      </c>
      <c r="W220" s="699">
        <v>0.17499999999999999</v>
      </c>
      <c r="X220" s="699">
        <v>0.18</v>
      </c>
      <c r="Y220" s="699">
        <v>0.187</v>
      </c>
      <c r="Z220" s="699">
        <v>0.191</v>
      </c>
      <c r="AA220" s="956">
        <v>0.246</v>
      </c>
      <c r="AB220" s="956">
        <v>0.22600000000000001</v>
      </c>
      <c r="AC220" s="956">
        <v>0.222</v>
      </c>
      <c r="AD220" s="699">
        <v>0.23699999999999999</v>
      </c>
      <c r="AE220" s="953">
        <v>0.24</v>
      </c>
      <c r="AF220" s="58"/>
      <c r="AG220" s="58"/>
      <c r="AH220" s="58"/>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c r="CH220" s="58"/>
      <c r="CI220" s="58"/>
      <c r="CJ220" s="58"/>
      <c r="CK220" s="58"/>
      <c r="CL220" s="58"/>
      <c r="CM220" s="58"/>
      <c r="CN220" s="58"/>
      <c r="CO220" s="58"/>
      <c r="CP220" s="58"/>
      <c r="CQ220" s="58"/>
      <c r="CR220" s="58"/>
      <c r="CS220" s="58"/>
      <c r="CT220" s="58"/>
      <c r="CU220" s="58"/>
      <c r="CV220" s="58"/>
      <c r="CW220" s="58"/>
      <c r="CX220" s="58"/>
      <c r="CY220" s="58"/>
      <c r="CZ220" s="58"/>
      <c r="DA220" s="58"/>
      <c r="DB220" s="58"/>
      <c r="DC220" s="58"/>
      <c r="DD220" s="58"/>
      <c r="DE220" s="58"/>
      <c r="DF220" s="58"/>
      <c r="DG220" s="58"/>
      <c r="DH220" s="58"/>
      <c r="DI220" s="58"/>
      <c r="DJ220" s="58"/>
      <c r="DK220" s="58"/>
      <c r="DL220" s="58"/>
      <c r="DM220" s="58"/>
      <c r="DN220" s="58"/>
      <c r="DO220" s="58"/>
      <c r="DP220" s="58"/>
      <c r="DQ220" s="58"/>
      <c r="DR220" s="58"/>
      <c r="DS220" s="58"/>
      <c r="DT220" s="58"/>
      <c r="DU220" s="58"/>
      <c r="DV220" s="58"/>
      <c r="DW220" s="58"/>
      <c r="DX220" s="58"/>
      <c r="DY220" s="58"/>
      <c r="DZ220" s="58"/>
      <c r="EA220" s="58"/>
      <c r="EB220" s="58"/>
      <c r="EC220" s="58"/>
      <c r="ED220" s="58"/>
      <c r="EE220" s="58"/>
      <c r="EF220" s="58"/>
      <c r="EG220" s="58"/>
      <c r="EH220" s="58"/>
      <c r="EI220" s="58"/>
      <c r="EJ220" s="58"/>
      <c r="EK220" s="58"/>
      <c r="EL220" s="58"/>
      <c r="EM220" s="58"/>
      <c r="EN220" s="58"/>
      <c r="EO220" s="58"/>
      <c r="EP220" s="58"/>
      <c r="EQ220" s="58"/>
      <c r="ER220" s="58"/>
      <c r="ES220" s="58"/>
      <c r="ET220" s="58"/>
      <c r="EU220" s="58"/>
      <c r="EV220" s="58"/>
      <c r="EW220" s="58"/>
      <c r="EX220" s="58"/>
      <c r="EY220" s="58"/>
      <c r="EZ220" s="58"/>
      <c r="FA220" s="58"/>
      <c r="FB220" s="58"/>
      <c r="FC220" s="58"/>
      <c r="FD220" s="58"/>
      <c r="FE220" s="58"/>
      <c r="FF220" s="58"/>
      <c r="FG220" s="58"/>
      <c r="FH220" s="58"/>
      <c r="FI220" s="58"/>
      <c r="FJ220" s="58"/>
      <c r="FK220" s="58"/>
      <c r="FL220" s="58"/>
      <c r="FM220" s="58"/>
      <c r="FN220" s="58"/>
      <c r="FO220" s="58"/>
      <c r="FP220" s="58"/>
      <c r="FQ220" s="58"/>
      <c r="FR220" s="58"/>
      <c r="FS220" s="58"/>
      <c r="FT220" s="58"/>
      <c r="FU220" s="58"/>
      <c r="FV220" s="58"/>
      <c r="FW220" s="58"/>
      <c r="FX220" s="58"/>
      <c r="FY220" s="58"/>
      <c r="FZ220" s="58"/>
      <c r="GA220" s="58"/>
      <c r="GB220" s="58"/>
      <c r="GC220" s="58"/>
      <c r="GD220" s="58"/>
      <c r="GE220" s="58"/>
      <c r="GF220" s="58"/>
      <c r="GG220" s="58"/>
      <c r="GH220" s="58"/>
      <c r="GI220" s="58"/>
      <c r="GJ220" s="58"/>
      <c r="GK220" s="58"/>
      <c r="GL220" s="58"/>
      <c r="GM220" s="58"/>
      <c r="GN220" s="58"/>
      <c r="GO220" s="58"/>
      <c r="GP220" s="58"/>
      <c r="GQ220" s="58"/>
      <c r="GR220" s="58"/>
      <c r="GS220" s="58"/>
      <c r="GT220" s="58"/>
      <c r="GU220" s="58"/>
      <c r="GV220" s="58"/>
      <c r="GW220" s="58"/>
      <c r="GX220" s="58"/>
      <c r="GY220" s="58"/>
      <c r="GZ220" s="58"/>
      <c r="HA220" s="58"/>
      <c r="HB220" s="58"/>
      <c r="HC220" s="58"/>
      <c r="HD220" s="58"/>
      <c r="HE220" s="58"/>
      <c r="HF220" s="58"/>
      <c r="HG220" s="58"/>
      <c r="HH220" s="58"/>
      <c r="HI220" s="58"/>
      <c r="HJ220" s="58"/>
      <c r="HK220" s="58"/>
      <c r="HL220" s="58"/>
      <c r="HM220" s="58"/>
      <c r="HN220" s="58"/>
      <c r="HO220" s="58"/>
      <c r="HP220" s="58"/>
      <c r="HQ220" s="58"/>
      <c r="HR220" s="58"/>
      <c r="HS220" s="58"/>
      <c r="HT220" s="58"/>
      <c r="HU220" s="58"/>
      <c r="HV220" s="58"/>
      <c r="HW220" s="58"/>
      <c r="HX220" s="58"/>
      <c r="HY220" s="58"/>
      <c r="HZ220" s="58"/>
      <c r="IA220" s="58"/>
      <c r="IB220" s="58"/>
      <c r="IC220" s="58"/>
      <c r="ID220" s="58"/>
      <c r="IE220" s="58"/>
      <c r="IF220" s="58"/>
      <c r="IG220" s="58"/>
      <c r="IH220" s="58"/>
      <c r="II220" s="58"/>
      <c r="IJ220" s="58"/>
      <c r="IK220" s="58"/>
      <c r="IL220" s="58"/>
      <c r="IM220" s="58"/>
      <c r="IN220" s="58"/>
      <c r="IO220" s="58"/>
      <c r="IP220" s="58"/>
      <c r="IQ220" s="58"/>
      <c r="IR220" s="58"/>
    </row>
    <row r="221" spans="1:252" s="839" customFormat="1">
      <c r="A221" s="78" t="s">
        <v>598</v>
      </c>
      <c r="B221" s="699"/>
      <c r="C221" s="699"/>
      <c r="D221" s="699"/>
      <c r="E221" s="699"/>
      <c r="F221" s="699"/>
      <c r="G221" s="699"/>
      <c r="H221" s="699"/>
      <c r="I221" s="699"/>
      <c r="J221" s="699"/>
      <c r="K221" s="699"/>
      <c r="L221" s="699"/>
      <c r="M221" s="699"/>
      <c r="N221" s="699"/>
      <c r="O221" s="699"/>
      <c r="P221" s="699"/>
      <c r="Q221" s="699"/>
      <c r="R221" s="699"/>
      <c r="S221" s="699"/>
      <c r="T221" s="699"/>
      <c r="U221" s="699"/>
      <c r="V221" s="699"/>
      <c r="W221" s="699"/>
      <c r="X221" s="699"/>
      <c r="Y221" s="699"/>
      <c r="Z221" s="699"/>
      <c r="AA221" s="957"/>
      <c r="AB221" s="957"/>
      <c r="AC221" s="957"/>
      <c r="AD221" s="699"/>
      <c r="AE221"/>
      <c r="AF221" s="58"/>
      <c r="AG221" s="58"/>
      <c r="AH221" s="58"/>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c r="CH221" s="58"/>
      <c r="CI221" s="58"/>
      <c r="CJ221" s="58"/>
      <c r="CK221" s="58"/>
      <c r="CL221" s="58"/>
      <c r="CM221" s="58"/>
      <c r="CN221" s="58"/>
      <c r="CO221" s="58"/>
      <c r="CP221" s="58"/>
      <c r="CQ221" s="58"/>
      <c r="CR221" s="58"/>
      <c r="CS221" s="58"/>
      <c r="CT221" s="58"/>
      <c r="CU221" s="58"/>
      <c r="CV221" s="58"/>
      <c r="CW221" s="58"/>
      <c r="CX221" s="58"/>
      <c r="CY221" s="58"/>
      <c r="CZ221" s="58"/>
      <c r="DA221" s="58"/>
      <c r="DB221" s="58"/>
      <c r="DC221" s="58"/>
      <c r="DD221" s="58"/>
      <c r="DE221" s="58"/>
      <c r="DF221" s="58"/>
      <c r="DG221" s="58"/>
      <c r="DH221" s="58"/>
      <c r="DI221" s="58"/>
      <c r="DJ221" s="58"/>
      <c r="DK221" s="58"/>
      <c r="DL221" s="58"/>
      <c r="DM221" s="58"/>
      <c r="DN221" s="58"/>
      <c r="DO221" s="58"/>
      <c r="DP221" s="58"/>
      <c r="DQ221" s="58"/>
      <c r="DR221" s="58"/>
      <c r="DS221" s="58"/>
      <c r="DT221" s="58"/>
      <c r="DU221" s="58"/>
      <c r="DV221" s="58"/>
      <c r="DW221" s="58"/>
      <c r="DX221" s="58"/>
      <c r="DY221" s="58"/>
      <c r="DZ221" s="58"/>
      <c r="EA221" s="58"/>
      <c r="EB221" s="58"/>
      <c r="EC221" s="58"/>
      <c r="ED221" s="58"/>
      <c r="EE221" s="58"/>
      <c r="EF221" s="58"/>
      <c r="EG221" s="58"/>
      <c r="EH221" s="58"/>
      <c r="EI221" s="58"/>
      <c r="EJ221" s="58"/>
      <c r="EK221" s="58"/>
      <c r="EL221" s="58"/>
      <c r="EM221" s="58"/>
      <c r="EN221" s="58"/>
      <c r="EO221" s="58"/>
      <c r="EP221" s="58"/>
      <c r="EQ221" s="58"/>
      <c r="ER221" s="58"/>
      <c r="ES221" s="58"/>
      <c r="ET221" s="58"/>
      <c r="EU221" s="58"/>
      <c r="EV221" s="58"/>
      <c r="EW221" s="58"/>
      <c r="EX221" s="58"/>
      <c r="EY221" s="58"/>
      <c r="EZ221" s="58"/>
      <c r="FA221" s="58"/>
      <c r="FB221" s="58"/>
      <c r="FC221" s="58"/>
      <c r="FD221" s="58"/>
      <c r="FE221" s="58"/>
      <c r="FF221" s="58"/>
      <c r="FG221" s="58"/>
      <c r="FH221" s="58"/>
      <c r="FI221" s="58"/>
      <c r="FJ221" s="58"/>
      <c r="FK221" s="58"/>
      <c r="FL221" s="58"/>
      <c r="FM221" s="58"/>
      <c r="FN221" s="58"/>
      <c r="FO221" s="58"/>
      <c r="FP221" s="58"/>
      <c r="FQ221" s="58"/>
      <c r="FR221" s="58"/>
      <c r="FS221" s="58"/>
      <c r="FT221" s="58"/>
      <c r="FU221" s="58"/>
      <c r="FV221" s="58"/>
      <c r="FW221" s="58"/>
      <c r="FX221" s="58"/>
      <c r="FY221" s="58"/>
      <c r="FZ221" s="58"/>
      <c r="GA221" s="58"/>
      <c r="GB221" s="58"/>
      <c r="GC221" s="58"/>
      <c r="GD221" s="58"/>
      <c r="GE221" s="58"/>
      <c r="GF221" s="58"/>
      <c r="GG221" s="58"/>
      <c r="GH221" s="58"/>
      <c r="GI221" s="58"/>
      <c r="GJ221" s="58"/>
      <c r="GK221" s="58"/>
      <c r="GL221" s="58"/>
      <c r="GM221" s="58"/>
      <c r="GN221" s="58"/>
      <c r="GO221" s="58"/>
      <c r="GP221" s="58"/>
      <c r="GQ221" s="58"/>
      <c r="GR221" s="58"/>
      <c r="GS221" s="58"/>
      <c r="GT221" s="58"/>
      <c r="GU221" s="58"/>
      <c r="GV221" s="58"/>
      <c r="GW221" s="58"/>
      <c r="GX221" s="58"/>
      <c r="GY221" s="58"/>
      <c r="GZ221" s="58"/>
      <c r="HA221" s="58"/>
      <c r="HB221" s="58"/>
      <c r="HC221" s="58"/>
      <c r="HD221" s="58"/>
      <c r="HE221" s="58"/>
      <c r="HF221" s="58"/>
      <c r="HG221" s="58"/>
      <c r="HH221" s="58"/>
      <c r="HI221" s="58"/>
      <c r="HJ221" s="58"/>
      <c r="HK221" s="58"/>
      <c r="HL221" s="58"/>
      <c r="HM221" s="58"/>
      <c r="HN221" s="58"/>
      <c r="HO221" s="58"/>
      <c r="HP221" s="58"/>
      <c r="HQ221" s="58"/>
      <c r="HR221" s="58"/>
      <c r="HS221" s="58"/>
      <c r="HT221" s="58"/>
      <c r="HU221" s="58"/>
      <c r="HV221" s="58"/>
      <c r="HW221" s="58"/>
      <c r="HX221" s="58"/>
      <c r="HY221" s="58"/>
      <c r="HZ221" s="58"/>
      <c r="IA221" s="58"/>
      <c r="IB221" s="58"/>
      <c r="IC221" s="58"/>
      <c r="ID221" s="58"/>
      <c r="IE221" s="58"/>
      <c r="IF221" s="58"/>
      <c r="IG221" s="58"/>
      <c r="IH221" s="58"/>
      <c r="II221" s="58"/>
      <c r="IJ221" s="58"/>
      <c r="IK221" s="58"/>
      <c r="IL221" s="58"/>
      <c r="IM221" s="58"/>
      <c r="IN221" s="58"/>
      <c r="IO221" s="58"/>
      <c r="IP221" s="58"/>
      <c r="IQ221" s="58"/>
      <c r="IR221" s="58"/>
    </row>
    <row r="222" spans="1:252" s="839" customFormat="1">
      <c r="A222" s="78" t="s">
        <v>599</v>
      </c>
      <c r="B222" s="699">
        <v>3.2000000000000001E-2</v>
      </c>
      <c r="C222" s="699">
        <v>3.3000000000000002E-2</v>
      </c>
      <c r="D222" s="699">
        <v>3.5000000000000003E-2</v>
      </c>
      <c r="E222" s="699">
        <v>3.5999999999999997E-2</v>
      </c>
      <c r="F222" s="699">
        <v>3.6999999999999998E-2</v>
      </c>
      <c r="G222" s="699">
        <v>4.1000000000000002E-2</v>
      </c>
      <c r="H222" s="699">
        <v>3.9E-2</v>
      </c>
      <c r="I222" s="699">
        <v>4.4999999999999998E-2</v>
      </c>
      <c r="J222" s="699">
        <v>4.5999999999999999E-2</v>
      </c>
      <c r="K222" s="699">
        <v>0.05</v>
      </c>
      <c r="L222" s="699">
        <v>5.0999999999999997E-2</v>
      </c>
      <c r="M222" s="699">
        <v>5.2999999999999999E-2</v>
      </c>
      <c r="N222" s="699">
        <v>5.5E-2</v>
      </c>
      <c r="O222" s="699">
        <v>5.2999999999999999E-2</v>
      </c>
      <c r="P222" s="699">
        <v>5.8999999999999997E-2</v>
      </c>
      <c r="Q222" s="699">
        <v>5.5E-2</v>
      </c>
      <c r="R222" s="699">
        <v>5.6000000000000001E-2</v>
      </c>
      <c r="S222" s="699">
        <v>5.3999999999999999E-2</v>
      </c>
      <c r="T222" s="699">
        <v>5.5E-2</v>
      </c>
      <c r="U222" s="699">
        <v>5.3999999999999999E-2</v>
      </c>
      <c r="V222" s="699">
        <v>4.9000000000000002E-2</v>
      </c>
      <c r="W222" s="699">
        <v>4.8000000000000001E-2</v>
      </c>
      <c r="X222" s="699">
        <v>4.8000000000000001E-2</v>
      </c>
      <c r="Y222" s="699">
        <v>4.7E-2</v>
      </c>
      <c r="Z222" s="699">
        <v>0.05</v>
      </c>
      <c r="AA222" s="956">
        <v>0.32700000000000001</v>
      </c>
      <c r="AB222" s="956">
        <v>9.7000000000000003E-2</v>
      </c>
      <c r="AC222" s="956">
        <v>6.7000000000000004E-2</v>
      </c>
      <c r="AD222" s="699">
        <v>7.3999999999999996E-2</v>
      </c>
      <c r="AE222" s="953">
        <v>8.1000000000000003E-2</v>
      </c>
      <c r="AF222" s="58"/>
      <c r="AG222" s="58"/>
      <c r="AH222" s="58"/>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c r="CH222" s="58"/>
      <c r="CI222" s="58"/>
      <c r="CJ222" s="58"/>
      <c r="CK222" s="58"/>
      <c r="CL222" s="58"/>
      <c r="CM222" s="58"/>
      <c r="CN222" s="58"/>
      <c r="CO222" s="58"/>
      <c r="CP222" s="58"/>
      <c r="CQ222" s="58"/>
      <c r="CR222" s="58"/>
      <c r="CS222" s="58"/>
      <c r="CT222" s="58"/>
      <c r="CU222" s="58"/>
      <c r="CV222" s="58"/>
      <c r="CW222" s="58"/>
      <c r="CX222" s="58"/>
      <c r="CY222" s="58"/>
      <c r="CZ222" s="58"/>
      <c r="DA222" s="58"/>
      <c r="DB222" s="58"/>
      <c r="DC222" s="58"/>
      <c r="DD222" s="58"/>
      <c r="DE222" s="58"/>
      <c r="DF222" s="58"/>
      <c r="DG222" s="58"/>
      <c r="DH222" s="58"/>
      <c r="DI222" s="58"/>
      <c r="DJ222" s="58"/>
      <c r="DK222" s="58"/>
      <c r="DL222" s="58"/>
      <c r="DM222" s="58"/>
      <c r="DN222" s="58"/>
      <c r="DO222" s="58"/>
      <c r="DP222" s="58"/>
      <c r="DQ222" s="58"/>
      <c r="DR222" s="58"/>
      <c r="DS222" s="58"/>
      <c r="DT222" s="58"/>
      <c r="DU222" s="58"/>
      <c r="DV222" s="58"/>
      <c r="DW222" s="58"/>
      <c r="DX222" s="58"/>
      <c r="DY222" s="58"/>
      <c r="DZ222" s="58"/>
      <c r="EA222" s="58"/>
      <c r="EB222" s="58"/>
      <c r="EC222" s="58"/>
      <c r="ED222" s="58"/>
      <c r="EE222" s="58"/>
      <c r="EF222" s="58"/>
      <c r="EG222" s="58"/>
      <c r="EH222" s="58"/>
      <c r="EI222" s="58"/>
      <c r="EJ222" s="58"/>
      <c r="EK222" s="58"/>
      <c r="EL222" s="58"/>
      <c r="EM222" s="58"/>
      <c r="EN222" s="58"/>
      <c r="EO222" s="58"/>
      <c r="EP222" s="58"/>
      <c r="EQ222" s="58"/>
      <c r="ER222" s="58"/>
      <c r="ES222" s="58"/>
      <c r="ET222" s="58"/>
      <c r="EU222" s="58"/>
      <c r="EV222" s="58"/>
      <c r="EW222" s="58"/>
      <c r="EX222" s="58"/>
      <c r="EY222" s="58"/>
      <c r="EZ222" s="58"/>
      <c r="FA222" s="58"/>
      <c r="FB222" s="58"/>
      <c r="FC222" s="58"/>
      <c r="FD222" s="58"/>
      <c r="FE222" s="58"/>
      <c r="FF222" s="58"/>
      <c r="FG222" s="58"/>
      <c r="FH222" s="58"/>
      <c r="FI222" s="58"/>
      <c r="FJ222" s="58"/>
      <c r="FK222" s="58"/>
      <c r="FL222" s="58"/>
      <c r="FM222" s="58"/>
      <c r="FN222" s="58"/>
      <c r="FO222" s="58"/>
      <c r="FP222" s="58"/>
      <c r="FQ222" s="58"/>
      <c r="FR222" s="58"/>
      <c r="FS222" s="58"/>
      <c r="FT222" s="58"/>
      <c r="FU222" s="58"/>
      <c r="FV222" s="58"/>
      <c r="FW222" s="58"/>
      <c r="FX222" s="58"/>
      <c r="FY222" s="58"/>
      <c r="FZ222" s="58"/>
      <c r="GA222" s="58"/>
      <c r="GB222" s="58"/>
      <c r="GC222" s="58"/>
      <c r="GD222" s="58"/>
      <c r="GE222" s="58"/>
      <c r="GF222" s="58"/>
      <c r="GG222" s="58"/>
      <c r="GH222" s="58"/>
      <c r="GI222" s="58"/>
      <c r="GJ222" s="58"/>
      <c r="GK222" s="58"/>
      <c r="GL222" s="58"/>
      <c r="GM222" s="58"/>
      <c r="GN222" s="58"/>
      <c r="GO222" s="58"/>
      <c r="GP222" s="58"/>
      <c r="GQ222" s="58"/>
      <c r="GR222" s="58"/>
      <c r="GS222" s="58"/>
      <c r="GT222" s="58"/>
      <c r="GU222" s="58"/>
      <c r="GV222" s="58"/>
      <c r="GW222" s="58"/>
      <c r="GX222" s="58"/>
      <c r="GY222" s="58"/>
      <c r="GZ222" s="58"/>
      <c r="HA222" s="58"/>
      <c r="HB222" s="58"/>
      <c r="HC222" s="58"/>
      <c r="HD222" s="58"/>
      <c r="HE222" s="58"/>
      <c r="HF222" s="58"/>
      <c r="HG222" s="58"/>
      <c r="HH222" s="58"/>
      <c r="HI222" s="58"/>
      <c r="HJ222" s="58"/>
      <c r="HK222" s="58"/>
      <c r="HL222" s="58"/>
      <c r="HM222" s="58"/>
      <c r="HN222" s="58"/>
      <c r="HO222" s="58"/>
      <c r="HP222" s="58"/>
      <c r="HQ222" s="58"/>
      <c r="HR222" s="58"/>
      <c r="HS222" s="58"/>
      <c r="HT222" s="58"/>
      <c r="HU222" s="58"/>
      <c r="HV222" s="58"/>
      <c r="HW222" s="58"/>
      <c r="HX222" s="58"/>
      <c r="HY222" s="58"/>
      <c r="HZ222" s="58"/>
      <c r="IA222" s="58"/>
      <c r="IB222" s="58"/>
      <c r="IC222" s="58"/>
      <c r="ID222" s="58"/>
      <c r="IE222" s="58"/>
      <c r="IF222" s="58"/>
      <c r="IG222" s="58"/>
      <c r="IH222" s="58"/>
      <c r="II222" s="58"/>
      <c r="IJ222" s="58"/>
      <c r="IK222" s="58"/>
      <c r="IL222" s="58"/>
      <c r="IM222" s="58"/>
      <c r="IN222" s="58"/>
      <c r="IO222" s="58"/>
      <c r="IP222" s="58"/>
      <c r="IQ222" s="58"/>
      <c r="IR222" s="58"/>
    </row>
    <row r="223" spans="1:252" s="839" customFormat="1">
      <c r="A223" s="78" t="s">
        <v>468</v>
      </c>
      <c r="B223" s="699">
        <v>1.4590000000000001</v>
      </c>
      <c r="C223" s="699">
        <v>1.569</v>
      </c>
      <c r="D223" s="699">
        <v>2.0339999999999998</v>
      </c>
      <c r="E223" s="699">
        <v>2.1320000000000001</v>
      </c>
      <c r="F223" s="699">
        <v>2.105</v>
      </c>
      <c r="G223" s="699">
        <v>2.3769999999999998</v>
      </c>
      <c r="H223" s="699">
        <v>2.4940000000000002</v>
      </c>
      <c r="I223" s="699">
        <v>2.9140000000000001</v>
      </c>
      <c r="J223" s="699">
        <v>3.1150000000000002</v>
      </c>
      <c r="K223" s="699">
        <v>3.21</v>
      </c>
      <c r="L223" s="699">
        <v>3.3119999999999998</v>
      </c>
      <c r="M223" s="699">
        <v>3.5659999999999998</v>
      </c>
      <c r="N223" s="699">
        <v>3.6</v>
      </c>
      <c r="O223" s="699">
        <v>3.6640000000000001</v>
      </c>
      <c r="P223" s="699">
        <v>3.9319999999999999</v>
      </c>
      <c r="Q223" s="699">
        <v>4.2850000000000001</v>
      </c>
      <c r="R223" s="699">
        <v>4.4539999999999997</v>
      </c>
      <c r="S223" s="699">
        <v>4.5289999999999999</v>
      </c>
      <c r="T223" s="699">
        <v>4.7300000000000004</v>
      </c>
      <c r="U223" s="699">
        <v>4.6440000000000001</v>
      </c>
      <c r="V223" s="699">
        <v>4.5529999999999999</v>
      </c>
      <c r="W223" s="699">
        <v>4.5359999999999996</v>
      </c>
      <c r="X223" s="699">
        <v>4.6779999999999999</v>
      </c>
      <c r="Y223" s="699">
        <v>4.8209999999999997</v>
      </c>
      <c r="Z223" s="699">
        <v>4.9800000000000004</v>
      </c>
      <c r="AA223" s="956">
        <v>4.1470000000000002</v>
      </c>
      <c r="AB223" s="956">
        <v>4.6260000000000003</v>
      </c>
      <c r="AC223" s="956">
        <v>5.6420000000000003</v>
      </c>
      <c r="AD223" s="699">
        <v>6.5419999999999998</v>
      </c>
      <c r="AE223" s="953">
        <v>6.976</v>
      </c>
      <c r="AF223" s="58"/>
      <c r="AG223" s="58"/>
      <c r="AH223" s="58"/>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c r="CH223" s="58"/>
      <c r="CI223" s="58"/>
      <c r="CJ223" s="58"/>
      <c r="CK223" s="58"/>
      <c r="CL223" s="58"/>
      <c r="CM223" s="58"/>
      <c r="CN223" s="58"/>
      <c r="CO223" s="58"/>
      <c r="CP223" s="58"/>
      <c r="CQ223" s="58"/>
      <c r="CR223" s="58"/>
      <c r="CS223" s="58"/>
      <c r="CT223" s="58"/>
      <c r="CU223" s="58"/>
      <c r="CV223" s="58"/>
      <c r="CW223" s="58"/>
      <c r="CX223" s="58"/>
      <c r="CY223" s="58"/>
      <c r="CZ223" s="58"/>
      <c r="DA223" s="58"/>
      <c r="DB223" s="58"/>
      <c r="DC223" s="58"/>
      <c r="DD223" s="58"/>
      <c r="DE223" s="58"/>
      <c r="DF223" s="58"/>
      <c r="DG223" s="58"/>
      <c r="DH223" s="58"/>
      <c r="DI223" s="58"/>
      <c r="DJ223" s="58"/>
      <c r="DK223" s="58"/>
      <c r="DL223" s="58"/>
      <c r="DM223" s="58"/>
      <c r="DN223" s="58"/>
      <c r="DO223" s="58"/>
      <c r="DP223" s="58"/>
      <c r="DQ223" s="58"/>
      <c r="DR223" s="58"/>
      <c r="DS223" s="58"/>
      <c r="DT223" s="58"/>
      <c r="DU223" s="58"/>
      <c r="DV223" s="58"/>
      <c r="DW223" s="58"/>
      <c r="DX223" s="58"/>
      <c r="DY223" s="58"/>
      <c r="DZ223" s="58"/>
      <c r="EA223" s="58"/>
      <c r="EB223" s="58"/>
      <c r="EC223" s="58"/>
      <c r="ED223" s="58"/>
      <c r="EE223" s="58"/>
      <c r="EF223" s="58"/>
      <c r="EG223" s="58"/>
      <c r="EH223" s="58"/>
      <c r="EI223" s="58"/>
      <c r="EJ223" s="58"/>
      <c r="EK223" s="58"/>
      <c r="EL223" s="58"/>
      <c r="EM223" s="58"/>
      <c r="EN223" s="58"/>
      <c r="EO223" s="58"/>
      <c r="EP223" s="58"/>
      <c r="EQ223" s="58"/>
      <c r="ER223" s="58"/>
      <c r="ES223" s="58"/>
      <c r="ET223" s="58"/>
      <c r="EU223" s="58"/>
      <c r="EV223" s="58"/>
      <c r="EW223" s="58"/>
      <c r="EX223" s="58"/>
      <c r="EY223" s="58"/>
      <c r="EZ223" s="58"/>
      <c r="FA223" s="58"/>
      <c r="FB223" s="58"/>
      <c r="FC223" s="58"/>
      <c r="FD223" s="58"/>
      <c r="FE223" s="58"/>
      <c r="FF223" s="58"/>
      <c r="FG223" s="58"/>
      <c r="FH223" s="58"/>
      <c r="FI223" s="58"/>
      <c r="FJ223" s="58"/>
      <c r="FK223" s="58"/>
      <c r="FL223" s="58"/>
      <c r="FM223" s="58"/>
      <c r="FN223" s="58"/>
      <c r="FO223" s="58"/>
      <c r="FP223" s="58"/>
      <c r="FQ223" s="58"/>
      <c r="FR223" s="58"/>
      <c r="FS223" s="58"/>
      <c r="FT223" s="58"/>
      <c r="FU223" s="58"/>
      <c r="FV223" s="58"/>
      <c r="FW223" s="58"/>
      <c r="FX223" s="58"/>
      <c r="FY223" s="58"/>
      <c r="FZ223" s="58"/>
      <c r="GA223" s="58"/>
      <c r="GB223" s="58"/>
      <c r="GC223" s="58"/>
      <c r="GD223" s="58"/>
      <c r="GE223" s="58"/>
      <c r="GF223" s="58"/>
      <c r="GG223" s="58"/>
      <c r="GH223" s="58"/>
      <c r="GI223" s="58"/>
      <c r="GJ223" s="58"/>
      <c r="GK223" s="58"/>
      <c r="GL223" s="58"/>
      <c r="GM223" s="58"/>
      <c r="GN223" s="58"/>
      <c r="GO223" s="58"/>
      <c r="GP223" s="58"/>
      <c r="GQ223" s="58"/>
      <c r="GR223" s="58"/>
      <c r="GS223" s="58"/>
      <c r="GT223" s="58"/>
      <c r="GU223" s="58"/>
      <c r="GV223" s="58"/>
      <c r="GW223" s="58"/>
      <c r="GX223" s="58"/>
      <c r="GY223" s="58"/>
      <c r="GZ223" s="58"/>
      <c r="HA223" s="58"/>
      <c r="HB223" s="58"/>
      <c r="HC223" s="58"/>
      <c r="HD223" s="58"/>
      <c r="HE223" s="58"/>
      <c r="HF223" s="58"/>
      <c r="HG223" s="58"/>
      <c r="HH223" s="58"/>
      <c r="HI223" s="58"/>
      <c r="HJ223" s="58"/>
      <c r="HK223" s="58"/>
      <c r="HL223" s="58"/>
      <c r="HM223" s="58"/>
      <c r="HN223" s="58"/>
      <c r="HO223" s="58"/>
      <c r="HP223" s="58"/>
      <c r="HQ223" s="58"/>
      <c r="HR223" s="58"/>
      <c r="HS223" s="58"/>
      <c r="HT223" s="58"/>
      <c r="HU223" s="58"/>
      <c r="HV223" s="58"/>
      <c r="HW223" s="58"/>
      <c r="HX223" s="58"/>
      <c r="HY223" s="58"/>
      <c r="HZ223" s="58"/>
      <c r="IA223" s="58"/>
      <c r="IB223" s="58"/>
      <c r="IC223" s="58"/>
      <c r="ID223" s="58"/>
      <c r="IE223" s="58"/>
      <c r="IF223" s="58"/>
      <c r="IG223" s="58"/>
      <c r="IH223" s="58"/>
      <c r="II223" s="58"/>
      <c r="IJ223" s="58"/>
      <c r="IK223" s="58"/>
      <c r="IL223" s="58"/>
      <c r="IM223" s="58"/>
      <c r="IN223" s="58"/>
      <c r="IO223" s="58"/>
      <c r="IP223" s="58"/>
      <c r="IQ223" s="58"/>
      <c r="IR223" s="58"/>
    </row>
    <row r="224" spans="1:252" s="839" customFormat="1">
      <c r="A224" s="78" t="s">
        <v>600</v>
      </c>
      <c r="B224" s="699">
        <v>0.85399999999999998</v>
      </c>
      <c r="C224" s="699">
        <v>0.91900000000000004</v>
      </c>
      <c r="D224" s="699">
        <v>1.1930000000000001</v>
      </c>
      <c r="E224" s="699">
        <v>1.25</v>
      </c>
      <c r="F224" s="699">
        <v>1.2350000000000001</v>
      </c>
      <c r="G224" s="699">
        <v>1.395</v>
      </c>
      <c r="H224" s="699">
        <v>1.4630000000000001</v>
      </c>
      <c r="I224" s="699">
        <v>1.71</v>
      </c>
      <c r="J224" s="699">
        <v>1.829</v>
      </c>
      <c r="K224" s="699">
        <v>1.8839999999999999</v>
      </c>
      <c r="L224" s="699">
        <v>1.9450000000000001</v>
      </c>
      <c r="M224" s="699">
        <v>2.0939999999999999</v>
      </c>
      <c r="N224" s="699">
        <v>2.1139999999999999</v>
      </c>
      <c r="O224" s="699">
        <v>2.1509999999999998</v>
      </c>
      <c r="P224" s="699">
        <v>2.3079999999999998</v>
      </c>
      <c r="Q224" s="699">
        <v>2.5110000000000001</v>
      </c>
      <c r="R224" s="699">
        <v>2.5659999999999998</v>
      </c>
      <c r="S224" s="699">
        <v>2.59</v>
      </c>
      <c r="T224" s="699">
        <v>2.7080000000000002</v>
      </c>
      <c r="U224" s="699">
        <v>2.66</v>
      </c>
      <c r="V224" s="699">
        <v>2.6240000000000001</v>
      </c>
      <c r="W224" s="699">
        <v>2.6309999999999998</v>
      </c>
      <c r="X224" s="699">
        <v>2.7120000000000002</v>
      </c>
      <c r="Y224" s="699">
        <v>2.7749999999999999</v>
      </c>
      <c r="Z224" s="699">
        <v>2.8460000000000001</v>
      </c>
      <c r="AA224" s="956">
        <v>2.452</v>
      </c>
      <c r="AB224" s="956">
        <v>2.6720000000000002</v>
      </c>
      <c r="AC224" s="956">
        <v>3.1850000000000001</v>
      </c>
      <c r="AD224" s="699">
        <v>3.5539999999999998</v>
      </c>
      <c r="AE224" s="953">
        <v>3.4580000000000002</v>
      </c>
      <c r="AF224" s="58"/>
      <c r="AG224" s="58"/>
      <c r="AH224" s="58"/>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c r="CH224" s="58"/>
      <c r="CI224" s="58"/>
      <c r="CJ224" s="58"/>
      <c r="CK224" s="58"/>
      <c r="CL224" s="58"/>
      <c r="CM224" s="58"/>
      <c r="CN224" s="58"/>
      <c r="CO224" s="58"/>
      <c r="CP224" s="58"/>
      <c r="CQ224" s="58"/>
      <c r="CR224" s="58"/>
      <c r="CS224" s="58"/>
      <c r="CT224" s="58"/>
      <c r="CU224" s="58"/>
      <c r="CV224" s="58"/>
      <c r="CW224" s="58"/>
      <c r="CX224" s="58"/>
      <c r="CY224" s="58"/>
      <c r="CZ224" s="58"/>
      <c r="DA224" s="58"/>
      <c r="DB224" s="58"/>
      <c r="DC224" s="58"/>
      <c r="DD224" s="58"/>
      <c r="DE224" s="58"/>
      <c r="DF224" s="58"/>
      <c r="DG224" s="58"/>
      <c r="DH224" s="58"/>
      <c r="DI224" s="58"/>
      <c r="DJ224" s="58"/>
      <c r="DK224" s="58"/>
      <c r="DL224" s="58"/>
      <c r="DM224" s="58"/>
      <c r="DN224" s="58"/>
      <c r="DO224" s="58"/>
      <c r="DP224" s="58"/>
      <c r="DQ224" s="58"/>
      <c r="DR224" s="58"/>
      <c r="DS224" s="58"/>
      <c r="DT224" s="58"/>
      <c r="DU224" s="58"/>
      <c r="DV224" s="58"/>
      <c r="DW224" s="58"/>
      <c r="DX224" s="58"/>
      <c r="DY224" s="58"/>
      <c r="DZ224" s="58"/>
      <c r="EA224" s="58"/>
      <c r="EB224" s="58"/>
      <c r="EC224" s="58"/>
      <c r="ED224" s="58"/>
      <c r="EE224" s="58"/>
      <c r="EF224" s="58"/>
      <c r="EG224" s="58"/>
      <c r="EH224" s="58"/>
      <c r="EI224" s="58"/>
      <c r="EJ224" s="58"/>
      <c r="EK224" s="58"/>
      <c r="EL224" s="58"/>
      <c r="EM224" s="58"/>
      <c r="EN224" s="58"/>
      <c r="EO224" s="58"/>
      <c r="EP224" s="58"/>
      <c r="EQ224" s="58"/>
      <c r="ER224" s="58"/>
      <c r="ES224" s="58"/>
      <c r="ET224" s="58"/>
      <c r="EU224" s="58"/>
      <c r="EV224" s="58"/>
      <c r="EW224" s="58"/>
      <c r="EX224" s="58"/>
      <c r="EY224" s="58"/>
      <c r="EZ224" s="58"/>
      <c r="FA224" s="58"/>
      <c r="FB224" s="58"/>
      <c r="FC224" s="58"/>
      <c r="FD224" s="58"/>
      <c r="FE224" s="58"/>
      <c r="FF224" s="58"/>
      <c r="FG224" s="58"/>
      <c r="FH224" s="58"/>
      <c r="FI224" s="58"/>
      <c r="FJ224" s="58"/>
      <c r="FK224" s="58"/>
      <c r="FL224" s="58"/>
      <c r="FM224" s="58"/>
      <c r="FN224" s="58"/>
      <c r="FO224" s="58"/>
      <c r="FP224" s="58"/>
      <c r="FQ224" s="58"/>
      <c r="FR224" s="58"/>
      <c r="FS224" s="58"/>
      <c r="FT224" s="58"/>
      <c r="FU224" s="58"/>
      <c r="FV224" s="58"/>
      <c r="FW224" s="58"/>
      <c r="FX224" s="58"/>
      <c r="FY224" s="58"/>
      <c r="FZ224" s="58"/>
      <c r="GA224" s="58"/>
      <c r="GB224" s="58"/>
      <c r="GC224" s="58"/>
      <c r="GD224" s="58"/>
      <c r="GE224" s="58"/>
      <c r="GF224" s="58"/>
      <c r="GG224" s="58"/>
      <c r="GH224" s="58"/>
      <c r="GI224" s="58"/>
      <c r="GJ224" s="58"/>
      <c r="GK224" s="58"/>
      <c r="GL224" s="58"/>
      <c r="GM224" s="58"/>
      <c r="GN224" s="58"/>
      <c r="GO224" s="58"/>
      <c r="GP224" s="58"/>
      <c r="GQ224" s="58"/>
      <c r="GR224" s="58"/>
      <c r="GS224" s="58"/>
      <c r="GT224" s="58"/>
      <c r="GU224" s="58"/>
      <c r="GV224" s="58"/>
      <c r="GW224" s="58"/>
      <c r="GX224" s="58"/>
      <c r="GY224" s="58"/>
      <c r="GZ224" s="58"/>
      <c r="HA224" s="58"/>
      <c r="HB224" s="58"/>
      <c r="HC224" s="58"/>
      <c r="HD224" s="58"/>
      <c r="HE224" s="58"/>
      <c r="HF224" s="58"/>
      <c r="HG224" s="58"/>
      <c r="HH224" s="58"/>
      <c r="HI224" s="58"/>
      <c r="HJ224" s="58"/>
      <c r="HK224" s="58"/>
      <c r="HL224" s="58"/>
      <c r="HM224" s="58"/>
      <c r="HN224" s="58"/>
      <c r="HO224" s="58"/>
      <c r="HP224" s="58"/>
      <c r="HQ224" s="58"/>
      <c r="HR224" s="58"/>
      <c r="HS224" s="58"/>
      <c r="HT224" s="58"/>
      <c r="HU224" s="58"/>
      <c r="HV224" s="58"/>
      <c r="HW224" s="58"/>
      <c r="HX224" s="58"/>
      <c r="HY224" s="58"/>
      <c r="HZ224" s="58"/>
      <c r="IA224" s="58"/>
      <c r="IB224" s="58"/>
      <c r="IC224" s="58"/>
      <c r="ID224" s="58"/>
      <c r="IE224" s="58"/>
      <c r="IF224" s="58"/>
      <c r="IG224" s="58"/>
      <c r="IH224" s="58"/>
      <c r="II224" s="58"/>
      <c r="IJ224" s="58"/>
      <c r="IK224" s="58"/>
      <c r="IL224" s="58"/>
      <c r="IM224" s="58"/>
      <c r="IN224" s="58"/>
      <c r="IO224" s="58"/>
      <c r="IP224" s="58"/>
      <c r="IQ224" s="58"/>
      <c r="IR224" s="58"/>
    </row>
    <row r="225" spans="1:252" s="839" customFormat="1">
      <c r="A225" s="78" t="s">
        <v>601</v>
      </c>
      <c r="B225" s="699">
        <v>0.58799999999999997</v>
      </c>
      <c r="C225" s="699">
        <v>0.63200000000000001</v>
      </c>
      <c r="D225" s="699">
        <v>0.81799999999999995</v>
      </c>
      <c r="E225" s="699">
        <v>0.85699999999999998</v>
      </c>
      <c r="F225" s="699">
        <v>0.84599999999999997</v>
      </c>
      <c r="G225" s="699">
        <v>0.95599999999999996</v>
      </c>
      <c r="H225" s="699">
        <v>1.002</v>
      </c>
      <c r="I225" s="699">
        <v>1.171</v>
      </c>
      <c r="J225" s="699">
        <v>1.2509999999999999</v>
      </c>
      <c r="K225" s="699">
        <v>1.2889999999999999</v>
      </c>
      <c r="L225" s="699">
        <v>1.331</v>
      </c>
      <c r="M225" s="699">
        <v>1.4319999999999999</v>
      </c>
      <c r="N225" s="699">
        <v>1.446</v>
      </c>
      <c r="O225" s="699">
        <v>1.472</v>
      </c>
      <c r="P225" s="699">
        <v>1.5780000000000001</v>
      </c>
      <c r="Q225" s="699">
        <v>1.724</v>
      </c>
      <c r="R225" s="699">
        <v>1.835</v>
      </c>
      <c r="S225" s="699">
        <v>1.881</v>
      </c>
      <c r="T225" s="699">
        <v>1.9610000000000001</v>
      </c>
      <c r="U225" s="699">
        <v>1.923</v>
      </c>
      <c r="V225" s="699">
        <v>1.867</v>
      </c>
      <c r="W225" s="699">
        <v>1.8440000000000001</v>
      </c>
      <c r="X225" s="699">
        <v>1.903</v>
      </c>
      <c r="Y225" s="699">
        <v>1.976</v>
      </c>
      <c r="Z225" s="699">
        <v>2.0590000000000002</v>
      </c>
      <c r="AA225" s="956">
        <v>1.6279999999999999</v>
      </c>
      <c r="AB225" s="956">
        <v>1.867</v>
      </c>
      <c r="AC225" s="956">
        <v>2.282</v>
      </c>
      <c r="AD225" s="699">
        <v>2.569</v>
      </c>
      <c r="AE225" s="953">
        <v>2.7770000000000001</v>
      </c>
      <c r="AF225" s="58"/>
      <c r="AG225" s="58"/>
      <c r="AH225" s="58"/>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c r="CH225" s="58"/>
      <c r="CI225" s="58"/>
      <c r="CJ225" s="58"/>
      <c r="CK225" s="58"/>
      <c r="CL225" s="58"/>
      <c r="CM225" s="58"/>
      <c r="CN225" s="58"/>
      <c r="CO225" s="58"/>
      <c r="CP225" s="58"/>
      <c r="CQ225" s="58"/>
      <c r="CR225" s="58"/>
      <c r="CS225" s="58"/>
      <c r="CT225" s="58"/>
      <c r="CU225" s="58"/>
      <c r="CV225" s="58"/>
      <c r="CW225" s="58"/>
      <c r="CX225" s="58"/>
      <c r="CY225" s="58"/>
      <c r="CZ225" s="58"/>
      <c r="DA225" s="58"/>
      <c r="DB225" s="58"/>
      <c r="DC225" s="58"/>
      <c r="DD225" s="58"/>
      <c r="DE225" s="58"/>
      <c r="DF225" s="58"/>
      <c r="DG225" s="58"/>
      <c r="DH225" s="58"/>
      <c r="DI225" s="58"/>
      <c r="DJ225" s="58"/>
      <c r="DK225" s="58"/>
      <c r="DL225" s="58"/>
      <c r="DM225" s="58"/>
      <c r="DN225" s="58"/>
      <c r="DO225" s="58"/>
      <c r="DP225" s="58"/>
      <c r="DQ225" s="58"/>
      <c r="DR225" s="58"/>
      <c r="DS225" s="58"/>
      <c r="DT225" s="58"/>
      <c r="DU225" s="58"/>
      <c r="DV225" s="58"/>
      <c r="DW225" s="58"/>
      <c r="DX225" s="58"/>
      <c r="DY225" s="58"/>
      <c r="DZ225" s="58"/>
      <c r="EA225" s="58"/>
      <c r="EB225" s="58"/>
      <c r="EC225" s="58"/>
      <c r="ED225" s="58"/>
      <c r="EE225" s="58"/>
      <c r="EF225" s="58"/>
      <c r="EG225" s="58"/>
      <c r="EH225" s="58"/>
      <c r="EI225" s="58"/>
      <c r="EJ225" s="58"/>
      <c r="EK225" s="58"/>
      <c r="EL225" s="58"/>
      <c r="EM225" s="58"/>
      <c r="EN225" s="58"/>
      <c r="EO225" s="58"/>
      <c r="EP225" s="58"/>
      <c r="EQ225" s="58"/>
      <c r="ER225" s="58"/>
      <c r="ES225" s="58"/>
      <c r="ET225" s="58"/>
      <c r="EU225" s="58"/>
      <c r="EV225" s="58"/>
      <c r="EW225" s="58"/>
      <c r="EX225" s="58"/>
      <c r="EY225" s="58"/>
      <c r="EZ225" s="58"/>
      <c r="FA225" s="58"/>
      <c r="FB225" s="58"/>
      <c r="FC225" s="58"/>
      <c r="FD225" s="58"/>
      <c r="FE225" s="58"/>
      <c r="FF225" s="58"/>
      <c r="FG225" s="58"/>
      <c r="FH225" s="58"/>
      <c r="FI225" s="58"/>
      <c r="FJ225" s="58"/>
      <c r="FK225" s="58"/>
      <c r="FL225" s="58"/>
      <c r="FM225" s="58"/>
      <c r="FN225" s="58"/>
      <c r="FO225" s="58"/>
      <c r="FP225" s="58"/>
      <c r="FQ225" s="58"/>
      <c r="FR225" s="58"/>
      <c r="FS225" s="58"/>
      <c r="FT225" s="58"/>
      <c r="FU225" s="58"/>
      <c r="FV225" s="58"/>
      <c r="FW225" s="58"/>
      <c r="FX225" s="58"/>
      <c r="FY225" s="58"/>
      <c r="FZ225" s="58"/>
      <c r="GA225" s="58"/>
      <c r="GB225" s="58"/>
      <c r="GC225" s="58"/>
      <c r="GD225" s="58"/>
      <c r="GE225" s="58"/>
      <c r="GF225" s="58"/>
      <c r="GG225" s="58"/>
      <c r="GH225" s="58"/>
      <c r="GI225" s="58"/>
      <c r="GJ225" s="58"/>
      <c r="GK225" s="58"/>
      <c r="GL225" s="58"/>
      <c r="GM225" s="58"/>
      <c r="GN225" s="58"/>
      <c r="GO225" s="58"/>
      <c r="GP225" s="58"/>
      <c r="GQ225" s="58"/>
      <c r="GR225" s="58"/>
      <c r="GS225" s="58"/>
      <c r="GT225" s="58"/>
      <c r="GU225" s="58"/>
      <c r="GV225" s="58"/>
      <c r="GW225" s="58"/>
      <c r="GX225" s="58"/>
      <c r="GY225" s="58"/>
      <c r="GZ225" s="58"/>
      <c r="HA225" s="58"/>
      <c r="HB225" s="58"/>
      <c r="HC225" s="58"/>
      <c r="HD225" s="58"/>
      <c r="HE225" s="58"/>
      <c r="HF225" s="58"/>
      <c r="HG225" s="58"/>
      <c r="HH225" s="58"/>
      <c r="HI225" s="58"/>
      <c r="HJ225" s="58"/>
      <c r="HK225" s="58"/>
      <c r="HL225" s="58"/>
      <c r="HM225" s="58"/>
      <c r="HN225" s="58"/>
      <c r="HO225" s="58"/>
      <c r="HP225" s="58"/>
      <c r="HQ225" s="58"/>
      <c r="HR225" s="58"/>
      <c r="HS225" s="58"/>
      <c r="HT225" s="58"/>
      <c r="HU225" s="58"/>
      <c r="HV225" s="58"/>
      <c r="HW225" s="58"/>
      <c r="HX225" s="58"/>
      <c r="HY225" s="58"/>
      <c r="HZ225" s="58"/>
      <c r="IA225" s="58"/>
      <c r="IB225" s="58"/>
      <c r="IC225" s="58"/>
      <c r="ID225" s="58"/>
      <c r="IE225" s="58"/>
      <c r="IF225" s="58"/>
      <c r="IG225" s="58"/>
      <c r="IH225" s="58"/>
      <c r="II225" s="58"/>
      <c r="IJ225" s="58"/>
      <c r="IK225" s="58"/>
      <c r="IL225" s="58"/>
      <c r="IM225" s="58"/>
      <c r="IN225" s="58"/>
      <c r="IO225" s="58"/>
      <c r="IP225" s="58"/>
      <c r="IQ225" s="58"/>
      <c r="IR225" s="58"/>
    </row>
    <row r="226" spans="1:252" s="839" customFormat="1">
      <c r="A226" s="78" t="s">
        <v>602</v>
      </c>
      <c r="B226" s="699">
        <v>0</v>
      </c>
      <c r="C226" s="699">
        <v>0</v>
      </c>
      <c r="D226" s="699">
        <v>1E-3</v>
      </c>
      <c r="E226" s="699">
        <v>1E-3</v>
      </c>
      <c r="F226" s="699">
        <v>1E-3</v>
      </c>
      <c r="G226" s="699">
        <v>1E-3</v>
      </c>
      <c r="H226" s="699">
        <v>1E-3</v>
      </c>
      <c r="I226" s="699">
        <v>1E-3</v>
      </c>
      <c r="J226" s="699">
        <v>1E-3</v>
      </c>
      <c r="K226" s="699">
        <v>1E-3</v>
      </c>
      <c r="L226" s="699">
        <v>1E-3</v>
      </c>
      <c r="M226" s="699">
        <v>1E-3</v>
      </c>
      <c r="N226" s="699">
        <v>1E-3</v>
      </c>
      <c r="O226" s="699">
        <v>1E-3</v>
      </c>
      <c r="P226" s="699">
        <v>1E-3</v>
      </c>
      <c r="Q226" s="699">
        <v>1E-3</v>
      </c>
      <c r="R226" s="699">
        <v>0</v>
      </c>
      <c r="S226" s="699">
        <v>0</v>
      </c>
      <c r="T226" s="699">
        <v>0</v>
      </c>
      <c r="U226" s="699">
        <v>0</v>
      </c>
      <c r="V226" s="699">
        <v>0</v>
      </c>
      <c r="W226" s="699">
        <v>1E-3</v>
      </c>
      <c r="X226" s="699">
        <v>1E-3</v>
      </c>
      <c r="Y226" s="699">
        <v>5.0000000000000001E-3</v>
      </c>
      <c r="Z226" s="699">
        <v>8.0000000000000002E-3</v>
      </c>
      <c r="AA226" s="956">
        <v>8.9999999999999993E-3</v>
      </c>
      <c r="AB226" s="956">
        <v>2.4E-2</v>
      </c>
      <c r="AC226" s="956">
        <v>0.10100000000000001</v>
      </c>
      <c r="AD226" s="699">
        <v>0.33300000000000002</v>
      </c>
      <c r="AE226" s="953">
        <v>0.61599999999999999</v>
      </c>
      <c r="AF226" s="58"/>
      <c r="AG226" s="58"/>
      <c r="AH226" s="58"/>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c r="CH226" s="58"/>
      <c r="CI226" s="58"/>
      <c r="CJ226" s="58"/>
      <c r="CK226" s="58"/>
      <c r="CL226" s="58"/>
      <c r="CM226" s="58"/>
      <c r="CN226" s="58"/>
      <c r="CO226" s="58"/>
      <c r="CP226" s="58"/>
      <c r="CQ226" s="58"/>
      <c r="CR226" s="58"/>
      <c r="CS226" s="58"/>
      <c r="CT226" s="58"/>
      <c r="CU226" s="58"/>
      <c r="CV226" s="58"/>
      <c r="CW226" s="58"/>
      <c r="CX226" s="58"/>
      <c r="CY226" s="58"/>
      <c r="CZ226" s="58"/>
      <c r="DA226" s="58"/>
      <c r="DB226" s="58"/>
      <c r="DC226" s="58"/>
      <c r="DD226" s="58"/>
      <c r="DE226" s="58"/>
      <c r="DF226" s="58"/>
      <c r="DG226" s="58"/>
      <c r="DH226" s="58"/>
      <c r="DI226" s="58"/>
      <c r="DJ226" s="58"/>
      <c r="DK226" s="58"/>
      <c r="DL226" s="58"/>
      <c r="DM226" s="58"/>
      <c r="DN226" s="58"/>
      <c r="DO226" s="58"/>
      <c r="DP226" s="58"/>
      <c r="DQ226" s="58"/>
      <c r="DR226" s="58"/>
      <c r="DS226" s="58"/>
      <c r="DT226" s="58"/>
      <c r="DU226" s="58"/>
      <c r="DV226" s="58"/>
      <c r="DW226" s="58"/>
      <c r="DX226" s="58"/>
      <c r="DY226" s="58"/>
      <c r="DZ226" s="58"/>
      <c r="EA226" s="58"/>
      <c r="EB226" s="58"/>
      <c r="EC226" s="58"/>
      <c r="ED226" s="58"/>
      <c r="EE226" s="58"/>
      <c r="EF226" s="58"/>
      <c r="EG226" s="58"/>
      <c r="EH226" s="58"/>
      <c r="EI226" s="58"/>
      <c r="EJ226" s="58"/>
      <c r="EK226" s="58"/>
      <c r="EL226" s="58"/>
      <c r="EM226" s="58"/>
      <c r="EN226" s="58"/>
      <c r="EO226" s="58"/>
      <c r="EP226" s="58"/>
      <c r="EQ226" s="58"/>
      <c r="ER226" s="58"/>
      <c r="ES226" s="58"/>
      <c r="ET226" s="58"/>
      <c r="EU226" s="58"/>
      <c r="EV226" s="58"/>
      <c r="EW226" s="58"/>
      <c r="EX226" s="58"/>
      <c r="EY226" s="58"/>
      <c r="EZ226" s="58"/>
      <c r="FA226" s="58"/>
      <c r="FB226" s="58"/>
      <c r="FC226" s="58"/>
      <c r="FD226" s="58"/>
      <c r="FE226" s="58"/>
      <c r="FF226" s="58"/>
      <c r="FG226" s="58"/>
      <c r="FH226" s="58"/>
      <c r="FI226" s="58"/>
      <c r="FJ226" s="58"/>
      <c r="FK226" s="58"/>
      <c r="FL226" s="58"/>
      <c r="FM226" s="58"/>
      <c r="FN226" s="58"/>
      <c r="FO226" s="58"/>
      <c r="FP226" s="58"/>
      <c r="FQ226" s="58"/>
      <c r="FR226" s="58"/>
      <c r="FS226" s="58"/>
      <c r="FT226" s="58"/>
      <c r="FU226" s="58"/>
      <c r="FV226" s="58"/>
      <c r="FW226" s="58"/>
      <c r="FX226" s="58"/>
      <c r="FY226" s="58"/>
      <c r="FZ226" s="58"/>
      <c r="GA226" s="58"/>
      <c r="GB226" s="58"/>
      <c r="GC226" s="58"/>
      <c r="GD226" s="58"/>
      <c r="GE226" s="58"/>
      <c r="GF226" s="58"/>
      <c r="GG226" s="58"/>
      <c r="GH226" s="58"/>
      <c r="GI226" s="58"/>
      <c r="GJ226" s="58"/>
      <c r="GK226" s="58"/>
      <c r="GL226" s="58"/>
      <c r="GM226" s="58"/>
      <c r="GN226" s="58"/>
      <c r="GO226" s="58"/>
      <c r="GP226" s="58"/>
      <c r="GQ226" s="58"/>
      <c r="GR226" s="58"/>
      <c r="GS226" s="58"/>
      <c r="GT226" s="58"/>
      <c r="GU226" s="58"/>
      <c r="GV226" s="58"/>
      <c r="GW226" s="58"/>
      <c r="GX226" s="58"/>
      <c r="GY226" s="58"/>
      <c r="GZ226" s="58"/>
      <c r="HA226" s="58"/>
      <c r="HB226" s="58"/>
      <c r="HC226" s="58"/>
      <c r="HD226" s="58"/>
      <c r="HE226" s="58"/>
      <c r="HF226" s="58"/>
      <c r="HG226" s="58"/>
      <c r="HH226" s="58"/>
      <c r="HI226" s="58"/>
      <c r="HJ226" s="58"/>
      <c r="HK226" s="58"/>
      <c r="HL226" s="58"/>
      <c r="HM226" s="58"/>
      <c r="HN226" s="58"/>
      <c r="HO226" s="58"/>
      <c r="HP226" s="58"/>
      <c r="HQ226" s="58"/>
      <c r="HR226" s="58"/>
      <c r="HS226" s="58"/>
      <c r="HT226" s="58"/>
      <c r="HU226" s="58"/>
      <c r="HV226" s="58"/>
      <c r="HW226" s="58"/>
      <c r="HX226" s="58"/>
      <c r="HY226" s="58"/>
      <c r="HZ226" s="58"/>
      <c r="IA226" s="58"/>
      <c r="IB226" s="58"/>
      <c r="IC226" s="58"/>
      <c r="ID226" s="58"/>
      <c r="IE226" s="58"/>
      <c r="IF226" s="58"/>
      <c r="IG226" s="58"/>
      <c r="IH226" s="58"/>
      <c r="II226" s="58"/>
      <c r="IJ226" s="58"/>
      <c r="IK226" s="58"/>
      <c r="IL226" s="58"/>
      <c r="IM226" s="58"/>
      <c r="IN226" s="58"/>
      <c r="IO226" s="58"/>
      <c r="IP226" s="58"/>
      <c r="IQ226" s="58"/>
      <c r="IR226" s="58"/>
    </row>
    <row r="227" spans="1:252" s="839" customFormat="1">
      <c r="A227" s="78" t="s">
        <v>603</v>
      </c>
      <c r="B227" s="699">
        <v>1.7000000000000001E-2</v>
      </c>
      <c r="C227" s="699">
        <v>1.7999999999999999E-2</v>
      </c>
      <c r="D227" s="699">
        <v>2.3E-2</v>
      </c>
      <c r="E227" s="699">
        <v>2.3E-2</v>
      </c>
      <c r="F227" s="699">
        <v>2.3E-2</v>
      </c>
      <c r="G227" s="699">
        <v>2.5999999999999999E-2</v>
      </c>
      <c r="H227" s="699">
        <v>2.8000000000000001E-2</v>
      </c>
      <c r="I227" s="699">
        <v>3.2000000000000001E-2</v>
      </c>
      <c r="J227" s="699">
        <v>3.3000000000000002E-2</v>
      </c>
      <c r="K227" s="699">
        <v>3.5000000000000003E-2</v>
      </c>
      <c r="L227" s="699">
        <v>3.5999999999999997E-2</v>
      </c>
      <c r="M227" s="699">
        <v>3.9E-2</v>
      </c>
      <c r="N227" s="699">
        <v>3.9E-2</v>
      </c>
      <c r="O227" s="699">
        <v>3.9E-2</v>
      </c>
      <c r="P227" s="699">
        <v>4.2999999999999997E-2</v>
      </c>
      <c r="Q227" s="699">
        <v>4.8000000000000001E-2</v>
      </c>
      <c r="R227" s="699">
        <v>0.05</v>
      </c>
      <c r="S227" s="699">
        <v>5.5E-2</v>
      </c>
      <c r="T227" s="699">
        <v>0.06</v>
      </c>
      <c r="U227" s="699">
        <v>5.8999999999999997E-2</v>
      </c>
      <c r="V227" s="699">
        <v>5.8999999999999997E-2</v>
      </c>
      <c r="W227" s="699">
        <v>5.7000000000000002E-2</v>
      </c>
      <c r="X227" s="699">
        <v>5.8999999999999997E-2</v>
      </c>
      <c r="Y227" s="699">
        <v>6.2E-2</v>
      </c>
      <c r="Z227" s="699">
        <v>6.4000000000000001E-2</v>
      </c>
      <c r="AA227" s="956">
        <v>5.6000000000000001E-2</v>
      </c>
      <c r="AB227" s="956">
        <v>0.06</v>
      </c>
      <c r="AC227" s="956">
        <v>6.9000000000000006E-2</v>
      </c>
      <c r="AD227" s="699">
        <v>7.5999999999999998E-2</v>
      </c>
      <c r="AE227" s="953">
        <v>0.10100000000000001</v>
      </c>
      <c r="AF227" s="58"/>
      <c r="AG227" s="58"/>
      <c r="AH227" s="58"/>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c r="CH227" s="58"/>
      <c r="CI227" s="58"/>
      <c r="CJ227" s="58"/>
      <c r="CK227" s="58"/>
      <c r="CL227" s="58"/>
      <c r="CM227" s="58"/>
      <c r="CN227" s="58"/>
      <c r="CO227" s="58"/>
      <c r="CP227" s="58"/>
      <c r="CQ227" s="58"/>
      <c r="CR227" s="58"/>
      <c r="CS227" s="58"/>
      <c r="CT227" s="58"/>
      <c r="CU227" s="58"/>
      <c r="CV227" s="58"/>
      <c r="CW227" s="58"/>
      <c r="CX227" s="58"/>
      <c r="CY227" s="58"/>
      <c r="CZ227" s="58"/>
      <c r="DA227" s="58"/>
      <c r="DB227" s="58"/>
      <c r="DC227" s="58"/>
      <c r="DD227" s="58"/>
      <c r="DE227" s="58"/>
      <c r="DF227" s="58"/>
      <c r="DG227" s="58"/>
      <c r="DH227" s="58"/>
      <c r="DI227" s="58"/>
      <c r="DJ227" s="58"/>
      <c r="DK227" s="58"/>
      <c r="DL227" s="58"/>
      <c r="DM227" s="58"/>
      <c r="DN227" s="58"/>
      <c r="DO227" s="58"/>
      <c r="DP227" s="58"/>
      <c r="DQ227" s="58"/>
      <c r="DR227" s="58"/>
      <c r="DS227" s="58"/>
      <c r="DT227" s="58"/>
      <c r="DU227" s="58"/>
      <c r="DV227" s="58"/>
      <c r="DW227" s="58"/>
      <c r="DX227" s="58"/>
      <c r="DY227" s="58"/>
      <c r="DZ227" s="58"/>
      <c r="EA227" s="58"/>
      <c r="EB227" s="58"/>
      <c r="EC227" s="58"/>
      <c r="ED227" s="58"/>
      <c r="EE227" s="58"/>
      <c r="EF227" s="58"/>
      <c r="EG227" s="58"/>
      <c r="EH227" s="58"/>
      <c r="EI227" s="58"/>
      <c r="EJ227" s="58"/>
      <c r="EK227" s="58"/>
      <c r="EL227" s="58"/>
      <c r="EM227" s="58"/>
      <c r="EN227" s="58"/>
      <c r="EO227" s="58"/>
      <c r="EP227" s="58"/>
      <c r="EQ227" s="58"/>
      <c r="ER227" s="58"/>
      <c r="ES227" s="58"/>
      <c r="ET227" s="58"/>
      <c r="EU227" s="58"/>
      <c r="EV227" s="58"/>
      <c r="EW227" s="58"/>
      <c r="EX227" s="58"/>
      <c r="EY227" s="58"/>
      <c r="EZ227" s="58"/>
      <c r="FA227" s="58"/>
      <c r="FB227" s="58"/>
      <c r="FC227" s="58"/>
      <c r="FD227" s="58"/>
      <c r="FE227" s="58"/>
      <c r="FF227" s="58"/>
      <c r="FG227" s="58"/>
      <c r="FH227" s="58"/>
      <c r="FI227" s="58"/>
      <c r="FJ227" s="58"/>
      <c r="FK227" s="58"/>
      <c r="FL227" s="58"/>
      <c r="FM227" s="58"/>
      <c r="FN227" s="58"/>
      <c r="FO227" s="58"/>
      <c r="FP227" s="58"/>
      <c r="FQ227" s="58"/>
      <c r="FR227" s="58"/>
      <c r="FS227" s="58"/>
      <c r="FT227" s="58"/>
      <c r="FU227" s="58"/>
      <c r="FV227" s="58"/>
      <c r="FW227" s="58"/>
      <c r="FX227" s="58"/>
      <c r="FY227" s="58"/>
      <c r="FZ227" s="58"/>
      <c r="GA227" s="58"/>
      <c r="GB227" s="58"/>
      <c r="GC227" s="58"/>
      <c r="GD227" s="58"/>
      <c r="GE227" s="58"/>
      <c r="GF227" s="58"/>
      <c r="GG227" s="58"/>
      <c r="GH227" s="58"/>
      <c r="GI227" s="58"/>
      <c r="GJ227" s="58"/>
      <c r="GK227" s="58"/>
      <c r="GL227" s="58"/>
      <c r="GM227" s="58"/>
      <c r="GN227" s="58"/>
      <c r="GO227" s="58"/>
      <c r="GP227" s="58"/>
      <c r="GQ227" s="58"/>
      <c r="GR227" s="58"/>
      <c r="GS227" s="58"/>
      <c r="GT227" s="58"/>
      <c r="GU227" s="58"/>
      <c r="GV227" s="58"/>
      <c r="GW227" s="58"/>
      <c r="GX227" s="58"/>
      <c r="GY227" s="58"/>
      <c r="GZ227" s="58"/>
      <c r="HA227" s="58"/>
      <c r="HB227" s="58"/>
      <c r="HC227" s="58"/>
      <c r="HD227" s="58"/>
      <c r="HE227" s="58"/>
      <c r="HF227" s="58"/>
      <c r="HG227" s="58"/>
      <c r="HH227" s="58"/>
      <c r="HI227" s="58"/>
      <c r="HJ227" s="58"/>
      <c r="HK227" s="58"/>
      <c r="HL227" s="58"/>
      <c r="HM227" s="58"/>
      <c r="HN227" s="58"/>
      <c r="HO227" s="58"/>
      <c r="HP227" s="58"/>
      <c r="HQ227" s="58"/>
      <c r="HR227" s="58"/>
      <c r="HS227" s="58"/>
      <c r="HT227" s="58"/>
      <c r="HU227" s="58"/>
      <c r="HV227" s="58"/>
      <c r="HW227" s="58"/>
      <c r="HX227" s="58"/>
      <c r="HY227" s="58"/>
      <c r="HZ227" s="58"/>
      <c r="IA227" s="58"/>
      <c r="IB227" s="58"/>
      <c r="IC227" s="58"/>
      <c r="ID227" s="58"/>
      <c r="IE227" s="58"/>
      <c r="IF227" s="58"/>
      <c r="IG227" s="58"/>
      <c r="IH227" s="58"/>
      <c r="II227" s="58"/>
      <c r="IJ227" s="58"/>
      <c r="IK227" s="58"/>
      <c r="IL227" s="58"/>
      <c r="IM227" s="58"/>
      <c r="IN227" s="58"/>
      <c r="IO227" s="58"/>
      <c r="IP227" s="58"/>
      <c r="IQ227" s="58"/>
      <c r="IR227" s="58"/>
    </row>
    <row r="228" spans="1:252" s="839" customFormat="1">
      <c r="A228" s="78" t="s">
        <v>604</v>
      </c>
      <c r="B228" s="699"/>
      <c r="C228" s="699"/>
      <c r="D228" s="699"/>
      <c r="E228" s="699"/>
      <c r="F228" s="699"/>
      <c r="G228" s="699"/>
      <c r="H228" s="699"/>
      <c r="I228" s="699"/>
      <c r="J228" s="699"/>
      <c r="K228" s="699"/>
      <c r="L228" s="699"/>
      <c r="M228" s="699"/>
      <c r="N228" s="699"/>
      <c r="O228" s="699"/>
      <c r="P228" s="699"/>
      <c r="Q228" s="699"/>
      <c r="R228" s="699"/>
      <c r="S228" s="699"/>
      <c r="T228" s="699"/>
      <c r="U228" s="699"/>
      <c r="V228" s="699"/>
      <c r="W228" s="699"/>
      <c r="X228" s="699"/>
      <c r="Y228" s="699"/>
      <c r="Z228" s="699"/>
      <c r="AA228" s="957"/>
      <c r="AB228" s="957"/>
      <c r="AC228" s="957"/>
      <c r="AD228" s="699"/>
      <c r="AE228"/>
      <c r="AF228" s="58"/>
      <c r="AG228" s="58"/>
      <c r="AH228" s="58"/>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c r="CH228" s="58"/>
      <c r="CI228" s="58"/>
      <c r="CJ228" s="58"/>
      <c r="CK228" s="58"/>
      <c r="CL228" s="58"/>
      <c r="CM228" s="58"/>
      <c r="CN228" s="58"/>
      <c r="CO228" s="58"/>
      <c r="CP228" s="58"/>
      <c r="CQ228" s="58"/>
      <c r="CR228" s="58"/>
      <c r="CS228" s="58"/>
      <c r="CT228" s="58"/>
      <c r="CU228" s="58"/>
      <c r="CV228" s="58"/>
      <c r="CW228" s="58"/>
      <c r="CX228" s="58"/>
      <c r="CY228" s="58"/>
      <c r="CZ228" s="58"/>
      <c r="DA228" s="58"/>
      <c r="DB228" s="58"/>
      <c r="DC228" s="58"/>
      <c r="DD228" s="58"/>
      <c r="DE228" s="58"/>
      <c r="DF228" s="58"/>
      <c r="DG228" s="58"/>
      <c r="DH228" s="58"/>
      <c r="DI228" s="58"/>
      <c r="DJ228" s="58"/>
      <c r="DK228" s="58"/>
      <c r="DL228" s="58"/>
      <c r="DM228" s="58"/>
      <c r="DN228" s="58"/>
      <c r="DO228" s="58"/>
      <c r="DP228" s="58"/>
      <c r="DQ228" s="58"/>
      <c r="DR228" s="58"/>
      <c r="DS228" s="58"/>
      <c r="DT228" s="58"/>
      <c r="DU228" s="58"/>
      <c r="DV228" s="58"/>
      <c r="DW228" s="58"/>
      <c r="DX228" s="58"/>
      <c r="DY228" s="58"/>
      <c r="DZ228" s="58"/>
      <c r="EA228" s="58"/>
      <c r="EB228" s="58"/>
      <c r="EC228" s="58"/>
      <c r="ED228" s="58"/>
      <c r="EE228" s="58"/>
      <c r="EF228" s="58"/>
      <c r="EG228" s="58"/>
      <c r="EH228" s="58"/>
      <c r="EI228" s="58"/>
      <c r="EJ228" s="58"/>
      <c r="EK228" s="58"/>
      <c r="EL228" s="58"/>
      <c r="EM228" s="58"/>
      <c r="EN228" s="58"/>
      <c r="EO228" s="58"/>
      <c r="EP228" s="58"/>
      <c r="EQ228" s="58"/>
      <c r="ER228" s="58"/>
      <c r="ES228" s="58"/>
      <c r="ET228" s="58"/>
      <c r="EU228" s="58"/>
      <c r="EV228" s="58"/>
      <c r="EW228" s="58"/>
      <c r="EX228" s="58"/>
      <c r="EY228" s="58"/>
      <c r="EZ228" s="58"/>
      <c r="FA228" s="58"/>
      <c r="FB228" s="58"/>
      <c r="FC228" s="58"/>
      <c r="FD228" s="58"/>
      <c r="FE228" s="58"/>
      <c r="FF228" s="58"/>
      <c r="FG228" s="58"/>
      <c r="FH228" s="58"/>
      <c r="FI228" s="58"/>
      <c r="FJ228" s="58"/>
      <c r="FK228" s="58"/>
      <c r="FL228" s="58"/>
      <c r="FM228" s="58"/>
      <c r="FN228" s="58"/>
      <c r="FO228" s="58"/>
      <c r="FP228" s="58"/>
      <c r="FQ228" s="58"/>
      <c r="FR228" s="58"/>
      <c r="FS228" s="58"/>
      <c r="FT228" s="58"/>
      <c r="FU228" s="58"/>
      <c r="FV228" s="58"/>
      <c r="FW228" s="58"/>
      <c r="FX228" s="58"/>
      <c r="FY228" s="58"/>
      <c r="FZ228" s="58"/>
      <c r="GA228" s="58"/>
      <c r="GB228" s="58"/>
      <c r="GC228" s="58"/>
      <c r="GD228" s="58"/>
      <c r="GE228" s="58"/>
      <c r="GF228" s="58"/>
      <c r="GG228" s="58"/>
      <c r="GH228" s="58"/>
      <c r="GI228" s="58"/>
      <c r="GJ228" s="58"/>
      <c r="GK228" s="58"/>
      <c r="GL228" s="58"/>
      <c r="GM228" s="58"/>
      <c r="GN228" s="58"/>
      <c r="GO228" s="58"/>
      <c r="GP228" s="58"/>
      <c r="GQ228" s="58"/>
      <c r="GR228" s="58"/>
      <c r="GS228" s="58"/>
      <c r="GT228" s="58"/>
      <c r="GU228" s="58"/>
      <c r="GV228" s="58"/>
      <c r="GW228" s="58"/>
      <c r="GX228" s="58"/>
      <c r="GY228" s="58"/>
      <c r="GZ228" s="58"/>
      <c r="HA228" s="58"/>
      <c r="HB228" s="58"/>
      <c r="HC228" s="58"/>
      <c r="HD228" s="58"/>
      <c r="HE228" s="58"/>
      <c r="HF228" s="58"/>
      <c r="HG228" s="58"/>
      <c r="HH228" s="58"/>
      <c r="HI228" s="58"/>
      <c r="HJ228" s="58"/>
      <c r="HK228" s="58"/>
      <c r="HL228" s="58"/>
      <c r="HM228" s="58"/>
      <c r="HN228" s="58"/>
      <c r="HO228" s="58"/>
      <c r="HP228" s="58"/>
      <c r="HQ228" s="58"/>
      <c r="HR228" s="58"/>
      <c r="HS228" s="58"/>
      <c r="HT228" s="58"/>
      <c r="HU228" s="58"/>
      <c r="HV228" s="58"/>
      <c r="HW228" s="58"/>
      <c r="HX228" s="58"/>
      <c r="HY228" s="58"/>
      <c r="HZ228" s="58"/>
      <c r="IA228" s="58"/>
      <c r="IB228" s="58"/>
      <c r="IC228" s="58"/>
      <c r="ID228" s="58"/>
      <c r="IE228" s="58"/>
      <c r="IF228" s="58"/>
      <c r="IG228" s="58"/>
      <c r="IH228" s="58"/>
      <c r="II228" s="58"/>
      <c r="IJ228" s="58"/>
      <c r="IK228" s="58"/>
      <c r="IL228" s="58"/>
      <c r="IM228" s="58"/>
      <c r="IN228" s="58"/>
      <c r="IO228" s="58"/>
      <c r="IP228" s="58"/>
      <c r="IQ228" s="58"/>
      <c r="IR228" s="58"/>
    </row>
    <row r="229" spans="1:252" s="839" customFormat="1">
      <c r="A229" s="78" t="s">
        <v>605</v>
      </c>
      <c r="B229" s="699">
        <v>0</v>
      </c>
      <c r="C229" s="699">
        <v>0</v>
      </c>
      <c r="D229" s="699">
        <v>0</v>
      </c>
      <c r="E229" s="699">
        <v>0</v>
      </c>
      <c r="F229" s="699">
        <v>0</v>
      </c>
      <c r="G229" s="699">
        <v>0</v>
      </c>
      <c r="H229" s="699">
        <v>0</v>
      </c>
      <c r="I229" s="699">
        <v>0</v>
      </c>
      <c r="J229" s="699">
        <v>0</v>
      </c>
      <c r="K229" s="699">
        <v>0</v>
      </c>
      <c r="L229" s="699">
        <v>0</v>
      </c>
      <c r="M229" s="699">
        <v>0</v>
      </c>
      <c r="N229" s="699">
        <v>0</v>
      </c>
      <c r="O229" s="699">
        <v>0</v>
      </c>
      <c r="P229" s="699">
        <v>2E-3</v>
      </c>
      <c r="Q229" s="699">
        <v>2E-3</v>
      </c>
      <c r="R229" s="699">
        <v>3.0000000000000001E-3</v>
      </c>
      <c r="S229" s="699">
        <v>3.0000000000000001E-3</v>
      </c>
      <c r="T229" s="699">
        <v>2E-3</v>
      </c>
      <c r="U229" s="699">
        <v>2E-3</v>
      </c>
      <c r="V229" s="699">
        <v>4.0000000000000001E-3</v>
      </c>
      <c r="W229" s="699">
        <v>3.0000000000000001E-3</v>
      </c>
      <c r="X229" s="699">
        <v>3.0000000000000001E-3</v>
      </c>
      <c r="Y229" s="699">
        <v>4.0000000000000001E-3</v>
      </c>
      <c r="Z229" s="699">
        <v>3.0000000000000001E-3</v>
      </c>
      <c r="AA229" s="956">
        <v>2E-3</v>
      </c>
      <c r="AB229" s="956">
        <v>3.0000000000000001E-3</v>
      </c>
      <c r="AC229" s="956">
        <v>5.0000000000000001E-3</v>
      </c>
      <c r="AD229" s="699">
        <v>0.01</v>
      </c>
      <c r="AE229" s="953">
        <v>2.5000000000000001E-2</v>
      </c>
      <c r="AF229" s="58"/>
      <c r="AG229" s="58"/>
      <c r="AH229" s="58"/>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c r="CH229" s="58"/>
      <c r="CI229" s="58"/>
      <c r="CJ229" s="58"/>
      <c r="CK229" s="58"/>
      <c r="CL229" s="58"/>
      <c r="CM229" s="58"/>
      <c r="CN229" s="58"/>
      <c r="CO229" s="58"/>
      <c r="CP229" s="58"/>
      <c r="CQ229" s="58"/>
      <c r="CR229" s="58"/>
      <c r="CS229" s="58"/>
      <c r="CT229" s="58"/>
      <c r="CU229" s="58"/>
      <c r="CV229" s="58"/>
      <c r="CW229" s="58"/>
      <c r="CX229" s="58"/>
      <c r="CY229" s="58"/>
      <c r="CZ229" s="58"/>
      <c r="DA229" s="58"/>
      <c r="DB229" s="58"/>
      <c r="DC229" s="58"/>
      <c r="DD229" s="58"/>
      <c r="DE229" s="58"/>
      <c r="DF229" s="58"/>
      <c r="DG229" s="58"/>
      <c r="DH229" s="58"/>
      <c r="DI229" s="58"/>
      <c r="DJ229" s="58"/>
      <c r="DK229" s="58"/>
      <c r="DL229" s="58"/>
      <c r="DM229" s="58"/>
      <c r="DN229" s="58"/>
      <c r="DO229" s="58"/>
      <c r="DP229" s="58"/>
      <c r="DQ229" s="58"/>
      <c r="DR229" s="58"/>
      <c r="DS229" s="58"/>
      <c r="DT229" s="58"/>
      <c r="DU229" s="58"/>
      <c r="DV229" s="58"/>
      <c r="DW229" s="58"/>
      <c r="DX229" s="58"/>
      <c r="DY229" s="58"/>
      <c r="DZ229" s="58"/>
      <c r="EA229" s="58"/>
      <c r="EB229" s="58"/>
      <c r="EC229" s="58"/>
      <c r="ED229" s="58"/>
      <c r="EE229" s="58"/>
      <c r="EF229" s="58"/>
      <c r="EG229" s="58"/>
      <c r="EH229" s="58"/>
      <c r="EI229" s="58"/>
      <c r="EJ229" s="58"/>
      <c r="EK229" s="58"/>
      <c r="EL229" s="58"/>
      <c r="EM229" s="58"/>
      <c r="EN229" s="58"/>
      <c r="EO229" s="58"/>
      <c r="EP229" s="58"/>
      <c r="EQ229" s="58"/>
      <c r="ER229" s="58"/>
      <c r="ES229" s="58"/>
      <c r="ET229" s="58"/>
      <c r="EU229" s="58"/>
      <c r="EV229" s="58"/>
      <c r="EW229" s="58"/>
      <c r="EX229" s="58"/>
      <c r="EY229" s="58"/>
      <c r="EZ229" s="58"/>
      <c r="FA229" s="58"/>
      <c r="FB229" s="58"/>
      <c r="FC229" s="58"/>
      <c r="FD229" s="58"/>
      <c r="FE229" s="58"/>
      <c r="FF229" s="58"/>
      <c r="FG229" s="58"/>
      <c r="FH229" s="58"/>
      <c r="FI229" s="58"/>
      <c r="FJ229" s="58"/>
      <c r="FK229" s="58"/>
      <c r="FL229" s="58"/>
      <c r="FM229" s="58"/>
      <c r="FN229" s="58"/>
      <c r="FO229" s="58"/>
      <c r="FP229" s="58"/>
      <c r="FQ229" s="58"/>
      <c r="FR229" s="58"/>
      <c r="FS229" s="58"/>
      <c r="FT229" s="58"/>
      <c r="FU229" s="58"/>
      <c r="FV229" s="58"/>
      <c r="FW229" s="58"/>
      <c r="FX229" s="58"/>
      <c r="FY229" s="58"/>
      <c r="FZ229" s="58"/>
      <c r="GA229" s="58"/>
      <c r="GB229" s="58"/>
      <c r="GC229" s="58"/>
      <c r="GD229" s="58"/>
      <c r="GE229" s="58"/>
      <c r="GF229" s="58"/>
      <c r="GG229" s="58"/>
      <c r="GH229" s="58"/>
      <c r="GI229" s="58"/>
      <c r="GJ229" s="58"/>
      <c r="GK229" s="58"/>
      <c r="GL229" s="58"/>
      <c r="GM229" s="58"/>
      <c r="GN229" s="58"/>
      <c r="GO229" s="58"/>
      <c r="GP229" s="58"/>
      <c r="GQ229" s="58"/>
      <c r="GR229" s="58"/>
      <c r="GS229" s="58"/>
      <c r="GT229" s="58"/>
      <c r="GU229" s="58"/>
      <c r="GV229" s="58"/>
      <c r="GW229" s="58"/>
      <c r="GX229" s="58"/>
      <c r="GY229" s="58"/>
      <c r="GZ229" s="58"/>
      <c r="HA229" s="58"/>
      <c r="HB229" s="58"/>
      <c r="HC229" s="58"/>
      <c r="HD229" s="58"/>
      <c r="HE229" s="58"/>
      <c r="HF229" s="58"/>
      <c r="HG229" s="58"/>
      <c r="HH229" s="58"/>
      <c r="HI229" s="58"/>
      <c r="HJ229" s="58"/>
      <c r="HK229" s="58"/>
      <c r="HL229" s="58"/>
      <c r="HM229" s="58"/>
      <c r="HN229" s="58"/>
      <c r="HO229" s="58"/>
      <c r="HP229" s="58"/>
      <c r="HQ229" s="58"/>
      <c r="HR229" s="58"/>
      <c r="HS229" s="58"/>
      <c r="HT229" s="58"/>
      <c r="HU229" s="58"/>
      <c r="HV229" s="58"/>
      <c r="HW229" s="58"/>
      <c r="HX229" s="58"/>
      <c r="HY229" s="58"/>
      <c r="HZ229" s="58"/>
      <c r="IA229" s="58"/>
      <c r="IB229" s="58"/>
      <c r="IC229" s="58"/>
      <c r="ID229" s="58"/>
      <c r="IE229" s="58"/>
      <c r="IF229" s="58"/>
      <c r="IG229" s="58"/>
      <c r="IH229" s="58"/>
      <c r="II229" s="58"/>
      <c r="IJ229" s="58"/>
      <c r="IK229" s="58"/>
      <c r="IL229" s="58"/>
      <c r="IM229" s="58"/>
      <c r="IN229" s="58"/>
      <c r="IO229" s="58"/>
      <c r="IP229" s="58"/>
      <c r="IQ229" s="58"/>
      <c r="IR229" s="58"/>
    </row>
    <row r="230" spans="1:252" s="839" customFormat="1">
      <c r="A230" s="78" t="s">
        <v>469</v>
      </c>
      <c r="B230" s="699">
        <v>4.7640000000000002</v>
      </c>
      <c r="C230" s="699">
        <v>4.2290000000000001</v>
      </c>
      <c r="D230" s="699">
        <v>4.6959999999999997</v>
      </c>
      <c r="E230" s="699">
        <v>4.4930000000000003</v>
      </c>
      <c r="F230" s="699">
        <v>4.6900000000000004</v>
      </c>
      <c r="G230" s="699">
        <v>5.266</v>
      </c>
      <c r="H230" s="699">
        <v>4.8970000000000002</v>
      </c>
      <c r="I230" s="699">
        <v>5.9189999999999996</v>
      </c>
      <c r="J230" s="699">
        <v>6.0880000000000001</v>
      </c>
      <c r="K230" s="699">
        <v>6.09</v>
      </c>
      <c r="L230" s="699">
        <v>6.3339999999999996</v>
      </c>
      <c r="M230" s="699">
        <v>6.819</v>
      </c>
      <c r="N230" s="699">
        <v>6.827</v>
      </c>
      <c r="O230" s="699">
        <v>7.0819999999999999</v>
      </c>
      <c r="P230" s="699">
        <v>7.3970000000000002</v>
      </c>
      <c r="Q230" s="699">
        <v>7.7880000000000003</v>
      </c>
      <c r="R230" s="699">
        <v>7.9420000000000002</v>
      </c>
      <c r="S230" s="699">
        <v>8.1639999999999997</v>
      </c>
      <c r="T230" s="699">
        <v>8.218</v>
      </c>
      <c r="U230" s="699">
        <v>8.1349999999999998</v>
      </c>
      <c r="V230" s="699">
        <v>8.2509999999999994</v>
      </c>
      <c r="W230" s="699">
        <v>8.266</v>
      </c>
      <c r="X230" s="699">
        <v>8.3729999999999993</v>
      </c>
      <c r="Y230" s="699">
        <v>8.2840000000000007</v>
      </c>
      <c r="Z230" s="699">
        <v>8.4190000000000005</v>
      </c>
      <c r="AA230" s="956">
        <v>7.0460000000000003</v>
      </c>
      <c r="AB230" s="956">
        <v>7.9770000000000003</v>
      </c>
      <c r="AC230" s="956">
        <v>9.0510000000000002</v>
      </c>
      <c r="AD230" s="699">
        <v>10.237</v>
      </c>
      <c r="AE230" s="953">
        <v>10.957000000000001</v>
      </c>
      <c r="AF230" s="58"/>
      <c r="AG230" s="58"/>
      <c r="AH230" s="58"/>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c r="CH230" s="58"/>
      <c r="CI230" s="58"/>
      <c r="CJ230" s="58"/>
      <c r="CK230" s="58"/>
      <c r="CL230" s="58"/>
      <c r="CM230" s="58"/>
      <c r="CN230" s="58"/>
      <c r="CO230" s="58"/>
      <c r="CP230" s="58"/>
      <c r="CQ230" s="58"/>
      <c r="CR230" s="58"/>
      <c r="CS230" s="58"/>
      <c r="CT230" s="58"/>
      <c r="CU230" s="58"/>
      <c r="CV230" s="58"/>
      <c r="CW230" s="58"/>
      <c r="CX230" s="58"/>
      <c r="CY230" s="58"/>
      <c r="CZ230" s="58"/>
      <c r="DA230" s="58"/>
      <c r="DB230" s="58"/>
      <c r="DC230" s="58"/>
      <c r="DD230" s="58"/>
      <c r="DE230" s="58"/>
      <c r="DF230" s="58"/>
      <c r="DG230" s="58"/>
      <c r="DH230" s="58"/>
      <c r="DI230" s="58"/>
      <c r="DJ230" s="58"/>
      <c r="DK230" s="58"/>
      <c r="DL230" s="58"/>
      <c r="DM230" s="58"/>
      <c r="DN230" s="58"/>
      <c r="DO230" s="58"/>
      <c r="DP230" s="58"/>
      <c r="DQ230" s="58"/>
      <c r="DR230" s="58"/>
      <c r="DS230" s="58"/>
      <c r="DT230" s="58"/>
      <c r="DU230" s="58"/>
      <c r="DV230" s="58"/>
      <c r="DW230" s="58"/>
      <c r="DX230" s="58"/>
      <c r="DY230" s="58"/>
      <c r="DZ230" s="58"/>
      <c r="EA230" s="58"/>
      <c r="EB230" s="58"/>
      <c r="EC230" s="58"/>
      <c r="ED230" s="58"/>
      <c r="EE230" s="58"/>
      <c r="EF230" s="58"/>
      <c r="EG230" s="58"/>
      <c r="EH230" s="58"/>
      <c r="EI230" s="58"/>
      <c r="EJ230" s="58"/>
      <c r="EK230" s="58"/>
      <c r="EL230" s="58"/>
      <c r="EM230" s="58"/>
      <c r="EN230" s="58"/>
      <c r="EO230" s="58"/>
      <c r="EP230" s="58"/>
      <c r="EQ230" s="58"/>
      <c r="ER230" s="58"/>
      <c r="ES230" s="58"/>
      <c r="ET230" s="58"/>
      <c r="EU230" s="58"/>
      <c r="EV230" s="58"/>
      <c r="EW230" s="58"/>
      <c r="EX230" s="58"/>
      <c r="EY230" s="58"/>
      <c r="EZ230" s="58"/>
      <c r="FA230" s="58"/>
      <c r="FB230" s="58"/>
      <c r="FC230" s="58"/>
      <c r="FD230" s="58"/>
      <c r="FE230" s="58"/>
      <c r="FF230" s="58"/>
      <c r="FG230" s="58"/>
      <c r="FH230" s="58"/>
      <c r="FI230" s="58"/>
      <c r="FJ230" s="58"/>
      <c r="FK230" s="58"/>
      <c r="FL230" s="58"/>
      <c r="FM230" s="58"/>
      <c r="FN230" s="58"/>
      <c r="FO230" s="58"/>
      <c r="FP230" s="58"/>
      <c r="FQ230" s="58"/>
      <c r="FR230" s="58"/>
      <c r="FS230" s="58"/>
      <c r="FT230" s="58"/>
      <c r="FU230" s="58"/>
      <c r="FV230" s="58"/>
      <c r="FW230" s="58"/>
      <c r="FX230" s="58"/>
      <c r="FY230" s="58"/>
      <c r="FZ230" s="58"/>
      <c r="GA230" s="58"/>
      <c r="GB230" s="58"/>
      <c r="GC230" s="58"/>
      <c r="GD230" s="58"/>
      <c r="GE230" s="58"/>
      <c r="GF230" s="58"/>
      <c r="GG230" s="58"/>
      <c r="GH230" s="58"/>
      <c r="GI230" s="58"/>
      <c r="GJ230" s="58"/>
      <c r="GK230" s="58"/>
      <c r="GL230" s="58"/>
      <c r="GM230" s="58"/>
      <c r="GN230" s="58"/>
      <c r="GO230" s="58"/>
      <c r="GP230" s="58"/>
      <c r="GQ230" s="58"/>
      <c r="GR230" s="58"/>
      <c r="GS230" s="58"/>
      <c r="GT230" s="58"/>
      <c r="GU230" s="58"/>
      <c r="GV230" s="58"/>
      <c r="GW230" s="58"/>
      <c r="GX230" s="58"/>
      <c r="GY230" s="58"/>
      <c r="GZ230" s="58"/>
      <c r="HA230" s="58"/>
      <c r="HB230" s="58"/>
      <c r="HC230" s="58"/>
      <c r="HD230" s="58"/>
      <c r="HE230" s="58"/>
      <c r="HF230" s="58"/>
      <c r="HG230" s="58"/>
      <c r="HH230" s="58"/>
      <c r="HI230" s="58"/>
      <c r="HJ230" s="58"/>
      <c r="HK230" s="58"/>
      <c r="HL230" s="58"/>
      <c r="HM230" s="58"/>
      <c r="HN230" s="58"/>
      <c r="HO230" s="58"/>
      <c r="HP230" s="58"/>
      <c r="HQ230" s="58"/>
      <c r="HR230" s="58"/>
      <c r="HS230" s="58"/>
      <c r="HT230" s="58"/>
      <c r="HU230" s="58"/>
      <c r="HV230" s="58"/>
      <c r="HW230" s="58"/>
      <c r="HX230" s="58"/>
      <c r="HY230" s="58"/>
      <c r="HZ230" s="58"/>
      <c r="IA230" s="58"/>
      <c r="IB230" s="58"/>
      <c r="IC230" s="58"/>
      <c r="ID230" s="58"/>
      <c r="IE230" s="58"/>
      <c r="IF230" s="58"/>
      <c r="IG230" s="58"/>
      <c r="IH230" s="58"/>
      <c r="II230" s="58"/>
      <c r="IJ230" s="58"/>
      <c r="IK230" s="58"/>
      <c r="IL230" s="58"/>
      <c r="IM230" s="58"/>
      <c r="IN230" s="58"/>
      <c r="IO230" s="58"/>
      <c r="IP230" s="58"/>
      <c r="IQ230" s="58"/>
      <c r="IR230" s="58"/>
    </row>
    <row r="231" spans="1:252" s="839" customFormat="1">
      <c r="A231" s="78" t="s">
        <v>606</v>
      </c>
      <c r="B231" s="699">
        <v>1.0529999999999999</v>
      </c>
      <c r="C231" s="699">
        <v>0.95899999999999996</v>
      </c>
      <c r="D231" s="699">
        <v>1.0580000000000001</v>
      </c>
      <c r="E231" s="699">
        <v>1.0109999999999999</v>
      </c>
      <c r="F231" s="699">
        <v>1.0529999999999999</v>
      </c>
      <c r="G231" s="699">
        <v>1.1499999999999999</v>
      </c>
      <c r="H231" s="699">
        <v>1.069</v>
      </c>
      <c r="I231" s="699">
        <v>1.2649999999999999</v>
      </c>
      <c r="J231" s="699">
        <v>1.3420000000000001</v>
      </c>
      <c r="K231" s="699">
        <v>1.3540000000000001</v>
      </c>
      <c r="L231" s="699">
        <v>1.4019999999999999</v>
      </c>
      <c r="M231" s="699">
        <v>1.504</v>
      </c>
      <c r="N231" s="699">
        <v>1.5189999999999999</v>
      </c>
      <c r="O231" s="699">
        <v>1.556</v>
      </c>
      <c r="P231" s="699">
        <v>1.663</v>
      </c>
      <c r="Q231" s="699">
        <v>1.7549999999999999</v>
      </c>
      <c r="R231" s="699">
        <v>1.7689999999999999</v>
      </c>
      <c r="S231" s="699">
        <v>1.579</v>
      </c>
      <c r="T231" s="699">
        <v>1.8879999999999999</v>
      </c>
      <c r="U231" s="699">
        <v>1.853</v>
      </c>
      <c r="V231" s="699">
        <v>1.86</v>
      </c>
      <c r="W231" s="699">
        <v>1.86</v>
      </c>
      <c r="X231" s="699">
        <v>1.911</v>
      </c>
      <c r="Y231" s="699">
        <v>1.909</v>
      </c>
      <c r="Z231" s="699">
        <v>1.923</v>
      </c>
      <c r="AA231" s="956">
        <v>1.7689999999999999</v>
      </c>
      <c r="AB231" s="956">
        <v>1.966</v>
      </c>
      <c r="AC231" s="956">
        <v>2.1709999999999998</v>
      </c>
      <c r="AD231" s="699">
        <v>2.4420000000000002</v>
      </c>
      <c r="AE231" s="953">
        <v>2.48</v>
      </c>
      <c r="AF231" s="58"/>
      <c r="AG231" s="58"/>
      <c r="AH231" s="58"/>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c r="CH231" s="58"/>
      <c r="CI231" s="58"/>
      <c r="CJ231" s="58"/>
      <c r="CK231" s="58"/>
      <c r="CL231" s="58"/>
      <c r="CM231" s="58"/>
      <c r="CN231" s="58"/>
      <c r="CO231" s="58"/>
      <c r="CP231" s="58"/>
      <c r="CQ231" s="58"/>
      <c r="CR231" s="58"/>
      <c r="CS231" s="58"/>
      <c r="CT231" s="58"/>
      <c r="CU231" s="58"/>
      <c r="CV231" s="58"/>
      <c r="CW231" s="58"/>
      <c r="CX231" s="58"/>
      <c r="CY231" s="58"/>
      <c r="CZ231" s="58"/>
      <c r="DA231" s="58"/>
      <c r="DB231" s="58"/>
      <c r="DC231" s="58"/>
      <c r="DD231" s="58"/>
      <c r="DE231" s="58"/>
      <c r="DF231" s="58"/>
      <c r="DG231" s="58"/>
      <c r="DH231" s="58"/>
      <c r="DI231" s="58"/>
      <c r="DJ231" s="58"/>
      <c r="DK231" s="58"/>
      <c r="DL231" s="58"/>
      <c r="DM231" s="58"/>
      <c r="DN231" s="58"/>
      <c r="DO231" s="58"/>
      <c r="DP231" s="58"/>
      <c r="DQ231" s="58"/>
      <c r="DR231" s="58"/>
      <c r="DS231" s="58"/>
      <c r="DT231" s="58"/>
      <c r="DU231" s="58"/>
      <c r="DV231" s="58"/>
      <c r="DW231" s="58"/>
      <c r="DX231" s="58"/>
      <c r="DY231" s="58"/>
      <c r="DZ231" s="58"/>
      <c r="EA231" s="58"/>
      <c r="EB231" s="58"/>
      <c r="EC231" s="58"/>
      <c r="ED231" s="58"/>
      <c r="EE231" s="58"/>
      <c r="EF231" s="58"/>
      <c r="EG231" s="58"/>
      <c r="EH231" s="58"/>
      <c r="EI231" s="58"/>
      <c r="EJ231" s="58"/>
      <c r="EK231" s="58"/>
      <c r="EL231" s="58"/>
      <c r="EM231" s="58"/>
      <c r="EN231" s="58"/>
      <c r="EO231" s="58"/>
      <c r="EP231" s="58"/>
      <c r="EQ231" s="58"/>
      <c r="ER231" s="58"/>
      <c r="ES231" s="58"/>
      <c r="ET231" s="58"/>
      <c r="EU231" s="58"/>
      <c r="EV231" s="58"/>
      <c r="EW231" s="58"/>
      <c r="EX231" s="58"/>
      <c r="EY231" s="58"/>
      <c r="EZ231" s="58"/>
      <c r="FA231" s="58"/>
      <c r="FB231" s="58"/>
      <c r="FC231" s="58"/>
      <c r="FD231" s="58"/>
      <c r="FE231" s="58"/>
      <c r="FF231" s="58"/>
      <c r="FG231" s="58"/>
      <c r="FH231" s="58"/>
      <c r="FI231" s="58"/>
      <c r="FJ231" s="58"/>
      <c r="FK231" s="58"/>
      <c r="FL231" s="58"/>
      <c r="FM231" s="58"/>
      <c r="FN231" s="58"/>
      <c r="FO231" s="58"/>
      <c r="FP231" s="58"/>
      <c r="FQ231" s="58"/>
      <c r="FR231" s="58"/>
      <c r="FS231" s="58"/>
      <c r="FT231" s="58"/>
      <c r="FU231" s="58"/>
      <c r="FV231" s="58"/>
      <c r="FW231" s="58"/>
      <c r="FX231" s="58"/>
      <c r="FY231" s="58"/>
      <c r="FZ231" s="58"/>
      <c r="GA231" s="58"/>
      <c r="GB231" s="58"/>
      <c r="GC231" s="58"/>
      <c r="GD231" s="58"/>
      <c r="GE231" s="58"/>
      <c r="GF231" s="58"/>
      <c r="GG231" s="58"/>
      <c r="GH231" s="58"/>
      <c r="GI231" s="58"/>
      <c r="GJ231" s="58"/>
      <c r="GK231" s="58"/>
      <c r="GL231" s="58"/>
      <c r="GM231" s="58"/>
      <c r="GN231" s="58"/>
      <c r="GO231" s="58"/>
      <c r="GP231" s="58"/>
      <c r="GQ231" s="58"/>
      <c r="GR231" s="58"/>
      <c r="GS231" s="58"/>
      <c r="GT231" s="58"/>
      <c r="GU231" s="58"/>
      <c r="GV231" s="58"/>
      <c r="GW231" s="58"/>
      <c r="GX231" s="58"/>
      <c r="GY231" s="58"/>
      <c r="GZ231" s="58"/>
      <c r="HA231" s="58"/>
      <c r="HB231" s="58"/>
      <c r="HC231" s="58"/>
      <c r="HD231" s="58"/>
      <c r="HE231" s="58"/>
      <c r="HF231" s="58"/>
      <c r="HG231" s="58"/>
      <c r="HH231" s="58"/>
      <c r="HI231" s="58"/>
      <c r="HJ231" s="58"/>
      <c r="HK231" s="58"/>
      <c r="HL231" s="58"/>
      <c r="HM231" s="58"/>
      <c r="HN231" s="58"/>
      <c r="HO231" s="58"/>
      <c r="HP231" s="58"/>
      <c r="HQ231" s="58"/>
      <c r="HR231" s="58"/>
      <c r="HS231" s="58"/>
      <c r="HT231" s="58"/>
      <c r="HU231" s="58"/>
      <c r="HV231" s="58"/>
      <c r="HW231" s="58"/>
      <c r="HX231" s="58"/>
      <c r="HY231" s="58"/>
      <c r="HZ231" s="58"/>
      <c r="IA231" s="58"/>
      <c r="IB231" s="58"/>
      <c r="IC231" s="58"/>
      <c r="ID231" s="58"/>
      <c r="IE231" s="58"/>
      <c r="IF231" s="58"/>
      <c r="IG231" s="58"/>
      <c r="IH231" s="58"/>
      <c r="II231" s="58"/>
      <c r="IJ231" s="58"/>
      <c r="IK231" s="58"/>
      <c r="IL231" s="58"/>
      <c r="IM231" s="58"/>
      <c r="IN231" s="58"/>
      <c r="IO231" s="58"/>
      <c r="IP231" s="58"/>
      <c r="IQ231" s="58"/>
      <c r="IR231" s="58"/>
    </row>
    <row r="232" spans="1:252" s="839" customFormat="1">
      <c r="A232" s="78" t="s">
        <v>607</v>
      </c>
      <c r="B232" s="699">
        <v>2.5179999999999998</v>
      </c>
      <c r="C232" s="699">
        <v>2.2909999999999999</v>
      </c>
      <c r="D232" s="699">
        <v>2.528</v>
      </c>
      <c r="E232" s="699">
        <v>2.415</v>
      </c>
      <c r="F232" s="699">
        <v>2.5169999999999999</v>
      </c>
      <c r="G232" s="699">
        <v>2.7490000000000001</v>
      </c>
      <c r="H232" s="699">
        <v>2.5499999999999998</v>
      </c>
      <c r="I232" s="699">
        <v>3.0219999999999998</v>
      </c>
      <c r="J232" s="699">
        <v>3.21</v>
      </c>
      <c r="K232" s="699">
        <v>3.2360000000000002</v>
      </c>
      <c r="L232" s="699">
        <v>3.3540000000000001</v>
      </c>
      <c r="M232" s="699">
        <v>3.5979999999999999</v>
      </c>
      <c r="N232" s="699">
        <v>3.6339999999999999</v>
      </c>
      <c r="O232" s="699">
        <v>3.72</v>
      </c>
      <c r="P232" s="699">
        <v>3.9769999999999999</v>
      </c>
      <c r="Q232" s="699">
        <v>4.1029999999999998</v>
      </c>
      <c r="R232" s="699">
        <v>4.1890000000000001</v>
      </c>
      <c r="S232" s="699">
        <v>4.5709999999999997</v>
      </c>
      <c r="T232" s="699">
        <v>4.282</v>
      </c>
      <c r="U232" s="699">
        <v>4.1529999999999996</v>
      </c>
      <c r="V232" s="699">
        <v>4.2050000000000001</v>
      </c>
      <c r="W232" s="699">
        <v>4.3029999999999999</v>
      </c>
      <c r="X232" s="699">
        <v>4.3860000000000001</v>
      </c>
      <c r="Y232" s="699">
        <v>4.2889999999999997</v>
      </c>
      <c r="Z232" s="699">
        <v>4.3899999999999997</v>
      </c>
      <c r="AA232" s="956">
        <v>3.5449999999999999</v>
      </c>
      <c r="AB232" s="956">
        <v>3.9260000000000002</v>
      </c>
      <c r="AC232" s="956">
        <v>4.5590000000000002</v>
      </c>
      <c r="AD232" s="699">
        <v>5.1840000000000002</v>
      </c>
      <c r="AE232" s="953">
        <v>5.6319999999999997</v>
      </c>
      <c r="AF232" s="58"/>
      <c r="AG232" s="58"/>
      <c r="AH232" s="58"/>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c r="CH232" s="58"/>
      <c r="CI232" s="58"/>
      <c r="CJ232" s="58"/>
      <c r="CK232" s="58"/>
      <c r="CL232" s="58"/>
      <c r="CM232" s="58"/>
      <c r="CN232" s="58"/>
      <c r="CO232" s="58"/>
      <c r="CP232" s="58"/>
      <c r="CQ232" s="58"/>
      <c r="CR232" s="58"/>
      <c r="CS232" s="58"/>
      <c r="CT232" s="58"/>
      <c r="CU232" s="58"/>
      <c r="CV232" s="58"/>
      <c r="CW232" s="58"/>
      <c r="CX232" s="58"/>
      <c r="CY232" s="58"/>
      <c r="CZ232" s="58"/>
      <c r="DA232" s="58"/>
      <c r="DB232" s="58"/>
      <c r="DC232" s="58"/>
      <c r="DD232" s="58"/>
      <c r="DE232" s="58"/>
      <c r="DF232" s="58"/>
      <c r="DG232" s="58"/>
      <c r="DH232" s="58"/>
      <c r="DI232" s="58"/>
      <c r="DJ232" s="58"/>
      <c r="DK232" s="58"/>
      <c r="DL232" s="58"/>
      <c r="DM232" s="58"/>
      <c r="DN232" s="58"/>
      <c r="DO232" s="58"/>
      <c r="DP232" s="58"/>
      <c r="DQ232" s="58"/>
      <c r="DR232" s="58"/>
      <c r="DS232" s="58"/>
      <c r="DT232" s="58"/>
      <c r="DU232" s="58"/>
      <c r="DV232" s="58"/>
      <c r="DW232" s="58"/>
      <c r="DX232" s="58"/>
      <c r="DY232" s="58"/>
      <c r="DZ232" s="58"/>
      <c r="EA232" s="58"/>
      <c r="EB232" s="58"/>
      <c r="EC232" s="58"/>
      <c r="ED232" s="58"/>
      <c r="EE232" s="58"/>
      <c r="EF232" s="58"/>
      <c r="EG232" s="58"/>
      <c r="EH232" s="58"/>
      <c r="EI232" s="58"/>
      <c r="EJ232" s="58"/>
      <c r="EK232" s="58"/>
      <c r="EL232" s="58"/>
      <c r="EM232" s="58"/>
      <c r="EN232" s="58"/>
      <c r="EO232" s="58"/>
      <c r="EP232" s="58"/>
      <c r="EQ232" s="58"/>
      <c r="ER232" s="58"/>
      <c r="ES232" s="58"/>
      <c r="ET232" s="58"/>
      <c r="EU232" s="58"/>
      <c r="EV232" s="58"/>
      <c r="EW232" s="58"/>
      <c r="EX232" s="58"/>
      <c r="EY232" s="58"/>
      <c r="EZ232" s="58"/>
      <c r="FA232" s="58"/>
      <c r="FB232" s="58"/>
      <c r="FC232" s="58"/>
      <c r="FD232" s="58"/>
      <c r="FE232" s="58"/>
      <c r="FF232" s="58"/>
      <c r="FG232" s="58"/>
      <c r="FH232" s="58"/>
      <c r="FI232" s="58"/>
      <c r="FJ232" s="58"/>
      <c r="FK232" s="58"/>
      <c r="FL232" s="58"/>
      <c r="FM232" s="58"/>
      <c r="FN232" s="58"/>
      <c r="FO232" s="58"/>
      <c r="FP232" s="58"/>
      <c r="FQ232" s="58"/>
      <c r="FR232" s="58"/>
      <c r="FS232" s="58"/>
      <c r="FT232" s="58"/>
      <c r="FU232" s="58"/>
      <c r="FV232" s="58"/>
      <c r="FW232" s="58"/>
      <c r="FX232" s="58"/>
      <c r="FY232" s="58"/>
      <c r="FZ232" s="58"/>
      <c r="GA232" s="58"/>
      <c r="GB232" s="58"/>
      <c r="GC232" s="58"/>
      <c r="GD232" s="58"/>
      <c r="GE232" s="58"/>
      <c r="GF232" s="58"/>
      <c r="GG232" s="58"/>
      <c r="GH232" s="58"/>
      <c r="GI232" s="58"/>
      <c r="GJ232" s="58"/>
      <c r="GK232" s="58"/>
      <c r="GL232" s="58"/>
      <c r="GM232" s="58"/>
      <c r="GN232" s="58"/>
      <c r="GO232" s="58"/>
      <c r="GP232" s="58"/>
      <c r="GQ232" s="58"/>
      <c r="GR232" s="58"/>
      <c r="GS232" s="58"/>
      <c r="GT232" s="58"/>
      <c r="GU232" s="58"/>
      <c r="GV232" s="58"/>
      <c r="GW232" s="58"/>
      <c r="GX232" s="58"/>
      <c r="GY232" s="58"/>
      <c r="GZ232" s="58"/>
      <c r="HA232" s="58"/>
      <c r="HB232" s="58"/>
      <c r="HC232" s="58"/>
      <c r="HD232" s="58"/>
      <c r="HE232" s="58"/>
      <c r="HF232" s="58"/>
      <c r="HG232" s="58"/>
      <c r="HH232" s="58"/>
      <c r="HI232" s="58"/>
      <c r="HJ232" s="58"/>
      <c r="HK232" s="58"/>
      <c r="HL232" s="58"/>
      <c r="HM232" s="58"/>
      <c r="HN232" s="58"/>
      <c r="HO232" s="58"/>
      <c r="HP232" s="58"/>
      <c r="HQ232" s="58"/>
      <c r="HR232" s="58"/>
      <c r="HS232" s="58"/>
      <c r="HT232" s="58"/>
      <c r="HU232" s="58"/>
      <c r="HV232" s="58"/>
      <c r="HW232" s="58"/>
      <c r="HX232" s="58"/>
      <c r="HY232" s="58"/>
      <c r="HZ232" s="58"/>
      <c r="IA232" s="58"/>
      <c r="IB232" s="58"/>
      <c r="IC232" s="58"/>
      <c r="ID232" s="58"/>
      <c r="IE232" s="58"/>
      <c r="IF232" s="58"/>
      <c r="IG232" s="58"/>
      <c r="IH232" s="58"/>
      <c r="II232" s="58"/>
      <c r="IJ232" s="58"/>
      <c r="IK232" s="58"/>
      <c r="IL232" s="58"/>
      <c r="IM232" s="58"/>
      <c r="IN232" s="58"/>
      <c r="IO232" s="58"/>
      <c r="IP232" s="58"/>
      <c r="IQ232" s="58"/>
      <c r="IR232" s="58"/>
    </row>
    <row r="233" spans="1:252" s="839" customFormat="1">
      <c r="A233" s="78" t="s">
        <v>608</v>
      </c>
      <c r="B233" s="699">
        <v>0.09</v>
      </c>
      <c r="C233" s="699">
        <v>8.2000000000000003E-2</v>
      </c>
      <c r="D233" s="699">
        <v>0.09</v>
      </c>
      <c r="E233" s="699">
        <v>8.5999999999999993E-2</v>
      </c>
      <c r="F233" s="699">
        <v>0.09</v>
      </c>
      <c r="G233" s="699">
        <v>9.9000000000000005E-2</v>
      </c>
      <c r="H233" s="699">
        <v>9.1999999999999998E-2</v>
      </c>
      <c r="I233" s="699">
        <v>0.108</v>
      </c>
      <c r="J233" s="699">
        <v>0.115</v>
      </c>
      <c r="K233" s="699">
        <v>0.11600000000000001</v>
      </c>
      <c r="L233" s="699">
        <v>0.11899999999999999</v>
      </c>
      <c r="M233" s="699">
        <v>0.13</v>
      </c>
      <c r="N233" s="699">
        <v>0.13</v>
      </c>
      <c r="O233" s="699">
        <v>0.13300000000000001</v>
      </c>
      <c r="P233" s="699">
        <v>0.14199999999999999</v>
      </c>
      <c r="Q233" s="699">
        <v>0.152</v>
      </c>
      <c r="R233" s="699">
        <v>0.159</v>
      </c>
      <c r="S233" s="699">
        <v>0.13700000000000001</v>
      </c>
      <c r="T233" s="699">
        <v>0.13500000000000001</v>
      </c>
      <c r="U233" s="699">
        <v>0.128</v>
      </c>
      <c r="V233" s="699">
        <v>0.16300000000000001</v>
      </c>
      <c r="W233" s="699">
        <v>0.16900000000000001</v>
      </c>
      <c r="X233" s="699">
        <v>0.14799999999999999</v>
      </c>
      <c r="Y233" s="699">
        <v>0.14699999999999999</v>
      </c>
      <c r="Z233" s="699">
        <v>0.155</v>
      </c>
      <c r="AA233" s="956">
        <v>0.11799999999999999</v>
      </c>
      <c r="AB233" s="956">
        <v>0.14599999999999999</v>
      </c>
      <c r="AC233" s="956">
        <v>0.159</v>
      </c>
      <c r="AD233" s="699">
        <v>0.17699999999999999</v>
      </c>
      <c r="AE233" s="953">
        <v>0.34300000000000003</v>
      </c>
      <c r="AF233" s="58"/>
      <c r="AG233" s="58"/>
      <c r="AH233" s="58"/>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c r="CH233" s="58"/>
      <c r="CI233" s="58"/>
      <c r="CJ233" s="58"/>
      <c r="CK233" s="58"/>
      <c r="CL233" s="58"/>
      <c r="CM233" s="58"/>
      <c r="CN233" s="58"/>
      <c r="CO233" s="58"/>
      <c r="CP233" s="58"/>
      <c r="CQ233" s="58"/>
      <c r="CR233" s="58"/>
      <c r="CS233" s="58"/>
      <c r="CT233" s="58"/>
      <c r="CU233" s="58"/>
      <c r="CV233" s="58"/>
      <c r="CW233" s="58"/>
      <c r="CX233" s="58"/>
      <c r="CY233" s="58"/>
      <c r="CZ233" s="58"/>
      <c r="DA233" s="58"/>
      <c r="DB233" s="58"/>
      <c r="DC233" s="58"/>
      <c r="DD233" s="58"/>
      <c r="DE233" s="58"/>
      <c r="DF233" s="58"/>
      <c r="DG233" s="58"/>
      <c r="DH233" s="58"/>
      <c r="DI233" s="58"/>
      <c r="DJ233" s="58"/>
      <c r="DK233" s="58"/>
      <c r="DL233" s="58"/>
      <c r="DM233" s="58"/>
      <c r="DN233" s="58"/>
      <c r="DO233" s="58"/>
      <c r="DP233" s="58"/>
      <c r="DQ233" s="58"/>
      <c r="DR233" s="58"/>
      <c r="DS233" s="58"/>
      <c r="DT233" s="58"/>
      <c r="DU233" s="58"/>
      <c r="DV233" s="58"/>
      <c r="DW233" s="58"/>
      <c r="DX233" s="58"/>
      <c r="DY233" s="58"/>
      <c r="DZ233" s="58"/>
      <c r="EA233" s="58"/>
      <c r="EB233" s="58"/>
      <c r="EC233" s="58"/>
      <c r="ED233" s="58"/>
      <c r="EE233" s="58"/>
      <c r="EF233" s="58"/>
      <c r="EG233" s="58"/>
      <c r="EH233" s="58"/>
      <c r="EI233" s="58"/>
      <c r="EJ233" s="58"/>
      <c r="EK233" s="58"/>
      <c r="EL233" s="58"/>
      <c r="EM233" s="58"/>
      <c r="EN233" s="58"/>
      <c r="EO233" s="58"/>
      <c r="EP233" s="58"/>
      <c r="EQ233" s="58"/>
      <c r="ER233" s="58"/>
      <c r="ES233" s="58"/>
      <c r="ET233" s="58"/>
      <c r="EU233" s="58"/>
      <c r="EV233" s="58"/>
      <c r="EW233" s="58"/>
      <c r="EX233" s="58"/>
      <c r="EY233" s="58"/>
      <c r="EZ233" s="58"/>
      <c r="FA233" s="58"/>
      <c r="FB233" s="58"/>
      <c r="FC233" s="58"/>
      <c r="FD233" s="58"/>
      <c r="FE233" s="58"/>
      <c r="FF233" s="58"/>
      <c r="FG233" s="58"/>
      <c r="FH233" s="58"/>
      <c r="FI233" s="58"/>
      <c r="FJ233" s="58"/>
      <c r="FK233" s="58"/>
      <c r="FL233" s="58"/>
      <c r="FM233" s="58"/>
      <c r="FN233" s="58"/>
      <c r="FO233" s="58"/>
      <c r="FP233" s="58"/>
      <c r="FQ233" s="58"/>
      <c r="FR233" s="58"/>
      <c r="FS233" s="58"/>
      <c r="FT233" s="58"/>
      <c r="FU233" s="58"/>
      <c r="FV233" s="58"/>
      <c r="FW233" s="58"/>
      <c r="FX233" s="58"/>
      <c r="FY233" s="58"/>
      <c r="FZ233" s="58"/>
      <c r="GA233" s="58"/>
      <c r="GB233" s="58"/>
      <c r="GC233" s="58"/>
      <c r="GD233" s="58"/>
      <c r="GE233" s="58"/>
      <c r="GF233" s="58"/>
      <c r="GG233" s="58"/>
      <c r="GH233" s="58"/>
      <c r="GI233" s="58"/>
      <c r="GJ233" s="58"/>
      <c r="GK233" s="58"/>
      <c r="GL233" s="58"/>
      <c r="GM233" s="58"/>
      <c r="GN233" s="58"/>
      <c r="GO233" s="58"/>
      <c r="GP233" s="58"/>
      <c r="GQ233" s="58"/>
      <c r="GR233" s="58"/>
      <c r="GS233" s="58"/>
      <c r="GT233" s="58"/>
      <c r="GU233" s="58"/>
      <c r="GV233" s="58"/>
      <c r="GW233" s="58"/>
      <c r="GX233" s="58"/>
      <c r="GY233" s="58"/>
      <c r="GZ233" s="58"/>
      <c r="HA233" s="58"/>
      <c r="HB233" s="58"/>
      <c r="HC233" s="58"/>
      <c r="HD233" s="58"/>
      <c r="HE233" s="58"/>
      <c r="HF233" s="58"/>
      <c r="HG233" s="58"/>
      <c r="HH233" s="58"/>
      <c r="HI233" s="58"/>
      <c r="HJ233" s="58"/>
      <c r="HK233" s="58"/>
      <c r="HL233" s="58"/>
      <c r="HM233" s="58"/>
      <c r="HN233" s="58"/>
      <c r="HO233" s="58"/>
      <c r="HP233" s="58"/>
      <c r="HQ233" s="58"/>
      <c r="HR233" s="58"/>
      <c r="HS233" s="58"/>
      <c r="HT233" s="58"/>
      <c r="HU233" s="58"/>
      <c r="HV233" s="58"/>
      <c r="HW233" s="58"/>
      <c r="HX233" s="58"/>
      <c r="HY233" s="58"/>
      <c r="HZ233" s="58"/>
      <c r="IA233" s="58"/>
      <c r="IB233" s="58"/>
      <c r="IC233" s="58"/>
      <c r="ID233" s="58"/>
      <c r="IE233" s="58"/>
      <c r="IF233" s="58"/>
      <c r="IG233" s="58"/>
      <c r="IH233" s="58"/>
      <c r="II233" s="58"/>
      <c r="IJ233" s="58"/>
      <c r="IK233" s="58"/>
      <c r="IL233" s="58"/>
      <c r="IM233" s="58"/>
      <c r="IN233" s="58"/>
      <c r="IO233" s="58"/>
      <c r="IP233" s="58"/>
      <c r="IQ233" s="58"/>
      <c r="IR233" s="58"/>
    </row>
    <row r="234" spans="1:252" s="839" customFormat="1">
      <c r="A234" s="78" t="s">
        <v>609</v>
      </c>
      <c r="B234" s="699">
        <v>1.9E-2</v>
      </c>
      <c r="C234" s="699">
        <v>1.7999999999999999E-2</v>
      </c>
      <c r="D234" s="699">
        <v>1.9E-2</v>
      </c>
      <c r="E234" s="699">
        <v>1.7999999999999999E-2</v>
      </c>
      <c r="F234" s="699">
        <v>1.9E-2</v>
      </c>
      <c r="G234" s="699">
        <v>2.1000000000000001E-2</v>
      </c>
      <c r="H234" s="699">
        <v>0.02</v>
      </c>
      <c r="I234" s="699">
        <v>2.3E-2</v>
      </c>
      <c r="J234" s="699">
        <v>2.5000000000000001E-2</v>
      </c>
      <c r="K234" s="699">
        <v>2.4E-2</v>
      </c>
      <c r="L234" s="699">
        <v>2.5000000000000001E-2</v>
      </c>
      <c r="M234" s="699">
        <v>2.7E-2</v>
      </c>
      <c r="N234" s="699">
        <v>2.7E-2</v>
      </c>
      <c r="O234" s="699">
        <v>2.8000000000000001E-2</v>
      </c>
      <c r="P234" s="699">
        <v>3.1E-2</v>
      </c>
      <c r="Q234" s="699">
        <v>3.1E-2</v>
      </c>
      <c r="R234" s="699">
        <v>2.7E-2</v>
      </c>
      <c r="S234" s="699">
        <v>0.02</v>
      </c>
      <c r="T234" s="699">
        <v>2.1999999999999999E-2</v>
      </c>
      <c r="U234" s="699">
        <v>0.02</v>
      </c>
      <c r="V234" s="699">
        <v>1.2999999999999999E-2</v>
      </c>
      <c r="W234" s="699">
        <v>1.9E-2</v>
      </c>
      <c r="X234" s="699">
        <v>2.1999999999999999E-2</v>
      </c>
      <c r="Y234" s="699">
        <v>2.1999999999999999E-2</v>
      </c>
      <c r="Z234" s="699">
        <v>2.5000000000000001E-2</v>
      </c>
      <c r="AA234" s="956">
        <v>2.3E-2</v>
      </c>
      <c r="AB234" s="956">
        <v>2.5000000000000001E-2</v>
      </c>
      <c r="AC234" s="956">
        <v>0.03</v>
      </c>
      <c r="AD234" s="699">
        <v>3.4000000000000002E-2</v>
      </c>
      <c r="AE234" s="953">
        <v>3.5000000000000003E-2</v>
      </c>
      <c r="AF234" s="58"/>
      <c r="AG234" s="58"/>
      <c r="AH234" s="58"/>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c r="CH234" s="58"/>
      <c r="CI234" s="58"/>
      <c r="CJ234" s="58"/>
      <c r="CK234" s="58"/>
      <c r="CL234" s="58"/>
      <c r="CM234" s="58"/>
      <c r="CN234" s="58"/>
      <c r="CO234" s="58"/>
      <c r="CP234" s="58"/>
      <c r="CQ234" s="58"/>
      <c r="CR234" s="58"/>
      <c r="CS234" s="58"/>
      <c r="CT234" s="58"/>
      <c r="CU234" s="58"/>
      <c r="CV234" s="58"/>
      <c r="CW234" s="58"/>
      <c r="CX234" s="58"/>
      <c r="CY234" s="58"/>
      <c r="CZ234" s="58"/>
      <c r="DA234" s="58"/>
      <c r="DB234" s="58"/>
      <c r="DC234" s="58"/>
      <c r="DD234" s="58"/>
      <c r="DE234" s="58"/>
      <c r="DF234" s="58"/>
      <c r="DG234" s="58"/>
      <c r="DH234" s="58"/>
      <c r="DI234" s="58"/>
      <c r="DJ234" s="58"/>
      <c r="DK234" s="58"/>
      <c r="DL234" s="58"/>
      <c r="DM234" s="58"/>
      <c r="DN234" s="58"/>
      <c r="DO234" s="58"/>
      <c r="DP234" s="58"/>
      <c r="DQ234" s="58"/>
      <c r="DR234" s="58"/>
      <c r="DS234" s="58"/>
      <c r="DT234" s="58"/>
      <c r="DU234" s="58"/>
      <c r="DV234" s="58"/>
      <c r="DW234" s="58"/>
      <c r="DX234" s="58"/>
      <c r="DY234" s="58"/>
      <c r="DZ234" s="58"/>
      <c r="EA234" s="58"/>
      <c r="EB234" s="58"/>
      <c r="EC234" s="58"/>
      <c r="ED234" s="58"/>
      <c r="EE234" s="58"/>
      <c r="EF234" s="58"/>
      <c r="EG234" s="58"/>
      <c r="EH234" s="58"/>
      <c r="EI234" s="58"/>
      <c r="EJ234" s="58"/>
      <c r="EK234" s="58"/>
      <c r="EL234" s="58"/>
      <c r="EM234" s="58"/>
      <c r="EN234" s="58"/>
      <c r="EO234" s="58"/>
      <c r="EP234" s="58"/>
      <c r="EQ234" s="58"/>
      <c r="ER234" s="58"/>
      <c r="ES234" s="58"/>
      <c r="ET234" s="58"/>
      <c r="EU234" s="58"/>
      <c r="EV234" s="58"/>
      <c r="EW234" s="58"/>
      <c r="EX234" s="58"/>
      <c r="EY234" s="58"/>
      <c r="EZ234" s="58"/>
      <c r="FA234" s="58"/>
      <c r="FB234" s="58"/>
      <c r="FC234" s="58"/>
      <c r="FD234" s="58"/>
      <c r="FE234" s="58"/>
      <c r="FF234" s="58"/>
      <c r="FG234" s="58"/>
      <c r="FH234" s="58"/>
      <c r="FI234" s="58"/>
      <c r="FJ234" s="58"/>
      <c r="FK234" s="58"/>
      <c r="FL234" s="58"/>
      <c r="FM234" s="58"/>
      <c r="FN234" s="58"/>
      <c r="FO234" s="58"/>
      <c r="FP234" s="58"/>
      <c r="FQ234" s="58"/>
      <c r="FR234" s="58"/>
      <c r="FS234" s="58"/>
      <c r="FT234" s="58"/>
      <c r="FU234" s="58"/>
      <c r="FV234" s="58"/>
      <c r="FW234" s="58"/>
      <c r="FX234" s="58"/>
      <c r="FY234" s="58"/>
      <c r="FZ234" s="58"/>
      <c r="GA234" s="58"/>
      <c r="GB234" s="58"/>
      <c r="GC234" s="58"/>
      <c r="GD234" s="58"/>
      <c r="GE234" s="58"/>
      <c r="GF234" s="58"/>
      <c r="GG234" s="58"/>
      <c r="GH234" s="58"/>
      <c r="GI234" s="58"/>
      <c r="GJ234" s="58"/>
      <c r="GK234" s="58"/>
      <c r="GL234" s="58"/>
      <c r="GM234" s="58"/>
      <c r="GN234" s="58"/>
      <c r="GO234" s="58"/>
      <c r="GP234" s="58"/>
      <c r="GQ234" s="58"/>
      <c r="GR234" s="58"/>
      <c r="GS234" s="58"/>
      <c r="GT234" s="58"/>
      <c r="GU234" s="58"/>
      <c r="GV234" s="58"/>
      <c r="GW234" s="58"/>
      <c r="GX234" s="58"/>
      <c r="GY234" s="58"/>
      <c r="GZ234" s="58"/>
      <c r="HA234" s="58"/>
      <c r="HB234" s="58"/>
      <c r="HC234" s="58"/>
      <c r="HD234" s="58"/>
      <c r="HE234" s="58"/>
      <c r="HF234" s="58"/>
      <c r="HG234" s="58"/>
      <c r="HH234" s="58"/>
      <c r="HI234" s="58"/>
      <c r="HJ234" s="58"/>
      <c r="HK234" s="58"/>
      <c r="HL234" s="58"/>
      <c r="HM234" s="58"/>
      <c r="HN234" s="58"/>
      <c r="HO234" s="58"/>
      <c r="HP234" s="58"/>
      <c r="HQ234" s="58"/>
      <c r="HR234" s="58"/>
      <c r="HS234" s="58"/>
      <c r="HT234" s="58"/>
      <c r="HU234" s="58"/>
      <c r="HV234" s="58"/>
      <c r="HW234" s="58"/>
      <c r="HX234" s="58"/>
      <c r="HY234" s="58"/>
      <c r="HZ234" s="58"/>
      <c r="IA234" s="58"/>
      <c r="IB234" s="58"/>
      <c r="IC234" s="58"/>
      <c r="ID234" s="58"/>
      <c r="IE234" s="58"/>
      <c r="IF234" s="58"/>
      <c r="IG234" s="58"/>
      <c r="IH234" s="58"/>
      <c r="II234" s="58"/>
      <c r="IJ234" s="58"/>
      <c r="IK234" s="58"/>
      <c r="IL234" s="58"/>
      <c r="IM234" s="58"/>
      <c r="IN234" s="58"/>
      <c r="IO234" s="58"/>
      <c r="IP234" s="58"/>
      <c r="IQ234" s="58"/>
      <c r="IR234" s="58"/>
    </row>
    <row r="235" spans="1:252" s="839" customFormat="1">
      <c r="A235" s="78" t="s">
        <v>610</v>
      </c>
      <c r="B235" s="699">
        <v>0.123</v>
      </c>
      <c r="C235" s="699">
        <v>2E-3</v>
      </c>
      <c r="D235" s="699">
        <v>3.4000000000000002E-2</v>
      </c>
      <c r="E235" s="699">
        <v>3.6999999999999998E-2</v>
      </c>
      <c r="F235" s="699">
        <v>4.9000000000000002E-2</v>
      </c>
      <c r="G235" s="699">
        <v>0.19700000000000001</v>
      </c>
      <c r="H235" s="699">
        <v>0.188</v>
      </c>
      <c r="I235" s="699">
        <v>0.34300000000000003</v>
      </c>
      <c r="J235" s="699">
        <v>0.16700000000000001</v>
      </c>
      <c r="K235" s="699">
        <v>0.12</v>
      </c>
      <c r="L235" s="699">
        <v>0.152</v>
      </c>
      <c r="M235" s="699">
        <v>0.185</v>
      </c>
      <c r="N235" s="699">
        <v>0.128</v>
      </c>
      <c r="O235" s="699">
        <v>0.221</v>
      </c>
      <c r="P235" s="699">
        <v>6.2E-2</v>
      </c>
      <c r="Q235" s="699">
        <v>9.5000000000000001E-2</v>
      </c>
      <c r="R235" s="699">
        <v>0.129</v>
      </c>
      <c r="S235" s="699">
        <v>0.122</v>
      </c>
      <c r="T235" s="699">
        <v>0.105</v>
      </c>
      <c r="U235" s="699">
        <v>9.0999999999999998E-2</v>
      </c>
      <c r="V235" s="699">
        <v>5.8999999999999997E-2</v>
      </c>
      <c r="W235" s="699">
        <v>5.3999999999999999E-2</v>
      </c>
      <c r="X235" s="699">
        <v>4.7E-2</v>
      </c>
      <c r="Y235" s="699">
        <v>6.3E-2</v>
      </c>
      <c r="Z235" s="699">
        <v>4.9000000000000002E-2</v>
      </c>
      <c r="AA235" s="956">
        <v>6.9000000000000006E-2</v>
      </c>
      <c r="AB235" s="956">
        <v>9.8000000000000004E-2</v>
      </c>
      <c r="AC235" s="956">
        <v>0.11799999999999999</v>
      </c>
      <c r="AD235" s="699">
        <v>0.16800000000000001</v>
      </c>
      <c r="AE235" s="953">
        <v>0.121</v>
      </c>
      <c r="AF235" s="58"/>
      <c r="AG235" s="58"/>
      <c r="AH235" s="58"/>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c r="CH235" s="58"/>
      <c r="CI235" s="58"/>
      <c r="CJ235" s="58"/>
      <c r="CK235" s="58"/>
      <c r="CL235" s="58"/>
      <c r="CM235" s="58"/>
      <c r="CN235" s="58"/>
      <c r="CO235" s="58"/>
      <c r="CP235" s="58"/>
      <c r="CQ235" s="58"/>
      <c r="CR235" s="58"/>
      <c r="CS235" s="58"/>
      <c r="CT235" s="58"/>
      <c r="CU235" s="58"/>
      <c r="CV235" s="58"/>
      <c r="CW235" s="58"/>
      <c r="CX235" s="58"/>
      <c r="CY235" s="58"/>
      <c r="CZ235" s="58"/>
      <c r="DA235" s="58"/>
      <c r="DB235" s="58"/>
      <c r="DC235" s="58"/>
      <c r="DD235" s="58"/>
      <c r="DE235" s="58"/>
      <c r="DF235" s="58"/>
      <c r="DG235" s="58"/>
      <c r="DH235" s="58"/>
      <c r="DI235" s="58"/>
      <c r="DJ235" s="58"/>
      <c r="DK235" s="58"/>
      <c r="DL235" s="58"/>
      <c r="DM235" s="58"/>
      <c r="DN235" s="58"/>
      <c r="DO235" s="58"/>
      <c r="DP235" s="58"/>
      <c r="DQ235" s="58"/>
      <c r="DR235" s="58"/>
      <c r="DS235" s="58"/>
      <c r="DT235" s="58"/>
      <c r="DU235" s="58"/>
      <c r="DV235" s="58"/>
      <c r="DW235" s="58"/>
      <c r="DX235" s="58"/>
      <c r="DY235" s="58"/>
      <c r="DZ235" s="58"/>
      <c r="EA235" s="58"/>
      <c r="EB235" s="58"/>
      <c r="EC235" s="58"/>
      <c r="ED235" s="58"/>
      <c r="EE235" s="58"/>
      <c r="EF235" s="58"/>
      <c r="EG235" s="58"/>
      <c r="EH235" s="58"/>
      <c r="EI235" s="58"/>
      <c r="EJ235" s="58"/>
      <c r="EK235" s="58"/>
      <c r="EL235" s="58"/>
      <c r="EM235" s="58"/>
      <c r="EN235" s="58"/>
      <c r="EO235" s="58"/>
      <c r="EP235" s="58"/>
      <c r="EQ235" s="58"/>
      <c r="ER235" s="58"/>
      <c r="ES235" s="58"/>
      <c r="ET235" s="58"/>
      <c r="EU235" s="58"/>
      <c r="EV235" s="58"/>
      <c r="EW235" s="58"/>
      <c r="EX235" s="58"/>
      <c r="EY235" s="58"/>
      <c r="EZ235" s="58"/>
      <c r="FA235" s="58"/>
      <c r="FB235" s="58"/>
      <c r="FC235" s="58"/>
      <c r="FD235" s="58"/>
      <c r="FE235" s="58"/>
      <c r="FF235" s="58"/>
      <c r="FG235" s="58"/>
      <c r="FH235" s="58"/>
      <c r="FI235" s="58"/>
      <c r="FJ235" s="58"/>
      <c r="FK235" s="58"/>
      <c r="FL235" s="58"/>
      <c r="FM235" s="58"/>
      <c r="FN235" s="58"/>
      <c r="FO235" s="58"/>
      <c r="FP235" s="58"/>
      <c r="FQ235" s="58"/>
      <c r="FR235" s="58"/>
      <c r="FS235" s="58"/>
      <c r="FT235" s="58"/>
      <c r="FU235" s="58"/>
      <c r="FV235" s="58"/>
      <c r="FW235" s="58"/>
      <c r="FX235" s="58"/>
      <c r="FY235" s="58"/>
      <c r="FZ235" s="58"/>
      <c r="GA235" s="58"/>
      <c r="GB235" s="58"/>
      <c r="GC235" s="58"/>
      <c r="GD235" s="58"/>
      <c r="GE235" s="58"/>
      <c r="GF235" s="58"/>
      <c r="GG235" s="58"/>
      <c r="GH235" s="58"/>
      <c r="GI235" s="58"/>
      <c r="GJ235" s="58"/>
      <c r="GK235" s="58"/>
      <c r="GL235" s="58"/>
      <c r="GM235" s="58"/>
      <c r="GN235" s="58"/>
      <c r="GO235" s="58"/>
      <c r="GP235" s="58"/>
      <c r="GQ235" s="58"/>
      <c r="GR235" s="58"/>
      <c r="GS235" s="58"/>
      <c r="GT235" s="58"/>
      <c r="GU235" s="58"/>
      <c r="GV235" s="58"/>
      <c r="GW235" s="58"/>
      <c r="GX235" s="58"/>
      <c r="GY235" s="58"/>
      <c r="GZ235" s="58"/>
      <c r="HA235" s="58"/>
      <c r="HB235" s="58"/>
      <c r="HC235" s="58"/>
      <c r="HD235" s="58"/>
      <c r="HE235" s="58"/>
      <c r="HF235" s="58"/>
      <c r="HG235" s="58"/>
      <c r="HH235" s="58"/>
      <c r="HI235" s="58"/>
      <c r="HJ235" s="58"/>
      <c r="HK235" s="58"/>
      <c r="HL235" s="58"/>
      <c r="HM235" s="58"/>
      <c r="HN235" s="58"/>
      <c r="HO235" s="58"/>
      <c r="HP235" s="58"/>
      <c r="HQ235" s="58"/>
      <c r="HR235" s="58"/>
      <c r="HS235" s="58"/>
      <c r="HT235" s="58"/>
      <c r="HU235" s="58"/>
      <c r="HV235" s="58"/>
      <c r="HW235" s="58"/>
      <c r="HX235" s="58"/>
      <c r="HY235" s="58"/>
      <c r="HZ235" s="58"/>
      <c r="IA235" s="58"/>
      <c r="IB235" s="58"/>
      <c r="IC235" s="58"/>
      <c r="ID235" s="58"/>
      <c r="IE235" s="58"/>
      <c r="IF235" s="58"/>
      <c r="IG235" s="58"/>
      <c r="IH235" s="58"/>
      <c r="II235" s="58"/>
      <c r="IJ235" s="58"/>
      <c r="IK235" s="58"/>
      <c r="IL235" s="58"/>
      <c r="IM235" s="58"/>
      <c r="IN235" s="58"/>
      <c r="IO235" s="58"/>
      <c r="IP235" s="58"/>
      <c r="IQ235" s="58"/>
      <c r="IR235" s="58"/>
    </row>
    <row r="236" spans="1:252" s="839" customFormat="1">
      <c r="A236" s="78" t="s">
        <v>611</v>
      </c>
      <c r="B236" s="699">
        <v>0.96099999999999997</v>
      </c>
      <c r="C236" s="699">
        <v>0.877</v>
      </c>
      <c r="D236" s="699">
        <v>0.96799999999999997</v>
      </c>
      <c r="E236" s="699">
        <v>0.92500000000000004</v>
      </c>
      <c r="F236" s="699">
        <v>0.96199999999999997</v>
      </c>
      <c r="G236" s="699">
        <v>1.05</v>
      </c>
      <c r="H236" s="699">
        <v>0.97899999999999998</v>
      </c>
      <c r="I236" s="699">
        <v>1.157</v>
      </c>
      <c r="J236" s="699">
        <v>1.23</v>
      </c>
      <c r="K236" s="699">
        <v>1.2390000000000001</v>
      </c>
      <c r="L236" s="699">
        <v>1.2809999999999999</v>
      </c>
      <c r="M236" s="699">
        <v>1.3740000000000001</v>
      </c>
      <c r="N236" s="699">
        <v>1.3879999999999999</v>
      </c>
      <c r="O236" s="699">
        <v>1.423</v>
      </c>
      <c r="P236" s="699">
        <v>1.522</v>
      </c>
      <c r="Q236" s="699">
        <v>1.6519999999999999</v>
      </c>
      <c r="R236" s="699">
        <v>1.669</v>
      </c>
      <c r="S236" s="699">
        <v>1.734</v>
      </c>
      <c r="T236" s="699">
        <v>1.786</v>
      </c>
      <c r="U236" s="699">
        <v>1.89</v>
      </c>
      <c r="V236" s="699">
        <v>1.95</v>
      </c>
      <c r="W236" s="699">
        <v>1.861</v>
      </c>
      <c r="X236" s="699">
        <v>1.859</v>
      </c>
      <c r="Y236" s="699">
        <v>1.853</v>
      </c>
      <c r="Z236" s="699">
        <v>1.877</v>
      </c>
      <c r="AA236" s="956">
        <v>1.522</v>
      </c>
      <c r="AB236" s="956">
        <v>1.8160000000000001</v>
      </c>
      <c r="AC236" s="956">
        <v>2.0139999999999998</v>
      </c>
      <c r="AD236" s="699">
        <v>2.2320000000000002</v>
      </c>
      <c r="AE236" s="953">
        <v>2.3460000000000001</v>
      </c>
      <c r="AF236" s="58"/>
      <c r="AG236" s="58"/>
      <c r="AH236" s="58"/>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c r="CH236" s="58"/>
      <c r="CI236" s="58"/>
      <c r="CJ236" s="58"/>
      <c r="CK236" s="58"/>
      <c r="CL236" s="58"/>
      <c r="CM236" s="58"/>
      <c r="CN236" s="58"/>
      <c r="CO236" s="58"/>
      <c r="CP236" s="58"/>
      <c r="CQ236" s="58"/>
      <c r="CR236" s="58"/>
      <c r="CS236" s="58"/>
      <c r="CT236" s="58"/>
      <c r="CU236" s="58"/>
      <c r="CV236" s="58"/>
      <c r="CW236" s="58"/>
      <c r="CX236" s="58"/>
      <c r="CY236" s="58"/>
      <c r="CZ236" s="58"/>
      <c r="DA236" s="58"/>
      <c r="DB236" s="58"/>
      <c r="DC236" s="58"/>
      <c r="DD236" s="58"/>
      <c r="DE236" s="58"/>
      <c r="DF236" s="58"/>
      <c r="DG236" s="58"/>
      <c r="DH236" s="58"/>
      <c r="DI236" s="58"/>
      <c r="DJ236" s="58"/>
      <c r="DK236" s="58"/>
      <c r="DL236" s="58"/>
      <c r="DM236" s="58"/>
      <c r="DN236" s="58"/>
      <c r="DO236" s="58"/>
      <c r="DP236" s="58"/>
      <c r="DQ236" s="58"/>
      <c r="DR236" s="58"/>
      <c r="DS236" s="58"/>
      <c r="DT236" s="58"/>
      <c r="DU236" s="58"/>
      <c r="DV236" s="58"/>
      <c r="DW236" s="58"/>
      <c r="DX236" s="58"/>
      <c r="DY236" s="58"/>
      <c r="DZ236" s="58"/>
      <c r="EA236" s="58"/>
      <c r="EB236" s="58"/>
      <c r="EC236" s="58"/>
      <c r="ED236" s="58"/>
      <c r="EE236" s="58"/>
      <c r="EF236" s="58"/>
      <c r="EG236" s="58"/>
      <c r="EH236" s="58"/>
      <c r="EI236" s="58"/>
      <c r="EJ236" s="58"/>
      <c r="EK236" s="58"/>
      <c r="EL236" s="58"/>
      <c r="EM236" s="58"/>
      <c r="EN236" s="58"/>
      <c r="EO236" s="58"/>
      <c r="EP236" s="58"/>
      <c r="EQ236" s="58"/>
      <c r="ER236" s="58"/>
      <c r="ES236" s="58"/>
      <c r="ET236" s="58"/>
      <c r="EU236" s="58"/>
      <c r="EV236" s="58"/>
      <c r="EW236" s="58"/>
      <c r="EX236" s="58"/>
      <c r="EY236" s="58"/>
      <c r="EZ236" s="58"/>
      <c r="FA236" s="58"/>
      <c r="FB236" s="58"/>
      <c r="FC236" s="58"/>
      <c r="FD236" s="58"/>
      <c r="FE236" s="58"/>
      <c r="FF236" s="58"/>
      <c r="FG236" s="58"/>
      <c r="FH236" s="58"/>
      <c r="FI236" s="58"/>
      <c r="FJ236" s="58"/>
      <c r="FK236" s="58"/>
      <c r="FL236" s="58"/>
      <c r="FM236" s="58"/>
      <c r="FN236" s="58"/>
      <c r="FO236" s="58"/>
      <c r="FP236" s="58"/>
      <c r="FQ236" s="58"/>
      <c r="FR236" s="58"/>
      <c r="FS236" s="58"/>
      <c r="FT236" s="58"/>
      <c r="FU236" s="58"/>
      <c r="FV236" s="58"/>
      <c r="FW236" s="58"/>
      <c r="FX236" s="58"/>
      <c r="FY236" s="58"/>
      <c r="FZ236" s="58"/>
      <c r="GA236" s="58"/>
      <c r="GB236" s="58"/>
      <c r="GC236" s="58"/>
      <c r="GD236" s="58"/>
      <c r="GE236" s="58"/>
      <c r="GF236" s="58"/>
      <c r="GG236" s="58"/>
      <c r="GH236" s="58"/>
      <c r="GI236" s="58"/>
      <c r="GJ236" s="58"/>
      <c r="GK236" s="58"/>
      <c r="GL236" s="58"/>
      <c r="GM236" s="58"/>
      <c r="GN236" s="58"/>
      <c r="GO236" s="58"/>
      <c r="GP236" s="58"/>
      <c r="GQ236" s="58"/>
      <c r="GR236" s="58"/>
      <c r="GS236" s="58"/>
      <c r="GT236" s="58"/>
      <c r="GU236" s="58"/>
      <c r="GV236" s="58"/>
      <c r="GW236" s="58"/>
      <c r="GX236" s="58"/>
      <c r="GY236" s="58"/>
      <c r="GZ236" s="58"/>
      <c r="HA236" s="58"/>
      <c r="HB236" s="58"/>
      <c r="HC236" s="58"/>
      <c r="HD236" s="58"/>
      <c r="HE236" s="58"/>
      <c r="HF236" s="58"/>
      <c r="HG236" s="58"/>
      <c r="HH236" s="58"/>
      <c r="HI236" s="58"/>
      <c r="HJ236" s="58"/>
      <c r="HK236" s="58"/>
      <c r="HL236" s="58"/>
      <c r="HM236" s="58"/>
      <c r="HN236" s="58"/>
      <c r="HO236" s="58"/>
      <c r="HP236" s="58"/>
      <c r="HQ236" s="58"/>
      <c r="HR236" s="58"/>
      <c r="HS236" s="58"/>
      <c r="HT236" s="58"/>
      <c r="HU236" s="58"/>
      <c r="HV236" s="58"/>
      <c r="HW236" s="58"/>
      <c r="HX236" s="58"/>
      <c r="HY236" s="58"/>
      <c r="HZ236" s="58"/>
      <c r="IA236" s="58"/>
      <c r="IB236" s="58"/>
      <c r="IC236" s="58"/>
      <c r="ID236" s="58"/>
      <c r="IE236" s="58"/>
      <c r="IF236" s="58"/>
      <c r="IG236" s="58"/>
      <c r="IH236" s="58"/>
      <c r="II236" s="58"/>
      <c r="IJ236" s="58"/>
      <c r="IK236" s="58"/>
      <c r="IL236" s="58"/>
      <c r="IM236" s="58"/>
      <c r="IN236" s="58"/>
      <c r="IO236" s="58"/>
      <c r="IP236" s="58"/>
      <c r="IQ236" s="58"/>
      <c r="IR236" s="58"/>
    </row>
    <row r="237" spans="1:252" s="839" customFormat="1">
      <c r="A237" s="78" t="s">
        <v>612</v>
      </c>
      <c r="B237" s="699"/>
      <c r="C237" s="699"/>
      <c r="D237" s="699"/>
      <c r="E237" s="699"/>
      <c r="F237" s="699"/>
      <c r="G237" s="699"/>
      <c r="H237" s="699"/>
      <c r="I237" s="699"/>
      <c r="J237" s="699"/>
      <c r="K237" s="699"/>
      <c r="L237" s="699"/>
      <c r="M237" s="699"/>
      <c r="N237" s="699"/>
      <c r="O237" s="699"/>
      <c r="P237" s="699"/>
      <c r="Q237" s="699"/>
      <c r="R237" s="699"/>
      <c r="S237" s="699"/>
      <c r="T237" s="699"/>
      <c r="U237" s="699"/>
      <c r="V237" s="699"/>
      <c r="W237" s="699"/>
      <c r="X237" s="699"/>
      <c r="Y237" s="699"/>
      <c r="Z237" s="699"/>
      <c r="AA237" s="957"/>
      <c r="AB237" s="957"/>
      <c r="AC237" s="957"/>
      <c r="AD237" s="699"/>
      <c r="AE237"/>
      <c r="AF237" s="58"/>
      <c r="AG237" s="58"/>
      <c r="AH237" s="58"/>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c r="CH237" s="58"/>
      <c r="CI237" s="58"/>
      <c r="CJ237" s="58"/>
      <c r="CK237" s="58"/>
      <c r="CL237" s="58"/>
      <c r="CM237" s="58"/>
      <c r="CN237" s="58"/>
      <c r="CO237" s="58"/>
      <c r="CP237" s="58"/>
      <c r="CQ237" s="58"/>
      <c r="CR237" s="58"/>
      <c r="CS237" s="58"/>
      <c r="CT237" s="58"/>
      <c r="CU237" s="58"/>
      <c r="CV237" s="58"/>
      <c r="CW237" s="58"/>
      <c r="CX237" s="58"/>
      <c r="CY237" s="58"/>
      <c r="CZ237" s="58"/>
      <c r="DA237" s="58"/>
      <c r="DB237" s="58"/>
      <c r="DC237" s="58"/>
      <c r="DD237" s="58"/>
      <c r="DE237" s="58"/>
      <c r="DF237" s="58"/>
      <c r="DG237" s="58"/>
      <c r="DH237" s="58"/>
      <c r="DI237" s="58"/>
      <c r="DJ237" s="58"/>
      <c r="DK237" s="58"/>
      <c r="DL237" s="58"/>
      <c r="DM237" s="58"/>
      <c r="DN237" s="58"/>
      <c r="DO237" s="58"/>
      <c r="DP237" s="58"/>
      <c r="DQ237" s="58"/>
      <c r="DR237" s="58"/>
      <c r="DS237" s="58"/>
      <c r="DT237" s="58"/>
      <c r="DU237" s="58"/>
      <c r="DV237" s="58"/>
      <c r="DW237" s="58"/>
      <c r="DX237" s="58"/>
      <c r="DY237" s="58"/>
      <c r="DZ237" s="58"/>
      <c r="EA237" s="58"/>
      <c r="EB237" s="58"/>
      <c r="EC237" s="58"/>
      <c r="ED237" s="58"/>
      <c r="EE237" s="58"/>
      <c r="EF237" s="58"/>
      <c r="EG237" s="58"/>
      <c r="EH237" s="58"/>
      <c r="EI237" s="58"/>
      <c r="EJ237" s="58"/>
      <c r="EK237" s="58"/>
      <c r="EL237" s="58"/>
      <c r="EM237" s="58"/>
      <c r="EN237" s="58"/>
      <c r="EO237" s="58"/>
      <c r="EP237" s="58"/>
      <c r="EQ237" s="58"/>
      <c r="ER237" s="58"/>
      <c r="ES237" s="58"/>
      <c r="ET237" s="58"/>
      <c r="EU237" s="58"/>
      <c r="EV237" s="58"/>
      <c r="EW237" s="58"/>
      <c r="EX237" s="58"/>
      <c r="EY237" s="58"/>
      <c r="EZ237" s="58"/>
      <c r="FA237" s="58"/>
      <c r="FB237" s="58"/>
      <c r="FC237" s="58"/>
      <c r="FD237" s="58"/>
      <c r="FE237" s="58"/>
      <c r="FF237" s="58"/>
      <c r="FG237" s="58"/>
      <c r="FH237" s="58"/>
      <c r="FI237" s="58"/>
      <c r="FJ237" s="58"/>
      <c r="FK237" s="58"/>
      <c r="FL237" s="58"/>
      <c r="FM237" s="58"/>
      <c r="FN237" s="58"/>
      <c r="FO237" s="58"/>
      <c r="FP237" s="58"/>
      <c r="FQ237" s="58"/>
      <c r="FR237" s="58"/>
      <c r="FS237" s="58"/>
      <c r="FT237" s="58"/>
      <c r="FU237" s="58"/>
      <c r="FV237" s="58"/>
      <c r="FW237" s="58"/>
      <c r="FX237" s="58"/>
      <c r="FY237" s="58"/>
      <c r="FZ237" s="58"/>
      <c r="GA237" s="58"/>
      <c r="GB237" s="58"/>
      <c r="GC237" s="58"/>
      <c r="GD237" s="58"/>
      <c r="GE237" s="58"/>
      <c r="GF237" s="58"/>
      <c r="GG237" s="58"/>
      <c r="GH237" s="58"/>
      <c r="GI237" s="58"/>
      <c r="GJ237" s="58"/>
      <c r="GK237" s="58"/>
      <c r="GL237" s="58"/>
      <c r="GM237" s="58"/>
      <c r="GN237" s="58"/>
      <c r="GO237" s="58"/>
      <c r="GP237" s="58"/>
      <c r="GQ237" s="58"/>
      <c r="GR237" s="58"/>
      <c r="GS237" s="58"/>
      <c r="GT237" s="58"/>
      <c r="GU237" s="58"/>
      <c r="GV237" s="58"/>
      <c r="GW237" s="58"/>
      <c r="GX237" s="58"/>
      <c r="GY237" s="58"/>
      <c r="GZ237" s="58"/>
      <c r="HA237" s="58"/>
      <c r="HB237" s="58"/>
      <c r="HC237" s="58"/>
      <c r="HD237" s="58"/>
      <c r="HE237" s="58"/>
      <c r="HF237" s="58"/>
      <c r="HG237" s="58"/>
      <c r="HH237" s="58"/>
      <c r="HI237" s="58"/>
      <c r="HJ237" s="58"/>
      <c r="HK237" s="58"/>
      <c r="HL237" s="58"/>
      <c r="HM237" s="58"/>
      <c r="HN237" s="58"/>
      <c r="HO237" s="58"/>
      <c r="HP237" s="58"/>
      <c r="HQ237" s="58"/>
      <c r="HR237" s="58"/>
      <c r="HS237" s="58"/>
      <c r="HT237" s="58"/>
      <c r="HU237" s="58"/>
      <c r="HV237" s="58"/>
      <c r="HW237" s="58"/>
      <c r="HX237" s="58"/>
      <c r="HY237" s="58"/>
      <c r="HZ237" s="58"/>
      <c r="IA237" s="58"/>
      <c r="IB237" s="58"/>
      <c r="IC237" s="58"/>
      <c r="ID237" s="58"/>
      <c r="IE237" s="58"/>
      <c r="IF237" s="58"/>
      <c r="IG237" s="58"/>
      <c r="IH237" s="58"/>
      <c r="II237" s="58"/>
      <c r="IJ237" s="58"/>
      <c r="IK237" s="58"/>
      <c r="IL237" s="58"/>
      <c r="IM237" s="58"/>
      <c r="IN237" s="58"/>
      <c r="IO237" s="58"/>
      <c r="IP237" s="58"/>
      <c r="IQ237" s="58"/>
      <c r="IR237" s="58"/>
    </row>
    <row r="238" spans="1:252" s="839" customFormat="1">
      <c r="A238" s="78" t="s">
        <v>613</v>
      </c>
      <c r="B238" s="699"/>
      <c r="C238" s="699"/>
      <c r="D238" s="699"/>
      <c r="E238" s="699"/>
      <c r="F238" s="699"/>
      <c r="G238" s="699"/>
      <c r="H238" s="699"/>
      <c r="I238" s="699"/>
      <c r="J238" s="699"/>
      <c r="K238" s="699"/>
      <c r="L238" s="699"/>
      <c r="M238" s="699"/>
      <c r="N238" s="699"/>
      <c r="O238" s="699"/>
      <c r="P238" s="699"/>
      <c r="Q238" s="699"/>
      <c r="R238" s="699"/>
      <c r="S238" s="699"/>
      <c r="T238" s="699"/>
      <c r="U238" s="699"/>
      <c r="V238" s="699"/>
      <c r="W238" s="699"/>
      <c r="X238" s="699"/>
      <c r="Y238" s="699"/>
      <c r="Z238" s="699"/>
      <c r="AA238" s="957"/>
      <c r="AB238" s="957"/>
      <c r="AC238" s="957"/>
      <c r="AD238" s="699"/>
      <c r="AE238"/>
      <c r="AF238" s="58"/>
      <c r="AG238" s="58"/>
      <c r="AH238" s="58"/>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c r="CH238" s="58"/>
      <c r="CI238" s="58"/>
      <c r="CJ238" s="58"/>
      <c r="CK238" s="58"/>
      <c r="CL238" s="58"/>
      <c r="CM238" s="58"/>
      <c r="CN238" s="58"/>
      <c r="CO238" s="58"/>
      <c r="CP238" s="58"/>
      <c r="CQ238" s="58"/>
      <c r="CR238" s="58"/>
      <c r="CS238" s="58"/>
      <c r="CT238" s="58"/>
      <c r="CU238" s="58"/>
      <c r="CV238" s="58"/>
      <c r="CW238" s="58"/>
      <c r="CX238" s="58"/>
      <c r="CY238" s="58"/>
      <c r="CZ238" s="58"/>
      <c r="DA238" s="58"/>
      <c r="DB238" s="58"/>
      <c r="DC238" s="58"/>
      <c r="DD238" s="58"/>
      <c r="DE238" s="58"/>
      <c r="DF238" s="58"/>
      <c r="DG238" s="58"/>
      <c r="DH238" s="58"/>
      <c r="DI238" s="58"/>
      <c r="DJ238" s="58"/>
      <c r="DK238" s="58"/>
      <c r="DL238" s="58"/>
      <c r="DM238" s="58"/>
      <c r="DN238" s="58"/>
      <c r="DO238" s="58"/>
      <c r="DP238" s="58"/>
      <c r="DQ238" s="58"/>
      <c r="DR238" s="58"/>
      <c r="DS238" s="58"/>
      <c r="DT238" s="58"/>
      <c r="DU238" s="58"/>
      <c r="DV238" s="58"/>
      <c r="DW238" s="58"/>
      <c r="DX238" s="58"/>
      <c r="DY238" s="58"/>
      <c r="DZ238" s="58"/>
      <c r="EA238" s="58"/>
      <c r="EB238" s="58"/>
      <c r="EC238" s="58"/>
      <c r="ED238" s="58"/>
      <c r="EE238" s="58"/>
      <c r="EF238" s="58"/>
      <c r="EG238" s="58"/>
      <c r="EH238" s="58"/>
      <c r="EI238" s="58"/>
      <c r="EJ238" s="58"/>
      <c r="EK238" s="58"/>
      <c r="EL238" s="58"/>
      <c r="EM238" s="58"/>
      <c r="EN238" s="58"/>
      <c r="EO238" s="58"/>
      <c r="EP238" s="58"/>
      <c r="EQ238" s="58"/>
      <c r="ER238" s="58"/>
      <c r="ES238" s="58"/>
      <c r="ET238" s="58"/>
      <c r="EU238" s="58"/>
      <c r="EV238" s="58"/>
      <c r="EW238" s="58"/>
      <c r="EX238" s="58"/>
      <c r="EY238" s="58"/>
      <c r="EZ238" s="58"/>
      <c r="FA238" s="58"/>
      <c r="FB238" s="58"/>
      <c r="FC238" s="58"/>
      <c r="FD238" s="58"/>
      <c r="FE238" s="58"/>
      <c r="FF238" s="58"/>
      <c r="FG238" s="58"/>
      <c r="FH238" s="58"/>
      <c r="FI238" s="58"/>
      <c r="FJ238" s="58"/>
      <c r="FK238" s="58"/>
      <c r="FL238" s="58"/>
      <c r="FM238" s="58"/>
      <c r="FN238" s="58"/>
      <c r="FO238" s="58"/>
      <c r="FP238" s="58"/>
      <c r="FQ238" s="58"/>
      <c r="FR238" s="58"/>
      <c r="FS238" s="58"/>
      <c r="FT238" s="58"/>
      <c r="FU238" s="58"/>
      <c r="FV238" s="58"/>
      <c r="FW238" s="58"/>
      <c r="FX238" s="58"/>
      <c r="FY238" s="58"/>
      <c r="FZ238" s="58"/>
      <c r="GA238" s="58"/>
      <c r="GB238" s="58"/>
      <c r="GC238" s="58"/>
      <c r="GD238" s="58"/>
      <c r="GE238" s="58"/>
      <c r="GF238" s="58"/>
      <c r="GG238" s="58"/>
      <c r="GH238" s="58"/>
      <c r="GI238" s="58"/>
      <c r="GJ238" s="58"/>
      <c r="GK238" s="58"/>
      <c r="GL238" s="58"/>
      <c r="GM238" s="58"/>
      <c r="GN238" s="58"/>
      <c r="GO238" s="58"/>
      <c r="GP238" s="58"/>
      <c r="GQ238" s="58"/>
      <c r="GR238" s="58"/>
      <c r="GS238" s="58"/>
      <c r="GT238" s="58"/>
      <c r="GU238" s="58"/>
      <c r="GV238" s="58"/>
      <c r="GW238" s="58"/>
      <c r="GX238" s="58"/>
      <c r="GY238" s="58"/>
      <c r="GZ238" s="58"/>
      <c r="HA238" s="58"/>
      <c r="HB238" s="58"/>
      <c r="HC238" s="58"/>
      <c r="HD238" s="58"/>
      <c r="HE238" s="58"/>
      <c r="HF238" s="58"/>
      <c r="HG238" s="58"/>
      <c r="HH238" s="58"/>
      <c r="HI238" s="58"/>
      <c r="HJ238" s="58"/>
      <c r="HK238" s="58"/>
      <c r="HL238" s="58"/>
      <c r="HM238" s="58"/>
      <c r="HN238" s="58"/>
      <c r="HO238" s="58"/>
      <c r="HP238" s="58"/>
      <c r="HQ238" s="58"/>
      <c r="HR238" s="58"/>
      <c r="HS238" s="58"/>
      <c r="HT238" s="58"/>
      <c r="HU238" s="58"/>
      <c r="HV238" s="58"/>
      <c r="HW238" s="58"/>
      <c r="HX238" s="58"/>
      <c r="HY238" s="58"/>
      <c r="HZ238" s="58"/>
      <c r="IA238" s="58"/>
      <c r="IB238" s="58"/>
      <c r="IC238" s="58"/>
      <c r="ID238" s="58"/>
      <c r="IE238" s="58"/>
      <c r="IF238" s="58"/>
      <c r="IG238" s="58"/>
      <c r="IH238" s="58"/>
      <c r="II238" s="58"/>
      <c r="IJ238" s="58"/>
      <c r="IK238" s="58"/>
      <c r="IL238" s="58"/>
      <c r="IM238" s="58"/>
      <c r="IN238" s="58"/>
      <c r="IO238" s="58"/>
      <c r="IP238" s="58"/>
      <c r="IQ238" s="58"/>
      <c r="IR238" s="58"/>
    </row>
    <row r="239" spans="1:252" s="839" customFormat="1">
      <c r="A239" s="78" t="s">
        <v>470</v>
      </c>
      <c r="B239" s="699">
        <v>1.26</v>
      </c>
      <c r="C239" s="699">
        <v>1.3120000000000001</v>
      </c>
      <c r="D239" s="699">
        <v>1.2649999999999999</v>
      </c>
      <c r="E239" s="699">
        <v>1.4750000000000001</v>
      </c>
      <c r="F239" s="699">
        <v>1.365</v>
      </c>
      <c r="G239" s="699">
        <v>1.407</v>
      </c>
      <c r="H239" s="699">
        <v>1.3009999999999999</v>
      </c>
      <c r="I239" s="699">
        <v>1.486</v>
      </c>
      <c r="J239" s="699">
        <v>1.5640000000000001</v>
      </c>
      <c r="K239" s="699">
        <v>1.7290000000000001</v>
      </c>
      <c r="L239" s="699">
        <v>1.7789999999999999</v>
      </c>
      <c r="M239" s="699">
        <v>1.7809999999999999</v>
      </c>
      <c r="N239" s="699">
        <v>1.798</v>
      </c>
      <c r="O239" s="699">
        <v>1.8740000000000001</v>
      </c>
      <c r="P239" s="699">
        <v>1.9730000000000001</v>
      </c>
      <c r="Q239" s="699">
        <v>2.044</v>
      </c>
      <c r="R239" s="699">
        <v>2.0990000000000002</v>
      </c>
      <c r="S239" s="699">
        <v>2.141</v>
      </c>
      <c r="T239" s="699">
        <v>2.2130000000000001</v>
      </c>
      <c r="U239" s="699">
        <v>2.242</v>
      </c>
      <c r="V239" s="699">
        <v>2.1970000000000001</v>
      </c>
      <c r="W239" s="699">
        <v>2.1890000000000001</v>
      </c>
      <c r="X239" s="699">
        <v>2.246</v>
      </c>
      <c r="Y239" s="699">
        <v>2.2719999999999998</v>
      </c>
      <c r="Z239" s="699">
        <v>2.2570000000000001</v>
      </c>
      <c r="AA239" s="956">
        <v>2.1280000000000001</v>
      </c>
      <c r="AB239" s="956">
        <v>2.2480000000000002</v>
      </c>
      <c r="AC239" s="956">
        <v>2.46</v>
      </c>
      <c r="AD239" s="699">
        <v>2.6219999999999999</v>
      </c>
      <c r="AE239" s="953">
        <v>2.7050000000000001</v>
      </c>
      <c r="AF239" s="58"/>
      <c r="AG239" s="58"/>
      <c r="AH239" s="58"/>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c r="CH239" s="58"/>
      <c r="CI239" s="58"/>
      <c r="CJ239" s="58"/>
      <c r="CK239" s="58"/>
      <c r="CL239" s="58"/>
      <c r="CM239" s="58"/>
      <c r="CN239" s="58"/>
      <c r="CO239" s="58"/>
      <c r="CP239" s="58"/>
      <c r="CQ239" s="58"/>
      <c r="CR239" s="58"/>
      <c r="CS239" s="58"/>
      <c r="CT239" s="58"/>
      <c r="CU239" s="58"/>
      <c r="CV239" s="58"/>
      <c r="CW239" s="58"/>
      <c r="CX239" s="58"/>
      <c r="CY239" s="58"/>
      <c r="CZ239" s="58"/>
      <c r="DA239" s="58"/>
      <c r="DB239" s="58"/>
      <c r="DC239" s="58"/>
      <c r="DD239" s="58"/>
      <c r="DE239" s="58"/>
      <c r="DF239" s="58"/>
      <c r="DG239" s="58"/>
      <c r="DH239" s="58"/>
      <c r="DI239" s="58"/>
      <c r="DJ239" s="58"/>
      <c r="DK239" s="58"/>
      <c r="DL239" s="58"/>
      <c r="DM239" s="58"/>
      <c r="DN239" s="58"/>
      <c r="DO239" s="58"/>
      <c r="DP239" s="58"/>
      <c r="DQ239" s="58"/>
      <c r="DR239" s="58"/>
      <c r="DS239" s="58"/>
      <c r="DT239" s="58"/>
      <c r="DU239" s="58"/>
      <c r="DV239" s="58"/>
      <c r="DW239" s="58"/>
      <c r="DX239" s="58"/>
      <c r="DY239" s="58"/>
      <c r="DZ239" s="58"/>
      <c r="EA239" s="58"/>
      <c r="EB239" s="58"/>
      <c r="EC239" s="58"/>
      <c r="ED239" s="58"/>
      <c r="EE239" s="58"/>
      <c r="EF239" s="58"/>
      <c r="EG239" s="58"/>
      <c r="EH239" s="58"/>
      <c r="EI239" s="58"/>
      <c r="EJ239" s="58"/>
      <c r="EK239" s="58"/>
      <c r="EL239" s="58"/>
      <c r="EM239" s="58"/>
      <c r="EN239" s="58"/>
      <c r="EO239" s="58"/>
      <c r="EP239" s="58"/>
      <c r="EQ239" s="58"/>
      <c r="ER239" s="58"/>
      <c r="ES239" s="58"/>
      <c r="ET239" s="58"/>
      <c r="EU239" s="58"/>
      <c r="EV239" s="58"/>
      <c r="EW239" s="58"/>
      <c r="EX239" s="58"/>
      <c r="EY239" s="58"/>
      <c r="EZ239" s="58"/>
      <c r="FA239" s="58"/>
      <c r="FB239" s="58"/>
      <c r="FC239" s="58"/>
      <c r="FD239" s="58"/>
      <c r="FE239" s="58"/>
      <c r="FF239" s="58"/>
      <c r="FG239" s="58"/>
      <c r="FH239" s="58"/>
      <c r="FI239" s="58"/>
      <c r="FJ239" s="58"/>
      <c r="FK239" s="58"/>
      <c r="FL239" s="58"/>
      <c r="FM239" s="58"/>
      <c r="FN239" s="58"/>
      <c r="FO239" s="58"/>
      <c r="FP239" s="58"/>
      <c r="FQ239" s="58"/>
      <c r="FR239" s="58"/>
      <c r="FS239" s="58"/>
      <c r="FT239" s="58"/>
      <c r="FU239" s="58"/>
      <c r="FV239" s="58"/>
      <c r="FW239" s="58"/>
      <c r="FX239" s="58"/>
      <c r="FY239" s="58"/>
      <c r="FZ239" s="58"/>
      <c r="GA239" s="58"/>
      <c r="GB239" s="58"/>
      <c r="GC239" s="58"/>
      <c r="GD239" s="58"/>
      <c r="GE239" s="58"/>
      <c r="GF239" s="58"/>
      <c r="GG239" s="58"/>
      <c r="GH239" s="58"/>
      <c r="GI239" s="58"/>
      <c r="GJ239" s="58"/>
      <c r="GK239" s="58"/>
      <c r="GL239" s="58"/>
      <c r="GM239" s="58"/>
      <c r="GN239" s="58"/>
      <c r="GO239" s="58"/>
      <c r="GP239" s="58"/>
      <c r="GQ239" s="58"/>
      <c r="GR239" s="58"/>
      <c r="GS239" s="58"/>
      <c r="GT239" s="58"/>
      <c r="GU239" s="58"/>
      <c r="GV239" s="58"/>
      <c r="GW239" s="58"/>
      <c r="GX239" s="58"/>
      <c r="GY239" s="58"/>
      <c r="GZ239" s="58"/>
      <c r="HA239" s="58"/>
      <c r="HB239" s="58"/>
      <c r="HC239" s="58"/>
      <c r="HD239" s="58"/>
      <c r="HE239" s="58"/>
      <c r="HF239" s="58"/>
      <c r="HG239" s="58"/>
      <c r="HH239" s="58"/>
      <c r="HI239" s="58"/>
      <c r="HJ239" s="58"/>
      <c r="HK239" s="58"/>
      <c r="HL239" s="58"/>
      <c r="HM239" s="58"/>
      <c r="HN239" s="58"/>
      <c r="HO239" s="58"/>
      <c r="HP239" s="58"/>
      <c r="HQ239" s="58"/>
      <c r="HR239" s="58"/>
      <c r="HS239" s="58"/>
      <c r="HT239" s="58"/>
      <c r="HU239" s="58"/>
      <c r="HV239" s="58"/>
      <c r="HW239" s="58"/>
      <c r="HX239" s="58"/>
      <c r="HY239" s="58"/>
      <c r="HZ239" s="58"/>
      <c r="IA239" s="58"/>
      <c r="IB239" s="58"/>
      <c r="IC239" s="58"/>
      <c r="ID239" s="58"/>
      <c r="IE239" s="58"/>
      <c r="IF239" s="58"/>
      <c r="IG239" s="58"/>
      <c r="IH239" s="58"/>
      <c r="II239" s="58"/>
      <c r="IJ239" s="58"/>
      <c r="IK239" s="58"/>
      <c r="IL239" s="58"/>
      <c r="IM239" s="58"/>
      <c r="IN239" s="58"/>
      <c r="IO239" s="58"/>
      <c r="IP239" s="58"/>
      <c r="IQ239" s="58"/>
      <c r="IR239" s="58"/>
    </row>
    <row r="240" spans="1:252" s="839" customFormat="1">
      <c r="A240" s="78" t="s">
        <v>614</v>
      </c>
      <c r="B240" s="699">
        <v>1.2E-2</v>
      </c>
      <c r="C240" s="699">
        <v>1.2E-2</v>
      </c>
      <c r="D240" s="699">
        <v>1.2E-2</v>
      </c>
      <c r="E240" s="699">
        <v>1.2E-2</v>
      </c>
      <c r="F240" s="699">
        <v>1.2E-2</v>
      </c>
      <c r="G240" s="699">
        <v>1.4E-2</v>
      </c>
      <c r="H240" s="699">
        <v>1.4E-2</v>
      </c>
      <c r="I240" s="699">
        <v>1.6E-2</v>
      </c>
      <c r="J240" s="699">
        <v>1.6E-2</v>
      </c>
      <c r="K240" s="699">
        <v>1.7999999999999999E-2</v>
      </c>
      <c r="L240" s="699">
        <v>1.7999999999999999E-2</v>
      </c>
      <c r="M240" s="699">
        <v>1.9E-2</v>
      </c>
      <c r="N240" s="699">
        <v>1.9E-2</v>
      </c>
      <c r="O240" s="699">
        <v>1.6E-2</v>
      </c>
      <c r="P240" s="699">
        <v>0.02</v>
      </c>
      <c r="Q240" s="699">
        <v>0.02</v>
      </c>
      <c r="R240" s="699">
        <v>2.1999999999999999E-2</v>
      </c>
      <c r="S240" s="699">
        <v>1.9E-2</v>
      </c>
      <c r="T240" s="699">
        <v>2.1000000000000001E-2</v>
      </c>
      <c r="U240" s="699">
        <v>1.9E-2</v>
      </c>
      <c r="V240" s="699">
        <v>1.9E-2</v>
      </c>
      <c r="W240" s="699">
        <v>1.7999999999999999E-2</v>
      </c>
      <c r="X240" s="699">
        <v>1.7999999999999999E-2</v>
      </c>
      <c r="Y240" s="699">
        <v>2.1999999999999999E-2</v>
      </c>
      <c r="Z240" s="699">
        <v>2.1999999999999999E-2</v>
      </c>
      <c r="AA240" s="956">
        <v>2.4E-2</v>
      </c>
      <c r="AB240" s="956">
        <v>2.1999999999999999E-2</v>
      </c>
      <c r="AC240" s="956">
        <v>2.1999999999999999E-2</v>
      </c>
      <c r="AD240" s="699">
        <v>2.1999999999999999E-2</v>
      </c>
      <c r="AE240" s="953">
        <v>2.5999999999999999E-2</v>
      </c>
      <c r="AF240" s="58"/>
      <c r="AG240" s="58"/>
      <c r="AH240" s="58"/>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c r="CH240" s="58"/>
      <c r="CI240" s="58"/>
      <c r="CJ240" s="58"/>
      <c r="CK240" s="58"/>
      <c r="CL240" s="58"/>
      <c r="CM240" s="58"/>
      <c r="CN240" s="58"/>
      <c r="CO240" s="58"/>
      <c r="CP240" s="58"/>
      <c r="CQ240" s="58"/>
      <c r="CR240" s="58"/>
      <c r="CS240" s="58"/>
      <c r="CT240" s="58"/>
      <c r="CU240" s="58"/>
      <c r="CV240" s="58"/>
      <c r="CW240" s="58"/>
      <c r="CX240" s="58"/>
      <c r="CY240" s="58"/>
      <c r="CZ240" s="58"/>
      <c r="DA240" s="58"/>
      <c r="DB240" s="58"/>
      <c r="DC240" s="58"/>
      <c r="DD240" s="58"/>
      <c r="DE240" s="58"/>
      <c r="DF240" s="58"/>
      <c r="DG240" s="58"/>
      <c r="DH240" s="58"/>
      <c r="DI240" s="58"/>
      <c r="DJ240" s="58"/>
      <c r="DK240" s="58"/>
      <c r="DL240" s="58"/>
      <c r="DM240" s="58"/>
      <c r="DN240" s="58"/>
      <c r="DO240" s="58"/>
      <c r="DP240" s="58"/>
      <c r="DQ240" s="58"/>
      <c r="DR240" s="58"/>
      <c r="DS240" s="58"/>
      <c r="DT240" s="58"/>
      <c r="DU240" s="58"/>
      <c r="DV240" s="58"/>
      <c r="DW240" s="58"/>
      <c r="DX240" s="58"/>
      <c r="DY240" s="58"/>
      <c r="DZ240" s="58"/>
      <c r="EA240" s="58"/>
      <c r="EB240" s="58"/>
      <c r="EC240" s="58"/>
      <c r="ED240" s="58"/>
      <c r="EE240" s="58"/>
      <c r="EF240" s="58"/>
      <c r="EG240" s="58"/>
      <c r="EH240" s="58"/>
      <c r="EI240" s="58"/>
      <c r="EJ240" s="58"/>
      <c r="EK240" s="58"/>
      <c r="EL240" s="58"/>
      <c r="EM240" s="58"/>
      <c r="EN240" s="58"/>
      <c r="EO240" s="58"/>
      <c r="EP240" s="58"/>
      <c r="EQ240" s="58"/>
      <c r="ER240" s="58"/>
      <c r="ES240" s="58"/>
      <c r="ET240" s="58"/>
      <c r="EU240" s="58"/>
      <c r="EV240" s="58"/>
      <c r="EW240" s="58"/>
      <c r="EX240" s="58"/>
      <c r="EY240" s="58"/>
      <c r="EZ240" s="58"/>
      <c r="FA240" s="58"/>
      <c r="FB240" s="58"/>
      <c r="FC240" s="58"/>
      <c r="FD240" s="58"/>
      <c r="FE240" s="58"/>
      <c r="FF240" s="58"/>
      <c r="FG240" s="58"/>
      <c r="FH240" s="58"/>
      <c r="FI240" s="58"/>
      <c r="FJ240" s="58"/>
      <c r="FK240" s="58"/>
      <c r="FL240" s="58"/>
      <c r="FM240" s="58"/>
      <c r="FN240" s="58"/>
      <c r="FO240" s="58"/>
      <c r="FP240" s="58"/>
      <c r="FQ240" s="58"/>
      <c r="FR240" s="58"/>
      <c r="FS240" s="58"/>
      <c r="FT240" s="58"/>
      <c r="FU240" s="58"/>
      <c r="FV240" s="58"/>
      <c r="FW240" s="58"/>
      <c r="FX240" s="58"/>
      <c r="FY240" s="58"/>
      <c r="FZ240" s="58"/>
      <c r="GA240" s="58"/>
      <c r="GB240" s="58"/>
      <c r="GC240" s="58"/>
      <c r="GD240" s="58"/>
      <c r="GE240" s="58"/>
      <c r="GF240" s="58"/>
      <c r="GG240" s="58"/>
      <c r="GH240" s="58"/>
      <c r="GI240" s="58"/>
      <c r="GJ240" s="58"/>
      <c r="GK240" s="58"/>
      <c r="GL240" s="58"/>
      <c r="GM240" s="58"/>
      <c r="GN240" s="58"/>
      <c r="GO240" s="58"/>
      <c r="GP240" s="58"/>
      <c r="GQ240" s="58"/>
      <c r="GR240" s="58"/>
      <c r="GS240" s="58"/>
      <c r="GT240" s="58"/>
      <c r="GU240" s="58"/>
      <c r="GV240" s="58"/>
      <c r="GW240" s="58"/>
      <c r="GX240" s="58"/>
      <c r="GY240" s="58"/>
      <c r="GZ240" s="58"/>
      <c r="HA240" s="58"/>
      <c r="HB240" s="58"/>
      <c r="HC240" s="58"/>
      <c r="HD240" s="58"/>
      <c r="HE240" s="58"/>
      <c r="HF240" s="58"/>
      <c r="HG240" s="58"/>
      <c r="HH240" s="58"/>
      <c r="HI240" s="58"/>
      <c r="HJ240" s="58"/>
      <c r="HK240" s="58"/>
      <c r="HL240" s="58"/>
      <c r="HM240" s="58"/>
      <c r="HN240" s="58"/>
      <c r="HO240" s="58"/>
      <c r="HP240" s="58"/>
      <c r="HQ240" s="58"/>
      <c r="HR240" s="58"/>
      <c r="HS240" s="58"/>
      <c r="HT240" s="58"/>
      <c r="HU240" s="58"/>
      <c r="HV240" s="58"/>
      <c r="HW240" s="58"/>
      <c r="HX240" s="58"/>
      <c r="HY240" s="58"/>
      <c r="HZ240" s="58"/>
      <c r="IA240" s="58"/>
      <c r="IB240" s="58"/>
      <c r="IC240" s="58"/>
      <c r="ID240" s="58"/>
      <c r="IE240" s="58"/>
      <c r="IF240" s="58"/>
      <c r="IG240" s="58"/>
      <c r="IH240" s="58"/>
      <c r="II240" s="58"/>
      <c r="IJ240" s="58"/>
      <c r="IK240" s="58"/>
      <c r="IL240" s="58"/>
      <c r="IM240" s="58"/>
      <c r="IN240" s="58"/>
      <c r="IO240" s="58"/>
      <c r="IP240" s="58"/>
      <c r="IQ240" s="58"/>
      <c r="IR240" s="58"/>
    </row>
    <row r="241" spans="1:252" s="839" customFormat="1">
      <c r="A241" s="78" t="s">
        <v>615</v>
      </c>
      <c r="B241" s="699">
        <v>0.108</v>
      </c>
      <c r="C241" s="699">
        <v>0.11</v>
      </c>
      <c r="D241" s="699">
        <v>9.7000000000000003E-2</v>
      </c>
      <c r="E241" s="699">
        <v>0.14399999999999999</v>
      </c>
      <c r="F241" s="699">
        <v>0.122</v>
      </c>
      <c r="G241" s="699">
        <v>0.11799999999999999</v>
      </c>
      <c r="H241" s="699">
        <v>0.10199999999999999</v>
      </c>
      <c r="I241" s="699">
        <v>0.13200000000000001</v>
      </c>
      <c r="J241" s="699">
        <v>0.13900000000000001</v>
      </c>
      <c r="K241" s="699">
        <v>0.17799999999999999</v>
      </c>
      <c r="L241" s="699">
        <v>0.182</v>
      </c>
      <c r="M241" s="699">
        <v>0.14399999999999999</v>
      </c>
      <c r="N241" s="699">
        <v>0.14499999999999999</v>
      </c>
      <c r="O241" s="699">
        <v>0.14499999999999999</v>
      </c>
      <c r="P241" s="699">
        <v>0.14499999999999999</v>
      </c>
      <c r="Q241" s="699">
        <v>0.2</v>
      </c>
      <c r="R241" s="699">
        <v>0.21</v>
      </c>
      <c r="S241" s="699">
        <v>0.218</v>
      </c>
      <c r="T241" s="699">
        <v>0.219</v>
      </c>
      <c r="U241" s="699">
        <v>0.214</v>
      </c>
      <c r="V241" s="699">
        <v>0.20899999999999999</v>
      </c>
      <c r="W241" s="699">
        <v>0.20200000000000001</v>
      </c>
      <c r="X241" s="699">
        <v>0.20300000000000001</v>
      </c>
      <c r="Y241" s="699">
        <v>0.19400000000000001</v>
      </c>
      <c r="Z241" s="699">
        <v>0.17499999999999999</v>
      </c>
      <c r="AA241" s="956">
        <v>0.158</v>
      </c>
      <c r="AB241" s="956">
        <v>0.16300000000000001</v>
      </c>
      <c r="AC241" s="956">
        <v>0.17899999999999999</v>
      </c>
      <c r="AD241" s="699">
        <v>0.17299999999999999</v>
      </c>
      <c r="AE241" s="953">
        <v>0.193</v>
      </c>
      <c r="AF241" s="58"/>
      <c r="AG241" s="58"/>
      <c r="AH241" s="58"/>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c r="CH241" s="58"/>
      <c r="CI241" s="58"/>
      <c r="CJ241" s="58"/>
      <c r="CK241" s="58"/>
      <c r="CL241" s="58"/>
      <c r="CM241" s="58"/>
      <c r="CN241" s="58"/>
      <c r="CO241" s="58"/>
      <c r="CP241" s="58"/>
      <c r="CQ241" s="58"/>
      <c r="CR241" s="58"/>
      <c r="CS241" s="58"/>
      <c r="CT241" s="58"/>
      <c r="CU241" s="58"/>
      <c r="CV241" s="58"/>
      <c r="CW241" s="58"/>
      <c r="CX241" s="58"/>
      <c r="CY241" s="58"/>
      <c r="CZ241" s="58"/>
      <c r="DA241" s="58"/>
      <c r="DB241" s="58"/>
      <c r="DC241" s="58"/>
      <c r="DD241" s="58"/>
      <c r="DE241" s="58"/>
      <c r="DF241" s="58"/>
      <c r="DG241" s="58"/>
      <c r="DH241" s="58"/>
      <c r="DI241" s="58"/>
      <c r="DJ241" s="58"/>
      <c r="DK241" s="58"/>
      <c r="DL241" s="58"/>
      <c r="DM241" s="58"/>
      <c r="DN241" s="58"/>
      <c r="DO241" s="58"/>
      <c r="DP241" s="58"/>
      <c r="DQ241" s="58"/>
      <c r="DR241" s="58"/>
      <c r="DS241" s="58"/>
      <c r="DT241" s="58"/>
      <c r="DU241" s="58"/>
      <c r="DV241" s="58"/>
      <c r="DW241" s="58"/>
      <c r="DX241" s="58"/>
      <c r="DY241" s="58"/>
      <c r="DZ241" s="58"/>
      <c r="EA241" s="58"/>
      <c r="EB241" s="58"/>
      <c r="EC241" s="58"/>
      <c r="ED241" s="58"/>
      <c r="EE241" s="58"/>
      <c r="EF241" s="58"/>
      <c r="EG241" s="58"/>
      <c r="EH241" s="58"/>
      <c r="EI241" s="58"/>
      <c r="EJ241" s="58"/>
      <c r="EK241" s="58"/>
      <c r="EL241" s="58"/>
      <c r="EM241" s="58"/>
      <c r="EN241" s="58"/>
      <c r="EO241" s="58"/>
      <c r="EP241" s="58"/>
      <c r="EQ241" s="58"/>
      <c r="ER241" s="58"/>
      <c r="ES241" s="58"/>
      <c r="ET241" s="58"/>
      <c r="EU241" s="58"/>
      <c r="EV241" s="58"/>
      <c r="EW241" s="58"/>
      <c r="EX241" s="58"/>
      <c r="EY241" s="58"/>
      <c r="EZ241" s="58"/>
      <c r="FA241" s="58"/>
      <c r="FB241" s="58"/>
      <c r="FC241" s="58"/>
      <c r="FD241" s="58"/>
      <c r="FE241" s="58"/>
      <c r="FF241" s="58"/>
      <c r="FG241" s="58"/>
      <c r="FH241" s="58"/>
      <c r="FI241" s="58"/>
      <c r="FJ241" s="58"/>
      <c r="FK241" s="58"/>
      <c r="FL241" s="58"/>
      <c r="FM241" s="58"/>
      <c r="FN241" s="58"/>
      <c r="FO241" s="58"/>
      <c r="FP241" s="58"/>
      <c r="FQ241" s="58"/>
      <c r="FR241" s="58"/>
      <c r="FS241" s="58"/>
      <c r="FT241" s="58"/>
      <c r="FU241" s="58"/>
      <c r="FV241" s="58"/>
      <c r="FW241" s="58"/>
      <c r="FX241" s="58"/>
      <c r="FY241" s="58"/>
      <c r="FZ241" s="58"/>
      <c r="GA241" s="58"/>
      <c r="GB241" s="58"/>
      <c r="GC241" s="58"/>
      <c r="GD241" s="58"/>
      <c r="GE241" s="58"/>
      <c r="GF241" s="58"/>
      <c r="GG241" s="58"/>
      <c r="GH241" s="58"/>
      <c r="GI241" s="58"/>
      <c r="GJ241" s="58"/>
      <c r="GK241" s="58"/>
      <c r="GL241" s="58"/>
      <c r="GM241" s="58"/>
      <c r="GN241" s="58"/>
      <c r="GO241" s="58"/>
      <c r="GP241" s="58"/>
      <c r="GQ241" s="58"/>
      <c r="GR241" s="58"/>
      <c r="GS241" s="58"/>
      <c r="GT241" s="58"/>
      <c r="GU241" s="58"/>
      <c r="GV241" s="58"/>
      <c r="GW241" s="58"/>
      <c r="GX241" s="58"/>
      <c r="GY241" s="58"/>
      <c r="GZ241" s="58"/>
      <c r="HA241" s="58"/>
      <c r="HB241" s="58"/>
      <c r="HC241" s="58"/>
      <c r="HD241" s="58"/>
      <c r="HE241" s="58"/>
      <c r="HF241" s="58"/>
      <c r="HG241" s="58"/>
      <c r="HH241" s="58"/>
      <c r="HI241" s="58"/>
      <c r="HJ241" s="58"/>
      <c r="HK241" s="58"/>
      <c r="HL241" s="58"/>
      <c r="HM241" s="58"/>
      <c r="HN241" s="58"/>
      <c r="HO241" s="58"/>
      <c r="HP241" s="58"/>
      <c r="HQ241" s="58"/>
      <c r="HR241" s="58"/>
      <c r="HS241" s="58"/>
      <c r="HT241" s="58"/>
      <c r="HU241" s="58"/>
      <c r="HV241" s="58"/>
      <c r="HW241" s="58"/>
      <c r="HX241" s="58"/>
      <c r="HY241" s="58"/>
      <c r="HZ241" s="58"/>
      <c r="IA241" s="58"/>
      <c r="IB241" s="58"/>
      <c r="IC241" s="58"/>
      <c r="ID241" s="58"/>
      <c r="IE241" s="58"/>
      <c r="IF241" s="58"/>
      <c r="IG241" s="58"/>
      <c r="IH241" s="58"/>
      <c r="II241" s="58"/>
      <c r="IJ241" s="58"/>
      <c r="IK241" s="58"/>
      <c r="IL241" s="58"/>
      <c r="IM241" s="58"/>
      <c r="IN241" s="58"/>
      <c r="IO241" s="58"/>
      <c r="IP241" s="58"/>
      <c r="IQ241" s="58"/>
      <c r="IR241" s="58"/>
    </row>
    <row r="242" spans="1:252" s="839" customFormat="1">
      <c r="A242" s="78" t="s">
        <v>616</v>
      </c>
      <c r="B242" s="699"/>
      <c r="C242" s="699"/>
      <c r="D242" s="699"/>
      <c r="E242" s="699"/>
      <c r="F242" s="699"/>
      <c r="G242" s="699"/>
      <c r="H242" s="699"/>
      <c r="I242" s="699"/>
      <c r="J242" s="699"/>
      <c r="K242" s="699"/>
      <c r="L242" s="699"/>
      <c r="M242" s="699"/>
      <c r="N242" s="699"/>
      <c r="O242" s="699"/>
      <c r="P242" s="699"/>
      <c r="Q242" s="699"/>
      <c r="R242" s="699"/>
      <c r="S242" s="699"/>
      <c r="T242" s="699"/>
      <c r="U242" s="699"/>
      <c r="V242" s="699"/>
      <c r="W242" s="699"/>
      <c r="X242" s="699"/>
      <c r="Y242" s="699"/>
      <c r="Z242" s="699"/>
      <c r="AA242" s="957"/>
      <c r="AB242" s="957"/>
      <c r="AC242" s="957"/>
      <c r="AD242" s="699"/>
      <c r="AE242"/>
      <c r="AF242" s="58"/>
      <c r="AG242" s="58"/>
      <c r="AH242" s="58"/>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c r="CH242" s="58"/>
      <c r="CI242" s="58"/>
      <c r="CJ242" s="58"/>
      <c r="CK242" s="58"/>
      <c r="CL242" s="58"/>
      <c r="CM242" s="58"/>
      <c r="CN242" s="58"/>
      <c r="CO242" s="58"/>
      <c r="CP242" s="58"/>
      <c r="CQ242" s="58"/>
      <c r="CR242" s="58"/>
      <c r="CS242" s="58"/>
      <c r="CT242" s="58"/>
      <c r="CU242" s="58"/>
      <c r="CV242" s="58"/>
      <c r="CW242" s="58"/>
      <c r="CX242" s="58"/>
      <c r="CY242" s="58"/>
      <c r="CZ242" s="58"/>
      <c r="DA242" s="58"/>
      <c r="DB242" s="58"/>
      <c r="DC242" s="58"/>
      <c r="DD242" s="58"/>
      <c r="DE242" s="58"/>
      <c r="DF242" s="58"/>
      <c r="DG242" s="58"/>
      <c r="DH242" s="58"/>
      <c r="DI242" s="58"/>
      <c r="DJ242" s="58"/>
      <c r="DK242" s="58"/>
      <c r="DL242" s="58"/>
      <c r="DM242" s="58"/>
      <c r="DN242" s="58"/>
      <c r="DO242" s="58"/>
      <c r="DP242" s="58"/>
      <c r="DQ242" s="58"/>
      <c r="DR242" s="58"/>
      <c r="DS242" s="58"/>
      <c r="DT242" s="58"/>
      <c r="DU242" s="58"/>
      <c r="DV242" s="58"/>
      <c r="DW242" s="58"/>
      <c r="DX242" s="58"/>
      <c r="DY242" s="58"/>
      <c r="DZ242" s="58"/>
      <c r="EA242" s="58"/>
      <c r="EB242" s="58"/>
      <c r="EC242" s="58"/>
      <c r="ED242" s="58"/>
      <c r="EE242" s="58"/>
      <c r="EF242" s="58"/>
      <c r="EG242" s="58"/>
      <c r="EH242" s="58"/>
      <c r="EI242" s="58"/>
      <c r="EJ242" s="58"/>
      <c r="EK242" s="58"/>
      <c r="EL242" s="58"/>
      <c r="EM242" s="58"/>
      <c r="EN242" s="58"/>
      <c r="EO242" s="58"/>
      <c r="EP242" s="58"/>
      <c r="EQ242" s="58"/>
      <c r="ER242" s="58"/>
      <c r="ES242" s="58"/>
      <c r="ET242" s="58"/>
      <c r="EU242" s="58"/>
      <c r="EV242" s="58"/>
      <c r="EW242" s="58"/>
      <c r="EX242" s="58"/>
      <c r="EY242" s="58"/>
      <c r="EZ242" s="58"/>
      <c r="FA242" s="58"/>
      <c r="FB242" s="58"/>
      <c r="FC242" s="58"/>
      <c r="FD242" s="58"/>
      <c r="FE242" s="58"/>
      <c r="FF242" s="58"/>
      <c r="FG242" s="58"/>
      <c r="FH242" s="58"/>
      <c r="FI242" s="58"/>
      <c r="FJ242" s="58"/>
      <c r="FK242" s="58"/>
      <c r="FL242" s="58"/>
      <c r="FM242" s="58"/>
      <c r="FN242" s="58"/>
      <c r="FO242" s="58"/>
      <c r="FP242" s="58"/>
      <c r="FQ242" s="58"/>
      <c r="FR242" s="58"/>
      <c r="FS242" s="58"/>
      <c r="FT242" s="58"/>
      <c r="FU242" s="58"/>
      <c r="FV242" s="58"/>
      <c r="FW242" s="58"/>
      <c r="FX242" s="58"/>
      <c r="FY242" s="58"/>
      <c r="FZ242" s="58"/>
      <c r="GA242" s="58"/>
      <c r="GB242" s="58"/>
      <c r="GC242" s="58"/>
      <c r="GD242" s="58"/>
      <c r="GE242" s="58"/>
      <c r="GF242" s="58"/>
      <c r="GG242" s="58"/>
      <c r="GH242" s="58"/>
      <c r="GI242" s="58"/>
      <c r="GJ242" s="58"/>
      <c r="GK242" s="58"/>
      <c r="GL242" s="58"/>
      <c r="GM242" s="58"/>
      <c r="GN242" s="58"/>
      <c r="GO242" s="58"/>
      <c r="GP242" s="58"/>
      <c r="GQ242" s="58"/>
      <c r="GR242" s="58"/>
      <c r="GS242" s="58"/>
      <c r="GT242" s="58"/>
      <c r="GU242" s="58"/>
      <c r="GV242" s="58"/>
      <c r="GW242" s="58"/>
      <c r="GX242" s="58"/>
      <c r="GY242" s="58"/>
      <c r="GZ242" s="58"/>
      <c r="HA242" s="58"/>
      <c r="HB242" s="58"/>
      <c r="HC242" s="58"/>
      <c r="HD242" s="58"/>
      <c r="HE242" s="58"/>
      <c r="HF242" s="58"/>
      <c r="HG242" s="58"/>
      <c r="HH242" s="58"/>
      <c r="HI242" s="58"/>
      <c r="HJ242" s="58"/>
      <c r="HK242" s="58"/>
      <c r="HL242" s="58"/>
      <c r="HM242" s="58"/>
      <c r="HN242" s="58"/>
      <c r="HO242" s="58"/>
      <c r="HP242" s="58"/>
      <c r="HQ242" s="58"/>
      <c r="HR242" s="58"/>
      <c r="HS242" s="58"/>
      <c r="HT242" s="58"/>
      <c r="HU242" s="58"/>
      <c r="HV242" s="58"/>
      <c r="HW242" s="58"/>
      <c r="HX242" s="58"/>
      <c r="HY242" s="58"/>
      <c r="HZ242" s="58"/>
      <c r="IA242" s="58"/>
      <c r="IB242" s="58"/>
      <c r="IC242" s="58"/>
      <c r="ID242" s="58"/>
      <c r="IE242" s="58"/>
      <c r="IF242" s="58"/>
      <c r="IG242" s="58"/>
      <c r="IH242" s="58"/>
      <c r="II242" s="58"/>
      <c r="IJ242" s="58"/>
      <c r="IK242" s="58"/>
      <c r="IL242" s="58"/>
      <c r="IM242" s="58"/>
      <c r="IN242" s="58"/>
      <c r="IO242" s="58"/>
      <c r="IP242" s="58"/>
      <c r="IQ242" s="58"/>
      <c r="IR242" s="58"/>
    </row>
    <row r="243" spans="1:252" s="839" customFormat="1">
      <c r="A243" s="78" t="s">
        <v>617</v>
      </c>
      <c r="B243" s="699">
        <v>0.53200000000000003</v>
      </c>
      <c r="C243" s="699">
        <v>0.54300000000000004</v>
      </c>
      <c r="D243" s="699">
        <v>0.47899999999999998</v>
      </c>
      <c r="E243" s="699">
        <v>0.628</v>
      </c>
      <c r="F243" s="699">
        <v>0.53700000000000003</v>
      </c>
      <c r="G243" s="699">
        <v>0.51800000000000002</v>
      </c>
      <c r="H243" s="699">
        <v>0.47099999999999997</v>
      </c>
      <c r="I243" s="699">
        <v>0.53200000000000003</v>
      </c>
      <c r="J243" s="699">
        <v>0.55500000000000005</v>
      </c>
      <c r="K243" s="699">
        <v>0.624</v>
      </c>
      <c r="L243" s="699">
        <v>0.64600000000000002</v>
      </c>
      <c r="M243" s="699">
        <v>0.44800000000000001</v>
      </c>
      <c r="N243" s="699">
        <v>0.45200000000000001</v>
      </c>
      <c r="O243" s="699">
        <v>0.48899999999999999</v>
      </c>
      <c r="P243" s="699">
        <v>0.53400000000000003</v>
      </c>
      <c r="Q243" s="699">
        <v>0.59599999999999997</v>
      </c>
      <c r="R243" s="699">
        <v>0.621</v>
      </c>
      <c r="S243" s="699">
        <v>0.57699999999999996</v>
      </c>
      <c r="T243" s="699">
        <v>0.61799999999999999</v>
      </c>
      <c r="U243" s="699">
        <v>0.65</v>
      </c>
      <c r="V243" s="699">
        <v>0.65700000000000003</v>
      </c>
      <c r="W243" s="699">
        <v>0.67600000000000005</v>
      </c>
      <c r="X243" s="699">
        <v>0.71399999999999997</v>
      </c>
      <c r="Y243" s="699">
        <v>0.745</v>
      </c>
      <c r="Z243" s="699">
        <v>0.751</v>
      </c>
      <c r="AA243" s="956">
        <v>0.67600000000000005</v>
      </c>
      <c r="AB243" s="956">
        <v>0.76</v>
      </c>
      <c r="AC243" s="956">
        <v>0.83</v>
      </c>
      <c r="AD243" s="699">
        <v>0.92200000000000004</v>
      </c>
      <c r="AE243" s="953">
        <v>0.95099999999999996</v>
      </c>
      <c r="AF243" s="58"/>
      <c r="AG243" s="58"/>
      <c r="AH243" s="58"/>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c r="CH243" s="58"/>
      <c r="CI243" s="58"/>
      <c r="CJ243" s="58"/>
      <c r="CK243" s="58"/>
      <c r="CL243" s="58"/>
      <c r="CM243" s="58"/>
      <c r="CN243" s="58"/>
      <c r="CO243" s="58"/>
      <c r="CP243" s="58"/>
      <c r="CQ243" s="58"/>
      <c r="CR243" s="58"/>
      <c r="CS243" s="58"/>
      <c r="CT243" s="58"/>
      <c r="CU243" s="58"/>
      <c r="CV243" s="58"/>
      <c r="CW243" s="58"/>
      <c r="CX243" s="58"/>
      <c r="CY243" s="58"/>
      <c r="CZ243" s="58"/>
      <c r="DA243" s="58"/>
      <c r="DB243" s="58"/>
      <c r="DC243" s="58"/>
      <c r="DD243" s="58"/>
      <c r="DE243" s="58"/>
      <c r="DF243" s="58"/>
      <c r="DG243" s="58"/>
      <c r="DH243" s="58"/>
      <c r="DI243" s="58"/>
      <c r="DJ243" s="58"/>
      <c r="DK243" s="58"/>
      <c r="DL243" s="58"/>
      <c r="DM243" s="58"/>
      <c r="DN243" s="58"/>
      <c r="DO243" s="58"/>
      <c r="DP243" s="58"/>
      <c r="DQ243" s="58"/>
      <c r="DR243" s="58"/>
      <c r="DS243" s="58"/>
      <c r="DT243" s="58"/>
      <c r="DU243" s="58"/>
      <c r="DV243" s="58"/>
      <c r="DW243" s="58"/>
      <c r="DX243" s="58"/>
      <c r="DY243" s="58"/>
      <c r="DZ243" s="58"/>
      <c r="EA243" s="58"/>
      <c r="EB243" s="58"/>
      <c r="EC243" s="58"/>
      <c r="ED243" s="58"/>
      <c r="EE243" s="58"/>
      <c r="EF243" s="58"/>
      <c r="EG243" s="58"/>
      <c r="EH243" s="58"/>
      <c r="EI243" s="58"/>
      <c r="EJ243" s="58"/>
      <c r="EK243" s="58"/>
      <c r="EL243" s="58"/>
      <c r="EM243" s="58"/>
      <c r="EN243" s="58"/>
      <c r="EO243" s="58"/>
      <c r="EP243" s="58"/>
      <c r="EQ243" s="58"/>
      <c r="ER243" s="58"/>
      <c r="ES243" s="58"/>
      <c r="ET243" s="58"/>
      <c r="EU243" s="58"/>
      <c r="EV243" s="58"/>
      <c r="EW243" s="58"/>
      <c r="EX243" s="58"/>
      <c r="EY243" s="58"/>
      <c r="EZ243" s="58"/>
      <c r="FA243" s="58"/>
      <c r="FB243" s="58"/>
      <c r="FC243" s="58"/>
      <c r="FD243" s="58"/>
      <c r="FE243" s="58"/>
      <c r="FF243" s="58"/>
      <c r="FG243" s="58"/>
      <c r="FH243" s="58"/>
      <c r="FI243" s="58"/>
      <c r="FJ243" s="58"/>
      <c r="FK243" s="58"/>
      <c r="FL243" s="58"/>
      <c r="FM243" s="58"/>
      <c r="FN243" s="58"/>
      <c r="FO243" s="58"/>
      <c r="FP243" s="58"/>
      <c r="FQ243" s="58"/>
      <c r="FR243" s="58"/>
      <c r="FS243" s="58"/>
      <c r="FT243" s="58"/>
      <c r="FU243" s="58"/>
      <c r="FV243" s="58"/>
      <c r="FW243" s="58"/>
      <c r="FX243" s="58"/>
      <c r="FY243" s="58"/>
      <c r="FZ243" s="58"/>
      <c r="GA243" s="58"/>
      <c r="GB243" s="58"/>
      <c r="GC243" s="58"/>
      <c r="GD243" s="58"/>
      <c r="GE243" s="58"/>
      <c r="GF243" s="58"/>
      <c r="GG243" s="58"/>
      <c r="GH243" s="58"/>
      <c r="GI243" s="58"/>
      <c r="GJ243" s="58"/>
      <c r="GK243" s="58"/>
      <c r="GL243" s="58"/>
      <c r="GM243" s="58"/>
      <c r="GN243" s="58"/>
      <c r="GO243" s="58"/>
      <c r="GP243" s="58"/>
      <c r="GQ243" s="58"/>
      <c r="GR243" s="58"/>
      <c r="GS243" s="58"/>
      <c r="GT243" s="58"/>
      <c r="GU243" s="58"/>
      <c r="GV243" s="58"/>
      <c r="GW243" s="58"/>
      <c r="GX243" s="58"/>
      <c r="GY243" s="58"/>
      <c r="GZ243" s="58"/>
      <c r="HA243" s="58"/>
      <c r="HB243" s="58"/>
      <c r="HC243" s="58"/>
      <c r="HD243" s="58"/>
      <c r="HE243" s="58"/>
      <c r="HF243" s="58"/>
      <c r="HG243" s="58"/>
      <c r="HH243" s="58"/>
      <c r="HI243" s="58"/>
      <c r="HJ243" s="58"/>
      <c r="HK243" s="58"/>
      <c r="HL243" s="58"/>
      <c r="HM243" s="58"/>
      <c r="HN243" s="58"/>
      <c r="HO243" s="58"/>
      <c r="HP243" s="58"/>
      <c r="HQ243" s="58"/>
      <c r="HR243" s="58"/>
      <c r="HS243" s="58"/>
      <c r="HT243" s="58"/>
      <c r="HU243" s="58"/>
      <c r="HV243" s="58"/>
      <c r="HW243" s="58"/>
      <c r="HX243" s="58"/>
      <c r="HY243" s="58"/>
      <c r="HZ243" s="58"/>
      <c r="IA243" s="58"/>
      <c r="IB243" s="58"/>
      <c r="IC243" s="58"/>
      <c r="ID243" s="58"/>
      <c r="IE243" s="58"/>
      <c r="IF243" s="58"/>
      <c r="IG243" s="58"/>
      <c r="IH243" s="58"/>
      <c r="II243" s="58"/>
      <c r="IJ243" s="58"/>
      <c r="IK243" s="58"/>
      <c r="IL243" s="58"/>
      <c r="IM243" s="58"/>
      <c r="IN243" s="58"/>
      <c r="IO243" s="58"/>
      <c r="IP243" s="58"/>
      <c r="IQ243" s="58"/>
      <c r="IR243" s="58"/>
    </row>
    <row r="244" spans="1:252" s="839" customFormat="1">
      <c r="A244" s="78" t="s">
        <v>618</v>
      </c>
      <c r="B244" s="699"/>
      <c r="C244" s="699"/>
      <c r="D244" s="699"/>
      <c r="E244" s="699"/>
      <c r="F244" s="699"/>
      <c r="G244" s="699"/>
      <c r="H244" s="699"/>
      <c r="I244" s="699"/>
      <c r="J244" s="699"/>
      <c r="K244" s="699"/>
      <c r="L244" s="699"/>
      <c r="M244" s="699"/>
      <c r="N244" s="699"/>
      <c r="O244" s="699"/>
      <c r="P244" s="699"/>
      <c r="Q244" s="699"/>
      <c r="R244" s="699"/>
      <c r="S244" s="699"/>
      <c r="T244" s="699"/>
      <c r="U244" s="699"/>
      <c r="V244" s="699"/>
      <c r="W244" s="699"/>
      <c r="X244" s="699"/>
      <c r="Y244" s="699"/>
      <c r="Z244" s="699"/>
      <c r="AA244" s="957"/>
      <c r="AB244" s="957"/>
      <c r="AC244" s="957"/>
      <c r="AD244" s="699"/>
      <c r="AE244"/>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c r="CH244" s="58"/>
      <c r="CI244" s="58"/>
      <c r="CJ244" s="58"/>
      <c r="CK244" s="58"/>
      <c r="CL244" s="58"/>
      <c r="CM244" s="58"/>
      <c r="CN244" s="58"/>
      <c r="CO244" s="58"/>
      <c r="CP244" s="58"/>
      <c r="CQ244" s="58"/>
      <c r="CR244" s="58"/>
      <c r="CS244" s="58"/>
      <c r="CT244" s="58"/>
      <c r="CU244" s="58"/>
      <c r="CV244" s="58"/>
      <c r="CW244" s="58"/>
      <c r="CX244" s="58"/>
      <c r="CY244" s="58"/>
      <c r="CZ244" s="58"/>
      <c r="DA244" s="58"/>
      <c r="DB244" s="58"/>
      <c r="DC244" s="58"/>
      <c r="DD244" s="58"/>
      <c r="DE244" s="58"/>
      <c r="DF244" s="58"/>
      <c r="DG244" s="58"/>
      <c r="DH244" s="58"/>
      <c r="DI244" s="58"/>
      <c r="DJ244" s="58"/>
      <c r="DK244" s="58"/>
      <c r="DL244" s="58"/>
      <c r="DM244" s="58"/>
      <c r="DN244" s="58"/>
      <c r="DO244" s="58"/>
      <c r="DP244" s="58"/>
      <c r="DQ244" s="58"/>
      <c r="DR244" s="58"/>
      <c r="DS244" s="58"/>
      <c r="DT244" s="58"/>
      <c r="DU244" s="58"/>
      <c r="DV244" s="58"/>
      <c r="DW244" s="58"/>
      <c r="DX244" s="58"/>
      <c r="DY244" s="58"/>
      <c r="DZ244" s="58"/>
      <c r="EA244" s="58"/>
      <c r="EB244" s="58"/>
      <c r="EC244" s="58"/>
      <c r="ED244" s="58"/>
      <c r="EE244" s="58"/>
      <c r="EF244" s="58"/>
      <c r="EG244" s="58"/>
      <c r="EH244" s="58"/>
      <c r="EI244" s="58"/>
      <c r="EJ244" s="58"/>
      <c r="EK244" s="58"/>
      <c r="EL244" s="58"/>
      <c r="EM244" s="58"/>
      <c r="EN244" s="58"/>
      <c r="EO244" s="58"/>
      <c r="EP244" s="58"/>
      <c r="EQ244" s="58"/>
      <c r="ER244" s="58"/>
      <c r="ES244" s="58"/>
      <c r="ET244" s="58"/>
      <c r="EU244" s="58"/>
      <c r="EV244" s="58"/>
      <c r="EW244" s="58"/>
      <c r="EX244" s="58"/>
      <c r="EY244" s="58"/>
      <c r="EZ244" s="58"/>
      <c r="FA244" s="58"/>
      <c r="FB244" s="58"/>
      <c r="FC244" s="58"/>
      <c r="FD244" s="58"/>
      <c r="FE244" s="58"/>
      <c r="FF244" s="58"/>
      <c r="FG244" s="58"/>
      <c r="FH244" s="58"/>
      <c r="FI244" s="58"/>
      <c r="FJ244" s="58"/>
      <c r="FK244" s="58"/>
      <c r="FL244" s="58"/>
      <c r="FM244" s="58"/>
      <c r="FN244" s="58"/>
      <c r="FO244" s="58"/>
      <c r="FP244" s="58"/>
      <c r="FQ244" s="58"/>
      <c r="FR244" s="58"/>
      <c r="FS244" s="58"/>
      <c r="FT244" s="58"/>
      <c r="FU244" s="58"/>
      <c r="FV244" s="58"/>
      <c r="FW244" s="58"/>
      <c r="FX244" s="58"/>
      <c r="FY244" s="58"/>
      <c r="FZ244" s="58"/>
      <c r="GA244" s="58"/>
      <c r="GB244" s="58"/>
      <c r="GC244" s="58"/>
      <c r="GD244" s="58"/>
      <c r="GE244" s="58"/>
      <c r="GF244" s="58"/>
      <c r="GG244" s="58"/>
      <c r="GH244" s="58"/>
      <c r="GI244" s="58"/>
      <c r="GJ244" s="58"/>
      <c r="GK244" s="58"/>
      <c r="GL244" s="58"/>
      <c r="GM244" s="58"/>
      <c r="GN244" s="58"/>
      <c r="GO244" s="58"/>
      <c r="GP244" s="58"/>
      <c r="GQ244" s="58"/>
      <c r="GR244" s="58"/>
      <c r="GS244" s="58"/>
      <c r="GT244" s="58"/>
      <c r="GU244" s="58"/>
      <c r="GV244" s="58"/>
      <c r="GW244" s="58"/>
      <c r="GX244" s="58"/>
      <c r="GY244" s="58"/>
      <c r="GZ244" s="58"/>
      <c r="HA244" s="58"/>
      <c r="HB244" s="58"/>
      <c r="HC244" s="58"/>
      <c r="HD244" s="58"/>
      <c r="HE244" s="58"/>
      <c r="HF244" s="58"/>
      <c r="HG244" s="58"/>
      <c r="HH244" s="58"/>
      <c r="HI244" s="58"/>
      <c r="HJ244" s="58"/>
      <c r="HK244" s="58"/>
      <c r="HL244" s="58"/>
      <c r="HM244" s="58"/>
      <c r="HN244" s="58"/>
      <c r="HO244" s="58"/>
      <c r="HP244" s="58"/>
      <c r="HQ244" s="58"/>
      <c r="HR244" s="58"/>
      <c r="HS244" s="58"/>
      <c r="HT244" s="58"/>
      <c r="HU244" s="58"/>
      <c r="HV244" s="58"/>
      <c r="HW244" s="58"/>
      <c r="HX244" s="58"/>
      <c r="HY244" s="58"/>
      <c r="HZ244" s="58"/>
      <c r="IA244" s="58"/>
      <c r="IB244" s="58"/>
      <c r="IC244" s="58"/>
      <c r="ID244" s="58"/>
      <c r="IE244" s="58"/>
      <c r="IF244" s="58"/>
      <c r="IG244" s="58"/>
      <c r="IH244" s="58"/>
      <c r="II244" s="58"/>
      <c r="IJ244" s="58"/>
      <c r="IK244" s="58"/>
      <c r="IL244" s="58"/>
      <c r="IM244" s="58"/>
      <c r="IN244" s="58"/>
      <c r="IO244" s="58"/>
      <c r="IP244" s="58"/>
      <c r="IQ244" s="58"/>
      <c r="IR244" s="58"/>
    </row>
    <row r="245" spans="1:252" s="839" customFormat="1">
      <c r="A245" s="78" t="s">
        <v>619</v>
      </c>
      <c r="B245" s="699">
        <v>1E-3</v>
      </c>
      <c r="C245" s="699">
        <v>1E-3</v>
      </c>
      <c r="D245" s="699">
        <v>1E-3</v>
      </c>
      <c r="E245" s="699">
        <v>1E-3</v>
      </c>
      <c r="F245" s="699">
        <v>1E-3</v>
      </c>
      <c r="G245" s="699">
        <v>1E-3</v>
      </c>
      <c r="H245" s="699">
        <v>1E-3</v>
      </c>
      <c r="I245" s="699">
        <v>1E-3</v>
      </c>
      <c r="J245" s="699">
        <v>1E-3</v>
      </c>
      <c r="K245" s="699">
        <v>1E-3</v>
      </c>
      <c r="L245" s="699">
        <v>1E-3</v>
      </c>
      <c r="M245" s="699">
        <v>1E-3</v>
      </c>
      <c r="N245" s="699">
        <v>1E-3</v>
      </c>
      <c r="O245" s="699">
        <v>0</v>
      </c>
      <c r="P245" s="699">
        <v>1E-3</v>
      </c>
      <c r="Q245" s="699">
        <v>8.9999999999999993E-3</v>
      </c>
      <c r="R245" s="699">
        <v>1.0999999999999999E-2</v>
      </c>
      <c r="S245" s="699">
        <v>0.01</v>
      </c>
      <c r="T245" s="699">
        <v>1.4E-2</v>
      </c>
      <c r="U245" s="699">
        <v>1.2999999999999999E-2</v>
      </c>
      <c r="V245" s="699">
        <v>1.0999999999999999E-2</v>
      </c>
      <c r="W245" s="699">
        <v>1.0999999999999999E-2</v>
      </c>
      <c r="X245" s="699">
        <v>1.0999999999999999E-2</v>
      </c>
      <c r="Y245" s="699">
        <v>0.01</v>
      </c>
      <c r="Z245" s="699">
        <v>1.0999999999999999E-2</v>
      </c>
      <c r="AA245" s="956">
        <v>1.0999999999999999E-2</v>
      </c>
      <c r="AB245" s="956">
        <v>0.01</v>
      </c>
      <c r="AC245" s="956">
        <v>1.2E-2</v>
      </c>
      <c r="AD245" s="699">
        <v>1.4E-2</v>
      </c>
      <c r="AE245" s="953">
        <v>1.4E-2</v>
      </c>
      <c r="AF245" s="58"/>
      <c r="AG245" s="58"/>
      <c r="AH245" s="58"/>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c r="CH245" s="58"/>
      <c r="CI245" s="58"/>
      <c r="CJ245" s="58"/>
      <c r="CK245" s="58"/>
      <c r="CL245" s="58"/>
      <c r="CM245" s="58"/>
      <c r="CN245" s="58"/>
      <c r="CO245" s="58"/>
      <c r="CP245" s="58"/>
      <c r="CQ245" s="58"/>
      <c r="CR245" s="58"/>
      <c r="CS245" s="58"/>
      <c r="CT245" s="58"/>
      <c r="CU245" s="58"/>
      <c r="CV245" s="58"/>
      <c r="CW245" s="58"/>
      <c r="CX245" s="58"/>
      <c r="CY245" s="58"/>
      <c r="CZ245" s="58"/>
      <c r="DA245" s="58"/>
      <c r="DB245" s="58"/>
      <c r="DC245" s="58"/>
      <c r="DD245" s="58"/>
      <c r="DE245" s="58"/>
      <c r="DF245" s="58"/>
      <c r="DG245" s="58"/>
      <c r="DH245" s="58"/>
      <c r="DI245" s="58"/>
      <c r="DJ245" s="58"/>
      <c r="DK245" s="58"/>
      <c r="DL245" s="58"/>
      <c r="DM245" s="58"/>
      <c r="DN245" s="58"/>
      <c r="DO245" s="58"/>
      <c r="DP245" s="58"/>
      <c r="DQ245" s="58"/>
      <c r="DR245" s="58"/>
      <c r="DS245" s="58"/>
      <c r="DT245" s="58"/>
      <c r="DU245" s="58"/>
      <c r="DV245" s="58"/>
      <c r="DW245" s="58"/>
      <c r="DX245" s="58"/>
      <c r="DY245" s="58"/>
      <c r="DZ245" s="58"/>
      <c r="EA245" s="58"/>
      <c r="EB245" s="58"/>
      <c r="EC245" s="58"/>
      <c r="ED245" s="58"/>
      <c r="EE245" s="58"/>
      <c r="EF245" s="58"/>
      <c r="EG245" s="58"/>
      <c r="EH245" s="58"/>
      <c r="EI245" s="58"/>
      <c r="EJ245" s="58"/>
      <c r="EK245" s="58"/>
      <c r="EL245" s="58"/>
      <c r="EM245" s="58"/>
      <c r="EN245" s="58"/>
      <c r="EO245" s="58"/>
      <c r="EP245" s="58"/>
      <c r="EQ245" s="58"/>
      <c r="ER245" s="58"/>
      <c r="ES245" s="58"/>
      <c r="ET245" s="58"/>
      <c r="EU245" s="58"/>
      <c r="EV245" s="58"/>
      <c r="EW245" s="58"/>
      <c r="EX245" s="58"/>
      <c r="EY245" s="58"/>
      <c r="EZ245" s="58"/>
      <c r="FA245" s="58"/>
      <c r="FB245" s="58"/>
      <c r="FC245" s="58"/>
      <c r="FD245" s="58"/>
      <c r="FE245" s="58"/>
      <c r="FF245" s="58"/>
      <c r="FG245" s="58"/>
      <c r="FH245" s="58"/>
      <c r="FI245" s="58"/>
      <c r="FJ245" s="58"/>
      <c r="FK245" s="58"/>
      <c r="FL245" s="58"/>
      <c r="FM245" s="58"/>
      <c r="FN245" s="58"/>
      <c r="FO245" s="58"/>
      <c r="FP245" s="58"/>
      <c r="FQ245" s="58"/>
      <c r="FR245" s="58"/>
      <c r="FS245" s="58"/>
      <c r="FT245" s="58"/>
      <c r="FU245" s="58"/>
      <c r="FV245" s="58"/>
      <c r="FW245" s="58"/>
      <c r="FX245" s="58"/>
      <c r="FY245" s="58"/>
      <c r="FZ245" s="58"/>
      <c r="GA245" s="58"/>
      <c r="GB245" s="58"/>
      <c r="GC245" s="58"/>
      <c r="GD245" s="58"/>
      <c r="GE245" s="58"/>
      <c r="GF245" s="58"/>
      <c r="GG245" s="58"/>
      <c r="GH245" s="58"/>
      <c r="GI245" s="58"/>
      <c r="GJ245" s="58"/>
      <c r="GK245" s="58"/>
      <c r="GL245" s="58"/>
      <c r="GM245" s="58"/>
      <c r="GN245" s="58"/>
      <c r="GO245" s="58"/>
      <c r="GP245" s="58"/>
      <c r="GQ245" s="58"/>
      <c r="GR245" s="58"/>
      <c r="GS245" s="58"/>
      <c r="GT245" s="58"/>
      <c r="GU245" s="58"/>
      <c r="GV245" s="58"/>
      <c r="GW245" s="58"/>
      <c r="GX245" s="58"/>
      <c r="GY245" s="58"/>
      <c r="GZ245" s="58"/>
      <c r="HA245" s="58"/>
      <c r="HB245" s="58"/>
      <c r="HC245" s="58"/>
      <c r="HD245" s="58"/>
      <c r="HE245" s="58"/>
      <c r="HF245" s="58"/>
      <c r="HG245" s="58"/>
      <c r="HH245" s="58"/>
      <c r="HI245" s="58"/>
      <c r="HJ245" s="58"/>
      <c r="HK245" s="58"/>
      <c r="HL245" s="58"/>
      <c r="HM245" s="58"/>
      <c r="HN245" s="58"/>
      <c r="HO245" s="58"/>
      <c r="HP245" s="58"/>
      <c r="HQ245" s="58"/>
      <c r="HR245" s="58"/>
      <c r="HS245" s="58"/>
      <c r="HT245" s="58"/>
      <c r="HU245" s="58"/>
      <c r="HV245" s="58"/>
      <c r="HW245" s="58"/>
      <c r="HX245" s="58"/>
      <c r="HY245" s="58"/>
      <c r="HZ245" s="58"/>
      <c r="IA245" s="58"/>
      <c r="IB245" s="58"/>
      <c r="IC245" s="58"/>
      <c r="ID245" s="58"/>
      <c r="IE245" s="58"/>
      <c r="IF245" s="58"/>
      <c r="IG245" s="58"/>
      <c r="IH245" s="58"/>
      <c r="II245" s="58"/>
      <c r="IJ245" s="58"/>
      <c r="IK245" s="58"/>
      <c r="IL245" s="58"/>
      <c r="IM245" s="58"/>
      <c r="IN245" s="58"/>
      <c r="IO245" s="58"/>
      <c r="IP245" s="58"/>
      <c r="IQ245" s="58"/>
      <c r="IR245" s="58"/>
    </row>
    <row r="246" spans="1:252" s="839" customFormat="1">
      <c r="A246" s="78" t="s">
        <v>620</v>
      </c>
      <c r="B246" s="699">
        <v>9.1999999999999998E-2</v>
      </c>
      <c r="C246" s="699">
        <v>9.4E-2</v>
      </c>
      <c r="D246" s="699">
        <v>8.4000000000000005E-2</v>
      </c>
      <c r="E246" s="699">
        <v>9.0999999999999998E-2</v>
      </c>
      <c r="F246" s="699">
        <v>8.2000000000000003E-2</v>
      </c>
      <c r="G246" s="699">
        <v>7.8E-2</v>
      </c>
      <c r="H246" s="699">
        <v>7.1999999999999995E-2</v>
      </c>
      <c r="I246" s="699">
        <v>8.1000000000000003E-2</v>
      </c>
      <c r="J246" s="699">
        <v>8.5000000000000006E-2</v>
      </c>
      <c r="K246" s="699">
        <v>9.6000000000000002E-2</v>
      </c>
      <c r="L246" s="699">
        <v>9.7000000000000003E-2</v>
      </c>
      <c r="M246" s="699">
        <v>0.26400000000000001</v>
      </c>
      <c r="N246" s="699">
        <v>0.26600000000000001</v>
      </c>
      <c r="O246" s="699">
        <v>0.26900000000000002</v>
      </c>
      <c r="P246" s="699">
        <v>0.26900000000000002</v>
      </c>
      <c r="Q246" s="699">
        <v>0.27</v>
      </c>
      <c r="R246" s="699">
        <v>0.27600000000000002</v>
      </c>
      <c r="S246" s="699">
        <v>0.31900000000000001</v>
      </c>
      <c r="T246" s="699">
        <v>0.30299999999999999</v>
      </c>
      <c r="U246" s="699">
        <v>0.3</v>
      </c>
      <c r="V246" s="699">
        <v>0.29399999999999998</v>
      </c>
      <c r="W246" s="699">
        <v>0.27700000000000002</v>
      </c>
      <c r="X246" s="699">
        <v>0.27300000000000002</v>
      </c>
      <c r="Y246" s="699">
        <v>0.27600000000000002</v>
      </c>
      <c r="Z246" s="699">
        <v>0.28699999999999998</v>
      </c>
      <c r="AA246" s="956">
        <v>0.29899999999999999</v>
      </c>
      <c r="AB246" s="956">
        <v>0.314</v>
      </c>
      <c r="AC246" s="956">
        <v>0.35599999999999998</v>
      </c>
      <c r="AD246" s="699">
        <v>0.41799999999999998</v>
      </c>
      <c r="AE246" s="953">
        <v>0.495</v>
      </c>
      <c r="AF246" s="58"/>
      <c r="AG246" s="58"/>
      <c r="AH246" s="58"/>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c r="CH246" s="58"/>
      <c r="CI246" s="58"/>
      <c r="CJ246" s="58"/>
      <c r="CK246" s="58"/>
      <c r="CL246" s="58"/>
      <c r="CM246" s="58"/>
      <c r="CN246" s="58"/>
      <c r="CO246" s="58"/>
      <c r="CP246" s="58"/>
      <c r="CQ246" s="58"/>
      <c r="CR246" s="58"/>
      <c r="CS246" s="58"/>
      <c r="CT246" s="58"/>
      <c r="CU246" s="58"/>
      <c r="CV246" s="58"/>
      <c r="CW246" s="58"/>
      <c r="CX246" s="58"/>
      <c r="CY246" s="58"/>
      <c r="CZ246" s="58"/>
      <c r="DA246" s="58"/>
      <c r="DB246" s="58"/>
      <c r="DC246" s="58"/>
      <c r="DD246" s="58"/>
      <c r="DE246" s="58"/>
      <c r="DF246" s="58"/>
      <c r="DG246" s="58"/>
      <c r="DH246" s="58"/>
      <c r="DI246" s="58"/>
      <c r="DJ246" s="58"/>
      <c r="DK246" s="58"/>
      <c r="DL246" s="58"/>
      <c r="DM246" s="58"/>
      <c r="DN246" s="58"/>
      <c r="DO246" s="58"/>
      <c r="DP246" s="58"/>
      <c r="DQ246" s="58"/>
      <c r="DR246" s="58"/>
      <c r="DS246" s="58"/>
      <c r="DT246" s="58"/>
      <c r="DU246" s="58"/>
      <c r="DV246" s="58"/>
      <c r="DW246" s="58"/>
      <c r="DX246" s="58"/>
      <c r="DY246" s="58"/>
      <c r="DZ246" s="58"/>
      <c r="EA246" s="58"/>
      <c r="EB246" s="58"/>
      <c r="EC246" s="58"/>
      <c r="ED246" s="58"/>
      <c r="EE246" s="58"/>
      <c r="EF246" s="58"/>
      <c r="EG246" s="58"/>
      <c r="EH246" s="58"/>
      <c r="EI246" s="58"/>
      <c r="EJ246" s="58"/>
      <c r="EK246" s="58"/>
      <c r="EL246" s="58"/>
      <c r="EM246" s="58"/>
      <c r="EN246" s="58"/>
      <c r="EO246" s="58"/>
      <c r="EP246" s="58"/>
      <c r="EQ246" s="58"/>
      <c r="ER246" s="58"/>
      <c r="ES246" s="58"/>
      <c r="ET246" s="58"/>
      <c r="EU246" s="58"/>
      <c r="EV246" s="58"/>
      <c r="EW246" s="58"/>
      <c r="EX246" s="58"/>
      <c r="EY246" s="58"/>
      <c r="EZ246" s="58"/>
      <c r="FA246" s="58"/>
      <c r="FB246" s="58"/>
      <c r="FC246" s="58"/>
      <c r="FD246" s="58"/>
      <c r="FE246" s="58"/>
      <c r="FF246" s="58"/>
      <c r="FG246" s="58"/>
      <c r="FH246" s="58"/>
      <c r="FI246" s="58"/>
      <c r="FJ246" s="58"/>
      <c r="FK246" s="58"/>
      <c r="FL246" s="58"/>
      <c r="FM246" s="58"/>
      <c r="FN246" s="58"/>
      <c r="FO246" s="58"/>
      <c r="FP246" s="58"/>
      <c r="FQ246" s="58"/>
      <c r="FR246" s="58"/>
      <c r="FS246" s="58"/>
      <c r="FT246" s="58"/>
      <c r="FU246" s="58"/>
      <c r="FV246" s="58"/>
      <c r="FW246" s="58"/>
      <c r="FX246" s="58"/>
      <c r="FY246" s="58"/>
      <c r="FZ246" s="58"/>
      <c r="GA246" s="58"/>
      <c r="GB246" s="58"/>
      <c r="GC246" s="58"/>
      <c r="GD246" s="58"/>
      <c r="GE246" s="58"/>
      <c r="GF246" s="58"/>
      <c r="GG246" s="58"/>
      <c r="GH246" s="58"/>
      <c r="GI246" s="58"/>
      <c r="GJ246" s="58"/>
      <c r="GK246" s="58"/>
      <c r="GL246" s="58"/>
      <c r="GM246" s="58"/>
      <c r="GN246" s="58"/>
      <c r="GO246" s="58"/>
      <c r="GP246" s="58"/>
      <c r="GQ246" s="58"/>
      <c r="GR246" s="58"/>
      <c r="GS246" s="58"/>
      <c r="GT246" s="58"/>
      <c r="GU246" s="58"/>
      <c r="GV246" s="58"/>
      <c r="GW246" s="58"/>
      <c r="GX246" s="58"/>
      <c r="GY246" s="58"/>
      <c r="GZ246" s="58"/>
      <c r="HA246" s="58"/>
      <c r="HB246" s="58"/>
      <c r="HC246" s="58"/>
      <c r="HD246" s="58"/>
      <c r="HE246" s="58"/>
      <c r="HF246" s="58"/>
      <c r="HG246" s="58"/>
      <c r="HH246" s="58"/>
      <c r="HI246" s="58"/>
      <c r="HJ246" s="58"/>
      <c r="HK246" s="58"/>
      <c r="HL246" s="58"/>
      <c r="HM246" s="58"/>
      <c r="HN246" s="58"/>
      <c r="HO246" s="58"/>
      <c r="HP246" s="58"/>
      <c r="HQ246" s="58"/>
      <c r="HR246" s="58"/>
      <c r="HS246" s="58"/>
      <c r="HT246" s="58"/>
      <c r="HU246" s="58"/>
      <c r="HV246" s="58"/>
      <c r="HW246" s="58"/>
      <c r="HX246" s="58"/>
      <c r="HY246" s="58"/>
      <c r="HZ246" s="58"/>
      <c r="IA246" s="58"/>
      <c r="IB246" s="58"/>
      <c r="IC246" s="58"/>
      <c r="ID246" s="58"/>
      <c r="IE246" s="58"/>
      <c r="IF246" s="58"/>
      <c r="IG246" s="58"/>
      <c r="IH246" s="58"/>
      <c r="II246" s="58"/>
      <c r="IJ246" s="58"/>
      <c r="IK246" s="58"/>
      <c r="IL246" s="58"/>
      <c r="IM246" s="58"/>
      <c r="IN246" s="58"/>
      <c r="IO246" s="58"/>
      <c r="IP246" s="58"/>
      <c r="IQ246" s="58"/>
      <c r="IR246" s="58"/>
    </row>
    <row r="247" spans="1:252" s="839" customFormat="1">
      <c r="A247" s="78" t="s">
        <v>621</v>
      </c>
      <c r="B247" s="699"/>
      <c r="C247" s="699"/>
      <c r="D247" s="699"/>
      <c r="E247" s="699"/>
      <c r="F247" s="699"/>
      <c r="G247" s="699"/>
      <c r="H247" s="699"/>
      <c r="I247" s="699"/>
      <c r="J247" s="699"/>
      <c r="K247" s="699"/>
      <c r="L247" s="699"/>
      <c r="M247" s="699"/>
      <c r="N247" s="699"/>
      <c r="O247" s="699"/>
      <c r="P247" s="699"/>
      <c r="Q247" s="699"/>
      <c r="R247" s="699"/>
      <c r="S247" s="699"/>
      <c r="T247" s="699"/>
      <c r="U247" s="699"/>
      <c r="V247" s="699"/>
      <c r="W247" s="699"/>
      <c r="X247" s="699"/>
      <c r="Y247" s="699"/>
      <c r="Z247" s="699"/>
      <c r="AA247" s="957"/>
      <c r="AB247" s="957"/>
      <c r="AC247" s="957"/>
      <c r="AD247" s="699"/>
      <c r="AE247"/>
      <c r="AF247" s="58"/>
      <c r="AG247" s="58"/>
      <c r="AH247" s="58"/>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c r="DJ247" s="58"/>
      <c r="DK247" s="58"/>
      <c r="DL247" s="58"/>
      <c r="DM247" s="58"/>
      <c r="DN247" s="58"/>
      <c r="DO247" s="58"/>
      <c r="DP247" s="58"/>
      <c r="DQ247" s="58"/>
      <c r="DR247" s="58"/>
      <c r="DS247" s="58"/>
      <c r="DT247" s="58"/>
      <c r="DU247" s="58"/>
      <c r="DV247" s="58"/>
      <c r="DW247" s="58"/>
      <c r="DX247" s="58"/>
      <c r="DY247" s="58"/>
      <c r="DZ247" s="58"/>
      <c r="EA247" s="58"/>
      <c r="EB247" s="58"/>
      <c r="EC247" s="58"/>
      <c r="ED247" s="58"/>
      <c r="EE247" s="58"/>
      <c r="EF247" s="58"/>
      <c r="EG247" s="58"/>
      <c r="EH247" s="58"/>
      <c r="EI247" s="58"/>
      <c r="EJ247" s="58"/>
      <c r="EK247" s="58"/>
      <c r="EL247" s="58"/>
      <c r="EM247" s="58"/>
      <c r="EN247" s="58"/>
      <c r="EO247" s="58"/>
      <c r="EP247" s="58"/>
      <c r="EQ247" s="58"/>
      <c r="ER247" s="58"/>
      <c r="ES247" s="58"/>
      <c r="ET247" s="58"/>
      <c r="EU247" s="58"/>
      <c r="EV247" s="58"/>
      <c r="EW247" s="58"/>
      <c r="EX247" s="58"/>
      <c r="EY247" s="58"/>
      <c r="EZ247" s="58"/>
      <c r="FA247" s="58"/>
      <c r="FB247" s="58"/>
      <c r="FC247" s="58"/>
      <c r="FD247" s="58"/>
      <c r="FE247" s="58"/>
      <c r="FF247" s="58"/>
      <c r="FG247" s="58"/>
      <c r="FH247" s="58"/>
      <c r="FI247" s="58"/>
      <c r="FJ247" s="58"/>
      <c r="FK247" s="58"/>
      <c r="FL247" s="58"/>
      <c r="FM247" s="58"/>
      <c r="FN247" s="58"/>
      <c r="FO247" s="58"/>
      <c r="FP247" s="58"/>
      <c r="FQ247" s="58"/>
      <c r="FR247" s="58"/>
      <c r="FS247" s="58"/>
      <c r="FT247" s="58"/>
      <c r="FU247" s="58"/>
      <c r="FV247" s="58"/>
      <c r="FW247" s="58"/>
      <c r="FX247" s="58"/>
      <c r="FY247" s="58"/>
      <c r="FZ247" s="58"/>
      <c r="GA247" s="58"/>
      <c r="GB247" s="58"/>
      <c r="GC247" s="58"/>
      <c r="GD247" s="58"/>
      <c r="GE247" s="58"/>
      <c r="GF247" s="58"/>
      <c r="GG247" s="58"/>
      <c r="GH247" s="58"/>
      <c r="GI247" s="58"/>
      <c r="GJ247" s="58"/>
      <c r="GK247" s="58"/>
      <c r="GL247" s="58"/>
      <c r="GM247" s="58"/>
      <c r="GN247" s="58"/>
      <c r="GO247" s="58"/>
      <c r="GP247" s="58"/>
      <c r="GQ247" s="58"/>
      <c r="GR247" s="58"/>
      <c r="GS247" s="58"/>
      <c r="GT247" s="58"/>
      <c r="GU247" s="58"/>
      <c r="GV247" s="58"/>
      <c r="GW247" s="58"/>
      <c r="GX247" s="58"/>
      <c r="GY247" s="58"/>
      <c r="GZ247" s="58"/>
      <c r="HA247" s="58"/>
      <c r="HB247" s="58"/>
      <c r="HC247" s="58"/>
      <c r="HD247" s="58"/>
      <c r="HE247" s="58"/>
      <c r="HF247" s="58"/>
      <c r="HG247" s="58"/>
      <c r="HH247" s="58"/>
      <c r="HI247" s="58"/>
      <c r="HJ247" s="58"/>
      <c r="HK247" s="58"/>
      <c r="HL247" s="58"/>
      <c r="HM247" s="58"/>
      <c r="HN247" s="58"/>
      <c r="HO247" s="58"/>
      <c r="HP247" s="58"/>
      <c r="HQ247" s="58"/>
      <c r="HR247" s="58"/>
      <c r="HS247" s="58"/>
      <c r="HT247" s="58"/>
      <c r="HU247" s="58"/>
      <c r="HV247" s="58"/>
      <c r="HW247" s="58"/>
      <c r="HX247" s="58"/>
      <c r="HY247" s="58"/>
      <c r="HZ247" s="58"/>
      <c r="IA247" s="58"/>
      <c r="IB247" s="58"/>
      <c r="IC247" s="58"/>
      <c r="ID247" s="58"/>
      <c r="IE247" s="58"/>
      <c r="IF247" s="58"/>
      <c r="IG247" s="58"/>
      <c r="IH247" s="58"/>
      <c r="II247" s="58"/>
      <c r="IJ247" s="58"/>
      <c r="IK247" s="58"/>
      <c r="IL247" s="58"/>
      <c r="IM247" s="58"/>
      <c r="IN247" s="58"/>
      <c r="IO247" s="58"/>
      <c r="IP247" s="58"/>
      <c r="IQ247" s="58"/>
      <c r="IR247" s="58"/>
    </row>
    <row r="248" spans="1:252" s="839" customFormat="1">
      <c r="A248" s="78" t="s">
        <v>622</v>
      </c>
      <c r="B248" s="699">
        <v>0.51600000000000001</v>
      </c>
      <c r="C248" s="699">
        <v>0.55200000000000005</v>
      </c>
      <c r="D248" s="699">
        <v>0.59199999999999997</v>
      </c>
      <c r="E248" s="699">
        <v>0.59799999999999998</v>
      </c>
      <c r="F248" s="699">
        <v>0.61</v>
      </c>
      <c r="G248" s="699">
        <v>0.67800000000000005</v>
      </c>
      <c r="H248" s="699">
        <v>0.64100000000000001</v>
      </c>
      <c r="I248" s="699">
        <v>0.72399999999999998</v>
      </c>
      <c r="J248" s="699">
        <v>0.76800000000000002</v>
      </c>
      <c r="K248" s="699">
        <v>0.81299999999999994</v>
      </c>
      <c r="L248" s="699">
        <v>0.83499999999999996</v>
      </c>
      <c r="M248" s="699">
        <v>0.90600000000000003</v>
      </c>
      <c r="N248" s="699">
        <v>0.91500000000000004</v>
      </c>
      <c r="O248" s="699">
        <v>0.95599999999999996</v>
      </c>
      <c r="P248" s="699">
        <v>1.004</v>
      </c>
      <c r="Q248" s="699">
        <v>0.94899999999999995</v>
      </c>
      <c r="R248" s="699">
        <v>0.95899999999999996</v>
      </c>
      <c r="S248" s="699">
        <v>0.998</v>
      </c>
      <c r="T248" s="699">
        <v>1.0369999999999999</v>
      </c>
      <c r="U248" s="699">
        <v>1.046</v>
      </c>
      <c r="V248" s="699">
        <v>1.008</v>
      </c>
      <c r="W248" s="699">
        <v>1.0049999999999999</v>
      </c>
      <c r="X248" s="699">
        <v>1.026</v>
      </c>
      <c r="Y248" s="699">
        <v>1.0249999999999999</v>
      </c>
      <c r="Z248" s="699">
        <v>1.0109999999999999</v>
      </c>
      <c r="AA248" s="956">
        <v>0.96</v>
      </c>
      <c r="AB248" s="956">
        <v>0.97899999999999998</v>
      </c>
      <c r="AC248" s="956">
        <v>1.0609999999999999</v>
      </c>
      <c r="AD248" s="699">
        <v>1.073</v>
      </c>
      <c r="AE248" s="953">
        <v>1.026</v>
      </c>
      <c r="AF248" s="58"/>
      <c r="AG248" s="58"/>
      <c r="AH248" s="58"/>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c r="CH248" s="58"/>
      <c r="CI248" s="58"/>
      <c r="CJ248" s="58"/>
      <c r="CK248" s="58"/>
      <c r="CL248" s="58"/>
      <c r="CM248" s="58"/>
      <c r="CN248" s="58"/>
      <c r="CO248" s="58"/>
      <c r="CP248" s="58"/>
      <c r="CQ248" s="58"/>
      <c r="CR248" s="58"/>
      <c r="CS248" s="58"/>
      <c r="CT248" s="58"/>
      <c r="CU248" s="58"/>
      <c r="CV248" s="58"/>
      <c r="CW248" s="58"/>
      <c r="CX248" s="58"/>
      <c r="CY248" s="58"/>
      <c r="CZ248" s="58"/>
      <c r="DA248" s="58"/>
      <c r="DB248" s="58"/>
      <c r="DC248" s="58"/>
      <c r="DD248" s="58"/>
      <c r="DE248" s="58"/>
      <c r="DF248" s="58"/>
      <c r="DG248" s="58"/>
      <c r="DH248" s="58"/>
      <c r="DI248" s="58"/>
      <c r="DJ248" s="58"/>
      <c r="DK248" s="58"/>
      <c r="DL248" s="58"/>
      <c r="DM248" s="58"/>
      <c r="DN248" s="58"/>
      <c r="DO248" s="58"/>
      <c r="DP248" s="58"/>
      <c r="DQ248" s="58"/>
      <c r="DR248" s="58"/>
      <c r="DS248" s="58"/>
      <c r="DT248" s="58"/>
      <c r="DU248" s="58"/>
      <c r="DV248" s="58"/>
      <c r="DW248" s="58"/>
      <c r="DX248" s="58"/>
      <c r="DY248" s="58"/>
      <c r="DZ248" s="58"/>
      <c r="EA248" s="58"/>
      <c r="EB248" s="58"/>
      <c r="EC248" s="58"/>
      <c r="ED248" s="58"/>
      <c r="EE248" s="58"/>
      <c r="EF248" s="58"/>
      <c r="EG248" s="58"/>
      <c r="EH248" s="58"/>
      <c r="EI248" s="58"/>
      <c r="EJ248" s="58"/>
      <c r="EK248" s="58"/>
      <c r="EL248" s="58"/>
      <c r="EM248" s="58"/>
      <c r="EN248" s="58"/>
      <c r="EO248" s="58"/>
      <c r="EP248" s="58"/>
      <c r="EQ248" s="58"/>
      <c r="ER248" s="58"/>
      <c r="ES248" s="58"/>
      <c r="ET248" s="58"/>
      <c r="EU248" s="58"/>
      <c r="EV248" s="58"/>
      <c r="EW248" s="58"/>
      <c r="EX248" s="58"/>
      <c r="EY248" s="58"/>
      <c r="EZ248" s="58"/>
      <c r="FA248" s="58"/>
      <c r="FB248" s="58"/>
      <c r="FC248" s="58"/>
      <c r="FD248" s="58"/>
      <c r="FE248" s="58"/>
      <c r="FF248" s="58"/>
      <c r="FG248" s="58"/>
      <c r="FH248" s="58"/>
      <c r="FI248" s="58"/>
      <c r="FJ248" s="58"/>
      <c r="FK248" s="58"/>
      <c r="FL248" s="58"/>
      <c r="FM248" s="58"/>
      <c r="FN248" s="58"/>
      <c r="FO248" s="58"/>
      <c r="FP248" s="58"/>
      <c r="FQ248" s="58"/>
      <c r="FR248" s="58"/>
      <c r="FS248" s="58"/>
      <c r="FT248" s="58"/>
      <c r="FU248" s="58"/>
      <c r="FV248" s="58"/>
      <c r="FW248" s="58"/>
      <c r="FX248" s="58"/>
      <c r="FY248" s="58"/>
      <c r="FZ248" s="58"/>
      <c r="GA248" s="58"/>
      <c r="GB248" s="58"/>
      <c r="GC248" s="58"/>
      <c r="GD248" s="58"/>
      <c r="GE248" s="58"/>
      <c r="GF248" s="58"/>
      <c r="GG248" s="58"/>
      <c r="GH248" s="58"/>
      <c r="GI248" s="58"/>
      <c r="GJ248" s="58"/>
      <c r="GK248" s="58"/>
      <c r="GL248" s="58"/>
      <c r="GM248" s="58"/>
      <c r="GN248" s="58"/>
      <c r="GO248" s="58"/>
      <c r="GP248" s="58"/>
      <c r="GQ248" s="58"/>
      <c r="GR248" s="58"/>
      <c r="GS248" s="58"/>
      <c r="GT248" s="58"/>
      <c r="GU248" s="58"/>
      <c r="GV248" s="58"/>
      <c r="GW248" s="58"/>
      <c r="GX248" s="58"/>
      <c r="GY248" s="58"/>
      <c r="GZ248" s="58"/>
      <c r="HA248" s="58"/>
      <c r="HB248" s="58"/>
      <c r="HC248" s="58"/>
      <c r="HD248" s="58"/>
      <c r="HE248" s="58"/>
      <c r="HF248" s="58"/>
      <c r="HG248" s="58"/>
      <c r="HH248" s="58"/>
      <c r="HI248" s="58"/>
      <c r="HJ248" s="58"/>
      <c r="HK248" s="58"/>
      <c r="HL248" s="58"/>
      <c r="HM248" s="58"/>
      <c r="HN248" s="58"/>
      <c r="HO248" s="58"/>
      <c r="HP248" s="58"/>
      <c r="HQ248" s="58"/>
      <c r="HR248" s="58"/>
      <c r="HS248" s="58"/>
      <c r="HT248" s="58"/>
      <c r="HU248" s="58"/>
      <c r="HV248" s="58"/>
      <c r="HW248" s="58"/>
      <c r="HX248" s="58"/>
      <c r="HY248" s="58"/>
      <c r="HZ248" s="58"/>
      <c r="IA248" s="58"/>
      <c r="IB248" s="58"/>
      <c r="IC248" s="58"/>
      <c r="ID248" s="58"/>
      <c r="IE248" s="58"/>
      <c r="IF248" s="58"/>
      <c r="IG248" s="58"/>
      <c r="IH248" s="58"/>
      <c r="II248" s="58"/>
      <c r="IJ248" s="58"/>
      <c r="IK248" s="58"/>
      <c r="IL248" s="58"/>
      <c r="IM248" s="58"/>
      <c r="IN248" s="58"/>
      <c r="IO248" s="58"/>
      <c r="IP248" s="58"/>
      <c r="IQ248" s="58"/>
      <c r="IR248" s="58"/>
    </row>
    <row r="249" spans="1:252" s="839" customFormat="1">
      <c r="A249" s="78"/>
      <c r="B249" s="699"/>
      <c r="C249" s="699"/>
      <c r="D249" s="699"/>
      <c r="E249" s="699"/>
      <c r="F249" s="699"/>
      <c r="G249" s="699"/>
      <c r="H249" s="699"/>
      <c r="I249" s="699"/>
      <c r="J249" s="699"/>
      <c r="K249" s="699"/>
      <c r="L249" s="699"/>
      <c r="M249" s="699"/>
      <c r="N249" s="699"/>
      <c r="O249" s="699"/>
      <c r="P249" s="699"/>
      <c r="Q249" s="699"/>
      <c r="R249" s="699"/>
      <c r="S249" s="699"/>
      <c r="T249" s="699"/>
      <c r="U249" s="699"/>
      <c r="V249" s="699"/>
      <c r="W249" s="699"/>
      <c r="X249" s="699"/>
      <c r="Y249" s="699"/>
      <c r="Z249" s="699"/>
      <c r="AA249" s="699"/>
      <c r="AB249" s="699"/>
      <c r="AC249" s="699"/>
      <c r="AD249" s="699"/>
      <c r="AE249" s="58"/>
      <c r="AF249" s="58"/>
      <c r="AG249" s="58"/>
      <c r="AH249" s="58"/>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c r="CH249" s="58"/>
      <c r="CI249" s="58"/>
      <c r="CJ249" s="58"/>
      <c r="CK249" s="58"/>
      <c r="CL249" s="58"/>
      <c r="CM249" s="58"/>
      <c r="CN249" s="58"/>
      <c r="CO249" s="58"/>
      <c r="CP249" s="58"/>
      <c r="CQ249" s="58"/>
      <c r="CR249" s="58"/>
      <c r="CS249" s="58"/>
      <c r="CT249" s="58"/>
      <c r="CU249" s="58"/>
      <c r="CV249" s="58"/>
      <c r="CW249" s="58"/>
      <c r="CX249" s="58"/>
      <c r="CY249" s="58"/>
      <c r="CZ249" s="58"/>
      <c r="DA249" s="58"/>
      <c r="DB249" s="58"/>
      <c r="DC249" s="58"/>
      <c r="DD249" s="58"/>
      <c r="DE249" s="58"/>
      <c r="DF249" s="58"/>
      <c r="DG249" s="58"/>
      <c r="DH249" s="58"/>
      <c r="DI249" s="58"/>
      <c r="DJ249" s="58"/>
      <c r="DK249" s="58"/>
      <c r="DL249" s="58"/>
      <c r="DM249" s="58"/>
      <c r="DN249" s="58"/>
      <c r="DO249" s="58"/>
      <c r="DP249" s="58"/>
      <c r="DQ249" s="58"/>
      <c r="DR249" s="58"/>
      <c r="DS249" s="58"/>
      <c r="DT249" s="58"/>
      <c r="DU249" s="58"/>
      <c r="DV249" s="58"/>
      <c r="DW249" s="58"/>
      <c r="DX249" s="58"/>
      <c r="DY249" s="58"/>
      <c r="DZ249" s="58"/>
      <c r="EA249" s="58"/>
      <c r="EB249" s="58"/>
      <c r="EC249" s="58"/>
      <c r="ED249" s="58"/>
      <c r="EE249" s="58"/>
      <c r="EF249" s="58"/>
      <c r="EG249" s="58"/>
      <c r="EH249" s="58"/>
      <c r="EI249" s="58"/>
      <c r="EJ249" s="58"/>
      <c r="EK249" s="58"/>
      <c r="EL249" s="58"/>
      <c r="EM249" s="58"/>
      <c r="EN249" s="58"/>
      <c r="EO249" s="58"/>
      <c r="EP249" s="58"/>
      <c r="EQ249" s="58"/>
      <c r="ER249" s="58"/>
      <c r="ES249" s="58"/>
      <c r="ET249" s="58"/>
      <c r="EU249" s="58"/>
      <c r="EV249" s="58"/>
      <c r="EW249" s="58"/>
      <c r="EX249" s="58"/>
      <c r="EY249" s="58"/>
      <c r="EZ249" s="58"/>
      <c r="FA249" s="58"/>
      <c r="FB249" s="58"/>
      <c r="FC249" s="58"/>
      <c r="FD249" s="58"/>
      <c r="FE249" s="58"/>
      <c r="FF249" s="58"/>
      <c r="FG249" s="58"/>
      <c r="FH249" s="58"/>
      <c r="FI249" s="58"/>
      <c r="FJ249" s="58"/>
      <c r="FK249" s="58"/>
      <c r="FL249" s="58"/>
      <c r="FM249" s="58"/>
      <c r="FN249" s="58"/>
      <c r="FO249" s="58"/>
      <c r="FP249" s="58"/>
      <c r="FQ249" s="58"/>
      <c r="FR249" s="58"/>
      <c r="FS249" s="58"/>
      <c r="FT249" s="58"/>
      <c r="FU249" s="58"/>
      <c r="FV249" s="58"/>
      <c r="FW249" s="58"/>
      <c r="FX249" s="58"/>
      <c r="FY249" s="58"/>
      <c r="FZ249" s="58"/>
      <c r="GA249" s="58"/>
      <c r="GB249" s="58"/>
      <c r="GC249" s="58"/>
      <c r="GD249" s="58"/>
      <c r="GE249" s="58"/>
      <c r="GF249" s="58"/>
      <c r="GG249" s="58"/>
      <c r="GH249" s="58"/>
      <c r="GI249" s="58"/>
      <c r="GJ249" s="58"/>
      <c r="GK249" s="58"/>
      <c r="GL249" s="58"/>
      <c r="GM249" s="58"/>
      <c r="GN249" s="58"/>
      <c r="GO249" s="58"/>
      <c r="GP249" s="58"/>
      <c r="GQ249" s="58"/>
      <c r="GR249" s="58"/>
      <c r="GS249" s="58"/>
      <c r="GT249" s="58"/>
      <c r="GU249" s="58"/>
      <c r="GV249" s="58"/>
      <c r="GW249" s="58"/>
      <c r="GX249" s="58"/>
      <c r="GY249" s="58"/>
      <c r="GZ249" s="58"/>
      <c r="HA249" s="58"/>
      <c r="HB249" s="58"/>
      <c r="HC249" s="58"/>
      <c r="HD249" s="58"/>
      <c r="HE249" s="58"/>
      <c r="HF249" s="58"/>
      <c r="HG249" s="58"/>
      <c r="HH249" s="58"/>
      <c r="HI249" s="58"/>
      <c r="HJ249" s="58"/>
      <c r="HK249" s="58"/>
      <c r="HL249" s="58"/>
      <c r="HM249" s="58"/>
      <c r="HN249" s="58"/>
      <c r="HO249" s="58"/>
      <c r="HP249" s="58"/>
      <c r="HQ249" s="58"/>
      <c r="HR249" s="58"/>
      <c r="HS249" s="58"/>
      <c r="HT249" s="58"/>
      <c r="HU249" s="58"/>
      <c r="HV249" s="58"/>
      <c r="HW249" s="58"/>
      <c r="HX249" s="58"/>
      <c r="HY249" s="58"/>
      <c r="HZ249" s="58"/>
      <c r="IA249" s="58"/>
      <c r="IB249" s="58"/>
      <c r="IC249" s="58"/>
      <c r="ID249" s="58"/>
      <c r="IE249" s="58"/>
      <c r="IF249" s="58"/>
      <c r="IG249" s="58"/>
      <c r="IH249" s="58"/>
      <c r="II249" s="58"/>
      <c r="IJ249" s="58"/>
      <c r="IK249" s="58"/>
      <c r="IL249" s="58"/>
      <c r="IM249" s="58"/>
      <c r="IN249" s="58"/>
      <c r="IO249" s="58"/>
      <c r="IP249" s="58"/>
      <c r="IQ249" s="58"/>
      <c r="IR249" s="58"/>
    </row>
    <row r="250" spans="1:252" s="839" customFormat="1">
      <c r="A250" s="78" t="s">
        <v>625</v>
      </c>
      <c r="B250" s="699">
        <v>0.56000000000000005</v>
      </c>
      <c r="C250" s="699">
        <v>0.70099999999999996</v>
      </c>
      <c r="D250" s="699">
        <v>0.72599999999999998</v>
      </c>
      <c r="E250" s="699">
        <v>0.63600000000000001</v>
      </c>
      <c r="F250" s="699">
        <v>0.71899999999999997</v>
      </c>
      <c r="G250" s="699">
        <v>0.65600000000000003</v>
      </c>
      <c r="H250" s="699">
        <v>0.65</v>
      </c>
      <c r="I250" s="699">
        <v>0.65300000000000002</v>
      </c>
      <c r="J250" s="699">
        <v>0.97299999999999998</v>
      </c>
      <c r="K250" s="699">
        <v>1.0469999999999999</v>
      </c>
      <c r="L250" s="699">
        <v>1.0549999999999999</v>
      </c>
      <c r="M250" s="699">
        <v>1.1200000000000001</v>
      </c>
      <c r="N250" s="699">
        <v>1.236</v>
      </c>
      <c r="O250" s="699">
        <v>1.3720000000000001</v>
      </c>
      <c r="P250" s="699">
        <v>1.4830000000000001</v>
      </c>
      <c r="Q250" s="699">
        <v>1.5640000000000001</v>
      </c>
      <c r="R250" s="699">
        <v>1.639</v>
      </c>
      <c r="S250" s="699">
        <v>1.7010000000000001</v>
      </c>
      <c r="T250" s="699">
        <v>1.8340000000000001</v>
      </c>
      <c r="U250" s="699">
        <v>1.93</v>
      </c>
      <c r="V250" s="699">
        <v>2.0009999999999999</v>
      </c>
      <c r="W250" s="699">
        <v>2.0470000000000002</v>
      </c>
      <c r="X250" s="699">
        <v>2.0960000000000001</v>
      </c>
      <c r="Y250" s="699">
        <v>2.1240000000000001</v>
      </c>
      <c r="Z250" s="699">
        <v>2.1659999999999999</v>
      </c>
      <c r="AA250" s="699">
        <v>2.1920000000000002</v>
      </c>
      <c r="AB250" s="699">
        <v>2.25</v>
      </c>
      <c r="AC250" s="699">
        <v>2.4500000000000002</v>
      </c>
      <c r="AD250" s="699">
        <v>2.6509999999999998</v>
      </c>
      <c r="AE250" s="953">
        <v>2.8069999999999999</v>
      </c>
      <c r="AF250" s="58"/>
      <c r="AG250" s="58"/>
      <c r="AH250" s="58"/>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c r="CH250" s="58"/>
      <c r="CI250" s="58"/>
      <c r="CJ250" s="58"/>
      <c r="CK250" s="58"/>
      <c r="CL250" s="58"/>
      <c r="CM250" s="58"/>
      <c r="CN250" s="58"/>
      <c r="CO250" s="58"/>
      <c r="CP250" s="58"/>
      <c r="CQ250" s="58"/>
      <c r="CR250" s="58"/>
      <c r="CS250" s="58"/>
      <c r="CT250" s="58"/>
      <c r="CU250" s="58"/>
      <c r="CV250" s="58"/>
      <c r="CW250" s="58"/>
      <c r="CX250" s="58"/>
      <c r="CY250" s="58"/>
      <c r="CZ250" s="58"/>
      <c r="DA250" s="58"/>
      <c r="DB250" s="58"/>
      <c r="DC250" s="58"/>
      <c r="DD250" s="58"/>
      <c r="DE250" s="58"/>
      <c r="DF250" s="58"/>
      <c r="DG250" s="58"/>
      <c r="DH250" s="58"/>
      <c r="DI250" s="58"/>
      <c r="DJ250" s="58"/>
      <c r="DK250" s="58"/>
      <c r="DL250" s="58"/>
      <c r="DM250" s="58"/>
      <c r="DN250" s="58"/>
      <c r="DO250" s="58"/>
      <c r="DP250" s="58"/>
      <c r="DQ250" s="58"/>
      <c r="DR250" s="58"/>
      <c r="DS250" s="58"/>
      <c r="DT250" s="58"/>
      <c r="DU250" s="58"/>
      <c r="DV250" s="58"/>
      <c r="DW250" s="58"/>
      <c r="DX250" s="58"/>
      <c r="DY250" s="58"/>
      <c r="DZ250" s="58"/>
      <c r="EA250" s="58"/>
      <c r="EB250" s="58"/>
      <c r="EC250" s="58"/>
      <c r="ED250" s="58"/>
      <c r="EE250" s="58"/>
      <c r="EF250" s="58"/>
      <c r="EG250" s="58"/>
      <c r="EH250" s="58"/>
      <c r="EI250" s="58"/>
      <c r="EJ250" s="58"/>
      <c r="EK250" s="58"/>
      <c r="EL250" s="58"/>
      <c r="EM250" s="58"/>
      <c r="EN250" s="58"/>
      <c r="EO250" s="58"/>
      <c r="EP250" s="58"/>
      <c r="EQ250" s="58"/>
      <c r="ER250" s="58"/>
      <c r="ES250" s="58"/>
      <c r="ET250" s="58"/>
      <c r="EU250" s="58"/>
      <c r="EV250" s="58"/>
      <c r="EW250" s="58"/>
      <c r="EX250" s="58"/>
      <c r="EY250" s="58"/>
      <c r="EZ250" s="58"/>
      <c r="FA250" s="58"/>
      <c r="FB250" s="58"/>
      <c r="FC250" s="58"/>
      <c r="FD250" s="58"/>
      <c r="FE250" s="58"/>
      <c r="FF250" s="58"/>
      <c r="FG250" s="58"/>
      <c r="FH250" s="58"/>
      <c r="FI250" s="58"/>
      <c r="FJ250" s="58"/>
      <c r="FK250" s="58"/>
      <c r="FL250" s="58"/>
      <c r="FM250" s="58"/>
      <c r="FN250" s="58"/>
      <c r="FO250" s="58"/>
      <c r="FP250" s="58"/>
      <c r="FQ250" s="58"/>
      <c r="FR250" s="58"/>
      <c r="FS250" s="58"/>
      <c r="FT250" s="58"/>
      <c r="FU250" s="58"/>
      <c r="FV250" s="58"/>
      <c r="FW250" s="58"/>
      <c r="FX250" s="58"/>
      <c r="FY250" s="58"/>
      <c r="FZ250" s="58"/>
      <c r="GA250" s="58"/>
      <c r="GB250" s="58"/>
      <c r="GC250" s="58"/>
      <c r="GD250" s="58"/>
      <c r="GE250" s="58"/>
      <c r="GF250" s="58"/>
      <c r="GG250" s="58"/>
      <c r="GH250" s="58"/>
      <c r="GI250" s="58"/>
      <c r="GJ250" s="58"/>
      <c r="GK250" s="58"/>
      <c r="GL250" s="58"/>
      <c r="GM250" s="58"/>
      <c r="GN250" s="58"/>
      <c r="GO250" s="58"/>
      <c r="GP250" s="58"/>
      <c r="GQ250" s="58"/>
      <c r="GR250" s="58"/>
      <c r="GS250" s="58"/>
      <c r="GT250" s="58"/>
      <c r="GU250" s="58"/>
      <c r="GV250" s="58"/>
      <c r="GW250" s="58"/>
      <c r="GX250" s="58"/>
      <c r="GY250" s="58"/>
      <c r="GZ250" s="58"/>
      <c r="HA250" s="58"/>
      <c r="HB250" s="58"/>
      <c r="HC250" s="58"/>
      <c r="HD250" s="58"/>
      <c r="HE250" s="58"/>
      <c r="HF250" s="58"/>
      <c r="HG250" s="58"/>
      <c r="HH250" s="58"/>
      <c r="HI250" s="58"/>
      <c r="HJ250" s="58"/>
      <c r="HK250" s="58"/>
      <c r="HL250" s="58"/>
      <c r="HM250" s="58"/>
      <c r="HN250" s="58"/>
      <c r="HO250" s="58"/>
      <c r="HP250" s="58"/>
      <c r="HQ250" s="58"/>
      <c r="HR250" s="58"/>
      <c r="HS250" s="58"/>
      <c r="HT250" s="58"/>
      <c r="HU250" s="58"/>
      <c r="HV250" s="58"/>
      <c r="HW250" s="58"/>
      <c r="HX250" s="58"/>
      <c r="HY250" s="58"/>
      <c r="HZ250" s="58"/>
      <c r="IA250" s="58"/>
      <c r="IB250" s="58"/>
      <c r="IC250" s="58"/>
      <c r="ID250" s="58"/>
      <c r="IE250" s="58"/>
      <c r="IF250" s="58"/>
      <c r="IG250" s="58"/>
      <c r="IH250" s="58"/>
      <c r="II250" s="58"/>
      <c r="IJ250" s="58"/>
      <c r="IK250" s="58"/>
      <c r="IL250" s="58"/>
      <c r="IM250" s="58"/>
      <c r="IN250" s="58"/>
      <c r="IO250" s="58"/>
      <c r="IP250" s="58"/>
      <c r="IQ250" s="58"/>
      <c r="IR250" s="58"/>
    </row>
    <row r="251" spans="1:252" s="839" customFormat="1">
      <c r="A251" s="78" t="s">
        <v>461</v>
      </c>
      <c r="B251" s="699">
        <v>0.22700000000000001</v>
      </c>
      <c r="C251" s="699">
        <v>0.28299999999999997</v>
      </c>
      <c r="D251" s="699">
        <v>0.29299999999999998</v>
      </c>
      <c r="E251" s="699">
        <v>0.25800000000000001</v>
      </c>
      <c r="F251" s="699">
        <v>0.41799999999999998</v>
      </c>
      <c r="G251" s="699">
        <v>0.35099999999999998</v>
      </c>
      <c r="H251" s="699">
        <v>0.35899999999999999</v>
      </c>
      <c r="I251" s="699">
        <v>0.222</v>
      </c>
      <c r="J251" s="699">
        <v>0.29299999999999998</v>
      </c>
      <c r="K251" s="699">
        <v>0.376</v>
      </c>
      <c r="L251" s="699">
        <v>0.432</v>
      </c>
      <c r="M251" s="699">
        <v>0.40899999999999997</v>
      </c>
      <c r="N251" s="699">
        <v>0.44900000000000001</v>
      </c>
      <c r="O251" s="699">
        <v>0.46899999999999997</v>
      </c>
      <c r="P251" s="699">
        <v>0.47599999999999998</v>
      </c>
      <c r="Q251" s="699">
        <v>0.48199999999999998</v>
      </c>
      <c r="R251" s="699">
        <v>0.48399999999999999</v>
      </c>
      <c r="S251" s="699">
        <v>0.499</v>
      </c>
      <c r="T251" s="699">
        <v>0.51700000000000002</v>
      </c>
      <c r="U251" s="699">
        <v>0.54500000000000004</v>
      </c>
      <c r="V251" s="699">
        <v>0.56499999999999995</v>
      </c>
      <c r="W251" s="699">
        <v>0.57799999999999996</v>
      </c>
      <c r="X251" s="699">
        <v>0.59499999999999997</v>
      </c>
      <c r="Y251" s="699">
        <v>0.60599999999999998</v>
      </c>
      <c r="Z251" s="699">
        <v>0.61199999999999999</v>
      </c>
      <c r="AA251" s="699">
        <v>0.623</v>
      </c>
      <c r="AB251" s="699">
        <v>0.64</v>
      </c>
      <c r="AC251" s="699">
        <v>0.69799999999999995</v>
      </c>
      <c r="AD251" s="699">
        <v>0.79300000000000004</v>
      </c>
      <c r="AE251" s="953">
        <v>0.91700000000000004</v>
      </c>
      <c r="AF251" s="58"/>
      <c r="AG251" s="58"/>
      <c r="AH251" s="58"/>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c r="CH251" s="58"/>
      <c r="CI251" s="58"/>
      <c r="CJ251" s="58"/>
      <c r="CK251" s="58"/>
      <c r="CL251" s="58"/>
      <c r="CM251" s="58"/>
      <c r="CN251" s="58"/>
      <c r="CO251" s="58"/>
      <c r="CP251" s="58"/>
      <c r="CQ251" s="58"/>
      <c r="CR251" s="58"/>
      <c r="CS251" s="58"/>
      <c r="CT251" s="58"/>
      <c r="CU251" s="58"/>
      <c r="CV251" s="58"/>
      <c r="CW251" s="58"/>
      <c r="CX251" s="58"/>
      <c r="CY251" s="58"/>
      <c r="CZ251" s="58"/>
      <c r="DA251" s="58"/>
      <c r="DB251" s="58"/>
      <c r="DC251" s="58"/>
      <c r="DD251" s="58"/>
      <c r="DE251" s="58"/>
      <c r="DF251" s="58"/>
      <c r="DG251" s="58"/>
      <c r="DH251" s="58"/>
      <c r="DI251" s="58"/>
      <c r="DJ251" s="58"/>
      <c r="DK251" s="58"/>
      <c r="DL251" s="58"/>
      <c r="DM251" s="58"/>
      <c r="DN251" s="58"/>
      <c r="DO251" s="58"/>
      <c r="DP251" s="58"/>
      <c r="DQ251" s="58"/>
      <c r="DR251" s="58"/>
      <c r="DS251" s="58"/>
      <c r="DT251" s="58"/>
      <c r="DU251" s="58"/>
      <c r="DV251" s="58"/>
      <c r="DW251" s="58"/>
      <c r="DX251" s="58"/>
      <c r="DY251" s="58"/>
      <c r="DZ251" s="58"/>
      <c r="EA251" s="58"/>
      <c r="EB251" s="58"/>
      <c r="EC251" s="58"/>
      <c r="ED251" s="58"/>
      <c r="EE251" s="58"/>
      <c r="EF251" s="58"/>
      <c r="EG251" s="58"/>
      <c r="EH251" s="58"/>
      <c r="EI251" s="58"/>
      <c r="EJ251" s="58"/>
      <c r="EK251" s="58"/>
      <c r="EL251" s="58"/>
      <c r="EM251" s="58"/>
      <c r="EN251" s="58"/>
      <c r="EO251" s="58"/>
      <c r="EP251" s="58"/>
      <c r="EQ251" s="58"/>
      <c r="ER251" s="58"/>
      <c r="ES251" s="58"/>
      <c r="ET251" s="58"/>
      <c r="EU251" s="58"/>
      <c r="EV251" s="58"/>
      <c r="EW251" s="58"/>
      <c r="EX251" s="58"/>
      <c r="EY251" s="58"/>
      <c r="EZ251" s="58"/>
      <c r="FA251" s="58"/>
      <c r="FB251" s="58"/>
      <c r="FC251" s="58"/>
      <c r="FD251" s="58"/>
      <c r="FE251" s="58"/>
      <c r="FF251" s="58"/>
      <c r="FG251" s="58"/>
      <c r="FH251" s="58"/>
      <c r="FI251" s="58"/>
      <c r="FJ251" s="58"/>
      <c r="FK251" s="58"/>
      <c r="FL251" s="58"/>
      <c r="FM251" s="58"/>
      <c r="FN251" s="58"/>
      <c r="FO251" s="58"/>
      <c r="FP251" s="58"/>
      <c r="FQ251" s="58"/>
      <c r="FR251" s="58"/>
      <c r="FS251" s="58"/>
      <c r="FT251" s="58"/>
      <c r="FU251" s="58"/>
      <c r="FV251" s="58"/>
      <c r="FW251" s="58"/>
      <c r="FX251" s="58"/>
      <c r="FY251" s="58"/>
      <c r="FZ251" s="58"/>
      <c r="GA251" s="58"/>
      <c r="GB251" s="58"/>
      <c r="GC251" s="58"/>
      <c r="GD251" s="58"/>
      <c r="GE251" s="58"/>
      <c r="GF251" s="58"/>
      <c r="GG251" s="58"/>
      <c r="GH251" s="58"/>
      <c r="GI251" s="58"/>
      <c r="GJ251" s="58"/>
      <c r="GK251" s="58"/>
      <c r="GL251" s="58"/>
      <c r="GM251" s="58"/>
      <c r="GN251" s="58"/>
      <c r="GO251" s="58"/>
      <c r="GP251" s="58"/>
      <c r="GQ251" s="58"/>
      <c r="GR251" s="58"/>
      <c r="GS251" s="58"/>
      <c r="GT251" s="58"/>
      <c r="GU251" s="58"/>
      <c r="GV251" s="58"/>
      <c r="GW251" s="58"/>
      <c r="GX251" s="58"/>
      <c r="GY251" s="58"/>
      <c r="GZ251" s="58"/>
      <c r="HA251" s="58"/>
      <c r="HB251" s="58"/>
      <c r="HC251" s="58"/>
      <c r="HD251" s="58"/>
      <c r="HE251" s="58"/>
      <c r="HF251" s="58"/>
      <c r="HG251" s="58"/>
      <c r="HH251" s="58"/>
      <c r="HI251" s="58"/>
      <c r="HJ251" s="58"/>
      <c r="HK251" s="58"/>
      <c r="HL251" s="58"/>
      <c r="HM251" s="58"/>
      <c r="HN251" s="58"/>
      <c r="HO251" s="58"/>
      <c r="HP251" s="58"/>
      <c r="HQ251" s="58"/>
      <c r="HR251" s="58"/>
      <c r="HS251" s="58"/>
      <c r="HT251" s="58"/>
      <c r="HU251" s="58"/>
      <c r="HV251" s="58"/>
      <c r="HW251" s="58"/>
      <c r="HX251" s="58"/>
      <c r="HY251" s="58"/>
      <c r="HZ251" s="58"/>
      <c r="IA251" s="58"/>
      <c r="IB251" s="58"/>
      <c r="IC251" s="58"/>
      <c r="ID251" s="58"/>
      <c r="IE251" s="58"/>
      <c r="IF251" s="58"/>
      <c r="IG251" s="58"/>
      <c r="IH251" s="58"/>
      <c r="II251" s="58"/>
      <c r="IJ251" s="58"/>
      <c r="IK251" s="58"/>
      <c r="IL251" s="58"/>
      <c r="IM251" s="58"/>
      <c r="IN251" s="58"/>
      <c r="IO251" s="58"/>
      <c r="IP251" s="58"/>
      <c r="IQ251" s="58"/>
      <c r="IR251" s="58"/>
    </row>
    <row r="252" spans="1:252" s="839" customFormat="1">
      <c r="A252" s="78" t="s">
        <v>554</v>
      </c>
      <c r="B252" s="699">
        <v>0</v>
      </c>
      <c r="C252" s="699">
        <v>0</v>
      </c>
      <c r="D252" s="699">
        <v>0</v>
      </c>
      <c r="E252" s="699">
        <v>0</v>
      </c>
      <c r="F252" s="699">
        <v>0</v>
      </c>
      <c r="G252" s="699">
        <v>0</v>
      </c>
      <c r="H252" s="699">
        <v>0</v>
      </c>
      <c r="I252" s="699">
        <v>0</v>
      </c>
      <c r="J252" s="699">
        <v>0</v>
      </c>
      <c r="K252" s="699">
        <v>0</v>
      </c>
      <c r="L252" s="699">
        <v>0</v>
      </c>
      <c r="M252" s="699">
        <v>0</v>
      </c>
      <c r="N252" s="699">
        <v>0</v>
      </c>
      <c r="O252" s="699">
        <v>0</v>
      </c>
      <c r="P252" s="699">
        <v>0</v>
      </c>
      <c r="Q252" s="699">
        <v>0</v>
      </c>
      <c r="R252" s="699">
        <v>0</v>
      </c>
      <c r="S252" s="699">
        <v>0</v>
      </c>
      <c r="T252" s="699">
        <v>0</v>
      </c>
      <c r="U252" s="699">
        <v>0</v>
      </c>
      <c r="V252" s="699">
        <v>0</v>
      </c>
      <c r="W252" s="699">
        <v>0</v>
      </c>
      <c r="X252" s="699">
        <v>0</v>
      </c>
      <c r="Y252" s="699">
        <v>0</v>
      </c>
      <c r="Z252" s="699">
        <v>0</v>
      </c>
      <c r="AA252" s="699">
        <v>0</v>
      </c>
      <c r="AB252" s="699">
        <v>0</v>
      </c>
      <c r="AC252" s="699">
        <v>1E-3</v>
      </c>
      <c r="AD252" s="699">
        <v>1E-3</v>
      </c>
      <c r="AE252" s="953">
        <v>1E-3</v>
      </c>
      <c r="AF252" s="58"/>
      <c r="AG252" s="58"/>
      <c r="AH252" s="58"/>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c r="CH252" s="58"/>
      <c r="CI252" s="58"/>
      <c r="CJ252" s="58"/>
      <c r="CK252" s="58"/>
      <c r="CL252" s="58"/>
      <c r="CM252" s="58"/>
      <c r="CN252" s="58"/>
      <c r="CO252" s="58"/>
      <c r="CP252" s="58"/>
      <c r="CQ252" s="58"/>
      <c r="CR252" s="58"/>
      <c r="CS252" s="58"/>
      <c r="CT252" s="58"/>
      <c r="CU252" s="58"/>
      <c r="CV252" s="58"/>
      <c r="CW252" s="58"/>
      <c r="CX252" s="58"/>
      <c r="CY252" s="58"/>
      <c r="CZ252" s="58"/>
      <c r="DA252" s="58"/>
      <c r="DB252" s="58"/>
      <c r="DC252" s="58"/>
      <c r="DD252" s="58"/>
      <c r="DE252" s="58"/>
      <c r="DF252" s="58"/>
      <c r="DG252" s="58"/>
      <c r="DH252" s="58"/>
      <c r="DI252" s="58"/>
      <c r="DJ252" s="58"/>
      <c r="DK252" s="58"/>
      <c r="DL252" s="58"/>
      <c r="DM252" s="58"/>
      <c r="DN252" s="58"/>
      <c r="DO252" s="58"/>
      <c r="DP252" s="58"/>
      <c r="DQ252" s="58"/>
      <c r="DR252" s="58"/>
      <c r="DS252" s="58"/>
      <c r="DT252" s="58"/>
      <c r="DU252" s="58"/>
      <c r="DV252" s="58"/>
      <c r="DW252" s="58"/>
      <c r="DX252" s="58"/>
      <c r="DY252" s="58"/>
      <c r="DZ252" s="58"/>
      <c r="EA252" s="58"/>
      <c r="EB252" s="58"/>
      <c r="EC252" s="58"/>
      <c r="ED252" s="58"/>
      <c r="EE252" s="58"/>
      <c r="EF252" s="58"/>
      <c r="EG252" s="58"/>
      <c r="EH252" s="58"/>
      <c r="EI252" s="58"/>
      <c r="EJ252" s="58"/>
      <c r="EK252" s="58"/>
      <c r="EL252" s="58"/>
      <c r="EM252" s="58"/>
      <c r="EN252" s="58"/>
      <c r="EO252" s="58"/>
      <c r="EP252" s="58"/>
      <c r="EQ252" s="58"/>
      <c r="ER252" s="58"/>
      <c r="ES252" s="58"/>
      <c r="ET252" s="58"/>
      <c r="EU252" s="58"/>
      <c r="EV252" s="58"/>
      <c r="EW252" s="58"/>
      <c r="EX252" s="58"/>
      <c r="EY252" s="58"/>
      <c r="EZ252" s="58"/>
      <c r="FA252" s="58"/>
      <c r="FB252" s="58"/>
      <c r="FC252" s="58"/>
      <c r="FD252" s="58"/>
      <c r="FE252" s="58"/>
      <c r="FF252" s="58"/>
      <c r="FG252" s="58"/>
      <c r="FH252" s="58"/>
      <c r="FI252" s="58"/>
      <c r="FJ252" s="58"/>
      <c r="FK252" s="58"/>
      <c r="FL252" s="58"/>
      <c r="FM252" s="58"/>
      <c r="FN252" s="58"/>
      <c r="FO252" s="58"/>
      <c r="FP252" s="58"/>
      <c r="FQ252" s="58"/>
      <c r="FR252" s="58"/>
      <c r="FS252" s="58"/>
      <c r="FT252" s="58"/>
      <c r="FU252" s="58"/>
      <c r="FV252" s="58"/>
      <c r="FW252" s="58"/>
      <c r="FX252" s="58"/>
      <c r="FY252" s="58"/>
      <c r="FZ252" s="58"/>
      <c r="GA252" s="58"/>
      <c r="GB252" s="58"/>
      <c r="GC252" s="58"/>
      <c r="GD252" s="58"/>
      <c r="GE252" s="58"/>
      <c r="GF252" s="58"/>
      <c r="GG252" s="58"/>
      <c r="GH252" s="58"/>
      <c r="GI252" s="58"/>
      <c r="GJ252" s="58"/>
      <c r="GK252" s="58"/>
      <c r="GL252" s="58"/>
      <c r="GM252" s="58"/>
      <c r="GN252" s="58"/>
      <c r="GO252" s="58"/>
      <c r="GP252" s="58"/>
      <c r="GQ252" s="58"/>
      <c r="GR252" s="58"/>
      <c r="GS252" s="58"/>
      <c r="GT252" s="58"/>
      <c r="GU252" s="58"/>
      <c r="GV252" s="58"/>
      <c r="GW252" s="58"/>
      <c r="GX252" s="58"/>
      <c r="GY252" s="58"/>
      <c r="GZ252" s="58"/>
      <c r="HA252" s="58"/>
      <c r="HB252" s="58"/>
      <c r="HC252" s="58"/>
      <c r="HD252" s="58"/>
      <c r="HE252" s="58"/>
      <c r="HF252" s="58"/>
      <c r="HG252" s="58"/>
      <c r="HH252" s="58"/>
      <c r="HI252" s="58"/>
      <c r="HJ252" s="58"/>
      <c r="HK252" s="58"/>
      <c r="HL252" s="58"/>
      <c r="HM252" s="58"/>
      <c r="HN252" s="58"/>
      <c r="HO252" s="58"/>
      <c r="HP252" s="58"/>
      <c r="HQ252" s="58"/>
      <c r="HR252" s="58"/>
      <c r="HS252" s="58"/>
      <c r="HT252" s="58"/>
      <c r="HU252" s="58"/>
      <c r="HV252" s="58"/>
      <c r="HW252" s="58"/>
      <c r="HX252" s="58"/>
      <c r="HY252" s="58"/>
      <c r="HZ252" s="58"/>
      <c r="IA252" s="58"/>
      <c r="IB252" s="58"/>
      <c r="IC252" s="58"/>
      <c r="ID252" s="58"/>
      <c r="IE252" s="58"/>
      <c r="IF252" s="58"/>
      <c r="IG252" s="58"/>
      <c r="IH252" s="58"/>
      <c r="II252" s="58"/>
      <c r="IJ252" s="58"/>
      <c r="IK252" s="58"/>
      <c r="IL252" s="58"/>
      <c r="IM252" s="58"/>
      <c r="IN252" s="58"/>
      <c r="IO252" s="58"/>
      <c r="IP252" s="58"/>
      <c r="IQ252" s="58"/>
      <c r="IR252" s="58"/>
    </row>
    <row r="253" spans="1:252" s="839" customFormat="1">
      <c r="A253" s="78" t="s">
        <v>555</v>
      </c>
      <c r="B253" s="699"/>
      <c r="C253" s="699"/>
      <c r="D253" s="699"/>
      <c r="E253" s="699"/>
      <c r="F253" s="699"/>
      <c r="G253" s="699"/>
      <c r="H253" s="699"/>
      <c r="I253" s="699"/>
      <c r="J253" s="699"/>
      <c r="K253" s="699"/>
      <c r="L253" s="699"/>
      <c r="M253" s="699"/>
      <c r="N253" s="699"/>
      <c r="O253" s="699"/>
      <c r="P253" s="699"/>
      <c r="Q253" s="699"/>
      <c r="R253" s="699"/>
      <c r="S253" s="699"/>
      <c r="T253" s="699"/>
      <c r="U253" s="699"/>
      <c r="V253" s="699"/>
      <c r="W253" s="699"/>
      <c r="X253" s="699"/>
      <c r="Y253" s="699"/>
      <c r="Z253" s="699"/>
      <c r="AA253" s="699"/>
      <c r="AB253" s="699"/>
      <c r="AC253" s="699"/>
      <c r="AD253" s="699"/>
      <c r="AE253"/>
      <c r="AF253" s="58"/>
      <c r="AG253" s="58"/>
      <c r="AH253" s="58"/>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c r="CH253" s="58"/>
      <c r="CI253" s="58"/>
      <c r="CJ253" s="58"/>
      <c r="CK253" s="58"/>
      <c r="CL253" s="58"/>
      <c r="CM253" s="58"/>
      <c r="CN253" s="58"/>
      <c r="CO253" s="58"/>
      <c r="CP253" s="58"/>
      <c r="CQ253" s="58"/>
      <c r="CR253" s="58"/>
      <c r="CS253" s="58"/>
      <c r="CT253" s="58"/>
      <c r="CU253" s="58"/>
      <c r="CV253" s="58"/>
      <c r="CW253" s="58"/>
      <c r="CX253" s="58"/>
      <c r="CY253" s="58"/>
      <c r="CZ253" s="58"/>
      <c r="DA253" s="58"/>
      <c r="DB253" s="58"/>
      <c r="DC253" s="58"/>
      <c r="DD253" s="58"/>
      <c r="DE253" s="58"/>
      <c r="DF253" s="58"/>
      <c r="DG253" s="58"/>
      <c r="DH253" s="58"/>
      <c r="DI253" s="58"/>
      <c r="DJ253" s="58"/>
      <c r="DK253" s="58"/>
      <c r="DL253" s="58"/>
      <c r="DM253" s="58"/>
      <c r="DN253" s="58"/>
      <c r="DO253" s="58"/>
      <c r="DP253" s="58"/>
      <c r="DQ253" s="58"/>
      <c r="DR253" s="58"/>
      <c r="DS253" s="58"/>
      <c r="DT253" s="58"/>
      <c r="DU253" s="58"/>
      <c r="DV253" s="58"/>
      <c r="DW253" s="58"/>
      <c r="DX253" s="58"/>
      <c r="DY253" s="58"/>
      <c r="DZ253" s="58"/>
      <c r="EA253" s="58"/>
      <c r="EB253" s="58"/>
      <c r="EC253" s="58"/>
      <c r="ED253" s="58"/>
      <c r="EE253" s="58"/>
      <c r="EF253" s="58"/>
      <c r="EG253" s="58"/>
      <c r="EH253" s="58"/>
      <c r="EI253" s="58"/>
      <c r="EJ253" s="58"/>
      <c r="EK253" s="58"/>
      <c r="EL253" s="58"/>
      <c r="EM253" s="58"/>
      <c r="EN253" s="58"/>
      <c r="EO253" s="58"/>
      <c r="EP253" s="58"/>
      <c r="EQ253" s="58"/>
      <c r="ER253" s="58"/>
      <c r="ES253" s="58"/>
      <c r="ET253" s="58"/>
      <c r="EU253" s="58"/>
      <c r="EV253" s="58"/>
      <c r="EW253" s="58"/>
      <c r="EX253" s="58"/>
      <c r="EY253" s="58"/>
      <c r="EZ253" s="58"/>
      <c r="FA253" s="58"/>
      <c r="FB253" s="58"/>
      <c r="FC253" s="58"/>
      <c r="FD253" s="58"/>
      <c r="FE253" s="58"/>
      <c r="FF253" s="58"/>
      <c r="FG253" s="58"/>
      <c r="FH253" s="58"/>
      <c r="FI253" s="58"/>
      <c r="FJ253" s="58"/>
      <c r="FK253" s="58"/>
      <c r="FL253" s="58"/>
      <c r="FM253" s="58"/>
      <c r="FN253" s="58"/>
      <c r="FO253" s="58"/>
      <c r="FP253" s="58"/>
      <c r="FQ253" s="58"/>
      <c r="FR253" s="58"/>
      <c r="FS253" s="58"/>
      <c r="FT253" s="58"/>
      <c r="FU253" s="58"/>
      <c r="FV253" s="58"/>
      <c r="FW253" s="58"/>
      <c r="FX253" s="58"/>
      <c r="FY253" s="58"/>
      <c r="FZ253" s="58"/>
      <c r="GA253" s="58"/>
      <c r="GB253" s="58"/>
      <c r="GC253" s="58"/>
      <c r="GD253" s="58"/>
      <c r="GE253" s="58"/>
      <c r="GF253" s="58"/>
      <c r="GG253" s="58"/>
      <c r="GH253" s="58"/>
      <c r="GI253" s="58"/>
      <c r="GJ253" s="58"/>
      <c r="GK253" s="58"/>
      <c r="GL253" s="58"/>
      <c r="GM253" s="58"/>
      <c r="GN253" s="58"/>
      <c r="GO253" s="58"/>
      <c r="GP253" s="58"/>
      <c r="GQ253" s="58"/>
      <c r="GR253" s="58"/>
      <c r="GS253" s="58"/>
      <c r="GT253" s="58"/>
      <c r="GU253" s="58"/>
      <c r="GV253" s="58"/>
      <c r="GW253" s="58"/>
      <c r="GX253" s="58"/>
      <c r="GY253" s="58"/>
      <c r="GZ253" s="58"/>
      <c r="HA253" s="58"/>
      <c r="HB253" s="58"/>
      <c r="HC253" s="58"/>
      <c r="HD253" s="58"/>
      <c r="HE253" s="58"/>
      <c r="HF253" s="58"/>
      <c r="HG253" s="58"/>
      <c r="HH253" s="58"/>
      <c r="HI253" s="58"/>
      <c r="HJ253" s="58"/>
      <c r="HK253" s="58"/>
      <c r="HL253" s="58"/>
      <c r="HM253" s="58"/>
      <c r="HN253" s="58"/>
      <c r="HO253" s="58"/>
      <c r="HP253" s="58"/>
      <c r="HQ253" s="58"/>
      <c r="HR253" s="58"/>
      <c r="HS253" s="58"/>
      <c r="HT253" s="58"/>
      <c r="HU253" s="58"/>
      <c r="HV253" s="58"/>
      <c r="HW253" s="58"/>
      <c r="HX253" s="58"/>
      <c r="HY253" s="58"/>
      <c r="HZ253" s="58"/>
      <c r="IA253" s="58"/>
      <c r="IB253" s="58"/>
      <c r="IC253" s="58"/>
      <c r="ID253" s="58"/>
      <c r="IE253" s="58"/>
      <c r="IF253" s="58"/>
      <c r="IG253" s="58"/>
      <c r="IH253" s="58"/>
      <c r="II253" s="58"/>
      <c r="IJ253" s="58"/>
      <c r="IK253" s="58"/>
      <c r="IL253" s="58"/>
      <c r="IM253" s="58"/>
      <c r="IN253" s="58"/>
      <c r="IO253" s="58"/>
      <c r="IP253" s="58"/>
      <c r="IQ253" s="58"/>
      <c r="IR253" s="58"/>
    </row>
    <row r="254" spans="1:252" s="839" customFormat="1">
      <c r="A254" s="78" t="s">
        <v>556</v>
      </c>
      <c r="B254" s="699">
        <v>0.22700000000000001</v>
      </c>
      <c r="C254" s="699">
        <v>0.28299999999999997</v>
      </c>
      <c r="D254" s="699">
        <v>0.29299999999999998</v>
      </c>
      <c r="E254" s="699">
        <v>0.25800000000000001</v>
      </c>
      <c r="F254" s="699">
        <v>0.41799999999999998</v>
      </c>
      <c r="G254" s="699">
        <v>0.35099999999999998</v>
      </c>
      <c r="H254" s="699">
        <v>0.35899999999999999</v>
      </c>
      <c r="I254" s="699">
        <v>0.222</v>
      </c>
      <c r="J254" s="699">
        <v>0.29299999999999998</v>
      </c>
      <c r="K254" s="699">
        <v>0.376</v>
      </c>
      <c r="L254" s="699">
        <v>0.432</v>
      </c>
      <c r="M254" s="699">
        <v>0.40899999999999997</v>
      </c>
      <c r="N254" s="699">
        <v>0.44900000000000001</v>
      </c>
      <c r="O254" s="699">
        <v>0.46899999999999997</v>
      </c>
      <c r="P254" s="699">
        <v>0.47599999999999998</v>
      </c>
      <c r="Q254" s="699">
        <v>0.48199999999999998</v>
      </c>
      <c r="R254" s="699">
        <v>0.48299999999999998</v>
      </c>
      <c r="S254" s="699">
        <v>0.499</v>
      </c>
      <c r="T254" s="699">
        <v>0.51400000000000001</v>
      </c>
      <c r="U254" s="699">
        <v>0.54200000000000004</v>
      </c>
      <c r="V254" s="699">
        <v>0.56200000000000006</v>
      </c>
      <c r="W254" s="699">
        <v>0.57499999999999996</v>
      </c>
      <c r="X254" s="699">
        <v>0.59199999999999997</v>
      </c>
      <c r="Y254" s="699">
        <v>0.60299999999999998</v>
      </c>
      <c r="Z254" s="699">
        <v>0.60899999999999999</v>
      </c>
      <c r="AA254" s="699">
        <v>0.62</v>
      </c>
      <c r="AB254" s="699">
        <v>0.63700000000000001</v>
      </c>
      <c r="AC254" s="699">
        <v>0.69399999999999995</v>
      </c>
      <c r="AD254" s="699">
        <v>0.78900000000000003</v>
      </c>
      <c r="AE254" s="953">
        <v>0.91400000000000003</v>
      </c>
      <c r="AF254" s="58"/>
      <c r="AG254" s="58"/>
      <c r="AH254" s="58"/>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c r="CH254" s="58"/>
      <c r="CI254" s="58"/>
      <c r="CJ254" s="58"/>
      <c r="CK254" s="58"/>
      <c r="CL254" s="58"/>
      <c r="CM254" s="58"/>
      <c r="CN254" s="58"/>
      <c r="CO254" s="58"/>
      <c r="CP254" s="58"/>
      <c r="CQ254" s="58"/>
      <c r="CR254" s="58"/>
      <c r="CS254" s="58"/>
      <c r="CT254" s="58"/>
      <c r="CU254" s="58"/>
      <c r="CV254" s="58"/>
      <c r="CW254" s="58"/>
      <c r="CX254" s="58"/>
      <c r="CY254" s="58"/>
      <c r="CZ254" s="58"/>
      <c r="DA254" s="58"/>
      <c r="DB254" s="58"/>
      <c r="DC254" s="58"/>
      <c r="DD254" s="58"/>
      <c r="DE254" s="58"/>
      <c r="DF254" s="58"/>
      <c r="DG254" s="58"/>
      <c r="DH254" s="58"/>
      <c r="DI254" s="58"/>
      <c r="DJ254" s="58"/>
      <c r="DK254" s="58"/>
      <c r="DL254" s="58"/>
      <c r="DM254" s="58"/>
      <c r="DN254" s="58"/>
      <c r="DO254" s="58"/>
      <c r="DP254" s="58"/>
      <c r="DQ254" s="58"/>
      <c r="DR254" s="58"/>
      <c r="DS254" s="58"/>
      <c r="DT254" s="58"/>
      <c r="DU254" s="58"/>
      <c r="DV254" s="58"/>
      <c r="DW254" s="58"/>
      <c r="DX254" s="58"/>
      <c r="DY254" s="58"/>
      <c r="DZ254" s="58"/>
      <c r="EA254" s="58"/>
      <c r="EB254" s="58"/>
      <c r="EC254" s="58"/>
      <c r="ED254" s="58"/>
      <c r="EE254" s="58"/>
      <c r="EF254" s="58"/>
      <c r="EG254" s="58"/>
      <c r="EH254" s="58"/>
      <c r="EI254" s="58"/>
      <c r="EJ254" s="58"/>
      <c r="EK254" s="58"/>
      <c r="EL254" s="58"/>
      <c r="EM254" s="58"/>
      <c r="EN254" s="58"/>
      <c r="EO254" s="58"/>
      <c r="EP254" s="58"/>
      <c r="EQ254" s="58"/>
      <c r="ER254" s="58"/>
      <c r="ES254" s="58"/>
      <c r="ET254" s="58"/>
      <c r="EU254" s="58"/>
      <c r="EV254" s="58"/>
      <c r="EW254" s="58"/>
      <c r="EX254" s="58"/>
      <c r="EY254" s="58"/>
      <c r="EZ254" s="58"/>
      <c r="FA254" s="58"/>
      <c r="FB254" s="58"/>
      <c r="FC254" s="58"/>
      <c r="FD254" s="58"/>
      <c r="FE254" s="58"/>
      <c r="FF254" s="58"/>
      <c r="FG254" s="58"/>
      <c r="FH254" s="58"/>
      <c r="FI254" s="58"/>
      <c r="FJ254" s="58"/>
      <c r="FK254" s="58"/>
      <c r="FL254" s="58"/>
      <c r="FM254" s="58"/>
      <c r="FN254" s="58"/>
      <c r="FO254" s="58"/>
      <c r="FP254" s="58"/>
      <c r="FQ254" s="58"/>
      <c r="FR254" s="58"/>
      <c r="FS254" s="58"/>
      <c r="FT254" s="58"/>
      <c r="FU254" s="58"/>
      <c r="FV254" s="58"/>
      <c r="FW254" s="58"/>
      <c r="FX254" s="58"/>
      <c r="FY254" s="58"/>
      <c r="FZ254" s="58"/>
      <c r="GA254" s="58"/>
      <c r="GB254" s="58"/>
      <c r="GC254" s="58"/>
      <c r="GD254" s="58"/>
      <c r="GE254" s="58"/>
      <c r="GF254" s="58"/>
      <c r="GG254" s="58"/>
      <c r="GH254" s="58"/>
      <c r="GI254" s="58"/>
      <c r="GJ254" s="58"/>
      <c r="GK254" s="58"/>
      <c r="GL254" s="58"/>
      <c r="GM254" s="58"/>
      <c r="GN254" s="58"/>
      <c r="GO254" s="58"/>
      <c r="GP254" s="58"/>
      <c r="GQ254" s="58"/>
      <c r="GR254" s="58"/>
      <c r="GS254" s="58"/>
      <c r="GT254" s="58"/>
      <c r="GU254" s="58"/>
      <c r="GV254" s="58"/>
      <c r="GW254" s="58"/>
      <c r="GX254" s="58"/>
      <c r="GY254" s="58"/>
      <c r="GZ254" s="58"/>
      <c r="HA254" s="58"/>
      <c r="HB254" s="58"/>
      <c r="HC254" s="58"/>
      <c r="HD254" s="58"/>
      <c r="HE254" s="58"/>
      <c r="HF254" s="58"/>
      <c r="HG254" s="58"/>
      <c r="HH254" s="58"/>
      <c r="HI254" s="58"/>
      <c r="HJ254" s="58"/>
      <c r="HK254" s="58"/>
      <c r="HL254" s="58"/>
      <c r="HM254" s="58"/>
      <c r="HN254" s="58"/>
      <c r="HO254" s="58"/>
      <c r="HP254" s="58"/>
      <c r="HQ254" s="58"/>
      <c r="HR254" s="58"/>
      <c r="HS254" s="58"/>
      <c r="HT254" s="58"/>
      <c r="HU254" s="58"/>
      <c r="HV254" s="58"/>
      <c r="HW254" s="58"/>
      <c r="HX254" s="58"/>
      <c r="HY254" s="58"/>
      <c r="HZ254" s="58"/>
      <c r="IA254" s="58"/>
      <c r="IB254" s="58"/>
      <c r="IC254" s="58"/>
      <c r="ID254" s="58"/>
      <c r="IE254" s="58"/>
      <c r="IF254" s="58"/>
      <c r="IG254" s="58"/>
      <c r="IH254" s="58"/>
      <c r="II254" s="58"/>
      <c r="IJ254" s="58"/>
      <c r="IK254" s="58"/>
      <c r="IL254" s="58"/>
      <c r="IM254" s="58"/>
      <c r="IN254" s="58"/>
      <c r="IO254" s="58"/>
      <c r="IP254" s="58"/>
      <c r="IQ254" s="58"/>
      <c r="IR254" s="58"/>
    </row>
    <row r="255" spans="1:252" s="839" customFormat="1">
      <c r="A255" s="78" t="s">
        <v>557</v>
      </c>
      <c r="B255" s="699"/>
      <c r="C255" s="699"/>
      <c r="D255" s="699"/>
      <c r="E255" s="699"/>
      <c r="F255" s="699"/>
      <c r="G255" s="699"/>
      <c r="H255" s="699"/>
      <c r="I255" s="699"/>
      <c r="J255" s="699"/>
      <c r="K255" s="699"/>
      <c r="L255" s="699"/>
      <c r="M255" s="699"/>
      <c r="N255" s="699"/>
      <c r="O255" s="699"/>
      <c r="P255" s="699"/>
      <c r="Q255" s="699"/>
      <c r="R255" s="699"/>
      <c r="S255" s="699"/>
      <c r="T255" s="699"/>
      <c r="U255" s="699"/>
      <c r="V255" s="699"/>
      <c r="W255" s="699"/>
      <c r="X255" s="699"/>
      <c r="Y255" s="699"/>
      <c r="Z255" s="699"/>
      <c r="AA255" s="699"/>
      <c r="AB255" s="699"/>
      <c r="AC255" s="699"/>
      <c r="AD255" s="699"/>
      <c r="AE255"/>
      <c r="AF255" s="58"/>
      <c r="AG255" s="58"/>
      <c r="AH255" s="58"/>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c r="CH255" s="58"/>
      <c r="CI255" s="58"/>
      <c r="CJ255" s="58"/>
      <c r="CK255" s="58"/>
      <c r="CL255" s="58"/>
      <c r="CM255" s="58"/>
      <c r="CN255" s="58"/>
      <c r="CO255" s="58"/>
      <c r="CP255" s="58"/>
      <c r="CQ255" s="58"/>
      <c r="CR255" s="58"/>
      <c r="CS255" s="58"/>
      <c r="CT255" s="58"/>
      <c r="CU255" s="58"/>
      <c r="CV255" s="58"/>
      <c r="CW255" s="58"/>
      <c r="CX255" s="58"/>
      <c r="CY255" s="58"/>
      <c r="CZ255" s="58"/>
      <c r="DA255" s="58"/>
      <c r="DB255" s="58"/>
      <c r="DC255" s="58"/>
      <c r="DD255" s="58"/>
      <c r="DE255" s="58"/>
      <c r="DF255" s="58"/>
      <c r="DG255" s="58"/>
      <c r="DH255" s="58"/>
      <c r="DI255" s="58"/>
      <c r="DJ255" s="58"/>
      <c r="DK255" s="58"/>
      <c r="DL255" s="58"/>
      <c r="DM255" s="58"/>
      <c r="DN255" s="58"/>
      <c r="DO255" s="58"/>
      <c r="DP255" s="58"/>
      <c r="DQ255" s="58"/>
      <c r="DR255" s="58"/>
      <c r="DS255" s="58"/>
      <c r="DT255" s="58"/>
      <c r="DU255" s="58"/>
      <c r="DV255" s="58"/>
      <c r="DW255" s="58"/>
      <c r="DX255" s="58"/>
      <c r="DY255" s="58"/>
      <c r="DZ255" s="58"/>
      <c r="EA255" s="58"/>
      <c r="EB255" s="58"/>
      <c r="EC255" s="58"/>
      <c r="ED255" s="58"/>
      <c r="EE255" s="58"/>
      <c r="EF255" s="58"/>
      <c r="EG255" s="58"/>
      <c r="EH255" s="58"/>
      <c r="EI255" s="58"/>
      <c r="EJ255" s="58"/>
      <c r="EK255" s="58"/>
      <c r="EL255" s="58"/>
      <c r="EM255" s="58"/>
      <c r="EN255" s="58"/>
      <c r="EO255" s="58"/>
      <c r="EP255" s="58"/>
      <c r="EQ255" s="58"/>
      <c r="ER255" s="58"/>
      <c r="ES255" s="58"/>
      <c r="ET255" s="58"/>
      <c r="EU255" s="58"/>
      <c r="EV255" s="58"/>
      <c r="EW255" s="58"/>
      <c r="EX255" s="58"/>
      <c r="EY255" s="58"/>
      <c r="EZ255" s="58"/>
      <c r="FA255" s="58"/>
      <c r="FB255" s="58"/>
      <c r="FC255" s="58"/>
      <c r="FD255" s="58"/>
      <c r="FE255" s="58"/>
      <c r="FF255" s="58"/>
      <c r="FG255" s="58"/>
      <c r="FH255" s="58"/>
      <c r="FI255" s="58"/>
      <c r="FJ255" s="58"/>
      <c r="FK255" s="58"/>
      <c r="FL255" s="58"/>
      <c r="FM255" s="58"/>
      <c r="FN255" s="58"/>
      <c r="FO255" s="58"/>
      <c r="FP255" s="58"/>
      <c r="FQ255" s="58"/>
      <c r="FR255" s="58"/>
      <c r="FS255" s="58"/>
      <c r="FT255" s="58"/>
      <c r="FU255" s="58"/>
      <c r="FV255" s="58"/>
      <c r="FW255" s="58"/>
      <c r="FX255" s="58"/>
      <c r="FY255" s="58"/>
      <c r="FZ255" s="58"/>
      <c r="GA255" s="58"/>
      <c r="GB255" s="58"/>
      <c r="GC255" s="58"/>
      <c r="GD255" s="58"/>
      <c r="GE255" s="58"/>
      <c r="GF255" s="58"/>
      <c r="GG255" s="58"/>
      <c r="GH255" s="58"/>
      <c r="GI255" s="58"/>
      <c r="GJ255" s="58"/>
      <c r="GK255" s="58"/>
      <c r="GL255" s="58"/>
      <c r="GM255" s="58"/>
      <c r="GN255" s="58"/>
      <c r="GO255" s="58"/>
      <c r="GP255" s="58"/>
      <c r="GQ255" s="58"/>
      <c r="GR255" s="58"/>
      <c r="GS255" s="58"/>
      <c r="GT255" s="58"/>
      <c r="GU255" s="58"/>
      <c r="GV255" s="58"/>
      <c r="GW255" s="58"/>
      <c r="GX255" s="58"/>
      <c r="GY255" s="58"/>
      <c r="GZ255" s="58"/>
      <c r="HA255" s="58"/>
      <c r="HB255" s="58"/>
      <c r="HC255" s="58"/>
      <c r="HD255" s="58"/>
      <c r="HE255" s="58"/>
      <c r="HF255" s="58"/>
      <c r="HG255" s="58"/>
      <c r="HH255" s="58"/>
      <c r="HI255" s="58"/>
      <c r="HJ255" s="58"/>
      <c r="HK255" s="58"/>
      <c r="HL255" s="58"/>
      <c r="HM255" s="58"/>
      <c r="HN255" s="58"/>
      <c r="HO255" s="58"/>
      <c r="HP255" s="58"/>
      <c r="HQ255" s="58"/>
      <c r="HR255" s="58"/>
      <c r="HS255" s="58"/>
      <c r="HT255" s="58"/>
      <c r="HU255" s="58"/>
      <c r="HV255" s="58"/>
      <c r="HW255" s="58"/>
      <c r="HX255" s="58"/>
      <c r="HY255" s="58"/>
      <c r="HZ255" s="58"/>
      <c r="IA255" s="58"/>
      <c r="IB255" s="58"/>
      <c r="IC255" s="58"/>
      <c r="ID255" s="58"/>
      <c r="IE255" s="58"/>
      <c r="IF255" s="58"/>
      <c r="IG255" s="58"/>
      <c r="IH255" s="58"/>
      <c r="II255" s="58"/>
      <c r="IJ255" s="58"/>
      <c r="IK255" s="58"/>
      <c r="IL255" s="58"/>
      <c r="IM255" s="58"/>
      <c r="IN255" s="58"/>
      <c r="IO255" s="58"/>
      <c r="IP255" s="58"/>
      <c r="IQ255" s="58"/>
      <c r="IR255" s="58"/>
    </row>
    <row r="256" spans="1:252" s="839" customFormat="1">
      <c r="A256" s="78" t="s">
        <v>558</v>
      </c>
      <c r="B256" s="699"/>
      <c r="C256" s="699"/>
      <c r="D256" s="699"/>
      <c r="E256" s="699"/>
      <c r="F256" s="699"/>
      <c r="G256" s="699"/>
      <c r="H256" s="699"/>
      <c r="I256" s="699"/>
      <c r="J256" s="699"/>
      <c r="K256" s="699"/>
      <c r="L256" s="699"/>
      <c r="M256" s="699"/>
      <c r="N256" s="699"/>
      <c r="O256" s="699"/>
      <c r="P256" s="699"/>
      <c r="Q256" s="699"/>
      <c r="R256" s="699"/>
      <c r="S256" s="699"/>
      <c r="T256" s="699"/>
      <c r="U256" s="699"/>
      <c r="V256" s="699"/>
      <c r="W256" s="699"/>
      <c r="X256" s="699"/>
      <c r="Y256" s="699"/>
      <c r="Z256" s="699"/>
      <c r="AA256" s="699"/>
      <c r="AB256" s="699"/>
      <c r="AC256" s="699"/>
      <c r="AD256" s="699"/>
      <c r="AE256"/>
      <c r="AF256" s="58"/>
      <c r="AG256" s="58"/>
      <c r="AH256" s="58"/>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c r="CH256" s="58"/>
      <c r="CI256" s="58"/>
      <c r="CJ256" s="58"/>
      <c r="CK256" s="58"/>
      <c r="CL256" s="58"/>
      <c r="CM256" s="58"/>
      <c r="CN256" s="58"/>
      <c r="CO256" s="58"/>
      <c r="CP256" s="58"/>
      <c r="CQ256" s="58"/>
      <c r="CR256" s="58"/>
      <c r="CS256" s="58"/>
      <c r="CT256" s="58"/>
      <c r="CU256" s="58"/>
      <c r="CV256" s="58"/>
      <c r="CW256" s="58"/>
      <c r="CX256" s="58"/>
      <c r="CY256" s="58"/>
      <c r="CZ256" s="58"/>
      <c r="DA256" s="58"/>
      <c r="DB256" s="58"/>
      <c r="DC256" s="58"/>
      <c r="DD256" s="58"/>
      <c r="DE256" s="58"/>
      <c r="DF256" s="58"/>
      <c r="DG256" s="58"/>
      <c r="DH256" s="58"/>
      <c r="DI256" s="58"/>
      <c r="DJ256" s="58"/>
      <c r="DK256" s="58"/>
      <c r="DL256" s="58"/>
      <c r="DM256" s="58"/>
      <c r="DN256" s="58"/>
      <c r="DO256" s="58"/>
      <c r="DP256" s="58"/>
      <c r="DQ256" s="58"/>
      <c r="DR256" s="58"/>
      <c r="DS256" s="58"/>
      <c r="DT256" s="58"/>
      <c r="DU256" s="58"/>
      <c r="DV256" s="58"/>
      <c r="DW256" s="58"/>
      <c r="DX256" s="58"/>
      <c r="DY256" s="58"/>
      <c r="DZ256" s="58"/>
      <c r="EA256" s="58"/>
      <c r="EB256" s="58"/>
      <c r="EC256" s="58"/>
      <c r="ED256" s="58"/>
      <c r="EE256" s="58"/>
      <c r="EF256" s="58"/>
      <c r="EG256" s="58"/>
      <c r="EH256" s="58"/>
      <c r="EI256" s="58"/>
      <c r="EJ256" s="58"/>
      <c r="EK256" s="58"/>
      <c r="EL256" s="58"/>
      <c r="EM256" s="58"/>
      <c r="EN256" s="58"/>
      <c r="EO256" s="58"/>
      <c r="EP256" s="58"/>
      <c r="EQ256" s="58"/>
      <c r="ER256" s="58"/>
      <c r="ES256" s="58"/>
      <c r="ET256" s="58"/>
      <c r="EU256" s="58"/>
      <c r="EV256" s="58"/>
      <c r="EW256" s="58"/>
      <c r="EX256" s="58"/>
      <c r="EY256" s="58"/>
      <c r="EZ256" s="58"/>
      <c r="FA256" s="58"/>
      <c r="FB256" s="58"/>
      <c r="FC256" s="58"/>
      <c r="FD256" s="58"/>
      <c r="FE256" s="58"/>
      <c r="FF256" s="58"/>
      <c r="FG256" s="58"/>
      <c r="FH256" s="58"/>
      <c r="FI256" s="58"/>
      <c r="FJ256" s="58"/>
      <c r="FK256" s="58"/>
      <c r="FL256" s="58"/>
      <c r="FM256" s="58"/>
      <c r="FN256" s="58"/>
      <c r="FO256" s="58"/>
      <c r="FP256" s="58"/>
      <c r="FQ256" s="58"/>
      <c r="FR256" s="58"/>
      <c r="FS256" s="58"/>
      <c r="FT256" s="58"/>
      <c r="FU256" s="58"/>
      <c r="FV256" s="58"/>
      <c r="FW256" s="58"/>
      <c r="FX256" s="58"/>
      <c r="FY256" s="58"/>
      <c r="FZ256" s="58"/>
      <c r="GA256" s="58"/>
      <c r="GB256" s="58"/>
      <c r="GC256" s="58"/>
      <c r="GD256" s="58"/>
      <c r="GE256" s="58"/>
      <c r="GF256" s="58"/>
      <c r="GG256" s="58"/>
      <c r="GH256" s="58"/>
      <c r="GI256" s="58"/>
      <c r="GJ256" s="58"/>
      <c r="GK256" s="58"/>
      <c r="GL256" s="58"/>
      <c r="GM256" s="58"/>
      <c r="GN256" s="58"/>
      <c r="GO256" s="58"/>
      <c r="GP256" s="58"/>
      <c r="GQ256" s="58"/>
      <c r="GR256" s="58"/>
      <c r="GS256" s="58"/>
      <c r="GT256" s="58"/>
      <c r="GU256" s="58"/>
      <c r="GV256" s="58"/>
      <c r="GW256" s="58"/>
      <c r="GX256" s="58"/>
      <c r="GY256" s="58"/>
      <c r="GZ256" s="58"/>
      <c r="HA256" s="58"/>
      <c r="HB256" s="58"/>
      <c r="HC256" s="58"/>
      <c r="HD256" s="58"/>
      <c r="HE256" s="58"/>
      <c r="HF256" s="58"/>
      <c r="HG256" s="58"/>
      <c r="HH256" s="58"/>
      <c r="HI256" s="58"/>
      <c r="HJ256" s="58"/>
      <c r="HK256" s="58"/>
      <c r="HL256" s="58"/>
      <c r="HM256" s="58"/>
      <c r="HN256" s="58"/>
      <c r="HO256" s="58"/>
      <c r="HP256" s="58"/>
      <c r="HQ256" s="58"/>
      <c r="HR256" s="58"/>
      <c r="HS256" s="58"/>
      <c r="HT256" s="58"/>
      <c r="HU256" s="58"/>
      <c r="HV256" s="58"/>
      <c r="HW256" s="58"/>
      <c r="HX256" s="58"/>
      <c r="HY256" s="58"/>
      <c r="HZ256" s="58"/>
      <c r="IA256" s="58"/>
      <c r="IB256" s="58"/>
      <c r="IC256" s="58"/>
      <c r="ID256" s="58"/>
      <c r="IE256" s="58"/>
      <c r="IF256" s="58"/>
      <c r="IG256" s="58"/>
      <c r="IH256" s="58"/>
      <c r="II256" s="58"/>
      <c r="IJ256" s="58"/>
      <c r="IK256" s="58"/>
      <c r="IL256" s="58"/>
      <c r="IM256" s="58"/>
      <c r="IN256" s="58"/>
      <c r="IO256" s="58"/>
      <c r="IP256" s="58"/>
      <c r="IQ256" s="58"/>
      <c r="IR256" s="58"/>
    </row>
    <row r="257" spans="1:252" s="839" customFormat="1">
      <c r="A257" s="78" t="s">
        <v>559</v>
      </c>
      <c r="B257" s="699">
        <v>0</v>
      </c>
      <c r="C257" s="699">
        <v>0</v>
      </c>
      <c r="D257" s="699">
        <v>0</v>
      </c>
      <c r="E257" s="699">
        <v>0</v>
      </c>
      <c r="F257" s="699">
        <v>0</v>
      </c>
      <c r="G257" s="699">
        <v>0</v>
      </c>
      <c r="H257" s="699">
        <v>0</v>
      </c>
      <c r="I257" s="699">
        <v>0</v>
      </c>
      <c r="J257" s="699">
        <v>0</v>
      </c>
      <c r="K257" s="699">
        <v>0</v>
      </c>
      <c r="L257" s="699">
        <v>0</v>
      </c>
      <c r="M257" s="699">
        <v>0</v>
      </c>
      <c r="N257" s="699">
        <v>0</v>
      </c>
      <c r="O257" s="699">
        <v>0</v>
      </c>
      <c r="P257" s="699">
        <v>0</v>
      </c>
      <c r="Q257" s="699">
        <v>0</v>
      </c>
      <c r="R257" s="699">
        <v>1E-3</v>
      </c>
      <c r="S257" s="699">
        <v>0</v>
      </c>
      <c r="T257" s="699">
        <v>3.0000000000000001E-3</v>
      </c>
      <c r="U257" s="699">
        <v>3.0000000000000001E-3</v>
      </c>
      <c r="V257" s="699">
        <v>3.0000000000000001E-3</v>
      </c>
      <c r="W257" s="699">
        <v>3.0000000000000001E-3</v>
      </c>
      <c r="X257" s="699">
        <v>3.0000000000000001E-3</v>
      </c>
      <c r="Y257" s="699">
        <v>3.0000000000000001E-3</v>
      </c>
      <c r="Z257" s="699">
        <v>3.0000000000000001E-3</v>
      </c>
      <c r="AA257" s="699">
        <v>3.0000000000000001E-3</v>
      </c>
      <c r="AB257" s="699">
        <v>3.0000000000000001E-3</v>
      </c>
      <c r="AC257" s="699">
        <v>3.0000000000000001E-3</v>
      </c>
      <c r="AD257" s="699">
        <v>3.0000000000000001E-3</v>
      </c>
      <c r="AE257" s="953">
        <v>3.0000000000000001E-3</v>
      </c>
      <c r="AF257" s="58"/>
      <c r="AG257" s="58"/>
      <c r="AH257" s="58"/>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c r="CH257" s="58"/>
      <c r="CI257" s="58"/>
      <c r="CJ257" s="58"/>
      <c r="CK257" s="58"/>
      <c r="CL257" s="58"/>
      <c r="CM257" s="58"/>
      <c r="CN257" s="58"/>
      <c r="CO257" s="58"/>
      <c r="CP257" s="58"/>
      <c r="CQ257" s="58"/>
      <c r="CR257" s="58"/>
      <c r="CS257" s="58"/>
      <c r="CT257" s="58"/>
      <c r="CU257" s="58"/>
      <c r="CV257" s="58"/>
      <c r="CW257" s="58"/>
      <c r="CX257" s="58"/>
      <c r="CY257" s="58"/>
      <c r="CZ257" s="58"/>
      <c r="DA257" s="58"/>
      <c r="DB257" s="58"/>
      <c r="DC257" s="58"/>
      <c r="DD257" s="58"/>
      <c r="DE257" s="58"/>
      <c r="DF257" s="58"/>
      <c r="DG257" s="58"/>
      <c r="DH257" s="58"/>
      <c r="DI257" s="58"/>
      <c r="DJ257" s="58"/>
      <c r="DK257" s="58"/>
      <c r="DL257" s="58"/>
      <c r="DM257" s="58"/>
      <c r="DN257" s="58"/>
      <c r="DO257" s="58"/>
      <c r="DP257" s="58"/>
      <c r="DQ257" s="58"/>
      <c r="DR257" s="58"/>
      <c r="DS257" s="58"/>
      <c r="DT257" s="58"/>
      <c r="DU257" s="58"/>
      <c r="DV257" s="58"/>
      <c r="DW257" s="58"/>
      <c r="DX257" s="58"/>
      <c r="DY257" s="58"/>
      <c r="DZ257" s="58"/>
      <c r="EA257" s="58"/>
      <c r="EB257" s="58"/>
      <c r="EC257" s="58"/>
      <c r="ED257" s="58"/>
      <c r="EE257" s="58"/>
      <c r="EF257" s="58"/>
      <c r="EG257" s="58"/>
      <c r="EH257" s="58"/>
      <c r="EI257" s="58"/>
      <c r="EJ257" s="58"/>
      <c r="EK257" s="58"/>
      <c r="EL257" s="58"/>
      <c r="EM257" s="58"/>
      <c r="EN257" s="58"/>
      <c r="EO257" s="58"/>
      <c r="EP257" s="58"/>
      <c r="EQ257" s="58"/>
      <c r="ER257" s="58"/>
      <c r="ES257" s="58"/>
      <c r="ET257" s="58"/>
      <c r="EU257" s="58"/>
      <c r="EV257" s="58"/>
      <c r="EW257" s="58"/>
      <c r="EX257" s="58"/>
      <c r="EY257" s="58"/>
      <c r="EZ257" s="58"/>
      <c r="FA257" s="58"/>
      <c r="FB257" s="58"/>
      <c r="FC257" s="58"/>
      <c r="FD257" s="58"/>
      <c r="FE257" s="58"/>
      <c r="FF257" s="58"/>
      <c r="FG257" s="58"/>
      <c r="FH257" s="58"/>
      <c r="FI257" s="58"/>
      <c r="FJ257" s="58"/>
      <c r="FK257" s="58"/>
      <c r="FL257" s="58"/>
      <c r="FM257" s="58"/>
      <c r="FN257" s="58"/>
      <c r="FO257" s="58"/>
      <c r="FP257" s="58"/>
      <c r="FQ257" s="58"/>
      <c r="FR257" s="58"/>
      <c r="FS257" s="58"/>
      <c r="FT257" s="58"/>
      <c r="FU257" s="58"/>
      <c r="FV257" s="58"/>
      <c r="FW257" s="58"/>
      <c r="FX257" s="58"/>
      <c r="FY257" s="58"/>
      <c r="FZ257" s="58"/>
      <c r="GA257" s="58"/>
      <c r="GB257" s="58"/>
      <c r="GC257" s="58"/>
      <c r="GD257" s="58"/>
      <c r="GE257" s="58"/>
      <c r="GF257" s="58"/>
      <c r="GG257" s="58"/>
      <c r="GH257" s="58"/>
      <c r="GI257" s="58"/>
      <c r="GJ257" s="58"/>
      <c r="GK257" s="58"/>
      <c r="GL257" s="58"/>
      <c r="GM257" s="58"/>
      <c r="GN257" s="58"/>
      <c r="GO257" s="58"/>
      <c r="GP257" s="58"/>
      <c r="GQ257" s="58"/>
      <c r="GR257" s="58"/>
      <c r="GS257" s="58"/>
      <c r="GT257" s="58"/>
      <c r="GU257" s="58"/>
      <c r="GV257" s="58"/>
      <c r="GW257" s="58"/>
      <c r="GX257" s="58"/>
      <c r="GY257" s="58"/>
      <c r="GZ257" s="58"/>
      <c r="HA257" s="58"/>
      <c r="HB257" s="58"/>
      <c r="HC257" s="58"/>
      <c r="HD257" s="58"/>
      <c r="HE257" s="58"/>
      <c r="HF257" s="58"/>
      <c r="HG257" s="58"/>
      <c r="HH257" s="58"/>
      <c r="HI257" s="58"/>
      <c r="HJ257" s="58"/>
      <c r="HK257" s="58"/>
      <c r="HL257" s="58"/>
      <c r="HM257" s="58"/>
      <c r="HN257" s="58"/>
      <c r="HO257" s="58"/>
      <c r="HP257" s="58"/>
      <c r="HQ257" s="58"/>
      <c r="HR257" s="58"/>
      <c r="HS257" s="58"/>
      <c r="HT257" s="58"/>
      <c r="HU257" s="58"/>
      <c r="HV257" s="58"/>
      <c r="HW257" s="58"/>
      <c r="HX257" s="58"/>
      <c r="HY257" s="58"/>
      <c r="HZ257" s="58"/>
      <c r="IA257" s="58"/>
      <c r="IB257" s="58"/>
      <c r="IC257" s="58"/>
      <c r="ID257" s="58"/>
      <c r="IE257" s="58"/>
      <c r="IF257" s="58"/>
      <c r="IG257" s="58"/>
      <c r="IH257" s="58"/>
      <c r="II257" s="58"/>
      <c r="IJ257" s="58"/>
      <c r="IK257" s="58"/>
      <c r="IL257" s="58"/>
      <c r="IM257" s="58"/>
      <c r="IN257" s="58"/>
      <c r="IO257" s="58"/>
      <c r="IP257" s="58"/>
      <c r="IQ257" s="58"/>
      <c r="IR257" s="58"/>
    </row>
    <row r="258" spans="1:252" s="839" customFormat="1">
      <c r="A258" s="78" t="s">
        <v>560</v>
      </c>
      <c r="B258" s="699"/>
      <c r="C258" s="699"/>
      <c r="D258" s="699"/>
      <c r="E258" s="699"/>
      <c r="F258" s="699"/>
      <c r="G258" s="699"/>
      <c r="H258" s="699"/>
      <c r="I258" s="699"/>
      <c r="J258" s="699"/>
      <c r="K258" s="699"/>
      <c r="L258" s="699"/>
      <c r="M258" s="699"/>
      <c r="N258" s="699"/>
      <c r="O258" s="699"/>
      <c r="P258" s="699"/>
      <c r="Q258" s="699"/>
      <c r="R258" s="699"/>
      <c r="S258" s="699"/>
      <c r="T258" s="699"/>
      <c r="U258" s="699"/>
      <c r="V258" s="699"/>
      <c r="W258" s="699"/>
      <c r="X258" s="699"/>
      <c r="Y258" s="699"/>
      <c r="Z258" s="699"/>
      <c r="AA258" s="699"/>
      <c r="AB258" s="699"/>
      <c r="AC258" s="699"/>
      <c r="AD258" s="699"/>
      <c r="AE258"/>
      <c r="AF258" s="58"/>
      <c r="AG258" s="58"/>
      <c r="AH258" s="58"/>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c r="CH258" s="58"/>
      <c r="CI258" s="58"/>
      <c r="CJ258" s="58"/>
      <c r="CK258" s="58"/>
      <c r="CL258" s="58"/>
      <c r="CM258" s="58"/>
      <c r="CN258" s="58"/>
      <c r="CO258" s="58"/>
      <c r="CP258" s="58"/>
      <c r="CQ258" s="58"/>
      <c r="CR258" s="58"/>
      <c r="CS258" s="58"/>
      <c r="CT258" s="58"/>
      <c r="CU258" s="58"/>
      <c r="CV258" s="58"/>
      <c r="CW258" s="58"/>
      <c r="CX258" s="58"/>
      <c r="CY258" s="58"/>
      <c r="CZ258" s="58"/>
      <c r="DA258" s="58"/>
      <c r="DB258" s="58"/>
      <c r="DC258" s="58"/>
      <c r="DD258" s="58"/>
      <c r="DE258" s="58"/>
      <c r="DF258" s="58"/>
      <c r="DG258" s="58"/>
      <c r="DH258" s="58"/>
      <c r="DI258" s="58"/>
      <c r="DJ258" s="58"/>
      <c r="DK258" s="58"/>
      <c r="DL258" s="58"/>
      <c r="DM258" s="58"/>
      <c r="DN258" s="58"/>
      <c r="DO258" s="58"/>
      <c r="DP258" s="58"/>
      <c r="DQ258" s="58"/>
      <c r="DR258" s="58"/>
      <c r="DS258" s="58"/>
      <c r="DT258" s="58"/>
      <c r="DU258" s="58"/>
      <c r="DV258" s="58"/>
      <c r="DW258" s="58"/>
      <c r="DX258" s="58"/>
      <c r="DY258" s="58"/>
      <c r="DZ258" s="58"/>
      <c r="EA258" s="58"/>
      <c r="EB258" s="58"/>
      <c r="EC258" s="58"/>
      <c r="ED258" s="58"/>
      <c r="EE258" s="58"/>
      <c r="EF258" s="58"/>
      <c r="EG258" s="58"/>
      <c r="EH258" s="58"/>
      <c r="EI258" s="58"/>
      <c r="EJ258" s="58"/>
      <c r="EK258" s="58"/>
      <c r="EL258" s="58"/>
      <c r="EM258" s="58"/>
      <c r="EN258" s="58"/>
      <c r="EO258" s="58"/>
      <c r="EP258" s="58"/>
      <c r="EQ258" s="58"/>
      <c r="ER258" s="58"/>
      <c r="ES258" s="58"/>
      <c r="ET258" s="58"/>
      <c r="EU258" s="58"/>
      <c r="EV258" s="58"/>
      <c r="EW258" s="58"/>
      <c r="EX258" s="58"/>
      <c r="EY258" s="58"/>
      <c r="EZ258" s="58"/>
      <c r="FA258" s="58"/>
      <c r="FB258" s="58"/>
      <c r="FC258" s="58"/>
      <c r="FD258" s="58"/>
      <c r="FE258" s="58"/>
      <c r="FF258" s="58"/>
      <c r="FG258" s="58"/>
      <c r="FH258" s="58"/>
      <c r="FI258" s="58"/>
      <c r="FJ258" s="58"/>
      <c r="FK258" s="58"/>
      <c r="FL258" s="58"/>
      <c r="FM258" s="58"/>
      <c r="FN258" s="58"/>
      <c r="FO258" s="58"/>
      <c r="FP258" s="58"/>
      <c r="FQ258" s="58"/>
      <c r="FR258" s="58"/>
      <c r="FS258" s="58"/>
      <c r="FT258" s="58"/>
      <c r="FU258" s="58"/>
      <c r="FV258" s="58"/>
      <c r="FW258" s="58"/>
      <c r="FX258" s="58"/>
      <c r="FY258" s="58"/>
      <c r="FZ258" s="58"/>
      <c r="GA258" s="58"/>
      <c r="GB258" s="58"/>
      <c r="GC258" s="58"/>
      <c r="GD258" s="58"/>
      <c r="GE258" s="58"/>
      <c r="GF258" s="58"/>
      <c r="GG258" s="58"/>
      <c r="GH258" s="58"/>
      <c r="GI258" s="58"/>
      <c r="GJ258" s="58"/>
      <c r="GK258" s="58"/>
      <c r="GL258" s="58"/>
      <c r="GM258" s="58"/>
      <c r="GN258" s="58"/>
      <c r="GO258" s="58"/>
      <c r="GP258" s="58"/>
      <c r="GQ258" s="58"/>
      <c r="GR258" s="58"/>
      <c r="GS258" s="58"/>
      <c r="GT258" s="58"/>
      <c r="GU258" s="58"/>
      <c r="GV258" s="58"/>
      <c r="GW258" s="58"/>
      <c r="GX258" s="58"/>
      <c r="GY258" s="58"/>
      <c r="GZ258" s="58"/>
      <c r="HA258" s="58"/>
      <c r="HB258" s="58"/>
      <c r="HC258" s="58"/>
      <c r="HD258" s="58"/>
      <c r="HE258" s="58"/>
      <c r="HF258" s="58"/>
      <c r="HG258" s="58"/>
      <c r="HH258" s="58"/>
      <c r="HI258" s="58"/>
      <c r="HJ258" s="58"/>
      <c r="HK258" s="58"/>
      <c r="HL258" s="58"/>
      <c r="HM258" s="58"/>
      <c r="HN258" s="58"/>
      <c r="HO258" s="58"/>
      <c r="HP258" s="58"/>
      <c r="HQ258" s="58"/>
      <c r="HR258" s="58"/>
      <c r="HS258" s="58"/>
      <c r="HT258" s="58"/>
      <c r="HU258" s="58"/>
      <c r="HV258" s="58"/>
      <c r="HW258" s="58"/>
      <c r="HX258" s="58"/>
      <c r="HY258" s="58"/>
      <c r="HZ258" s="58"/>
      <c r="IA258" s="58"/>
      <c r="IB258" s="58"/>
      <c r="IC258" s="58"/>
      <c r="ID258" s="58"/>
      <c r="IE258" s="58"/>
      <c r="IF258" s="58"/>
      <c r="IG258" s="58"/>
      <c r="IH258" s="58"/>
      <c r="II258" s="58"/>
      <c r="IJ258" s="58"/>
      <c r="IK258" s="58"/>
      <c r="IL258" s="58"/>
      <c r="IM258" s="58"/>
      <c r="IN258" s="58"/>
      <c r="IO258" s="58"/>
      <c r="IP258" s="58"/>
      <c r="IQ258" s="58"/>
      <c r="IR258" s="58"/>
    </row>
    <row r="259" spans="1:252" s="839" customFormat="1">
      <c r="A259" s="78" t="s">
        <v>561</v>
      </c>
      <c r="B259" s="699"/>
      <c r="C259" s="699"/>
      <c r="D259" s="699"/>
      <c r="E259" s="699"/>
      <c r="F259" s="699"/>
      <c r="G259" s="699"/>
      <c r="H259" s="699"/>
      <c r="I259" s="699"/>
      <c r="J259" s="699"/>
      <c r="K259" s="699"/>
      <c r="L259" s="699"/>
      <c r="M259" s="699"/>
      <c r="N259" s="699"/>
      <c r="O259" s="699"/>
      <c r="P259" s="699"/>
      <c r="Q259" s="699"/>
      <c r="R259" s="699"/>
      <c r="S259" s="699"/>
      <c r="T259" s="699"/>
      <c r="U259" s="699"/>
      <c r="V259" s="699"/>
      <c r="W259" s="699"/>
      <c r="X259" s="699"/>
      <c r="Y259" s="699"/>
      <c r="Z259" s="699"/>
      <c r="AA259" s="699"/>
      <c r="AB259" s="699"/>
      <c r="AC259" s="699"/>
      <c r="AD259" s="699"/>
      <c r="AE259"/>
      <c r="AF259" s="58"/>
      <c r="AG259" s="58"/>
      <c r="AH259" s="58"/>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c r="CH259" s="58"/>
      <c r="CI259" s="58"/>
      <c r="CJ259" s="58"/>
      <c r="CK259" s="58"/>
      <c r="CL259" s="58"/>
      <c r="CM259" s="58"/>
      <c r="CN259" s="58"/>
      <c r="CO259" s="58"/>
      <c r="CP259" s="58"/>
      <c r="CQ259" s="58"/>
      <c r="CR259" s="58"/>
      <c r="CS259" s="58"/>
      <c r="CT259" s="58"/>
      <c r="CU259" s="58"/>
      <c r="CV259" s="58"/>
      <c r="CW259" s="58"/>
      <c r="CX259" s="58"/>
      <c r="CY259" s="58"/>
      <c r="CZ259" s="58"/>
      <c r="DA259" s="58"/>
      <c r="DB259" s="58"/>
      <c r="DC259" s="58"/>
      <c r="DD259" s="58"/>
      <c r="DE259" s="58"/>
      <c r="DF259" s="58"/>
      <c r="DG259" s="58"/>
      <c r="DH259" s="58"/>
      <c r="DI259" s="58"/>
      <c r="DJ259" s="58"/>
      <c r="DK259" s="58"/>
      <c r="DL259" s="58"/>
      <c r="DM259" s="58"/>
      <c r="DN259" s="58"/>
      <c r="DO259" s="58"/>
      <c r="DP259" s="58"/>
      <c r="DQ259" s="58"/>
      <c r="DR259" s="58"/>
      <c r="DS259" s="58"/>
      <c r="DT259" s="58"/>
      <c r="DU259" s="58"/>
      <c r="DV259" s="58"/>
      <c r="DW259" s="58"/>
      <c r="DX259" s="58"/>
      <c r="DY259" s="58"/>
      <c r="DZ259" s="58"/>
      <c r="EA259" s="58"/>
      <c r="EB259" s="58"/>
      <c r="EC259" s="58"/>
      <c r="ED259" s="58"/>
      <c r="EE259" s="58"/>
      <c r="EF259" s="58"/>
      <c r="EG259" s="58"/>
      <c r="EH259" s="58"/>
      <c r="EI259" s="58"/>
      <c r="EJ259" s="58"/>
      <c r="EK259" s="58"/>
      <c r="EL259" s="58"/>
      <c r="EM259" s="58"/>
      <c r="EN259" s="58"/>
      <c r="EO259" s="58"/>
      <c r="EP259" s="58"/>
      <c r="EQ259" s="58"/>
      <c r="ER259" s="58"/>
      <c r="ES259" s="58"/>
      <c r="ET259" s="58"/>
      <c r="EU259" s="58"/>
      <c r="EV259" s="58"/>
      <c r="EW259" s="58"/>
      <c r="EX259" s="58"/>
      <c r="EY259" s="58"/>
      <c r="EZ259" s="58"/>
      <c r="FA259" s="58"/>
      <c r="FB259" s="58"/>
      <c r="FC259" s="58"/>
      <c r="FD259" s="58"/>
      <c r="FE259" s="58"/>
      <c r="FF259" s="58"/>
      <c r="FG259" s="58"/>
      <c r="FH259" s="58"/>
      <c r="FI259" s="58"/>
      <c r="FJ259" s="58"/>
      <c r="FK259" s="58"/>
      <c r="FL259" s="58"/>
      <c r="FM259" s="58"/>
      <c r="FN259" s="58"/>
      <c r="FO259" s="58"/>
      <c r="FP259" s="58"/>
      <c r="FQ259" s="58"/>
      <c r="FR259" s="58"/>
      <c r="FS259" s="58"/>
      <c r="FT259" s="58"/>
      <c r="FU259" s="58"/>
      <c r="FV259" s="58"/>
      <c r="FW259" s="58"/>
      <c r="FX259" s="58"/>
      <c r="FY259" s="58"/>
      <c r="FZ259" s="58"/>
      <c r="GA259" s="58"/>
      <c r="GB259" s="58"/>
      <c r="GC259" s="58"/>
      <c r="GD259" s="58"/>
      <c r="GE259" s="58"/>
      <c r="GF259" s="58"/>
      <c r="GG259" s="58"/>
      <c r="GH259" s="58"/>
      <c r="GI259" s="58"/>
      <c r="GJ259" s="58"/>
      <c r="GK259" s="58"/>
      <c r="GL259" s="58"/>
      <c r="GM259" s="58"/>
      <c r="GN259" s="58"/>
      <c r="GO259" s="58"/>
      <c r="GP259" s="58"/>
      <c r="GQ259" s="58"/>
      <c r="GR259" s="58"/>
      <c r="GS259" s="58"/>
      <c r="GT259" s="58"/>
      <c r="GU259" s="58"/>
      <c r="GV259" s="58"/>
      <c r="GW259" s="58"/>
      <c r="GX259" s="58"/>
      <c r="GY259" s="58"/>
      <c r="GZ259" s="58"/>
      <c r="HA259" s="58"/>
      <c r="HB259" s="58"/>
      <c r="HC259" s="58"/>
      <c r="HD259" s="58"/>
      <c r="HE259" s="58"/>
      <c r="HF259" s="58"/>
      <c r="HG259" s="58"/>
      <c r="HH259" s="58"/>
      <c r="HI259" s="58"/>
      <c r="HJ259" s="58"/>
      <c r="HK259" s="58"/>
      <c r="HL259" s="58"/>
      <c r="HM259" s="58"/>
      <c r="HN259" s="58"/>
      <c r="HO259" s="58"/>
      <c r="HP259" s="58"/>
      <c r="HQ259" s="58"/>
      <c r="HR259" s="58"/>
      <c r="HS259" s="58"/>
      <c r="HT259" s="58"/>
      <c r="HU259" s="58"/>
      <c r="HV259" s="58"/>
      <c r="HW259" s="58"/>
      <c r="HX259" s="58"/>
      <c r="HY259" s="58"/>
      <c r="HZ259" s="58"/>
      <c r="IA259" s="58"/>
      <c r="IB259" s="58"/>
      <c r="IC259" s="58"/>
      <c r="ID259" s="58"/>
      <c r="IE259" s="58"/>
      <c r="IF259" s="58"/>
      <c r="IG259" s="58"/>
      <c r="IH259" s="58"/>
      <c r="II259" s="58"/>
      <c r="IJ259" s="58"/>
      <c r="IK259" s="58"/>
      <c r="IL259" s="58"/>
      <c r="IM259" s="58"/>
      <c r="IN259" s="58"/>
      <c r="IO259" s="58"/>
      <c r="IP259" s="58"/>
      <c r="IQ259" s="58"/>
      <c r="IR259" s="58"/>
    </row>
    <row r="260" spans="1:252" s="839" customFormat="1">
      <c r="A260" s="78" t="s">
        <v>462</v>
      </c>
      <c r="B260" s="699"/>
      <c r="C260" s="699"/>
      <c r="D260" s="699"/>
      <c r="E260" s="699"/>
      <c r="F260" s="699"/>
      <c r="G260" s="699"/>
      <c r="H260" s="699"/>
      <c r="I260" s="699"/>
      <c r="J260" s="699"/>
      <c r="K260" s="699"/>
      <c r="L260" s="699"/>
      <c r="M260" s="699"/>
      <c r="N260" s="699"/>
      <c r="O260" s="699"/>
      <c r="P260" s="699"/>
      <c r="Q260" s="699"/>
      <c r="R260" s="699"/>
      <c r="S260" s="699"/>
      <c r="T260" s="699"/>
      <c r="U260" s="699"/>
      <c r="V260" s="699"/>
      <c r="W260" s="699"/>
      <c r="X260" s="699"/>
      <c r="Y260" s="699"/>
      <c r="Z260" s="699"/>
      <c r="AA260" s="699"/>
      <c r="AB260" s="699"/>
      <c r="AC260" s="699"/>
      <c r="AD260" s="699"/>
      <c r="AE260"/>
      <c r="AF260" s="58"/>
      <c r="AG260" s="58"/>
      <c r="AH260" s="58"/>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c r="CH260" s="58"/>
      <c r="CI260" s="58"/>
      <c r="CJ260" s="58"/>
      <c r="CK260" s="58"/>
      <c r="CL260" s="58"/>
      <c r="CM260" s="58"/>
      <c r="CN260" s="58"/>
      <c r="CO260" s="58"/>
      <c r="CP260" s="58"/>
      <c r="CQ260" s="58"/>
      <c r="CR260" s="58"/>
      <c r="CS260" s="58"/>
      <c r="CT260" s="58"/>
      <c r="CU260" s="58"/>
      <c r="CV260" s="58"/>
      <c r="CW260" s="58"/>
      <c r="CX260" s="58"/>
      <c r="CY260" s="58"/>
      <c r="CZ260" s="58"/>
      <c r="DA260" s="58"/>
      <c r="DB260" s="58"/>
      <c r="DC260" s="58"/>
      <c r="DD260" s="58"/>
      <c r="DE260" s="58"/>
      <c r="DF260" s="58"/>
      <c r="DG260" s="58"/>
      <c r="DH260" s="58"/>
      <c r="DI260" s="58"/>
      <c r="DJ260" s="58"/>
      <c r="DK260" s="58"/>
      <c r="DL260" s="58"/>
      <c r="DM260" s="58"/>
      <c r="DN260" s="58"/>
      <c r="DO260" s="58"/>
      <c r="DP260" s="58"/>
      <c r="DQ260" s="58"/>
      <c r="DR260" s="58"/>
      <c r="DS260" s="58"/>
      <c r="DT260" s="58"/>
      <c r="DU260" s="58"/>
      <c r="DV260" s="58"/>
      <c r="DW260" s="58"/>
      <c r="DX260" s="58"/>
      <c r="DY260" s="58"/>
      <c r="DZ260" s="58"/>
      <c r="EA260" s="58"/>
      <c r="EB260" s="58"/>
      <c r="EC260" s="58"/>
      <c r="ED260" s="58"/>
      <c r="EE260" s="58"/>
      <c r="EF260" s="58"/>
      <c r="EG260" s="58"/>
      <c r="EH260" s="58"/>
      <c r="EI260" s="58"/>
      <c r="EJ260" s="58"/>
      <c r="EK260" s="58"/>
      <c r="EL260" s="58"/>
      <c r="EM260" s="58"/>
      <c r="EN260" s="58"/>
      <c r="EO260" s="58"/>
      <c r="EP260" s="58"/>
      <c r="EQ260" s="58"/>
      <c r="ER260" s="58"/>
      <c r="ES260" s="58"/>
      <c r="ET260" s="58"/>
      <c r="EU260" s="58"/>
      <c r="EV260" s="58"/>
      <c r="EW260" s="58"/>
      <c r="EX260" s="58"/>
      <c r="EY260" s="58"/>
      <c r="EZ260" s="58"/>
      <c r="FA260" s="58"/>
      <c r="FB260" s="58"/>
      <c r="FC260" s="58"/>
      <c r="FD260" s="58"/>
      <c r="FE260" s="58"/>
      <c r="FF260" s="58"/>
      <c r="FG260" s="58"/>
      <c r="FH260" s="58"/>
      <c r="FI260" s="58"/>
      <c r="FJ260" s="58"/>
      <c r="FK260" s="58"/>
      <c r="FL260" s="58"/>
      <c r="FM260" s="58"/>
      <c r="FN260" s="58"/>
      <c r="FO260" s="58"/>
      <c r="FP260" s="58"/>
      <c r="FQ260" s="58"/>
      <c r="FR260" s="58"/>
      <c r="FS260" s="58"/>
      <c r="FT260" s="58"/>
      <c r="FU260" s="58"/>
      <c r="FV260" s="58"/>
      <c r="FW260" s="58"/>
      <c r="FX260" s="58"/>
      <c r="FY260" s="58"/>
      <c r="FZ260" s="58"/>
      <c r="GA260" s="58"/>
      <c r="GB260" s="58"/>
      <c r="GC260" s="58"/>
      <c r="GD260" s="58"/>
      <c r="GE260" s="58"/>
      <c r="GF260" s="58"/>
      <c r="GG260" s="58"/>
      <c r="GH260" s="58"/>
      <c r="GI260" s="58"/>
      <c r="GJ260" s="58"/>
      <c r="GK260" s="58"/>
      <c r="GL260" s="58"/>
      <c r="GM260" s="58"/>
      <c r="GN260" s="58"/>
      <c r="GO260" s="58"/>
      <c r="GP260" s="58"/>
      <c r="GQ260" s="58"/>
      <c r="GR260" s="58"/>
      <c r="GS260" s="58"/>
      <c r="GT260" s="58"/>
      <c r="GU260" s="58"/>
      <c r="GV260" s="58"/>
      <c r="GW260" s="58"/>
      <c r="GX260" s="58"/>
      <c r="GY260" s="58"/>
      <c r="GZ260" s="58"/>
      <c r="HA260" s="58"/>
      <c r="HB260" s="58"/>
      <c r="HC260" s="58"/>
      <c r="HD260" s="58"/>
      <c r="HE260" s="58"/>
      <c r="HF260" s="58"/>
      <c r="HG260" s="58"/>
      <c r="HH260" s="58"/>
      <c r="HI260" s="58"/>
      <c r="HJ260" s="58"/>
      <c r="HK260" s="58"/>
      <c r="HL260" s="58"/>
      <c r="HM260" s="58"/>
      <c r="HN260" s="58"/>
      <c r="HO260" s="58"/>
      <c r="HP260" s="58"/>
      <c r="HQ260" s="58"/>
      <c r="HR260" s="58"/>
      <c r="HS260" s="58"/>
      <c r="HT260" s="58"/>
      <c r="HU260" s="58"/>
      <c r="HV260" s="58"/>
      <c r="HW260" s="58"/>
      <c r="HX260" s="58"/>
      <c r="HY260" s="58"/>
      <c r="HZ260" s="58"/>
      <c r="IA260" s="58"/>
      <c r="IB260" s="58"/>
      <c r="IC260" s="58"/>
      <c r="ID260" s="58"/>
      <c r="IE260" s="58"/>
      <c r="IF260" s="58"/>
      <c r="IG260" s="58"/>
      <c r="IH260" s="58"/>
      <c r="II260" s="58"/>
      <c r="IJ260" s="58"/>
      <c r="IK260" s="58"/>
      <c r="IL260" s="58"/>
      <c r="IM260" s="58"/>
      <c r="IN260" s="58"/>
      <c r="IO260" s="58"/>
      <c r="IP260" s="58"/>
      <c r="IQ260" s="58"/>
      <c r="IR260" s="58"/>
    </row>
    <row r="261" spans="1:252" s="839" customFormat="1">
      <c r="A261" s="78" t="s">
        <v>562</v>
      </c>
      <c r="B261" s="699"/>
      <c r="C261" s="699"/>
      <c r="D261" s="699"/>
      <c r="E261" s="699"/>
      <c r="F261" s="699"/>
      <c r="G261" s="699"/>
      <c r="H261" s="699"/>
      <c r="I261" s="699"/>
      <c r="J261" s="699"/>
      <c r="K261" s="699"/>
      <c r="L261" s="699"/>
      <c r="M261" s="699"/>
      <c r="N261" s="699"/>
      <c r="O261" s="699"/>
      <c r="P261" s="699"/>
      <c r="Q261" s="699"/>
      <c r="R261" s="699"/>
      <c r="S261" s="699"/>
      <c r="T261" s="699"/>
      <c r="U261" s="699"/>
      <c r="V261" s="699"/>
      <c r="W261" s="699"/>
      <c r="X261" s="699"/>
      <c r="Y261" s="699"/>
      <c r="Z261" s="699"/>
      <c r="AA261" s="699"/>
      <c r="AB261" s="699"/>
      <c r="AC261" s="699"/>
      <c r="AD261" s="699"/>
      <c r="AE261"/>
      <c r="AF261" s="58"/>
      <c r="AG261" s="58"/>
      <c r="AH261" s="58"/>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c r="CH261" s="58"/>
      <c r="CI261" s="58"/>
      <c r="CJ261" s="58"/>
      <c r="CK261" s="58"/>
      <c r="CL261" s="58"/>
      <c r="CM261" s="58"/>
      <c r="CN261" s="58"/>
      <c r="CO261" s="58"/>
      <c r="CP261" s="58"/>
      <c r="CQ261" s="58"/>
      <c r="CR261" s="58"/>
      <c r="CS261" s="58"/>
      <c r="CT261" s="58"/>
      <c r="CU261" s="58"/>
      <c r="CV261" s="58"/>
      <c r="CW261" s="58"/>
      <c r="CX261" s="58"/>
      <c r="CY261" s="58"/>
      <c r="CZ261" s="58"/>
      <c r="DA261" s="58"/>
      <c r="DB261" s="58"/>
      <c r="DC261" s="58"/>
      <c r="DD261" s="58"/>
      <c r="DE261" s="58"/>
      <c r="DF261" s="58"/>
      <c r="DG261" s="58"/>
      <c r="DH261" s="58"/>
      <c r="DI261" s="58"/>
      <c r="DJ261" s="58"/>
      <c r="DK261" s="58"/>
      <c r="DL261" s="58"/>
      <c r="DM261" s="58"/>
      <c r="DN261" s="58"/>
      <c r="DO261" s="58"/>
      <c r="DP261" s="58"/>
      <c r="DQ261" s="58"/>
      <c r="DR261" s="58"/>
      <c r="DS261" s="58"/>
      <c r="DT261" s="58"/>
      <c r="DU261" s="58"/>
      <c r="DV261" s="58"/>
      <c r="DW261" s="58"/>
      <c r="DX261" s="58"/>
      <c r="DY261" s="58"/>
      <c r="DZ261" s="58"/>
      <c r="EA261" s="58"/>
      <c r="EB261" s="58"/>
      <c r="EC261" s="58"/>
      <c r="ED261" s="58"/>
      <c r="EE261" s="58"/>
      <c r="EF261" s="58"/>
      <c r="EG261" s="58"/>
      <c r="EH261" s="58"/>
      <c r="EI261" s="58"/>
      <c r="EJ261" s="58"/>
      <c r="EK261" s="58"/>
      <c r="EL261" s="58"/>
      <c r="EM261" s="58"/>
      <c r="EN261" s="58"/>
      <c r="EO261" s="58"/>
      <c r="EP261" s="58"/>
      <c r="EQ261" s="58"/>
      <c r="ER261" s="58"/>
      <c r="ES261" s="58"/>
      <c r="ET261" s="58"/>
      <c r="EU261" s="58"/>
      <c r="EV261" s="58"/>
      <c r="EW261" s="58"/>
      <c r="EX261" s="58"/>
      <c r="EY261" s="58"/>
      <c r="EZ261" s="58"/>
      <c r="FA261" s="58"/>
      <c r="FB261" s="58"/>
      <c r="FC261" s="58"/>
      <c r="FD261" s="58"/>
      <c r="FE261" s="58"/>
      <c r="FF261" s="58"/>
      <c r="FG261" s="58"/>
      <c r="FH261" s="58"/>
      <c r="FI261" s="58"/>
      <c r="FJ261" s="58"/>
      <c r="FK261" s="58"/>
      <c r="FL261" s="58"/>
      <c r="FM261" s="58"/>
      <c r="FN261" s="58"/>
      <c r="FO261" s="58"/>
      <c r="FP261" s="58"/>
      <c r="FQ261" s="58"/>
      <c r="FR261" s="58"/>
      <c r="FS261" s="58"/>
      <c r="FT261" s="58"/>
      <c r="FU261" s="58"/>
      <c r="FV261" s="58"/>
      <c r="FW261" s="58"/>
      <c r="FX261" s="58"/>
      <c r="FY261" s="58"/>
      <c r="FZ261" s="58"/>
      <c r="GA261" s="58"/>
      <c r="GB261" s="58"/>
      <c r="GC261" s="58"/>
      <c r="GD261" s="58"/>
      <c r="GE261" s="58"/>
      <c r="GF261" s="58"/>
      <c r="GG261" s="58"/>
      <c r="GH261" s="58"/>
      <c r="GI261" s="58"/>
      <c r="GJ261" s="58"/>
      <c r="GK261" s="58"/>
      <c r="GL261" s="58"/>
      <c r="GM261" s="58"/>
      <c r="GN261" s="58"/>
      <c r="GO261" s="58"/>
      <c r="GP261" s="58"/>
      <c r="GQ261" s="58"/>
      <c r="GR261" s="58"/>
      <c r="GS261" s="58"/>
      <c r="GT261" s="58"/>
      <c r="GU261" s="58"/>
      <c r="GV261" s="58"/>
      <c r="GW261" s="58"/>
      <c r="GX261" s="58"/>
      <c r="GY261" s="58"/>
      <c r="GZ261" s="58"/>
      <c r="HA261" s="58"/>
      <c r="HB261" s="58"/>
      <c r="HC261" s="58"/>
      <c r="HD261" s="58"/>
      <c r="HE261" s="58"/>
      <c r="HF261" s="58"/>
      <c r="HG261" s="58"/>
      <c r="HH261" s="58"/>
      <c r="HI261" s="58"/>
      <c r="HJ261" s="58"/>
      <c r="HK261" s="58"/>
      <c r="HL261" s="58"/>
      <c r="HM261" s="58"/>
      <c r="HN261" s="58"/>
      <c r="HO261" s="58"/>
      <c r="HP261" s="58"/>
      <c r="HQ261" s="58"/>
      <c r="HR261" s="58"/>
      <c r="HS261" s="58"/>
      <c r="HT261" s="58"/>
      <c r="HU261" s="58"/>
      <c r="HV261" s="58"/>
      <c r="HW261" s="58"/>
      <c r="HX261" s="58"/>
      <c r="HY261" s="58"/>
      <c r="HZ261" s="58"/>
      <c r="IA261" s="58"/>
      <c r="IB261" s="58"/>
      <c r="IC261" s="58"/>
      <c r="ID261" s="58"/>
      <c r="IE261" s="58"/>
      <c r="IF261" s="58"/>
      <c r="IG261" s="58"/>
      <c r="IH261" s="58"/>
      <c r="II261" s="58"/>
      <c r="IJ261" s="58"/>
      <c r="IK261" s="58"/>
      <c r="IL261" s="58"/>
      <c r="IM261" s="58"/>
      <c r="IN261" s="58"/>
      <c r="IO261" s="58"/>
      <c r="IP261" s="58"/>
      <c r="IQ261" s="58"/>
      <c r="IR261" s="58"/>
    </row>
    <row r="262" spans="1:252" s="839" customFormat="1">
      <c r="A262" s="78" t="s">
        <v>563</v>
      </c>
      <c r="B262" s="699"/>
      <c r="C262" s="699"/>
      <c r="D262" s="699"/>
      <c r="E262" s="699"/>
      <c r="F262" s="699"/>
      <c r="G262" s="699"/>
      <c r="H262" s="699"/>
      <c r="I262" s="699"/>
      <c r="J262" s="699"/>
      <c r="K262" s="699"/>
      <c r="L262" s="699"/>
      <c r="M262" s="699"/>
      <c r="N262" s="699"/>
      <c r="O262" s="699"/>
      <c r="P262" s="699"/>
      <c r="Q262" s="699"/>
      <c r="R262" s="699"/>
      <c r="S262" s="699"/>
      <c r="T262" s="699"/>
      <c r="U262" s="699"/>
      <c r="V262" s="699"/>
      <c r="W262" s="699"/>
      <c r="X262" s="699"/>
      <c r="Y262" s="699"/>
      <c r="Z262" s="699"/>
      <c r="AA262" s="699"/>
      <c r="AB262" s="699"/>
      <c r="AC262" s="699"/>
      <c r="AD262" s="699"/>
      <c r="AE262"/>
      <c r="AF262" s="58"/>
      <c r="AG262" s="58"/>
      <c r="AH262" s="58"/>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c r="CH262" s="58"/>
      <c r="CI262" s="58"/>
      <c r="CJ262" s="58"/>
      <c r="CK262" s="58"/>
      <c r="CL262" s="58"/>
      <c r="CM262" s="58"/>
      <c r="CN262" s="58"/>
      <c r="CO262" s="58"/>
      <c r="CP262" s="58"/>
      <c r="CQ262" s="58"/>
      <c r="CR262" s="58"/>
      <c r="CS262" s="58"/>
      <c r="CT262" s="58"/>
      <c r="CU262" s="58"/>
      <c r="CV262" s="58"/>
      <c r="CW262" s="58"/>
      <c r="CX262" s="58"/>
      <c r="CY262" s="58"/>
      <c r="CZ262" s="58"/>
      <c r="DA262" s="58"/>
      <c r="DB262" s="58"/>
      <c r="DC262" s="58"/>
      <c r="DD262" s="58"/>
      <c r="DE262" s="58"/>
      <c r="DF262" s="58"/>
      <c r="DG262" s="58"/>
      <c r="DH262" s="58"/>
      <c r="DI262" s="58"/>
      <c r="DJ262" s="58"/>
      <c r="DK262" s="58"/>
      <c r="DL262" s="58"/>
      <c r="DM262" s="58"/>
      <c r="DN262" s="58"/>
      <c r="DO262" s="58"/>
      <c r="DP262" s="58"/>
      <c r="DQ262" s="58"/>
      <c r="DR262" s="58"/>
      <c r="DS262" s="58"/>
      <c r="DT262" s="58"/>
      <c r="DU262" s="58"/>
      <c r="DV262" s="58"/>
      <c r="DW262" s="58"/>
      <c r="DX262" s="58"/>
      <c r="DY262" s="58"/>
      <c r="DZ262" s="58"/>
      <c r="EA262" s="58"/>
      <c r="EB262" s="58"/>
      <c r="EC262" s="58"/>
      <c r="ED262" s="58"/>
      <c r="EE262" s="58"/>
      <c r="EF262" s="58"/>
      <c r="EG262" s="58"/>
      <c r="EH262" s="58"/>
      <c r="EI262" s="58"/>
      <c r="EJ262" s="58"/>
      <c r="EK262" s="58"/>
      <c r="EL262" s="58"/>
      <c r="EM262" s="58"/>
      <c r="EN262" s="58"/>
      <c r="EO262" s="58"/>
      <c r="EP262" s="58"/>
      <c r="EQ262" s="58"/>
      <c r="ER262" s="58"/>
      <c r="ES262" s="58"/>
      <c r="ET262" s="58"/>
      <c r="EU262" s="58"/>
      <c r="EV262" s="58"/>
      <c r="EW262" s="58"/>
      <c r="EX262" s="58"/>
      <c r="EY262" s="58"/>
      <c r="EZ262" s="58"/>
      <c r="FA262" s="58"/>
      <c r="FB262" s="58"/>
      <c r="FC262" s="58"/>
      <c r="FD262" s="58"/>
      <c r="FE262" s="58"/>
      <c r="FF262" s="58"/>
      <c r="FG262" s="58"/>
      <c r="FH262" s="58"/>
      <c r="FI262" s="58"/>
      <c r="FJ262" s="58"/>
      <c r="FK262" s="58"/>
      <c r="FL262" s="58"/>
      <c r="FM262" s="58"/>
      <c r="FN262" s="58"/>
      <c r="FO262" s="58"/>
      <c r="FP262" s="58"/>
      <c r="FQ262" s="58"/>
      <c r="FR262" s="58"/>
      <c r="FS262" s="58"/>
      <c r="FT262" s="58"/>
      <c r="FU262" s="58"/>
      <c r="FV262" s="58"/>
      <c r="FW262" s="58"/>
      <c r="FX262" s="58"/>
      <c r="FY262" s="58"/>
      <c r="FZ262" s="58"/>
      <c r="GA262" s="58"/>
      <c r="GB262" s="58"/>
      <c r="GC262" s="58"/>
      <c r="GD262" s="58"/>
      <c r="GE262" s="58"/>
      <c r="GF262" s="58"/>
      <c r="GG262" s="58"/>
      <c r="GH262" s="58"/>
      <c r="GI262" s="58"/>
      <c r="GJ262" s="58"/>
      <c r="GK262" s="58"/>
      <c r="GL262" s="58"/>
      <c r="GM262" s="58"/>
      <c r="GN262" s="58"/>
      <c r="GO262" s="58"/>
      <c r="GP262" s="58"/>
      <c r="GQ262" s="58"/>
      <c r="GR262" s="58"/>
      <c r="GS262" s="58"/>
      <c r="GT262" s="58"/>
      <c r="GU262" s="58"/>
      <c r="GV262" s="58"/>
      <c r="GW262" s="58"/>
      <c r="GX262" s="58"/>
      <c r="GY262" s="58"/>
      <c r="GZ262" s="58"/>
      <c r="HA262" s="58"/>
      <c r="HB262" s="58"/>
      <c r="HC262" s="58"/>
      <c r="HD262" s="58"/>
      <c r="HE262" s="58"/>
      <c r="HF262" s="58"/>
      <c r="HG262" s="58"/>
      <c r="HH262" s="58"/>
      <c r="HI262" s="58"/>
      <c r="HJ262" s="58"/>
      <c r="HK262" s="58"/>
      <c r="HL262" s="58"/>
      <c r="HM262" s="58"/>
      <c r="HN262" s="58"/>
      <c r="HO262" s="58"/>
      <c r="HP262" s="58"/>
      <c r="HQ262" s="58"/>
      <c r="HR262" s="58"/>
      <c r="HS262" s="58"/>
      <c r="HT262" s="58"/>
      <c r="HU262" s="58"/>
      <c r="HV262" s="58"/>
      <c r="HW262" s="58"/>
      <c r="HX262" s="58"/>
      <c r="HY262" s="58"/>
      <c r="HZ262" s="58"/>
      <c r="IA262" s="58"/>
      <c r="IB262" s="58"/>
      <c r="IC262" s="58"/>
      <c r="ID262" s="58"/>
      <c r="IE262" s="58"/>
      <c r="IF262" s="58"/>
      <c r="IG262" s="58"/>
      <c r="IH262" s="58"/>
      <c r="II262" s="58"/>
      <c r="IJ262" s="58"/>
      <c r="IK262" s="58"/>
      <c r="IL262" s="58"/>
      <c r="IM262" s="58"/>
      <c r="IN262" s="58"/>
      <c r="IO262" s="58"/>
      <c r="IP262" s="58"/>
      <c r="IQ262" s="58"/>
      <c r="IR262" s="58"/>
    </row>
    <row r="263" spans="1:252" s="839" customFormat="1">
      <c r="A263" s="78" t="s">
        <v>564</v>
      </c>
      <c r="B263" s="699"/>
      <c r="C263" s="699"/>
      <c r="D263" s="699"/>
      <c r="E263" s="699"/>
      <c r="F263" s="699"/>
      <c r="G263" s="699"/>
      <c r="H263" s="699"/>
      <c r="I263" s="699"/>
      <c r="J263" s="699"/>
      <c r="K263" s="699"/>
      <c r="L263" s="699"/>
      <c r="M263" s="699"/>
      <c r="N263" s="699"/>
      <c r="O263" s="699"/>
      <c r="P263" s="699"/>
      <c r="Q263" s="699"/>
      <c r="R263" s="699"/>
      <c r="S263" s="699"/>
      <c r="T263" s="699"/>
      <c r="U263" s="699"/>
      <c r="V263" s="699"/>
      <c r="W263" s="699"/>
      <c r="X263" s="699"/>
      <c r="Y263" s="699"/>
      <c r="Z263" s="699"/>
      <c r="AA263" s="699"/>
      <c r="AB263" s="699"/>
      <c r="AC263" s="699"/>
      <c r="AD263" s="699"/>
      <c r="AE263"/>
      <c r="AF263" s="58"/>
      <c r="AG263" s="58"/>
      <c r="AH263" s="58"/>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c r="CH263" s="58"/>
      <c r="CI263" s="58"/>
      <c r="CJ263" s="58"/>
      <c r="CK263" s="58"/>
      <c r="CL263" s="58"/>
      <c r="CM263" s="58"/>
      <c r="CN263" s="58"/>
      <c r="CO263" s="58"/>
      <c r="CP263" s="58"/>
      <c r="CQ263" s="58"/>
      <c r="CR263" s="58"/>
      <c r="CS263" s="58"/>
      <c r="CT263" s="58"/>
      <c r="CU263" s="58"/>
      <c r="CV263" s="58"/>
      <c r="CW263" s="58"/>
      <c r="CX263" s="58"/>
      <c r="CY263" s="58"/>
      <c r="CZ263" s="58"/>
      <c r="DA263" s="58"/>
      <c r="DB263" s="58"/>
      <c r="DC263" s="58"/>
      <c r="DD263" s="58"/>
      <c r="DE263" s="58"/>
      <c r="DF263" s="58"/>
      <c r="DG263" s="58"/>
      <c r="DH263" s="58"/>
      <c r="DI263" s="58"/>
      <c r="DJ263" s="58"/>
      <c r="DK263" s="58"/>
      <c r="DL263" s="58"/>
      <c r="DM263" s="58"/>
      <c r="DN263" s="58"/>
      <c r="DO263" s="58"/>
      <c r="DP263" s="58"/>
      <c r="DQ263" s="58"/>
      <c r="DR263" s="58"/>
      <c r="DS263" s="58"/>
      <c r="DT263" s="58"/>
      <c r="DU263" s="58"/>
      <c r="DV263" s="58"/>
      <c r="DW263" s="58"/>
      <c r="DX263" s="58"/>
      <c r="DY263" s="58"/>
      <c r="DZ263" s="58"/>
      <c r="EA263" s="58"/>
      <c r="EB263" s="58"/>
      <c r="EC263" s="58"/>
      <c r="ED263" s="58"/>
      <c r="EE263" s="58"/>
      <c r="EF263" s="58"/>
      <c r="EG263" s="58"/>
      <c r="EH263" s="58"/>
      <c r="EI263" s="58"/>
      <c r="EJ263" s="58"/>
      <c r="EK263" s="58"/>
      <c r="EL263" s="58"/>
      <c r="EM263" s="58"/>
      <c r="EN263" s="58"/>
      <c r="EO263" s="58"/>
      <c r="EP263" s="58"/>
      <c r="EQ263" s="58"/>
      <c r="ER263" s="58"/>
      <c r="ES263" s="58"/>
      <c r="ET263" s="58"/>
      <c r="EU263" s="58"/>
      <c r="EV263" s="58"/>
      <c r="EW263" s="58"/>
      <c r="EX263" s="58"/>
      <c r="EY263" s="58"/>
      <c r="EZ263" s="58"/>
      <c r="FA263" s="58"/>
      <c r="FB263" s="58"/>
      <c r="FC263" s="58"/>
      <c r="FD263" s="58"/>
      <c r="FE263" s="58"/>
      <c r="FF263" s="58"/>
      <c r="FG263" s="58"/>
      <c r="FH263" s="58"/>
      <c r="FI263" s="58"/>
      <c r="FJ263" s="58"/>
      <c r="FK263" s="58"/>
      <c r="FL263" s="58"/>
      <c r="FM263" s="58"/>
      <c r="FN263" s="58"/>
      <c r="FO263" s="58"/>
      <c r="FP263" s="58"/>
      <c r="FQ263" s="58"/>
      <c r="FR263" s="58"/>
      <c r="FS263" s="58"/>
      <c r="FT263" s="58"/>
      <c r="FU263" s="58"/>
      <c r="FV263" s="58"/>
      <c r="FW263" s="58"/>
      <c r="FX263" s="58"/>
      <c r="FY263" s="58"/>
      <c r="FZ263" s="58"/>
      <c r="GA263" s="58"/>
      <c r="GB263" s="58"/>
      <c r="GC263" s="58"/>
      <c r="GD263" s="58"/>
      <c r="GE263" s="58"/>
      <c r="GF263" s="58"/>
      <c r="GG263" s="58"/>
      <c r="GH263" s="58"/>
      <c r="GI263" s="58"/>
      <c r="GJ263" s="58"/>
      <c r="GK263" s="58"/>
      <c r="GL263" s="58"/>
      <c r="GM263" s="58"/>
      <c r="GN263" s="58"/>
      <c r="GO263" s="58"/>
      <c r="GP263" s="58"/>
      <c r="GQ263" s="58"/>
      <c r="GR263" s="58"/>
      <c r="GS263" s="58"/>
      <c r="GT263" s="58"/>
      <c r="GU263" s="58"/>
      <c r="GV263" s="58"/>
      <c r="GW263" s="58"/>
      <c r="GX263" s="58"/>
      <c r="GY263" s="58"/>
      <c r="GZ263" s="58"/>
      <c r="HA263" s="58"/>
      <c r="HB263" s="58"/>
      <c r="HC263" s="58"/>
      <c r="HD263" s="58"/>
      <c r="HE263" s="58"/>
      <c r="HF263" s="58"/>
      <c r="HG263" s="58"/>
      <c r="HH263" s="58"/>
      <c r="HI263" s="58"/>
      <c r="HJ263" s="58"/>
      <c r="HK263" s="58"/>
      <c r="HL263" s="58"/>
      <c r="HM263" s="58"/>
      <c r="HN263" s="58"/>
      <c r="HO263" s="58"/>
      <c r="HP263" s="58"/>
      <c r="HQ263" s="58"/>
      <c r="HR263" s="58"/>
      <c r="HS263" s="58"/>
      <c r="HT263" s="58"/>
      <c r="HU263" s="58"/>
      <c r="HV263" s="58"/>
      <c r="HW263" s="58"/>
      <c r="HX263" s="58"/>
      <c r="HY263" s="58"/>
      <c r="HZ263" s="58"/>
      <c r="IA263" s="58"/>
      <c r="IB263" s="58"/>
      <c r="IC263" s="58"/>
      <c r="ID263" s="58"/>
      <c r="IE263" s="58"/>
      <c r="IF263" s="58"/>
      <c r="IG263" s="58"/>
      <c r="IH263" s="58"/>
      <c r="II263" s="58"/>
      <c r="IJ263" s="58"/>
      <c r="IK263" s="58"/>
      <c r="IL263" s="58"/>
      <c r="IM263" s="58"/>
      <c r="IN263" s="58"/>
      <c r="IO263" s="58"/>
      <c r="IP263" s="58"/>
      <c r="IQ263" s="58"/>
      <c r="IR263" s="58"/>
    </row>
    <row r="264" spans="1:252" s="839" customFormat="1">
      <c r="A264" s="78" t="s">
        <v>565</v>
      </c>
      <c r="B264" s="699"/>
      <c r="C264" s="699"/>
      <c r="D264" s="699"/>
      <c r="E264" s="699"/>
      <c r="F264" s="699"/>
      <c r="G264" s="699"/>
      <c r="H264" s="699"/>
      <c r="I264" s="699"/>
      <c r="J264" s="699"/>
      <c r="K264" s="699"/>
      <c r="L264" s="699"/>
      <c r="M264" s="699"/>
      <c r="N264" s="699"/>
      <c r="O264" s="699"/>
      <c r="P264" s="699"/>
      <c r="Q264" s="699"/>
      <c r="R264" s="699"/>
      <c r="S264" s="699"/>
      <c r="T264" s="699"/>
      <c r="U264" s="699"/>
      <c r="V264" s="699"/>
      <c r="W264" s="699"/>
      <c r="X264" s="699"/>
      <c r="Y264" s="699"/>
      <c r="Z264" s="699"/>
      <c r="AA264" s="699"/>
      <c r="AB264" s="699"/>
      <c r="AC264" s="699"/>
      <c r="AD264" s="699"/>
      <c r="AE264"/>
      <c r="AF264" s="58"/>
      <c r="AG264" s="58"/>
      <c r="AH264" s="58"/>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c r="CH264" s="58"/>
      <c r="CI264" s="58"/>
      <c r="CJ264" s="58"/>
      <c r="CK264" s="58"/>
      <c r="CL264" s="58"/>
      <c r="CM264" s="58"/>
      <c r="CN264" s="58"/>
      <c r="CO264" s="58"/>
      <c r="CP264" s="58"/>
      <c r="CQ264" s="58"/>
      <c r="CR264" s="58"/>
      <c r="CS264" s="58"/>
      <c r="CT264" s="58"/>
      <c r="CU264" s="58"/>
      <c r="CV264" s="58"/>
      <c r="CW264" s="58"/>
      <c r="CX264" s="58"/>
      <c r="CY264" s="58"/>
      <c r="CZ264" s="58"/>
      <c r="DA264" s="58"/>
      <c r="DB264" s="58"/>
      <c r="DC264" s="58"/>
      <c r="DD264" s="58"/>
      <c r="DE264" s="58"/>
      <c r="DF264" s="58"/>
      <c r="DG264" s="58"/>
      <c r="DH264" s="58"/>
      <c r="DI264" s="58"/>
      <c r="DJ264" s="58"/>
      <c r="DK264" s="58"/>
      <c r="DL264" s="58"/>
      <c r="DM264" s="58"/>
      <c r="DN264" s="58"/>
      <c r="DO264" s="58"/>
      <c r="DP264" s="58"/>
      <c r="DQ264" s="58"/>
      <c r="DR264" s="58"/>
      <c r="DS264" s="58"/>
      <c r="DT264" s="58"/>
      <c r="DU264" s="58"/>
      <c r="DV264" s="58"/>
      <c r="DW264" s="58"/>
      <c r="DX264" s="58"/>
      <c r="DY264" s="58"/>
      <c r="DZ264" s="58"/>
      <c r="EA264" s="58"/>
      <c r="EB264" s="58"/>
      <c r="EC264" s="58"/>
      <c r="ED264" s="58"/>
      <c r="EE264" s="58"/>
      <c r="EF264" s="58"/>
      <c r="EG264" s="58"/>
      <c r="EH264" s="58"/>
      <c r="EI264" s="58"/>
      <c r="EJ264" s="58"/>
      <c r="EK264" s="58"/>
      <c r="EL264" s="58"/>
      <c r="EM264" s="58"/>
      <c r="EN264" s="58"/>
      <c r="EO264" s="58"/>
      <c r="EP264" s="58"/>
      <c r="EQ264" s="58"/>
      <c r="ER264" s="58"/>
      <c r="ES264" s="58"/>
      <c r="ET264" s="58"/>
      <c r="EU264" s="58"/>
      <c r="EV264" s="58"/>
      <c r="EW264" s="58"/>
      <c r="EX264" s="58"/>
      <c r="EY264" s="58"/>
      <c r="EZ264" s="58"/>
      <c r="FA264" s="58"/>
      <c r="FB264" s="58"/>
      <c r="FC264" s="58"/>
      <c r="FD264" s="58"/>
      <c r="FE264" s="58"/>
      <c r="FF264" s="58"/>
      <c r="FG264" s="58"/>
      <c r="FH264" s="58"/>
      <c r="FI264" s="58"/>
      <c r="FJ264" s="58"/>
      <c r="FK264" s="58"/>
      <c r="FL264" s="58"/>
      <c r="FM264" s="58"/>
      <c r="FN264" s="58"/>
      <c r="FO264" s="58"/>
      <c r="FP264" s="58"/>
      <c r="FQ264" s="58"/>
      <c r="FR264" s="58"/>
      <c r="FS264" s="58"/>
      <c r="FT264" s="58"/>
      <c r="FU264" s="58"/>
      <c r="FV264" s="58"/>
      <c r="FW264" s="58"/>
      <c r="FX264" s="58"/>
      <c r="FY264" s="58"/>
      <c r="FZ264" s="58"/>
      <c r="GA264" s="58"/>
      <c r="GB264" s="58"/>
      <c r="GC264" s="58"/>
      <c r="GD264" s="58"/>
      <c r="GE264" s="58"/>
      <c r="GF264" s="58"/>
      <c r="GG264" s="58"/>
      <c r="GH264" s="58"/>
      <c r="GI264" s="58"/>
      <c r="GJ264" s="58"/>
      <c r="GK264" s="58"/>
      <c r="GL264" s="58"/>
      <c r="GM264" s="58"/>
      <c r="GN264" s="58"/>
      <c r="GO264" s="58"/>
      <c r="GP264" s="58"/>
      <c r="GQ264" s="58"/>
      <c r="GR264" s="58"/>
      <c r="GS264" s="58"/>
      <c r="GT264" s="58"/>
      <c r="GU264" s="58"/>
      <c r="GV264" s="58"/>
      <c r="GW264" s="58"/>
      <c r="GX264" s="58"/>
      <c r="GY264" s="58"/>
      <c r="GZ264" s="58"/>
      <c r="HA264" s="58"/>
      <c r="HB264" s="58"/>
      <c r="HC264" s="58"/>
      <c r="HD264" s="58"/>
      <c r="HE264" s="58"/>
      <c r="HF264" s="58"/>
      <c r="HG264" s="58"/>
      <c r="HH264" s="58"/>
      <c r="HI264" s="58"/>
      <c r="HJ264" s="58"/>
      <c r="HK264" s="58"/>
      <c r="HL264" s="58"/>
      <c r="HM264" s="58"/>
      <c r="HN264" s="58"/>
      <c r="HO264" s="58"/>
      <c r="HP264" s="58"/>
      <c r="HQ264" s="58"/>
      <c r="HR264" s="58"/>
      <c r="HS264" s="58"/>
      <c r="HT264" s="58"/>
      <c r="HU264" s="58"/>
      <c r="HV264" s="58"/>
      <c r="HW264" s="58"/>
      <c r="HX264" s="58"/>
      <c r="HY264" s="58"/>
      <c r="HZ264" s="58"/>
      <c r="IA264" s="58"/>
      <c r="IB264" s="58"/>
      <c r="IC264" s="58"/>
      <c r="ID264" s="58"/>
      <c r="IE264" s="58"/>
      <c r="IF264" s="58"/>
      <c r="IG264" s="58"/>
      <c r="IH264" s="58"/>
      <c r="II264" s="58"/>
      <c r="IJ264" s="58"/>
      <c r="IK264" s="58"/>
      <c r="IL264" s="58"/>
      <c r="IM264" s="58"/>
      <c r="IN264" s="58"/>
      <c r="IO264" s="58"/>
      <c r="IP264" s="58"/>
      <c r="IQ264" s="58"/>
      <c r="IR264" s="58"/>
    </row>
    <row r="265" spans="1:252" s="839" customFormat="1">
      <c r="A265" s="78" t="s">
        <v>566</v>
      </c>
      <c r="B265" s="699"/>
      <c r="C265" s="699"/>
      <c r="D265" s="699"/>
      <c r="E265" s="699"/>
      <c r="F265" s="699"/>
      <c r="G265" s="699"/>
      <c r="H265" s="699"/>
      <c r="I265" s="699"/>
      <c r="J265" s="699"/>
      <c r="K265" s="699"/>
      <c r="L265" s="699"/>
      <c r="M265" s="699"/>
      <c r="N265" s="699"/>
      <c r="O265" s="699"/>
      <c r="P265" s="699"/>
      <c r="Q265" s="699"/>
      <c r="R265" s="699"/>
      <c r="S265" s="699"/>
      <c r="T265" s="699"/>
      <c r="U265" s="699"/>
      <c r="V265" s="699"/>
      <c r="W265" s="699"/>
      <c r="X265" s="699"/>
      <c r="Y265" s="699"/>
      <c r="Z265" s="699"/>
      <c r="AA265" s="699"/>
      <c r="AB265" s="699"/>
      <c r="AC265" s="699"/>
      <c r="AD265" s="699"/>
      <c r="AE265"/>
      <c r="AF265" s="58"/>
      <c r="AG265" s="58"/>
      <c r="AH265" s="58"/>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c r="CH265" s="58"/>
      <c r="CI265" s="58"/>
      <c r="CJ265" s="58"/>
      <c r="CK265" s="58"/>
      <c r="CL265" s="58"/>
      <c r="CM265" s="58"/>
      <c r="CN265" s="58"/>
      <c r="CO265" s="58"/>
      <c r="CP265" s="58"/>
      <c r="CQ265" s="58"/>
      <c r="CR265" s="58"/>
      <c r="CS265" s="58"/>
      <c r="CT265" s="58"/>
      <c r="CU265" s="58"/>
      <c r="CV265" s="58"/>
      <c r="CW265" s="58"/>
      <c r="CX265" s="58"/>
      <c r="CY265" s="58"/>
      <c r="CZ265" s="58"/>
      <c r="DA265" s="58"/>
      <c r="DB265" s="58"/>
      <c r="DC265" s="58"/>
      <c r="DD265" s="58"/>
      <c r="DE265" s="58"/>
      <c r="DF265" s="58"/>
      <c r="DG265" s="58"/>
      <c r="DH265" s="58"/>
      <c r="DI265" s="58"/>
      <c r="DJ265" s="58"/>
      <c r="DK265" s="58"/>
      <c r="DL265" s="58"/>
      <c r="DM265" s="58"/>
      <c r="DN265" s="58"/>
      <c r="DO265" s="58"/>
      <c r="DP265" s="58"/>
      <c r="DQ265" s="58"/>
      <c r="DR265" s="58"/>
      <c r="DS265" s="58"/>
      <c r="DT265" s="58"/>
      <c r="DU265" s="58"/>
      <c r="DV265" s="58"/>
      <c r="DW265" s="58"/>
      <c r="DX265" s="58"/>
      <c r="DY265" s="58"/>
      <c r="DZ265" s="58"/>
      <c r="EA265" s="58"/>
      <c r="EB265" s="58"/>
      <c r="EC265" s="58"/>
      <c r="ED265" s="58"/>
      <c r="EE265" s="58"/>
      <c r="EF265" s="58"/>
      <c r="EG265" s="58"/>
      <c r="EH265" s="58"/>
      <c r="EI265" s="58"/>
      <c r="EJ265" s="58"/>
      <c r="EK265" s="58"/>
      <c r="EL265" s="58"/>
      <c r="EM265" s="58"/>
      <c r="EN265" s="58"/>
      <c r="EO265" s="58"/>
      <c r="EP265" s="58"/>
      <c r="EQ265" s="58"/>
      <c r="ER265" s="58"/>
      <c r="ES265" s="58"/>
      <c r="ET265" s="58"/>
      <c r="EU265" s="58"/>
      <c r="EV265" s="58"/>
      <c r="EW265" s="58"/>
      <c r="EX265" s="58"/>
      <c r="EY265" s="58"/>
      <c r="EZ265" s="58"/>
      <c r="FA265" s="58"/>
      <c r="FB265" s="58"/>
      <c r="FC265" s="58"/>
      <c r="FD265" s="58"/>
      <c r="FE265" s="58"/>
      <c r="FF265" s="58"/>
      <c r="FG265" s="58"/>
      <c r="FH265" s="58"/>
      <c r="FI265" s="58"/>
      <c r="FJ265" s="58"/>
      <c r="FK265" s="58"/>
      <c r="FL265" s="58"/>
      <c r="FM265" s="58"/>
      <c r="FN265" s="58"/>
      <c r="FO265" s="58"/>
      <c r="FP265" s="58"/>
      <c r="FQ265" s="58"/>
      <c r="FR265" s="58"/>
      <c r="FS265" s="58"/>
      <c r="FT265" s="58"/>
      <c r="FU265" s="58"/>
      <c r="FV265" s="58"/>
      <c r="FW265" s="58"/>
      <c r="FX265" s="58"/>
      <c r="FY265" s="58"/>
      <c r="FZ265" s="58"/>
      <c r="GA265" s="58"/>
      <c r="GB265" s="58"/>
      <c r="GC265" s="58"/>
      <c r="GD265" s="58"/>
      <c r="GE265" s="58"/>
      <c r="GF265" s="58"/>
      <c r="GG265" s="58"/>
      <c r="GH265" s="58"/>
      <c r="GI265" s="58"/>
      <c r="GJ265" s="58"/>
      <c r="GK265" s="58"/>
      <c r="GL265" s="58"/>
      <c r="GM265" s="58"/>
      <c r="GN265" s="58"/>
      <c r="GO265" s="58"/>
      <c r="GP265" s="58"/>
      <c r="GQ265" s="58"/>
      <c r="GR265" s="58"/>
      <c r="GS265" s="58"/>
      <c r="GT265" s="58"/>
      <c r="GU265" s="58"/>
      <c r="GV265" s="58"/>
      <c r="GW265" s="58"/>
      <c r="GX265" s="58"/>
      <c r="GY265" s="58"/>
      <c r="GZ265" s="58"/>
      <c r="HA265" s="58"/>
      <c r="HB265" s="58"/>
      <c r="HC265" s="58"/>
      <c r="HD265" s="58"/>
      <c r="HE265" s="58"/>
      <c r="HF265" s="58"/>
      <c r="HG265" s="58"/>
      <c r="HH265" s="58"/>
      <c r="HI265" s="58"/>
      <c r="HJ265" s="58"/>
      <c r="HK265" s="58"/>
      <c r="HL265" s="58"/>
      <c r="HM265" s="58"/>
      <c r="HN265" s="58"/>
      <c r="HO265" s="58"/>
      <c r="HP265" s="58"/>
      <c r="HQ265" s="58"/>
      <c r="HR265" s="58"/>
      <c r="HS265" s="58"/>
      <c r="HT265" s="58"/>
      <c r="HU265" s="58"/>
      <c r="HV265" s="58"/>
      <c r="HW265" s="58"/>
      <c r="HX265" s="58"/>
      <c r="HY265" s="58"/>
      <c r="HZ265" s="58"/>
      <c r="IA265" s="58"/>
      <c r="IB265" s="58"/>
      <c r="IC265" s="58"/>
      <c r="ID265" s="58"/>
      <c r="IE265" s="58"/>
      <c r="IF265" s="58"/>
      <c r="IG265" s="58"/>
      <c r="IH265" s="58"/>
      <c r="II265" s="58"/>
      <c r="IJ265" s="58"/>
      <c r="IK265" s="58"/>
      <c r="IL265" s="58"/>
      <c r="IM265" s="58"/>
      <c r="IN265" s="58"/>
      <c r="IO265" s="58"/>
      <c r="IP265" s="58"/>
      <c r="IQ265" s="58"/>
      <c r="IR265" s="58"/>
    </row>
    <row r="266" spans="1:252" s="839" customFormat="1">
      <c r="A266" s="78" t="s">
        <v>463</v>
      </c>
      <c r="B266" s="699">
        <v>7.0000000000000001E-3</v>
      </c>
      <c r="C266" s="699">
        <v>7.0000000000000001E-3</v>
      </c>
      <c r="D266" s="699">
        <v>8.0000000000000002E-3</v>
      </c>
      <c r="E266" s="699">
        <v>7.0000000000000001E-3</v>
      </c>
      <c r="F266" s="699">
        <v>7.0000000000000001E-3</v>
      </c>
      <c r="G266" s="699">
        <v>6.0000000000000001E-3</v>
      </c>
      <c r="H266" s="699">
        <v>6.0000000000000001E-3</v>
      </c>
      <c r="I266" s="699">
        <v>6.0000000000000001E-3</v>
      </c>
      <c r="J266" s="699">
        <v>1.0999999999999999E-2</v>
      </c>
      <c r="K266" s="699">
        <v>1.4E-2</v>
      </c>
      <c r="L266" s="699">
        <v>1.4E-2</v>
      </c>
      <c r="M266" s="699">
        <v>1.7000000000000001E-2</v>
      </c>
      <c r="N266" s="699">
        <v>1.9E-2</v>
      </c>
      <c r="O266" s="699">
        <v>2.1000000000000001E-2</v>
      </c>
      <c r="P266" s="699">
        <v>2.7E-2</v>
      </c>
      <c r="Q266" s="699">
        <v>2.7E-2</v>
      </c>
      <c r="R266" s="699">
        <v>3.2000000000000001E-2</v>
      </c>
      <c r="S266" s="699">
        <v>3.2000000000000001E-2</v>
      </c>
      <c r="T266" s="699">
        <v>3.7999999999999999E-2</v>
      </c>
      <c r="U266" s="699">
        <v>4.2000000000000003E-2</v>
      </c>
      <c r="V266" s="699">
        <v>4.3999999999999997E-2</v>
      </c>
      <c r="W266" s="699">
        <v>4.5999999999999999E-2</v>
      </c>
      <c r="X266" s="699">
        <v>0.05</v>
      </c>
      <c r="Y266" s="699">
        <v>5.0999999999999997E-2</v>
      </c>
      <c r="Z266" s="699">
        <v>5.3999999999999999E-2</v>
      </c>
      <c r="AA266" s="699">
        <v>5.6000000000000001E-2</v>
      </c>
      <c r="AB266" s="699">
        <v>5.7000000000000002E-2</v>
      </c>
      <c r="AC266" s="699">
        <v>5.8999999999999997E-2</v>
      </c>
      <c r="AD266" s="699">
        <v>6.5000000000000002E-2</v>
      </c>
      <c r="AE266" s="953">
        <v>7.5999999999999998E-2</v>
      </c>
      <c r="AF266" s="58"/>
      <c r="AG266" s="58"/>
      <c r="AH266" s="58"/>
      <c r="AI266" s="58"/>
      <c r="AJ266" s="58"/>
      <c r="AK266" s="58"/>
      <c r="AL266" s="58"/>
      <c r="AM266" s="58"/>
      <c r="AN266" s="58"/>
      <c r="AO266" s="58"/>
      <c r="AP266" s="58"/>
      <c r="AQ266" s="58"/>
      <c r="AR266" s="58"/>
      <c r="AS266" s="58"/>
      <c r="AT266" s="58"/>
      <c r="AU266" s="58"/>
      <c r="AV266" s="58"/>
      <c r="AW266" s="58"/>
      <c r="AX266" s="58"/>
      <c r="AY266" s="58"/>
      <c r="AZ266" s="58"/>
      <c r="BA266" s="58"/>
      <c r="BB266" s="58"/>
      <c r="BC266" s="58"/>
      <c r="BD266" s="58"/>
      <c r="BE266" s="58"/>
      <c r="BF266" s="58"/>
      <c r="BG266" s="58"/>
      <c r="BH266" s="58"/>
      <c r="BI266" s="58"/>
      <c r="BJ266" s="58"/>
      <c r="BK266" s="58"/>
      <c r="BL266" s="58"/>
      <c r="BM266" s="58"/>
      <c r="BN266" s="58"/>
      <c r="BO266" s="58"/>
      <c r="BP266" s="58"/>
      <c r="BQ266" s="58"/>
      <c r="BR266" s="58"/>
      <c r="BS266" s="58"/>
      <c r="BT266" s="58"/>
      <c r="BU266" s="58"/>
      <c r="BV266" s="58"/>
      <c r="BW266" s="58"/>
      <c r="BX266" s="58"/>
      <c r="BY266" s="58"/>
      <c r="BZ266" s="58"/>
      <c r="CA266" s="58"/>
      <c r="CB266" s="58"/>
      <c r="CC266" s="58"/>
      <c r="CD266" s="58"/>
      <c r="CE266" s="58"/>
      <c r="CF266" s="58"/>
      <c r="CG266" s="58"/>
      <c r="CH266" s="58"/>
      <c r="CI266" s="58"/>
      <c r="CJ266" s="58"/>
      <c r="CK266" s="58"/>
      <c r="CL266" s="58"/>
      <c r="CM266" s="58"/>
      <c r="CN266" s="58"/>
      <c r="CO266" s="58"/>
      <c r="CP266" s="58"/>
      <c r="CQ266" s="58"/>
      <c r="CR266" s="58"/>
      <c r="CS266" s="58"/>
      <c r="CT266" s="58"/>
      <c r="CU266" s="58"/>
      <c r="CV266" s="58"/>
      <c r="CW266" s="58"/>
      <c r="CX266" s="58"/>
      <c r="CY266" s="58"/>
      <c r="CZ266" s="58"/>
      <c r="DA266" s="58"/>
      <c r="DB266" s="58"/>
      <c r="DC266" s="58"/>
      <c r="DD266" s="58"/>
      <c r="DE266" s="58"/>
      <c r="DF266" s="58"/>
      <c r="DG266" s="58"/>
      <c r="DH266" s="58"/>
      <c r="DI266" s="58"/>
      <c r="DJ266" s="58"/>
      <c r="DK266" s="58"/>
      <c r="DL266" s="58"/>
      <c r="DM266" s="58"/>
      <c r="DN266" s="58"/>
      <c r="DO266" s="58"/>
      <c r="DP266" s="58"/>
      <c r="DQ266" s="58"/>
      <c r="DR266" s="58"/>
      <c r="DS266" s="58"/>
      <c r="DT266" s="58"/>
      <c r="DU266" s="58"/>
      <c r="DV266" s="58"/>
      <c r="DW266" s="58"/>
      <c r="DX266" s="58"/>
      <c r="DY266" s="58"/>
      <c r="DZ266" s="58"/>
      <c r="EA266" s="58"/>
      <c r="EB266" s="58"/>
      <c r="EC266" s="58"/>
      <c r="ED266" s="58"/>
      <c r="EE266" s="58"/>
      <c r="EF266" s="58"/>
      <c r="EG266" s="58"/>
      <c r="EH266" s="58"/>
      <c r="EI266" s="58"/>
      <c r="EJ266" s="58"/>
      <c r="EK266" s="58"/>
      <c r="EL266" s="58"/>
      <c r="EM266" s="58"/>
      <c r="EN266" s="58"/>
      <c r="EO266" s="58"/>
      <c r="EP266" s="58"/>
      <c r="EQ266" s="58"/>
      <c r="ER266" s="58"/>
      <c r="ES266" s="58"/>
      <c r="ET266" s="58"/>
      <c r="EU266" s="58"/>
      <c r="EV266" s="58"/>
      <c r="EW266" s="58"/>
      <c r="EX266" s="58"/>
      <c r="EY266" s="58"/>
      <c r="EZ266" s="58"/>
      <c r="FA266" s="58"/>
      <c r="FB266" s="58"/>
      <c r="FC266" s="58"/>
      <c r="FD266" s="58"/>
      <c r="FE266" s="58"/>
      <c r="FF266" s="58"/>
      <c r="FG266" s="58"/>
      <c r="FH266" s="58"/>
      <c r="FI266" s="58"/>
      <c r="FJ266" s="58"/>
      <c r="FK266" s="58"/>
      <c r="FL266" s="58"/>
      <c r="FM266" s="58"/>
      <c r="FN266" s="58"/>
      <c r="FO266" s="58"/>
      <c r="FP266" s="58"/>
      <c r="FQ266" s="58"/>
      <c r="FR266" s="58"/>
      <c r="FS266" s="58"/>
      <c r="FT266" s="58"/>
      <c r="FU266" s="58"/>
      <c r="FV266" s="58"/>
      <c r="FW266" s="58"/>
      <c r="FX266" s="58"/>
      <c r="FY266" s="58"/>
      <c r="FZ266" s="58"/>
      <c r="GA266" s="58"/>
      <c r="GB266" s="58"/>
      <c r="GC266" s="58"/>
      <c r="GD266" s="58"/>
      <c r="GE266" s="58"/>
      <c r="GF266" s="58"/>
      <c r="GG266" s="58"/>
      <c r="GH266" s="58"/>
      <c r="GI266" s="58"/>
      <c r="GJ266" s="58"/>
      <c r="GK266" s="58"/>
      <c r="GL266" s="58"/>
      <c r="GM266" s="58"/>
      <c r="GN266" s="58"/>
      <c r="GO266" s="58"/>
      <c r="GP266" s="58"/>
      <c r="GQ266" s="58"/>
      <c r="GR266" s="58"/>
      <c r="GS266" s="58"/>
      <c r="GT266" s="58"/>
      <c r="GU266" s="58"/>
      <c r="GV266" s="58"/>
      <c r="GW266" s="58"/>
      <c r="GX266" s="58"/>
      <c r="GY266" s="58"/>
      <c r="GZ266" s="58"/>
      <c r="HA266" s="58"/>
      <c r="HB266" s="58"/>
      <c r="HC266" s="58"/>
      <c r="HD266" s="58"/>
      <c r="HE266" s="58"/>
      <c r="HF266" s="58"/>
      <c r="HG266" s="58"/>
      <c r="HH266" s="58"/>
      <c r="HI266" s="58"/>
      <c r="HJ266" s="58"/>
      <c r="HK266" s="58"/>
      <c r="HL266" s="58"/>
      <c r="HM266" s="58"/>
      <c r="HN266" s="58"/>
      <c r="HO266" s="58"/>
      <c r="HP266" s="58"/>
      <c r="HQ266" s="58"/>
      <c r="HR266" s="58"/>
      <c r="HS266" s="58"/>
      <c r="HT266" s="58"/>
      <c r="HU266" s="58"/>
      <c r="HV266" s="58"/>
      <c r="HW266" s="58"/>
      <c r="HX266" s="58"/>
      <c r="HY266" s="58"/>
      <c r="HZ266" s="58"/>
      <c r="IA266" s="58"/>
      <c r="IB266" s="58"/>
      <c r="IC266" s="58"/>
      <c r="ID266" s="58"/>
      <c r="IE266" s="58"/>
      <c r="IF266" s="58"/>
      <c r="IG266" s="58"/>
      <c r="IH266" s="58"/>
      <c r="II266" s="58"/>
      <c r="IJ266" s="58"/>
      <c r="IK266" s="58"/>
      <c r="IL266" s="58"/>
      <c r="IM266" s="58"/>
      <c r="IN266" s="58"/>
      <c r="IO266" s="58"/>
      <c r="IP266" s="58"/>
      <c r="IQ266" s="58"/>
      <c r="IR266" s="58"/>
    </row>
    <row r="267" spans="1:252" s="839" customFormat="1">
      <c r="A267" s="78" t="s">
        <v>567</v>
      </c>
      <c r="B267" s="699">
        <v>2E-3</v>
      </c>
      <c r="C267" s="699">
        <v>3.0000000000000001E-3</v>
      </c>
      <c r="D267" s="699">
        <v>3.0000000000000001E-3</v>
      </c>
      <c r="E267" s="699">
        <v>2E-3</v>
      </c>
      <c r="F267" s="699">
        <v>3.0000000000000001E-3</v>
      </c>
      <c r="G267" s="699">
        <v>2E-3</v>
      </c>
      <c r="H267" s="699">
        <v>2E-3</v>
      </c>
      <c r="I267" s="699">
        <v>2E-3</v>
      </c>
      <c r="J267" s="699">
        <v>4.0000000000000001E-3</v>
      </c>
      <c r="K267" s="699">
        <v>5.0000000000000001E-3</v>
      </c>
      <c r="L267" s="699">
        <v>5.0000000000000001E-3</v>
      </c>
      <c r="M267" s="699">
        <v>5.0000000000000001E-3</v>
      </c>
      <c r="N267" s="699">
        <v>6.0000000000000001E-3</v>
      </c>
      <c r="O267" s="699">
        <v>7.0000000000000001E-3</v>
      </c>
      <c r="P267" s="699">
        <v>8.9999999999999993E-3</v>
      </c>
      <c r="Q267" s="699">
        <v>8.0000000000000002E-3</v>
      </c>
      <c r="R267" s="699">
        <v>1.0999999999999999E-2</v>
      </c>
      <c r="S267" s="699">
        <v>0.01</v>
      </c>
      <c r="T267" s="699">
        <v>1.2999999999999999E-2</v>
      </c>
      <c r="U267" s="699">
        <v>1.4999999999999999E-2</v>
      </c>
      <c r="V267" s="699">
        <v>1.6E-2</v>
      </c>
      <c r="W267" s="699">
        <v>1.7000000000000001E-2</v>
      </c>
      <c r="X267" s="699">
        <v>1.7999999999999999E-2</v>
      </c>
      <c r="Y267" s="699">
        <v>1.7999999999999999E-2</v>
      </c>
      <c r="Z267" s="699">
        <v>1.9E-2</v>
      </c>
      <c r="AA267" s="699">
        <v>0.02</v>
      </c>
      <c r="AB267" s="699">
        <v>2.1000000000000001E-2</v>
      </c>
      <c r="AC267" s="699">
        <v>2.1999999999999999E-2</v>
      </c>
      <c r="AD267" s="699">
        <v>2.5000000000000001E-2</v>
      </c>
      <c r="AE267" s="953">
        <v>2.9000000000000001E-2</v>
      </c>
      <c r="AF267" s="58"/>
      <c r="AG267" s="58"/>
      <c r="AH267" s="58"/>
      <c r="AI267" s="58"/>
      <c r="AJ267" s="58"/>
      <c r="AK267" s="58"/>
      <c r="AL267" s="58"/>
      <c r="AM267" s="58"/>
      <c r="AN267" s="58"/>
      <c r="AO267" s="58"/>
      <c r="AP267" s="58"/>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c r="EY267" s="58"/>
      <c r="EZ267" s="58"/>
      <c r="FA267" s="58"/>
      <c r="FB267" s="58"/>
      <c r="FC267" s="58"/>
      <c r="FD267" s="58"/>
      <c r="FE267" s="58"/>
      <c r="FF267" s="58"/>
      <c r="FG267" s="58"/>
      <c r="FH267" s="58"/>
      <c r="FI267" s="58"/>
      <c r="FJ267" s="58"/>
      <c r="FK267" s="58"/>
      <c r="FL267" s="58"/>
      <c r="FM267" s="58"/>
      <c r="FN267" s="58"/>
      <c r="FO267" s="58"/>
      <c r="FP267" s="58"/>
      <c r="FQ267" s="58"/>
      <c r="FR267" s="58"/>
      <c r="FS267" s="58"/>
      <c r="FT267" s="58"/>
      <c r="FU267" s="58"/>
      <c r="FV267" s="58"/>
      <c r="FW267" s="58"/>
      <c r="FX267" s="58"/>
      <c r="FY267" s="58"/>
      <c r="FZ267" s="58"/>
      <c r="GA267" s="58"/>
      <c r="GB267" s="58"/>
      <c r="GC267" s="58"/>
      <c r="GD267" s="58"/>
      <c r="GE267" s="58"/>
      <c r="GF267" s="58"/>
      <c r="GG267" s="58"/>
      <c r="GH267" s="58"/>
      <c r="GI267" s="58"/>
      <c r="GJ267" s="58"/>
      <c r="GK267" s="58"/>
      <c r="GL267" s="58"/>
      <c r="GM267" s="58"/>
      <c r="GN267" s="58"/>
      <c r="GO267" s="58"/>
      <c r="GP267" s="58"/>
      <c r="GQ267" s="58"/>
      <c r="GR267" s="58"/>
      <c r="GS267" s="58"/>
      <c r="GT267" s="58"/>
      <c r="GU267" s="58"/>
      <c r="GV267" s="58"/>
      <c r="GW267" s="58"/>
      <c r="GX267" s="58"/>
      <c r="GY267" s="58"/>
      <c r="GZ267" s="58"/>
      <c r="HA267" s="58"/>
      <c r="HB267" s="58"/>
      <c r="HC267" s="58"/>
      <c r="HD267" s="58"/>
      <c r="HE267" s="58"/>
      <c r="HF267" s="58"/>
      <c r="HG267" s="58"/>
      <c r="HH267" s="58"/>
      <c r="HI267" s="58"/>
      <c r="HJ267" s="58"/>
      <c r="HK267" s="58"/>
      <c r="HL267" s="58"/>
      <c r="HM267" s="58"/>
      <c r="HN267" s="58"/>
      <c r="HO267" s="58"/>
      <c r="HP267" s="58"/>
      <c r="HQ267" s="58"/>
      <c r="HR267" s="58"/>
      <c r="HS267" s="58"/>
      <c r="HT267" s="58"/>
      <c r="HU267" s="58"/>
      <c r="HV267" s="58"/>
      <c r="HW267" s="58"/>
      <c r="HX267" s="58"/>
      <c r="HY267" s="58"/>
      <c r="HZ267" s="58"/>
      <c r="IA267" s="58"/>
      <c r="IB267" s="58"/>
      <c r="IC267" s="58"/>
      <c r="ID267" s="58"/>
      <c r="IE267" s="58"/>
      <c r="IF267" s="58"/>
      <c r="IG267" s="58"/>
      <c r="IH267" s="58"/>
      <c r="II267" s="58"/>
      <c r="IJ267" s="58"/>
      <c r="IK267" s="58"/>
      <c r="IL267" s="58"/>
      <c r="IM267" s="58"/>
      <c r="IN267" s="58"/>
      <c r="IO267" s="58"/>
      <c r="IP267" s="58"/>
      <c r="IQ267" s="58"/>
      <c r="IR267" s="58"/>
    </row>
    <row r="268" spans="1:252" s="839" customFormat="1">
      <c r="A268" s="78" t="s">
        <v>568</v>
      </c>
      <c r="B268" s="699">
        <v>5.0000000000000001E-3</v>
      </c>
      <c r="C268" s="699">
        <v>5.0000000000000001E-3</v>
      </c>
      <c r="D268" s="699">
        <v>5.0000000000000001E-3</v>
      </c>
      <c r="E268" s="699">
        <v>5.0000000000000001E-3</v>
      </c>
      <c r="F268" s="699">
        <v>5.0000000000000001E-3</v>
      </c>
      <c r="G268" s="699">
        <v>4.0000000000000001E-3</v>
      </c>
      <c r="H268" s="699">
        <v>4.0000000000000001E-3</v>
      </c>
      <c r="I268" s="699">
        <v>4.0000000000000001E-3</v>
      </c>
      <c r="J268" s="699">
        <v>8.0000000000000002E-3</v>
      </c>
      <c r="K268" s="699">
        <v>8.9999999999999993E-3</v>
      </c>
      <c r="L268" s="699">
        <v>8.9999999999999993E-3</v>
      </c>
      <c r="M268" s="699">
        <v>1.0999999999999999E-2</v>
      </c>
      <c r="N268" s="699">
        <v>1.2E-2</v>
      </c>
      <c r="O268" s="699">
        <v>1.4E-2</v>
      </c>
      <c r="P268" s="699">
        <v>1.9E-2</v>
      </c>
      <c r="Q268" s="699">
        <v>1.7999999999999999E-2</v>
      </c>
      <c r="R268" s="699">
        <v>2.1000000000000001E-2</v>
      </c>
      <c r="S268" s="699">
        <v>2.1999999999999999E-2</v>
      </c>
      <c r="T268" s="699">
        <v>2.5000000000000001E-2</v>
      </c>
      <c r="U268" s="699">
        <v>2.7E-2</v>
      </c>
      <c r="V268" s="699">
        <v>2.8000000000000001E-2</v>
      </c>
      <c r="W268" s="699">
        <v>0.03</v>
      </c>
      <c r="X268" s="699">
        <v>3.2000000000000001E-2</v>
      </c>
      <c r="Y268" s="699">
        <v>3.3000000000000002E-2</v>
      </c>
      <c r="Z268" s="699">
        <v>3.5000000000000003E-2</v>
      </c>
      <c r="AA268" s="699">
        <v>3.5999999999999997E-2</v>
      </c>
      <c r="AB268" s="699">
        <v>3.5999999999999997E-2</v>
      </c>
      <c r="AC268" s="699">
        <v>3.6999999999999998E-2</v>
      </c>
      <c r="AD268" s="699">
        <v>0.04</v>
      </c>
      <c r="AE268" s="953">
        <v>4.7E-2</v>
      </c>
      <c r="AF268" s="58"/>
      <c r="AG268" s="58"/>
      <c r="AH268" s="58"/>
      <c r="AI268" s="58"/>
      <c r="AJ268" s="58"/>
      <c r="AK268" s="58"/>
      <c r="AL268" s="58"/>
      <c r="AM268" s="58"/>
      <c r="AN268" s="58"/>
      <c r="AO268" s="58"/>
      <c r="AP268" s="58"/>
      <c r="AQ268" s="58"/>
      <c r="AR268" s="58"/>
      <c r="AS268" s="58"/>
      <c r="AT268" s="58"/>
      <c r="AU268" s="58"/>
      <c r="AV268" s="58"/>
      <c r="AW268" s="58"/>
      <c r="AX268" s="58"/>
      <c r="AY268" s="58"/>
      <c r="AZ268" s="58"/>
      <c r="BA268" s="58"/>
      <c r="BB268" s="58"/>
      <c r="BC268" s="58"/>
      <c r="BD268" s="58"/>
      <c r="BE268" s="58"/>
      <c r="BF268" s="58"/>
      <c r="BG268" s="58"/>
      <c r="BH268" s="58"/>
      <c r="BI268" s="58"/>
      <c r="BJ268" s="58"/>
      <c r="BK268" s="58"/>
      <c r="BL268" s="58"/>
      <c r="BM268" s="58"/>
      <c r="BN268" s="58"/>
      <c r="BO268" s="58"/>
      <c r="BP268" s="58"/>
      <c r="BQ268" s="58"/>
      <c r="BR268" s="58"/>
      <c r="BS268" s="58"/>
      <c r="BT268" s="58"/>
      <c r="BU268" s="58"/>
      <c r="BV268" s="58"/>
      <c r="BW268" s="58"/>
      <c r="BX268" s="58"/>
      <c r="BY268" s="58"/>
      <c r="BZ268" s="58"/>
      <c r="CA268" s="58"/>
      <c r="CB268" s="58"/>
      <c r="CC268" s="58"/>
      <c r="CD268" s="58"/>
      <c r="CE268" s="58"/>
      <c r="CF268" s="58"/>
      <c r="CG268" s="58"/>
      <c r="CH268" s="58"/>
      <c r="CI268" s="58"/>
      <c r="CJ268" s="58"/>
      <c r="CK268" s="58"/>
      <c r="CL268" s="58"/>
      <c r="CM268" s="58"/>
      <c r="CN268" s="58"/>
      <c r="CO268" s="58"/>
      <c r="CP268" s="58"/>
      <c r="CQ268" s="58"/>
      <c r="CR268" s="58"/>
      <c r="CS268" s="58"/>
      <c r="CT268" s="58"/>
      <c r="CU268" s="58"/>
      <c r="CV268" s="58"/>
      <c r="CW268" s="58"/>
      <c r="CX268" s="58"/>
      <c r="CY268" s="58"/>
      <c r="CZ268" s="58"/>
      <c r="DA268" s="58"/>
      <c r="DB268" s="58"/>
      <c r="DC268" s="58"/>
      <c r="DD268" s="58"/>
      <c r="DE268" s="58"/>
      <c r="DF268" s="58"/>
      <c r="DG268" s="58"/>
      <c r="DH268" s="58"/>
      <c r="DI268" s="58"/>
      <c r="DJ268" s="58"/>
      <c r="DK268" s="58"/>
      <c r="DL268" s="58"/>
      <c r="DM268" s="58"/>
      <c r="DN268" s="58"/>
      <c r="DO268" s="58"/>
      <c r="DP268" s="58"/>
      <c r="DQ268" s="58"/>
      <c r="DR268" s="58"/>
      <c r="DS268" s="58"/>
      <c r="DT268" s="58"/>
      <c r="DU268" s="58"/>
      <c r="DV268" s="58"/>
      <c r="DW268" s="58"/>
      <c r="DX268" s="58"/>
      <c r="DY268" s="58"/>
      <c r="DZ268" s="58"/>
      <c r="EA268" s="58"/>
      <c r="EB268" s="58"/>
      <c r="EC268" s="58"/>
      <c r="ED268" s="58"/>
      <c r="EE268" s="58"/>
      <c r="EF268" s="58"/>
      <c r="EG268" s="58"/>
      <c r="EH268" s="58"/>
      <c r="EI268" s="58"/>
      <c r="EJ268" s="58"/>
      <c r="EK268" s="58"/>
      <c r="EL268" s="58"/>
      <c r="EM268" s="58"/>
      <c r="EN268" s="58"/>
      <c r="EO268" s="58"/>
      <c r="EP268" s="58"/>
      <c r="EQ268" s="58"/>
      <c r="ER268" s="58"/>
      <c r="ES268" s="58"/>
      <c r="ET268" s="58"/>
      <c r="EU268" s="58"/>
      <c r="EV268" s="58"/>
      <c r="EW268" s="58"/>
      <c r="EX268" s="58"/>
      <c r="EY268" s="58"/>
      <c r="EZ268" s="58"/>
      <c r="FA268" s="58"/>
      <c r="FB268" s="58"/>
      <c r="FC268" s="58"/>
      <c r="FD268" s="58"/>
      <c r="FE268" s="58"/>
      <c r="FF268" s="58"/>
      <c r="FG268" s="58"/>
      <c r="FH268" s="58"/>
      <c r="FI268" s="58"/>
      <c r="FJ268" s="58"/>
      <c r="FK268" s="58"/>
      <c r="FL268" s="58"/>
      <c r="FM268" s="58"/>
      <c r="FN268" s="58"/>
      <c r="FO268" s="58"/>
      <c r="FP268" s="58"/>
      <c r="FQ268" s="58"/>
      <c r="FR268" s="58"/>
      <c r="FS268" s="58"/>
      <c r="FT268" s="58"/>
      <c r="FU268" s="58"/>
      <c r="FV268" s="58"/>
      <c r="FW268" s="58"/>
      <c r="FX268" s="58"/>
      <c r="FY268" s="58"/>
      <c r="FZ268" s="58"/>
      <c r="GA268" s="58"/>
      <c r="GB268" s="58"/>
      <c r="GC268" s="58"/>
      <c r="GD268" s="58"/>
      <c r="GE268" s="58"/>
      <c r="GF268" s="58"/>
      <c r="GG268" s="58"/>
      <c r="GH268" s="58"/>
      <c r="GI268" s="58"/>
      <c r="GJ268" s="58"/>
      <c r="GK268" s="58"/>
      <c r="GL268" s="58"/>
      <c r="GM268" s="58"/>
      <c r="GN268" s="58"/>
      <c r="GO268" s="58"/>
      <c r="GP268" s="58"/>
      <c r="GQ268" s="58"/>
      <c r="GR268" s="58"/>
      <c r="GS268" s="58"/>
      <c r="GT268" s="58"/>
      <c r="GU268" s="58"/>
      <c r="GV268" s="58"/>
      <c r="GW268" s="58"/>
      <c r="GX268" s="58"/>
      <c r="GY268" s="58"/>
      <c r="GZ268" s="58"/>
      <c r="HA268" s="58"/>
      <c r="HB268" s="58"/>
      <c r="HC268" s="58"/>
      <c r="HD268" s="58"/>
      <c r="HE268" s="58"/>
      <c r="HF268" s="58"/>
      <c r="HG268" s="58"/>
      <c r="HH268" s="58"/>
      <c r="HI268" s="58"/>
      <c r="HJ268" s="58"/>
      <c r="HK268" s="58"/>
      <c r="HL268" s="58"/>
      <c r="HM268" s="58"/>
      <c r="HN268" s="58"/>
      <c r="HO268" s="58"/>
      <c r="HP268" s="58"/>
      <c r="HQ268" s="58"/>
      <c r="HR268" s="58"/>
      <c r="HS268" s="58"/>
      <c r="HT268" s="58"/>
      <c r="HU268" s="58"/>
      <c r="HV268" s="58"/>
      <c r="HW268" s="58"/>
      <c r="HX268" s="58"/>
      <c r="HY268" s="58"/>
      <c r="HZ268" s="58"/>
      <c r="IA268" s="58"/>
      <c r="IB268" s="58"/>
      <c r="IC268" s="58"/>
      <c r="ID268" s="58"/>
      <c r="IE268" s="58"/>
      <c r="IF268" s="58"/>
      <c r="IG268" s="58"/>
      <c r="IH268" s="58"/>
      <c r="II268" s="58"/>
      <c r="IJ268" s="58"/>
      <c r="IK268" s="58"/>
      <c r="IL268" s="58"/>
      <c r="IM268" s="58"/>
      <c r="IN268" s="58"/>
      <c r="IO268" s="58"/>
      <c r="IP268" s="58"/>
      <c r="IQ268" s="58"/>
      <c r="IR268" s="58"/>
    </row>
    <row r="269" spans="1:252" s="839" customFormat="1">
      <c r="A269" s="78" t="s">
        <v>569</v>
      </c>
      <c r="B269" s="699"/>
      <c r="C269" s="699"/>
      <c r="D269" s="699"/>
      <c r="E269" s="699"/>
      <c r="F269" s="699"/>
      <c r="G269" s="699"/>
      <c r="H269" s="699"/>
      <c r="I269" s="699"/>
      <c r="J269" s="699"/>
      <c r="K269" s="699"/>
      <c r="L269" s="699"/>
      <c r="M269" s="699"/>
      <c r="N269" s="699"/>
      <c r="O269" s="699"/>
      <c r="P269" s="699"/>
      <c r="Q269" s="699"/>
      <c r="R269" s="699"/>
      <c r="S269" s="699"/>
      <c r="T269" s="699"/>
      <c r="U269" s="699"/>
      <c r="V269" s="699"/>
      <c r="W269" s="699"/>
      <c r="X269" s="699"/>
      <c r="Y269" s="699"/>
      <c r="Z269" s="699"/>
      <c r="AA269" s="699"/>
      <c r="AB269" s="699"/>
      <c r="AC269" s="699"/>
      <c r="AD269" s="699"/>
      <c r="AE269"/>
      <c r="AF269" s="58"/>
      <c r="AG269" s="58"/>
      <c r="AH269" s="58"/>
      <c r="AI269" s="58"/>
      <c r="AJ269" s="58"/>
      <c r="AK269" s="58"/>
      <c r="AL269" s="58"/>
      <c r="AM269" s="58"/>
      <c r="AN269" s="58"/>
      <c r="AO269" s="58"/>
      <c r="AP269" s="58"/>
      <c r="AQ269" s="58"/>
      <c r="AR269" s="58"/>
      <c r="AS269" s="58"/>
      <c r="AT269" s="58"/>
      <c r="AU269" s="58"/>
      <c r="AV269" s="58"/>
      <c r="AW269" s="58"/>
      <c r="AX269" s="58"/>
      <c r="AY269" s="58"/>
      <c r="AZ269" s="58"/>
      <c r="BA269" s="58"/>
      <c r="BB269" s="58"/>
      <c r="BC269" s="58"/>
      <c r="BD269" s="58"/>
      <c r="BE269" s="58"/>
      <c r="BF269" s="58"/>
      <c r="BG269" s="58"/>
      <c r="BH269" s="58"/>
      <c r="BI269" s="58"/>
      <c r="BJ269" s="58"/>
      <c r="BK269" s="58"/>
      <c r="BL269" s="58"/>
      <c r="BM269" s="58"/>
      <c r="BN269" s="58"/>
      <c r="BO269" s="58"/>
      <c r="BP269" s="58"/>
      <c r="BQ269" s="58"/>
      <c r="BR269" s="58"/>
      <c r="BS269" s="58"/>
      <c r="BT269" s="58"/>
      <c r="BU269" s="58"/>
      <c r="BV269" s="58"/>
      <c r="BW269" s="58"/>
      <c r="BX269" s="58"/>
      <c r="BY269" s="58"/>
      <c r="BZ269" s="58"/>
      <c r="CA269" s="58"/>
      <c r="CB269" s="58"/>
      <c r="CC269" s="58"/>
      <c r="CD269" s="58"/>
      <c r="CE269" s="58"/>
      <c r="CF269" s="58"/>
      <c r="CG269" s="58"/>
      <c r="CH269" s="58"/>
      <c r="CI269" s="58"/>
      <c r="CJ269" s="58"/>
      <c r="CK269" s="58"/>
      <c r="CL269" s="58"/>
      <c r="CM269" s="58"/>
      <c r="CN269" s="58"/>
      <c r="CO269" s="58"/>
      <c r="CP269" s="58"/>
      <c r="CQ269" s="58"/>
      <c r="CR269" s="58"/>
      <c r="CS269" s="58"/>
      <c r="CT269" s="58"/>
      <c r="CU269" s="58"/>
      <c r="CV269" s="58"/>
      <c r="CW269" s="58"/>
      <c r="CX269" s="58"/>
      <c r="CY269" s="58"/>
      <c r="CZ269" s="58"/>
      <c r="DA269" s="58"/>
      <c r="DB269" s="58"/>
      <c r="DC269" s="58"/>
      <c r="DD269" s="58"/>
      <c r="DE269" s="58"/>
      <c r="DF269" s="58"/>
      <c r="DG269" s="58"/>
      <c r="DH269" s="58"/>
      <c r="DI269" s="58"/>
      <c r="DJ269" s="58"/>
      <c r="DK269" s="58"/>
      <c r="DL269" s="58"/>
      <c r="DM269" s="58"/>
      <c r="DN269" s="58"/>
      <c r="DO269" s="58"/>
      <c r="DP269" s="58"/>
      <c r="DQ269" s="58"/>
      <c r="DR269" s="58"/>
      <c r="DS269" s="58"/>
      <c r="DT269" s="58"/>
      <c r="DU269" s="58"/>
      <c r="DV269" s="58"/>
      <c r="DW269" s="58"/>
      <c r="DX269" s="58"/>
      <c r="DY269" s="58"/>
      <c r="DZ269" s="58"/>
      <c r="EA269" s="58"/>
      <c r="EB269" s="58"/>
      <c r="EC269" s="58"/>
      <c r="ED269" s="58"/>
      <c r="EE269" s="58"/>
      <c r="EF269" s="58"/>
      <c r="EG269" s="58"/>
      <c r="EH269" s="58"/>
      <c r="EI269" s="58"/>
      <c r="EJ269" s="58"/>
      <c r="EK269" s="58"/>
      <c r="EL269" s="58"/>
      <c r="EM269" s="58"/>
      <c r="EN269" s="58"/>
      <c r="EO269" s="58"/>
      <c r="EP269" s="58"/>
      <c r="EQ269" s="58"/>
      <c r="ER269" s="58"/>
      <c r="ES269" s="58"/>
      <c r="ET269" s="58"/>
      <c r="EU269" s="58"/>
      <c r="EV269" s="58"/>
      <c r="EW269" s="58"/>
      <c r="EX269" s="58"/>
      <c r="EY269" s="58"/>
      <c r="EZ269" s="58"/>
      <c r="FA269" s="58"/>
      <c r="FB269" s="58"/>
      <c r="FC269" s="58"/>
      <c r="FD269" s="58"/>
      <c r="FE269" s="58"/>
      <c r="FF269" s="58"/>
      <c r="FG269" s="58"/>
      <c r="FH269" s="58"/>
      <c r="FI269" s="58"/>
      <c r="FJ269" s="58"/>
      <c r="FK269" s="58"/>
      <c r="FL269" s="58"/>
      <c r="FM269" s="58"/>
      <c r="FN269" s="58"/>
      <c r="FO269" s="58"/>
      <c r="FP269" s="58"/>
      <c r="FQ269" s="58"/>
      <c r="FR269" s="58"/>
      <c r="FS269" s="58"/>
      <c r="FT269" s="58"/>
      <c r="FU269" s="58"/>
      <c r="FV269" s="58"/>
      <c r="FW269" s="58"/>
      <c r="FX269" s="58"/>
      <c r="FY269" s="58"/>
      <c r="FZ269" s="58"/>
      <c r="GA269" s="58"/>
      <c r="GB269" s="58"/>
      <c r="GC269" s="58"/>
      <c r="GD269" s="58"/>
      <c r="GE269" s="58"/>
      <c r="GF269" s="58"/>
      <c r="GG269" s="58"/>
      <c r="GH269" s="58"/>
      <c r="GI269" s="58"/>
      <c r="GJ269" s="58"/>
      <c r="GK269" s="58"/>
      <c r="GL269" s="58"/>
      <c r="GM269" s="58"/>
      <c r="GN269" s="58"/>
      <c r="GO269" s="58"/>
      <c r="GP269" s="58"/>
      <c r="GQ269" s="58"/>
      <c r="GR269" s="58"/>
      <c r="GS269" s="58"/>
      <c r="GT269" s="58"/>
      <c r="GU269" s="58"/>
      <c r="GV269" s="58"/>
      <c r="GW269" s="58"/>
      <c r="GX269" s="58"/>
      <c r="GY269" s="58"/>
      <c r="GZ269" s="58"/>
      <c r="HA269" s="58"/>
      <c r="HB269" s="58"/>
      <c r="HC269" s="58"/>
      <c r="HD269" s="58"/>
      <c r="HE269" s="58"/>
      <c r="HF269" s="58"/>
      <c r="HG269" s="58"/>
      <c r="HH269" s="58"/>
      <c r="HI269" s="58"/>
      <c r="HJ269" s="58"/>
      <c r="HK269" s="58"/>
      <c r="HL269" s="58"/>
      <c r="HM269" s="58"/>
      <c r="HN269" s="58"/>
      <c r="HO269" s="58"/>
      <c r="HP269" s="58"/>
      <c r="HQ269" s="58"/>
      <c r="HR269" s="58"/>
      <c r="HS269" s="58"/>
      <c r="HT269" s="58"/>
      <c r="HU269" s="58"/>
      <c r="HV269" s="58"/>
      <c r="HW269" s="58"/>
      <c r="HX269" s="58"/>
      <c r="HY269" s="58"/>
      <c r="HZ269" s="58"/>
      <c r="IA269" s="58"/>
      <c r="IB269" s="58"/>
      <c r="IC269" s="58"/>
      <c r="ID269" s="58"/>
      <c r="IE269" s="58"/>
      <c r="IF269" s="58"/>
      <c r="IG269" s="58"/>
      <c r="IH269" s="58"/>
      <c r="II269" s="58"/>
      <c r="IJ269" s="58"/>
      <c r="IK269" s="58"/>
      <c r="IL269" s="58"/>
      <c r="IM269" s="58"/>
      <c r="IN269" s="58"/>
      <c r="IO269" s="58"/>
      <c r="IP269" s="58"/>
      <c r="IQ269" s="58"/>
      <c r="IR269" s="58"/>
    </row>
    <row r="270" spans="1:252" s="839" customFormat="1">
      <c r="A270" s="78" t="s">
        <v>570</v>
      </c>
      <c r="B270" s="699"/>
      <c r="C270" s="699"/>
      <c r="D270" s="699"/>
      <c r="E270" s="699"/>
      <c r="F270" s="699"/>
      <c r="G270" s="699"/>
      <c r="H270" s="699"/>
      <c r="I270" s="699"/>
      <c r="J270" s="699"/>
      <c r="K270" s="699"/>
      <c r="L270" s="699"/>
      <c r="M270" s="699"/>
      <c r="N270" s="699"/>
      <c r="O270" s="699"/>
      <c r="P270" s="699"/>
      <c r="Q270" s="699"/>
      <c r="R270" s="699"/>
      <c r="S270" s="699"/>
      <c r="T270" s="699"/>
      <c r="U270" s="699"/>
      <c r="V270" s="699"/>
      <c r="W270" s="699"/>
      <c r="X270" s="699"/>
      <c r="Y270" s="699"/>
      <c r="Z270" s="699"/>
      <c r="AA270" s="699"/>
      <c r="AB270" s="699"/>
      <c r="AC270" s="699"/>
      <c r="AD270" s="699"/>
      <c r="AE270"/>
      <c r="AF270" s="58"/>
      <c r="AG270" s="58"/>
      <c r="AH270" s="58"/>
      <c r="AI270" s="58"/>
      <c r="AJ270" s="58"/>
      <c r="AK270" s="58"/>
      <c r="AL270" s="58"/>
      <c r="AM270" s="58"/>
      <c r="AN270" s="58"/>
      <c r="AO270" s="58"/>
      <c r="AP270" s="58"/>
      <c r="AQ270" s="58"/>
      <c r="AR270" s="58"/>
      <c r="AS270" s="58"/>
      <c r="AT270" s="58"/>
      <c r="AU270" s="58"/>
      <c r="AV270" s="58"/>
      <c r="AW270" s="58"/>
      <c r="AX270" s="58"/>
      <c r="AY270" s="58"/>
      <c r="AZ270" s="58"/>
      <c r="BA270" s="58"/>
      <c r="BB270" s="58"/>
      <c r="BC270" s="58"/>
      <c r="BD270" s="58"/>
      <c r="BE270" s="58"/>
      <c r="BF270" s="58"/>
      <c r="BG270" s="58"/>
      <c r="BH270" s="58"/>
      <c r="BI270" s="58"/>
      <c r="BJ270" s="58"/>
      <c r="BK270" s="58"/>
      <c r="BL270" s="58"/>
      <c r="BM270" s="58"/>
      <c r="BN270" s="58"/>
      <c r="BO270" s="58"/>
      <c r="BP270" s="58"/>
      <c r="BQ270" s="58"/>
      <c r="BR270" s="58"/>
      <c r="BS270" s="58"/>
      <c r="BT270" s="58"/>
      <c r="BU270" s="58"/>
      <c r="BV270" s="58"/>
      <c r="BW270" s="58"/>
      <c r="BX270" s="58"/>
      <c r="BY270" s="58"/>
      <c r="BZ270" s="58"/>
      <c r="CA270" s="58"/>
      <c r="CB270" s="58"/>
      <c r="CC270" s="58"/>
      <c r="CD270" s="58"/>
      <c r="CE270" s="58"/>
      <c r="CF270" s="58"/>
      <c r="CG270" s="58"/>
      <c r="CH270" s="58"/>
      <c r="CI270" s="58"/>
      <c r="CJ270" s="58"/>
      <c r="CK270" s="58"/>
      <c r="CL270" s="58"/>
      <c r="CM270" s="58"/>
      <c r="CN270" s="58"/>
      <c r="CO270" s="58"/>
      <c r="CP270" s="58"/>
      <c r="CQ270" s="58"/>
      <c r="CR270" s="58"/>
      <c r="CS270" s="58"/>
      <c r="CT270" s="58"/>
      <c r="CU270" s="58"/>
      <c r="CV270" s="58"/>
      <c r="CW270" s="58"/>
      <c r="CX270" s="58"/>
      <c r="CY270" s="58"/>
      <c r="CZ270" s="58"/>
      <c r="DA270" s="58"/>
      <c r="DB270" s="58"/>
      <c r="DC270" s="58"/>
      <c r="DD270" s="58"/>
      <c r="DE270" s="58"/>
      <c r="DF270" s="58"/>
      <c r="DG270" s="58"/>
      <c r="DH270" s="58"/>
      <c r="DI270" s="58"/>
      <c r="DJ270" s="58"/>
      <c r="DK270" s="58"/>
      <c r="DL270" s="58"/>
      <c r="DM270" s="58"/>
      <c r="DN270" s="58"/>
      <c r="DO270" s="58"/>
      <c r="DP270" s="58"/>
      <c r="DQ270" s="58"/>
      <c r="DR270" s="58"/>
      <c r="DS270" s="58"/>
      <c r="DT270" s="58"/>
      <c r="DU270" s="58"/>
      <c r="DV270" s="58"/>
      <c r="DW270" s="58"/>
      <c r="DX270" s="58"/>
      <c r="DY270" s="58"/>
      <c r="DZ270" s="58"/>
      <c r="EA270" s="58"/>
      <c r="EB270" s="58"/>
      <c r="EC270" s="58"/>
      <c r="ED270" s="58"/>
      <c r="EE270" s="58"/>
      <c r="EF270" s="58"/>
      <c r="EG270" s="58"/>
      <c r="EH270" s="58"/>
      <c r="EI270" s="58"/>
      <c r="EJ270" s="58"/>
      <c r="EK270" s="58"/>
      <c r="EL270" s="58"/>
      <c r="EM270" s="58"/>
      <c r="EN270" s="58"/>
      <c r="EO270" s="58"/>
      <c r="EP270" s="58"/>
      <c r="EQ270" s="58"/>
      <c r="ER270" s="58"/>
      <c r="ES270" s="58"/>
      <c r="ET270" s="58"/>
      <c r="EU270" s="58"/>
      <c r="EV270" s="58"/>
      <c r="EW270" s="58"/>
      <c r="EX270" s="58"/>
      <c r="EY270" s="58"/>
      <c r="EZ270" s="58"/>
      <c r="FA270" s="58"/>
      <c r="FB270" s="58"/>
      <c r="FC270" s="58"/>
      <c r="FD270" s="58"/>
      <c r="FE270" s="58"/>
      <c r="FF270" s="58"/>
      <c r="FG270" s="58"/>
      <c r="FH270" s="58"/>
      <c r="FI270" s="58"/>
      <c r="FJ270" s="58"/>
      <c r="FK270" s="58"/>
      <c r="FL270" s="58"/>
      <c r="FM270" s="58"/>
      <c r="FN270" s="58"/>
      <c r="FO270" s="58"/>
      <c r="FP270" s="58"/>
      <c r="FQ270" s="58"/>
      <c r="FR270" s="58"/>
      <c r="FS270" s="58"/>
      <c r="FT270" s="58"/>
      <c r="FU270" s="58"/>
      <c r="FV270" s="58"/>
      <c r="FW270" s="58"/>
      <c r="FX270" s="58"/>
      <c r="FY270" s="58"/>
      <c r="FZ270" s="58"/>
      <c r="GA270" s="58"/>
      <c r="GB270" s="58"/>
      <c r="GC270" s="58"/>
      <c r="GD270" s="58"/>
      <c r="GE270" s="58"/>
      <c r="GF270" s="58"/>
      <c r="GG270" s="58"/>
      <c r="GH270" s="58"/>
      <c r="GI270" s="58"/>
      <c r="GJ270" s="58"/>
      <c r="GK270" s="58"/>
      <c r="GL270" s="58"/>
      <c r="GM270" s="58"/>
      <c r="GN270" s="58"/>
      <c r="GO270" s="58"/>
      <c r="GP270" s="58"/>
      <c r="GQ270" s="58"/>
      <c r="GR270" s="58"/>
      <c r="GS270" s="58"/>
      <c r="GT270" s="58"/>
      <c r="GU270" s="58"/>
      <c r="GV270" s="58"/>
      <c r="GW270" s="58"/>
      <c r="GX270" s="58"/>
      <c r="GY270" s="58"/>
      <c r="GZ270" s="58"/>
      <c r="HA270" s="58"/>
      <c r="HB270" s="58"/>
      <c r="HC270" s="58"/>
      <c r="HD270" s="58"/>
      <c r="HE270" s="58"/>
      <c r="HF270" s="58"/>
      <c r="HG270" s="58"/>
      <c r="HH270" s="58"/>
      <c r="HI270" s="58"/>
      <c r="HJ270" s="58"/>
      <c r="HK270" s="58"/>
      <c r="HL270" s="58"/>
      <c r="HM270" s="58"/>
      <c r="HN270" s="58"/>
      <c r="HO270" s="58"/>
      <c r="HP270" s="58"/>
      <c r="HQ270" s="58"/>
      <c r="HR270" s="58"/>
      <c r="HS270" s="58"/>
      <c r="HT270" s="58"/>
      <c r="HU270" s="58"/>
      <c r="HV270" s="58"/>
      <c r="HW270" s="58"/>
      <c r="HX270" s="58"/>
      <c r="HY270" s="58"/>
      <c r="HZ270" s="58"/>
      <c r="IA270" s="58"/>
      <c r="IB270" s="58"/>
      <c r="IC270" s="58"/>
      <c r="ID270" s="58"/>
      <c r="IE270" s="58"/>
      <c r="IF270" s="58"/>
      <c r="IG270" s="58"/>
      <c r="IH270" s="58"/>
      <c r="II270" s="58"/>
      <c r="IJ270" s="58"/>
      <c r="IK270" s="58"/>
      <c r="IL270" s="58"/>
      <c r="IM270" s="58"/>
      <c r="IN270" s="58"/>
      <c r="IO270" s="58"/>
      <c r="IP270" s="58"/>
      <c r="IQ270" s="58"/>
      <c r="IR270" s="58"/>
    </row>
    <row r="271" spans="1:252" s="839" customFormat="1">
      <c r="A271" s="78" t="s">
        <v>571</v>
      </c>
      <c r="B271" s="699"/>
      <c r="C271" s="699"/>
      <c r="D271" s="699"/>
      <c r="E271" s="699"/>
      <c r="F271" s="699"/>
      <c r="G271" s="699"/>
      <c r="H271" s="699"/>
      <c r="I271" s="699"/>
      <c r="J271" s="699"/>
      <c r="K271" s="699"/>
      <c r="L271" s="699"/>
      <c r="M271" s="699"/>
      <c r="N271" s="699"/>
      <c r="O271" s="699"/>
      <c r="P271" s="699"/>
      <c r="Q271" s="699"/>
      <c r="R271" s="699"/>
      <c r="S271" s="699"/>
      <c r="T271" s="699"/>
      <c r="U271" s="699"/>
      <c r="V271" s="699"/>
      <c r="W271" s="699"/>
      <c r="X271" s="699"/>
      <c r="Y271" s="699"/>
      <c r="Z271" s="699"/>
      <c r="AA271" s="699"/>
      <c r="AB271" s="699"/>
      <c r="AC271" s="699"/>
      <c r="AD271" s="699"/>
      <c r="AE271"/>
      <c r="AF271" s="58"/>
      <c r="AG271" s="58"/>
      <c r="AH271" s="58"/>
      <c r="AI271" s="58"/>
      <c r="AJ271" s="58"/>
      <c r="AK271" s="58"/>
      <c r="AL271" s="58"/>
      <c r="AM271" s="58"/>
      <c r="AN271" s="58"/>
      <c r="AO271" s="58"/>
      <c r="AP271" s="58"/>
      <c r="AQ271" s="58"/>
      <c r="AR271" s="58"/>
      <c r="AS271" s="58"/>
      <c r="AT271" s="58"/>
      <c r="AU271" s="58"/>
      <c r="AV271" s="58"/>
      <c r="AW271" s="58"/>
      <c r="AX271" s="58"/>
      <c r="AY271" s="58"/>
      <c r="AZ271" s="58"/>
      <c r="BA271" s="58"/>
      <c r="BB271" s="58"/>
      <c r="BC271" s="58"/>
      <c r="BD271" s="58"/>
      <c r="BE271" s="58"/>
      <c r="BF271" s="58"/>
      <c r="BG271" s="58"/>
      <c r="BH271" s="58"/>
      <c r="BI271" s="58"/>
      <c r="BJ271" s="58"/>
      <c r="BK271" s="58"/>
      <c r="BL271" s="58"/>
      <c r="BM271" s="58"/>
      <c r="BN271" s="58"/>
      <c r="BO271" s="58"/>
      <c r="BP271" s="58"/>
      <c r="BQ271" s="58"/>
      <c r="BR271" s="58"/>
      <c r="BS271" s="58"/>
      <c r="BT271" s="58"/>
      <c r="BU271" s="58"/>
      <c r="BV271" s="58"/>
      <c r="BW271" s="58"/>
      <c r="BX271" s="58"/>
      <c r="BY271" s="58"/>
      <c r="BZ271" s="58"/>
      <c r="CA271" s="58"/>
      <c r="CB271" s="58"/>
      <c r="CC271" s="58"/>
      <c r="CD271" s="58"/>
      <c r="CE271" s="58"/>
      <c r="CF271" s="58"/>
      <c r="CG271" s="58"/>
      <c r="CH271" s="58"/>
      <c r="CI271" s="58"/>
      <c r="CJ271" s="58"/>
      <c r="CK271" s="58"/>
      <c r="CL271" s="58"/>
      <c r="CM271" s="58"/>
      <c r="CN271" s="58"/>
      <c r="CO271" s="58"/>
      <c r="CP271" s="58"/>
      <c r="CQ271" s="58"/>
      <c r="CR271" s="58"/>
      <c r="CS271" s="58"/>
      <c r="CT271" s="58"/>
      <c r="CU271" s="58"/>
      <c r="CV271" s="58"/>
      <c r="CW271" s="58"/>
      <c r="CX271" s="58"/>
      <c r="CY271" s="58"/>
      <c r="CZ271" s="58"/>
      <c r="DA271" s="58"/>
      <c r="DB271" s="58"/>
      <c r="DC271" s="58"/>
      <c r="DD271" s="58"/>
      <c r="DE271" s="58"/>
      <c r="DF271" s="58"/>
      <c r="DG271" s="58"/>
      <c r="DH271" s="58"/>
      <c r="DI271" s="58"/>
      <c r="DJ271" s="58"/>
      <c r="DK271" s="58"/>
      <c r="DL271" s="58"/>
      <c r="DM271" s="58"/>
      <c r="DN271" s="58"/>
      <c r="DO271" s="58"/>
      <c r="DP271" s="58"/>
      <c r="DQ271" s="58"/>
      <c r="DR271" s="58"/>
      <c r="DS271" s="58"/>
      <c r="DT271" s="58"/>
      <c r="DU271" s="58"/>
      <c r="DV271" s="58"/>
      <c r="DW271" s="58"/>
      <c r="DX271" s="58"/>
      <c r="DY271" s="58"/>
      <c r="DZ271" s="58"/>
      <c r="EA271" s="58"/>
      <c r="EB271" s="58"/>
      <c r="EC271" s="58"/>
      <c r="ED271" s="58"/>
      <c r="EE271" s="58"/>
      <c r="EF271" s="58"/>
      <c r="EG271" s="58"/>
      <c r="EH271" s="58"/>
      <c r="EI271" s="58"/>
      <c r="EJ271" s="58"/>
      <c r="EK271" s="58"/>
      <c r="EL271" s="58"/>
      <c r="EM271" s="58"/>
      <c r="EN271" s="58"/>
      <c r="EO271" s="58"/>
      <c r="EP271" s="58"/>
      <c r="EQ271" s="58"/>
      <c r="ER271" s="58"/>
      <c r="ES271" s="58"/>
      <c r="ET271" s="58"/>
      <c r="EU271" s="58"/>
      <c r="EV271" s="58"/>
      <c r="EW271" s="58"/>
      <c r="EX271" s="58"/>
      <c r="EY271" s="58"/>
      <c r="EZ271" s="58"/>
      <c r="FA271" s="58"/>
      <c r="FB271" s="58"/>
      <c r="FC271" s="58"/>
      <c r="FD271" s="58"/>
      <c r="FE271" s="58"/>
      <c r="FF271" s="58"/>
      <c r="FG271" s="58"/>
      <c r="FH271" s="58"/>
      <c r="FI271" s="58"/>
      <c r="FJ271" s="58"/>
      <c r="FK271" s="58"/>
      <c r="FL271" s="58"/>
      <c r="FM271" s="58"/>
      <c r="FN271" s="58"/>
      <c r="FO271" s="58"/>
      <c r="FP271" s="58"/>
      <c r="FQ271" s="58"/>
      <c r="FR271" s="58"/>
      <c r="FS271" s="58"/>
      <c r="FT271" s="58"/>
      <c r="FU271" s="58"/>
      <c r="FV271" s="58"/>
      <c r="FW271" s="58"/>
      <c r="FX271" s="58"/>
      <c r="FY271" s="58"/>
      <c r="FZ271" s="58"/>
      <c r="GA271" s="58"/>
      <c r="GB271" s="58"/>
      <c r="GC271" s="58"/>
      <c r="GD271" s="58"/>
      <c r="GE271" s="58"/>
      <c r="GF271" s="58"/>
      <c r="GG271" s="58"/>
      <c r="GH271" s="58"/>
      <c r="GI271" s="58"/>
      <c r="GJ271" s="58"/>
      <c r="GK271" s="58"/>
      <c r="GL271" s="58"/>
      <c r="GM271" s="58"/>
      <c r="GN271" s="58"/>
      <c r="GO271" s="58"/>
      <c r="GP271" s="58"/>
      <c r="GQ271" s="58"/>
      <c r="GR271" s="58"/>
      <c r="GS271" s="58"/>
      <c r="GT271" s="58"/>
      <c r="GU271" s="58"/>
      <c r="GV271" s="58"/>
      <c r="GW271" s="58"/>
      <c r="GX271" s="58"/>
      <c r="GY271" s="58"/>
      <c r="GZ271" s="58"/>
      <c r="HA271" s="58"/>
      <c r="HB271" s="58"/>
      <c r="HC271" s="58"/>
      <c r="HD271" s="58"/>
      <c r="HE271" s="58"/>
      <c r="HF271" s="58"/>
      <c r="HG271" s="58"/>
      <c r="HH271" s="58"/>
      <c r="HI271" s="58"/>
      <c r="HJ271" s="58"/>
      <c r="HK271" s="58"/>
      <c r="HL271" s="58"/>
      <c r="HM271" s="58"/>
      <c r="HN271" s="58"/>
      <c r="HO271" s="58"/>
      <c r="HP271" s="58"/>
      <c r="HQ271" s="58"/>
      <c r="HR271" s="58"/>
      <c r="HS271" s="58"/>
      <c r="HT271" s="58"/>
      <c r="HU271" s="58"/>
      <c r="HV271" s="58"/>
      <c r="HW271" s="58"/>
      <c r="HX271" s="58"/>
      <c r="HY271" s="58"/>
      <c r="HZ271" s="58"/>
      <c r="IA271" s="58"/>
      <c r="IB271" s="58"/>
      <c r="IC271" s="58"/>
      <c r="ID271" s="58"/>
      <c r="IE271" s="58"/>
      <c r="IF271" s="58"/>
      <c r="IG271" s="58"/>
      <c r="IH271" s="58"/>
      <c r="II271" s="58"/>
      <c r="IJ271" s="58"/>
      <c r="IK271" s="58"/>
      <c r="IL271" s="58"/>
      <c r="IM271" s="58"/>
      <c r="IN271" s="58"/>
      <c r="IO271" s="58"/>
      <c r="IP271" s="58"/>
      <c r="IQ271" s="58"/>
      <c r="IR271" s="58"/>
    </row>
    <row r="272" spans="1:252" s="839" customFormat="1">
      <c r="A272" s="78" t="s">
        <v>572</v>
      </c>
      <c r="B272" s="699"/>
      <c r="C272" s="699"/>
      <c r="D272" s="699"/>
      <c r="E272" s="699"/>
      <c r="F272" s="699"/>
      <c r="G272" s="699"/>
      <c r="H272" s="699"/>
      <c r="I272" s="699"/>
      <c r="J272" s="699"/>
      <c r="K272" s="699"/>
      <c r="L272" s="699"/>
      <c r="M272" s="699"/>
      <c r="N272" s="699"/>
      <c r="O272" s="699"/>
      <c r="P272" s="699"/>
      <c r="Q272" s="699"/>
      <c r="R272" s="699"/>
      <c r="S272" s="699"/>
      <c r="T272" s="699"/>
      <c r="U272" s="699"/>
      <c r="V272" s="699"/>
      <c r="W272" s="699"/>
      <c r="X272" s="699"/>
      <c r="Y272" s="699"/>
      <c r="Z272" s="699"/>
      <c r="AA272" s="699"/>
      <c r="AB272" s="699"/>
      <c r="AC272" s="699"/>
      <c r="AD272" s="699"/>
      <c r="AE272"/>
      <c r="AF272" s="58"/>
      <c r="AG272" s="58"/>
      <c r="AH272" s="58"/>
      <c r="AI272" s="58"/>
      <c r="AJ272" s="58"/>
      <c r="AK272" s="58"/>
      <c r="AL272" s="58"/>
      <c r="AM272" s="58"/>
      <c r="AN272" s="58"/>
      <c r="AO272" s="58"/>
      <c r="AP272" s="58"/>
      <c r="AQ272" s="58"/>
      <c r="AR272" s="58"/>
      <c r="AS272" s="58"/>
      <c r="AT272" s="58"/>
      <c r="AU272" s="58"/>
      <c r="AV272" s="58"/>
      <c r="AW272" s="58"/>
      <c r="AX272" s="58"/>
      <c r="AY272" s="58"/>
      <c r="AZ272" s="58"/>
      <c r="BA272" s="58"/>
      <c r="BB272" s="58"/>
      <c r="BC272" s="58"/>
      <c r="BD272" s="58"/>
      <c r="BE272" s="58"/>
      <c r="BF272" s="58"/>
      <c r="BG272" s="58"/>
      <c r="BH272" s="58"/>
      <c r="BI272" s="58"/>
      <c r="BJ272" s="58"/>
      <c r="BK272" s="58"/>
      <c r="BL272" s="58"/>
      <c r="BM272" s="58"/>
      <c r="BN272" s="58"/>
      <c r="BO272" s="58"/>
      <c r="BP272" s="58"/>
      <c r="BQ272" s="58"/>
      <c r="BR272" s="58"/>
      <c r="BS272" s="58"/>
      <c r="BT272" s="58"/>
      <c r="BU272" s="58"/>
      <c r="BV272" s="58"/>
      <c r="BW272" s="58"/>
      <c r="BX272" s="58"/>
      <c r="BY272" s="58"/>
      <c r="BZ272" s="58"/>
      <c r="CA272" s="58"/>
      <c r="CB272" s="58"/>
      <c r="CC272" s="58"/>
      <c r="CD272" s="58"/>
      <c r="CE272" s="58"/>
      <c r="CF272" s="58"/>
      <c r="CG272" s="58"/>
      <c r="CH272" s="58"/>
      <c r="CI272" s="58"/>
      <c r="CJ272" s="58"/>
      <c r="CK272" s="58"/>
      <c r="CL272" s="58"/>
      <c r="CM272" s="58"/>
      <c r="CN272" s="58"/>
      <c r="CO272" s="58"/>
      <c r="CP272" s="58"/>
      <c r="CQ272" s="58"/>
      <c r="CR272" s="58"/>
      <c r="CS272" s="58"/>
      <c r="CT272" s="58"/>
      <c r="CU272" s="58"/>
      <c r="CV272" s="58"/>
      <c r="CW272" s="58"/>
      <c r="CX272" s="58"/>
      <c r="CY272" s="58"/>
      <c r="CZ272" s="58"/>
      <c r="DA272" s="58"/>
      <c r="DB272" s="58"/>
      <c r="DC272" s="58"/>
      <c r="DD272" s="58"/>
      <c r="DE272" s="58"/>
      <c r="DF272" s="58"/>
      <c r="DG272" s="58"/>
      <c r="DH272" s="58"/>
      <c r="DI272" s="58"/>
      <c r="DJ272" s="58"/>
      <c r="DK272" s="58"/>
      <c r="DL272" s="58"/>
      <c r="DM272" s="58"/>
      <c r="DN272" s="58"/>
      <c r="DO272" s="58"/>
      <c r="DP272" s="58"/>
      <c r="DQ272" s="58"/>
      <c r="DR272" s="58"/>
      <c r="DS272" s="58"/>
      <c r="DT272" s="58"/>
      <c r="DU272" s="58"/>
      <c r="DV272" s="58"/>
      <c r="DW272" s="58"/>
      <c r="DX272" s="58"/>
      <c r="DY272" s="58"/>
      <c r="DZ272" s="58"/>
      <c r="EA272" s="58"/>
      <c r="EB272" s="58"/>
      <c r="EC272" s="58"/>
      <c r="ED272" s="58"/>
      <c r="EE272" s="58"/>
      <c r="EF272" s="58"/>
      <c r="EG272" s="58"/>
      <c r="EH272" s="58"/>
      <c r="EI272" s="58"/>
      <c r="EJ272" s="58"/>
      <c r="EK272" s="58"/>
      <c r="EL272" s="58"/>
      <c r="EM272" s="58"/>
      <c r="EN272" s="58"/>
      <c r="EO272" s="58"/>
      <c r="EP272" s="58"/>
      <c r="EQ272" s="58"/>
      <c r="ER272" s="58"/>
      <c r="ES272" s="58"/>
      <c r="ET272" s="58"/>
      <c r="EU272" s="58"/>
      <c r="EV272" s="58"/>
      <c r="EW272" s="58"/>
      <c r="EX272" s="58"/>
      <c r="EY272" s="58"/>
      <c r="EZ272" s="58"/>
      <c r="FA272" s="58"/>
      <c r="FB272" s="58"/>
      <c r="FC272" s="58"/>
      <c r="FD272" s="58"/>
      <c r="FE272" s="58"/>
      <c r="FF272" s="58"/>
      <c r="FG272" s="58"/>
      <c r="FH272" s="58"/>
      <c r="FI272" s="58"/>
      <c r="FJ272" s="58"/>
      <c r="FK272" s="58"/>
      <c r="FL272" s="58"/>
      <c r="FM272" s="58"/>
      <c r="FN272" s="58"/>
      <c r="FO272" s="58"/>
      <c r="FP272" s="58"/>
      <c r="FQ272" s="58"/>
      <c r="FR272" s="58"/>
      <c r="FS272" s="58"/>
      <c r="FT272" s="58"/>
      <c r="FU272" s="58"/>
      <c r="FV272" s="58"/>
      <c r="FW272" s="58"/>
      <c r="FX272" s="58"/>
      <c r="FY272" s="58"/>
      <c r="FZ272" s="58"/>
      <c r="GA272" s="58"/>
      <c r="GB272" s="58"/>
      <c r="GC272" s="58"/>
      <c r="GD272" s="58"/>
      <c r="GE272" s="58"/>
      <c r="GF272" s="58"/>
      <c r="GG272" s="58"/>
      <c r="GH272" s="58"/>
      <c r="GI272" s="58"/>
      <c r="GJ272" s="58"/>
      <c r="GK272" s="58"/>
      <c r="GL272" s="58"/>
      <c r="GM272" s="58"/>
      <c r="GN272" s="58"/>
      <c r="GO272" s="58"/>
      <c r="GP272" s="58"/>
      <c r="GQ272" s="58"/>
      <c r="GR272" s="58"/>
      <c r="GS272" s="58"/>
      <c r="GT272" s="58"/>
      <c r="GU272" s="58"/>
      <c r="GV272" s="58"/>
      <c r="GW272" s="58"/>
      <c r="GX272" s="58"/>
      <c r="GY272" s="58"/>
      <c r="GZ272" s="58"/>
      <c r="HA272" s="58"/>
      <c r="HB272" s="58"/>
      <c r="HC272" s="58"/>
      <c r="HD272" s="58"/>
      <c r="HE272" s="58"/>
      <c r="HF272" s="58"/>
      <c r="HG272" s="58"/>
      <c r="HH272" s="58"/>
      <c r="HI272" s="58"/>
      <c r="HJ272" s="58"/>
      <c r="HK272" s="58"/>
      <c r="HL272" s="58"/>
      <c r="HM272" s="58"/>
      <c r="HN272" s="58"/>
      <c r="HO272" s="58"/>
      <c r="HP272" s="58"/>
      <c r="HQ272" s="58"/>
      <c r="HR272" s="58"/>
      <c r="HS272" s="58"/>
      <c r="HT272" s="58"/>
      <c r="HU272" s="58"/>
      <c r="HV272" s="58"/>
      <c r="HW272" s="58"/>
      <c r="HX272" s="58"/>
      <c r="HY272" s="58"/>
      <c r="HZ272" s="58"/>
      <c r="IA272" s="58"/>
      <c r="IB272" s="58"/>
      <c r="IC272" s="58"/>
      <c r="ID272" s="58"/>
      <c r="IE272" s="58"/>
      <c r="IF272" s="58"/>
      <c r="IG272" s="58"/>
      <c r="IH272" s="58"/>
      <c r="II272" s="58"/>
      <c r="IJ272" s="58"/>
      <c r="IK272" s="58"/>
      <c r="IL272" s="58"/>
      <c r="IM272" s="58"/>
      <c r="IN272" s="58"/>
      <c r="IO272" s="58"/>
      <c r="IP272" s="58"/>
      <c r="IQ272" s="58"/>
      <c r="IR272" s="58"/>
    </row>
    <row r="273" spans="1:252" s="839" customFormat="1">
      <c r="A273" s="78" t="s">
        <v>464</v>
      </c>
      <c r="B273" s="699">
        <v>0.16200000000000001</v>
      </c>
      <c r="C273" s="699">
        <v>0.20499999999999999</v>
      </c>
      <c r="D273" s="699">
        <v>0.21199999999999999</v>
      </c>
      <c r="E273" s="699">
        <v>8.5999999999999993E-2</v>
      </c>
      <c r="F273" s="699">
        <v>0.14000000000000001</v>
      </c>
      <c r="G273" s="699">
        <v>0.13600000000000001</v>
      </c>
      <c r="H273" s="699">
        <v>0.13700000000000001</v>
      </c>
      <c r="I273" s="699">
        <v>0.29199999999999998</v>
      </c>
      <c r="J273" s="699">
        <v>0.43</v>
      </c>
      <c r="K273" s="699">
        <v>0.33900000000000002</v>
      </c>
      <c r="L273" s="699">
        <v>0.26800000000000002</v>
      </c>
      <c r="M273" s="699">
        <v>0.312</v>
      </c>
      <c r="N273" s="699">
        <v>0.34399999999999997</v>
      </c>
      <c r="O273" s="699">
        <v>0.376</v>
      </c>
      <c r="P273" s="699">
        <v>0.39500000000000002</v>
      </c>
      <c r="Q273" s="699">
        <v>0.44900000000000001</v>
      </c>
      <c r="R273" s="699">
        <v>0.45300000000000001</v>
      </c>
      <c r="S273" s="699">
        <v>0.44400000000000001</v>
      </c>
      <c r="T273" s="699">
        <v>0.48599999999999999</v>
      </c>
      <c r="U273" s="699">
        <v>0.501</v>
      </c>
      <c r="V273" s="699">
        <v>0.504</v>
      </c>
      <c r="W273" s="699">
        <v>0.51500000000000001</v>
      </c>
      <c r="X273" s="699">
        <v>0.51700000000000002</v>
      </c>
      <c r="Y273" s="699">
        <v>0.53100000000000003</v>
      </c>
      <c r="Z273" s="699">
        <v>0.53200000000000003</v>
      </c>
      <c r="AA273" s="699">
        <v>0.52</v>
      </c>
      <c r="AB273" s="699">
        <v>0.51100000000000001</v>
      </c>
      <c r="AC273" s="699">
        <v>0.55600000000000005</v>
      </c>
      <c r="AD273" s="699">
        <v>0.58099999999999996</v>
      </c>
      <c r="AE273" s="953">
        <v>0.54700000000000004</v>
      </c>
      <c r="AF273" s="58"/>
      <c r="AG273" s="58"/>
      <c r="AH273" s="58"/>
      <c r="AI273" s="58"/>
      <c r="AJ273" s="58"/>
      <c r="AK273" s="58"/>
      <c r="AL273" s="58"/>
      <c r="AM273" s="58"/>
      <c r="AN273" s="58"/>
      <c r="AO273" s="58"/>
      <c r="AP273" s="58"/>
      <c r="AQ273" s="58"/>
      <c r="AR273" s="58"/>
      <c r="AS273" s="58"/>
      <c r="AT273" s="58"/>
      <c r="AU273" s="58"/>
      <c r="AV273" s="58"/>
      <c r="AW273" s="58"/>
      <c r="AX273" s="58"/>
      <c r="AY273" s="58"/>
      <c r="AZ273" s="58"/>
      <c r="BA273" s="58"/>
      <c r="BB273" s="58"/>
      <c r="BC273" s="58"/>
      <c r="BD273" s="58"/>
      <c r="BE273" s="58"/>
      <c r="BF273" s="58"/>
      <c r="BG273" s="58"/>
      <c r="BH273" s="58"/>
      <c r="BI273" s="58"/>
      <c r="BJ273" s="58"/>
      <c r="BK273" s="58"/>
      <c r="BL273" s="58"/>
      <c r="BM273" s="58"/>
      <c r="BN273" s="58"/>
      <c r="BO273" s="58"/>
      <c r="BP273" s="58"/>
      <c r="BQ273" s="58"/>
      <c r="BR273" s="58"/>
      <c r="BS273" s="58"/>
      <c r="BT273" s="58"/>
      <c r="BU273" s="58"/>
      <c r="BV273" s="58"/>
      <c r="BW273" s="58"/>
      <c r="BX273" s="58"/>
      <c r="BY273" s="58"/>
      <c r="BZ273" s="58"/>
      <c r="CA273" s="58"/>
      <c r="CB273" s="58"/>
      <c r="CC273" s="58"/>
      <c r="CD273" s="58"/>
      <c r="CE273" s="58"/>
      <c r="CF273" s="58"/>
      <c r="CG273" s="58"/>
      <c r="CH273" s="58"/>
      <c r="CI273" s="58"/>
      <c r="CJ273" s="58"/>
      <c r="CK273" s="58"/>
      <c r="CL273" s="58"/>
      <c r="CM273" s="58"/>
      <c r="CN273" s="58"/>
      <c r="CO273" s="58"/>
      <c r="CP273" s="58"/>
      <c r="CQ273" s="58"/>
      <c r="CR273" s="58"/>
      <c r="CS273" s="58"/>
      <c r="CT273" s="58"/>
      <c r="CU273" s="58"/>
      <c r="CV273" s="58"/>
      <c r="CW273" s="58"/>
      <c r="CX273" s="58"/>
      <c r="CY273" s="58"/>
      <c r="CZ273" s="58"/>
      <c r="DA273" s="58"/>
      <c r="DB273" s="58"/>
      <c r="DC273" s="58"/>
      <c r="DD273" s="58"/>
      <c r="DE273" s="58"/>
      <c r="DF273" s="58"/>
      <c r="DG273" s="58"/>
      <c r="DH273" s="58"/>
      <c r="DI273" s="58"/>
      <c r="DJ273" s="58"/>
      <c r="DK273" s="58"/>
      <c r="DL273" s="58"/>
      <c r="DM273" s="58"/>
      <c r="DN273" s="58"/>
      <c r="DO273" s="58"/>
      <c r="DP273" s="58"/>
      <c r="DQ273" s="58"/>
      <c r="DR273" s="58"/>
      <c r="DS273" s="58"/>
      <c r="DT273" s="58"/>
      <c r="DU273" s="58"/>
      <c r="DV273" s="58"/>
      <c r="DW273" s="58"/>
      <c r="DX273" s="58"/>
      <c r="DY273" s="58"/>
      <c r="DZ273" s="58"/>
      <c r="EA273" s="58"/>
      <c r="EB273" s="58"/>
      <c r="EC273" s="58"/>
      <c r="ED273" s="58"/>
      <c r="EE273" s="58"/>
      <c r="EF273" s="58"/>
      <c r="EG273" s="58"/>
      <c r="EH273" s="58"/>
      <c r="EI273" s="58"/>
      <c r="EJ273" s="58"/>
      <c r="EK273" s="58"/>
      <c r="EL273" s="58"/>
      <c r="EM273" s="58"/>
      <c r="EN273" s="58"/>
      <c r="EO273" s="58"/>
      <c r="EP273" s="58"/>
      <c r="EQ273" s="58"/>
      <c r="ER273" s="58"/>
      <c r="ES273" s="58"/>
      <c r="ET273" s="58"/>
      <c r="EU273" s="58"/>
      <c r="EV273" s="58"/>
      <c r="EW273" s="58"/>
      <c r="EX273" s="58"/>
      <c r="EY273" s="58"/>
      <c r="EZ273" s="58"/>
      <c r="FA273" s="58"/>
      <c r="FB273" s="58"/>
      <c r="FC273" s="58"/>
      <c r="FD273" s="58"/>
      <c r="FE273" s="58"/>
      <c r="FF273" s="58"/>
      <c r="FG273" s="58"/>
      <c r="FH273" s="58"/>
      <c r="FI273" s="58"/>
      <c r="FJ273" s="58"/>
      <c r="FK273" s="58"/>
      <c r="FL273" s="58"/>
      <c r="FM273" s="58"/>
      <c r="FN273" s="58"/>
      <c r="FO273" s="58"/>
      <c r="FP273" s="58"/>
      <c r="FQ273" s="58"/>
      <c r="FR273" s="58"/>
      <c r="FS273" s="58"/>
      <c r="FT273" s="58"/>
      <c r="FU273" s="58"/>
      <c r="FV273" s="58"/>
      <c r="FW273" s="58"/>
      <c r="FX273" s="58"/>
      <c r="FY273" s="58"/>
      <c r="FZ273" s="58"/>
      <c r="GA273" s="58"/>
      <c r="GB273" s="58"/>
      <c r="GC273" s="58"/>
      <c r="GD273" s="58"/>
      <c r="GE273" s="58"/>
      <c r="GF273" s="58"/>
      <c r="GG273" s="58"/>
      <c r="GH273" s="58"/>
      <c r="GI273" s="58"/>
      <c r="GJ273" s="58"/>
      <c r="GK273" s="58"/>
      <c r="GL273" s="58"/>
      <c r="GM273" s="58"/>
      <c r="GN273" s="58"/>
      <c r="GO273" s="58"/>
      <c r="GP273" s="58"/>
      <c r="GQ273" s="58"/>
      <c r="GR273" s="58"/>
      <c r="GS273" s="58"/>
      <c r="GT273" s="58"/>
      <c r="GU273" s="58"/>
      <c r="GV273" s="58"/>
      <c r="GW273" s="58"/>
      <c r="GX273" s="58"/>
      <c r="GY273" s="58"/>
      <c r="GZ273" s="58"/>
      <c r="HA273" s="58"/>
      <c r="HB273" s="58"/>
      <c r="HC273" s="58"/>
      <c r="HD273" s="58"/>
      <c r="HE273" s="58"/>
      <c r="HF273" s="58"/>
      <c r="HG273" s="58"/>
      <c r="HH273" s="58"/>
      <c r="HI273" s="58"/>
      <c r="HJ273" s="58"/>
      <c r="HK273" s="58"/>
      <c r="HL273" s="58"/>
      <c r="HM273" s="58"/>
      <c r="HN273" s="58"/>
      <c r="HO273" s="58"/>
      <c r="HP273" s="58"/>
      <c r="HQ273" s="58"/>
      <c r="HR273" s="58"/>
      <c r="HS273" s="58"/>
      <c r="HT273" s="58"/>
      <c r="HU273" s="58"/>
      <c r="HV273" s="58"/>
      <c r="HW273" s="58"/>
      <c r="HX273" s="58"/>
      <c r="HY273" s="58"/>
      <c r="HZ273" s="58"/>
      <c r="IA273" s="58"/>
      <c r="IB273" s="58"/>
      <c r="IC273" s="58"/>
      <c r="ID273" s="58"/>
      <c r="IE273" s="58"/>
      <c r="IF273" s="58"/>
      <c r="IG273" s="58"/>
      <c r="IH273" s="58"/>
      <c r="II273" s="58"/>
      <c r="IJ273" s="58"/>
      <c r="IK273" s="58"/>
      <c r="IL273" s="58"/>
      <c r="IM273" s="58"/>
      <c r="IN273" s="58"/>
      <c r="IO273" s="58"/>
      <c r="IP273" s="58"/>
      <c r="IQ273" s="58"/>
      <c r="IR273" s="58"/>
    </row>
    <row r="274" spans="1:252" s="839" customFormat="1">
      <c r="A274" s="78" t="s">
        <v>573</v>
      </c>
      <c r="B274" s="699">
        <v>8.0000000000000002E-3</v>
      </c>
      <c r="C274" s="699">
        <v>0.01</v>
      </c>
      <c r="D274" s="699">
        <v>0.01</v>
      </c>
      <c r="E274" s="699">
        <v>5.0000000000000001E-3</v>
      </c>
      <c r="F274" s="699">
        <v>7.0000000000000001E-3</v>
      </c>
      <c r="G274" s="699">
        <v>7.0000000000000001E-3</v>
      </c>
      <c r="H274" s="699">
        <v>7.0000000000000001E-3</v>
      </c>
      <c r="I274" s="699">
        <v>1.2999999999999999E-2</v>
      </c>
      <c r="J274" s="699">
        <v>0.02</v>
      </c>
      <c r="K274" s="699">
        <v>1.6E-2</v>
      </c>
      <c r="L274" s="699">
        <v>1.2999999999999999E-2</v>
      </c>
      <c r="M274" s="699">
        <v>1.4E-2</v>
      </c>
      <c r="N274" s="699">
        <v>1.6E-2</v>
      </c>
      <c r="O274" s="699">
        <v>1.7000000000000001E-2</v>
      </c>
      <c r="P274" s="699">
        <v>1.7999999999999999E-2</v>
      </c>
      <c r="Q274" s="699">
        <v>1.7999999999999999E-2</v>
      </c>
      <c r="R274" s="699">
        <v>0.02</v>
      </c>
      <c r="S274" s="699">
        <v>0.16800000000000001</v>
      </c>
      <c r="T274" s="699">
        <v>0.185</v>
      </c>
      <c r="U274" s="699">
        <v>0.161</v>
      </c>
      <c r="V274" s="699">
        <v>0.157</v>
      </c>
      <c r="W274" s="699">
        <v>0.151</v>
      </c>
      <c r="X274" s="699">
        <v>0.14699999999999999</v>
      </c>
      <c r="Y274" s="699">
        <v>0.14699999999999999</v>
      </c>
      <c r="Z274" s="699">
        <v>0.13600000000000001</v>
      </c>
      <c r="AA274" s="699">
        <v>0.127</v>
      </c>
      <c r="AB274" s="699">
        <v>0.124</v>
      </c>
      <c r="AC274" s="699">
        <v>0.129</v>
      </c>
      <c r="AD274" s="699">
        <v>0.13800000000000001</v>
      </c>
      <c r="AE274" s="953">
        <v>0.09</v>
      </c>
      <c r="AF274" s="58"/>
      <c r="AG274" s="58"/>
      <c r="AH274" s="58"/>
      <c r="AI274" s="58"/>
      <c r="AJ274" s="58"/>
      <c r="AK274" s="58"/>
      <c r="AL274" s="58"/>
      <c r="AM274" s="58"/>
      <c r="AN274" s="58"/>
      <c r="AO274" s="58"/>
      <c r="AP274" s="58"/>
      <c r="AQ274" s="58"/>
      <c r="AR274" s="58"/>
      <c r="AS274" s="58"/>
      <c r="AT274" s="58"/>
      <c r="AU274" s="58"/>
      <c r="AV274" s="58"/>
      <c r="AW274" s="58"/>
      <c r="AX274" s="58"/>
      <c r="AY274" s="58"/>
      <c r="AZ274" s="58"/>
      <c r="BA274" s="58"/>
      <c r="BB274" s="58"/>
      <c r="BC274" s="58"/>
      <c r="BD274" s="58"/>
      <c r="BE274" s="58"/>
      <c r="BF274" s="58"/>
      <c r="BG274" s="58"/>
      <c r="BH274" s="58"/>
      <c r="BI274" s="58"/>
      <c r="BJ274" s="58"/>
      <c r="BK274" s="58"/>
      <c r="BL274" s="58"/>
      <c r="BM274" s="58"/>
      <c r="BN274" s="58"/>
      <c r="BO274" s="58"/>
      <c r="BP274" s="58"/>
      <c r="BQ274" s="58"/>
      <c r="BR274" s="58"/>
      <c r="BS274" s="58"/>
      <c r="BT274" s="58"/>
      <c r="BU274" s="58"/>
      <c r="BV274" s="58"/>
      <c r="BW274" s="58"/>
      <c r="BX274" s="58"/>
      <c r="BY274" s="58"/>
      <c r="BZ274" s="58"/>
      <c r="CA274" s="58"/>
      <c r="CB274" s="58"/>
      <c r="CC274" s="58"/>
      <c r="CD274" s="58"/>
      <c r="CE274" s="58"/>
      <c r="CF274" s="58"/>
      <c r="CG274" s="58"/>
      <c r="CH274" s="58"/>
      <c r="CI274" s="58"/>
      <c r="CJ274" s="58"/>
      <c r="CK274" s="58"/>
      <c r="CL274" s="58"/>
      <c r="CM274" s="58"/>
      <c r="CN274" s="58"/>
      <c r="CO274" s="58"/>
      <c r="CP274" s="58"/>
      <c r="CQ274" s="58"/>
      <c r="CR274" s="58"/>
      <c r="CS274" s="58"/>
      <c r="CT274" s="58"/>
      <c r="CU274" s="58"/>
      <c r="CV274" s="58"/>
      <c r="CW274" s="58"/>
      <c r="CX274" s="58"/>
      <c r="CY274" s="58"/>
      <c r="CZ274" s="58"/>
      <c r="DA274" s="58"/>
      <c r="DB274" s="58"/>
      <c r="DC274" s="58"/>
      <c r="DD274" s="58"/>
      <c r="DE274" s="58"/>
      <c r="DF274" s="58"/>
      <c r="DG274" s="58"/>
      <c r="DH274" s="58"/>
      <c r="DI274" s="58"/>
      <c r="DJ274" s="58"/>
      <c r="DK274" s="58"/>
      <c r="DL274" s="58"/>
      <c r="DM274" s="58"/>
      <c r="DN274" s="58"/>
      <c r="DO274" s="58"/>
      <c r="DP274" s="58"/>
      <c r="DQ274" s="58"/>
      <c r="DR274" s="58"/>
      <c r="DS274" s="58"/>
      <c r="DT274" s="58"/>
      <c r="DU274" s="58"/>
      <c r="DV274" s="58"/>
      <c r="DW274" s="58"/>
      <c r="DX274" s="58"/>
      <c r="DY274" s="58"/>
      <c r="DZ274" s="58"/>
      <c r="EA274" s="58"/>
      <c r="EB274" s="58"/>
      <c r="EC274" s="58"/>
      <c r="ED274" s="58"/>
      <c r="EE274" s="58"/>
      <c r="EF274" s="58"/>
      <c r="EG274" s="58"/>
      <c r="EH274" s="58"/>
      <c r="EI274" s="58"/>
      <c r="EJ274" s="58"/>
      <c r="EK274" s="58"/>
      <c r="EL274" s="58"/>
      <c r="EM274" s="58"/>
      <c r="EN274" s="58"/>
      <c r="EO274" s="58"/>
      <c r="EP274" s="58"/>
      <c r="EQ274" s="58"/>
      <c r="ER274" s="58"/>
      <c r="ES274" s="58"/>
      <c r="ET274" s="58"/>
      <c r="EU274" s="58"/>
      <c r="EV274" s="58"/>
      <c r="EW274" s="58"/>
      <c r="EX274" s="58"/>
      <c r="EY274" s="58"/>
      <c r="EZ274" s="58"/>
      <c r="FA274" s="58"/>
      <c r="FB274" s="58"/>
      <c r="FC274" s="58"/>
      <c r="FD274" s="58"/>
      <c r="FE274" s="58"/>
      <c r="FF274" s="58"/>
      <c r="FG274" s="58"/>
      <c r="FH274" s="58"/>
      <c r="FI274" s="58"/>
      <c r="FJ274" s="58"/>
      <c r="FK274" s="58"/>
      <c r="FL274" s="58"/>
      <c r="FM274" s="58"/>
      <c r="FN274" s="58"/>
      <c r="FO274" s="58"/>
      <c r="FP274" s="58"/>
      <c r="FQ274" s="58"/>
      <c r="FR274" s="58"/>
      <c r="FS274" s="58"/>
      <c r="FT274" s="58"/>
      <c r="FU274" s="58"/>
      <c r="FV274" s="58"/>
      <c r="FW274" s="58"/>
      <c r="FX274" s="58"/>
      <c r="FY274" s="58"/>
      <c r="FZ274" s="58"/>
      <c r="GA274" s="58"/>
      <c r="GB274" s="58"/>
      <c r="GC274" s="58"/>
      <c r="GD274" s="58"/>
      <c r="GE274" s="58"/>
      <c r="GF274" s="58"/>
      <c r="GG274" s="58"/>
      <c r="GH274" s="58"/>
      <c r="GI274" s="58"/>
      <c r="GJ274" s="58"/>
      <c r="GK274" s="58"/>
      <c r="GL274" s="58"/>
      <c r="GM274" s="58"/>
      <c r="GN274" s="58"/>
      <c r="GO274" s="58"/>
      <c r="GP274" s="58"/>
      <c r="GQ274" s="58"/>
      <c r="GR274" s="58"/>
      <c r="GS274" s="58"/>
      <c r="GT274" s="58"/>
      <c r="GU274" s="58"/>
      <c r="GV274" s="58"/>
      <c r="GW274" s="58"/>
      <c r="GX274" s="58"/>
      <c r="GY274" s="58"/>
      <c r="GZ274" s="58"/>
      <c r="HA274" s="58"/>
      <c r="HB274" s="58"/>
      <c r="HC274" s="58"/>
      <c r="HD274" s="58"/>
      <c r="HE274" s="58"/>
      <c r="HF274" s="58"/>
      <c r="HG274" s="58"/>
      <c r="HH274" s="58"/>
      <c r="HI274" s="58"/>
      <c r="HJ274" s="58"/>
      <c r="HK274" s="58"/>
      <c r="HL274" s="58"/>
      <c r="HM274" s="58"/>
      <c r="HN274" s="58"/>
      <c r="HO274" s="58"/>
      <c r="HP274" s="58"/>
      <c r="HQ274" s="58"/>
      <c r="HR274" s="58"/>
      <c r="HS274" s="58"/>
      <c r="HT274" s="58"/>
      <c r="HU274" s="58"/>
      <c r="HV274" s="58"/>
      <c r="HW274" s="58"/>
      <c r="HX274" s="58"/>
      <c r="HY274" s="58"/>
      <c r="HZ274" s="58"/>
      <c r="IA274" s="58"/>
      <c r="IB274" s="58"/>
      <c r="IC274" s="58"/>
      <c r="ID274" s="58"/>
      <c r="IE274" s="58"/>
      <c r="IF274" s="58"/>
      <c r="IG274" s="58"/>
      <c r="IH274" s="58"/>
      <c r="II274" s="58"/>
      <c r="IJ274" s="58"/>
      <c r="IK274" s="58"/>
      <c r="IL274" s="58"/>
      <c r="IM274" s="58"/>
      <c r="IN274" s="58"/>
      <c r="IO274" s="58"/>
      <c r="IP274" s="58"/>
      <c r="IQ274" s="58"/>
      <c r="IR274" s="58"/>
    </row>
    <row r="275" spans="1:252" s="839" customFormat="1">
      <c r="A275" s="78" t="s">
        <v>574</v>
      </c>
      <c r="B275" s="699">
        <v>9.1999999999999998E-2</v>
      </c>
      <c r="C275" s="699">
        <v>0.11700000000000001</v>
      </c>
      <c r="D275" s="699">
        <v>0.12</v>
      </c>
      <c r="E275" s="699">
        <v>4.4999999999999998E-2</v>
      </c>
      <c r="F275" s="699">
        <v>7.5999999999999998E-2</v>
      </c>
      <c r="G275" s="699">
        <v>7.4999999999999997E-2</v>
      </c>
      <c r="H275" s="699">
        <v>7.4999999999999997E-2</v>
      </c>
      <c r="I275" s="699">
        <v>0.16900000000000001</v>
      </c>
      <c r="J275" s="699">
        <v>0.25</v>
      </c>
      <c r="K275" s="699">
        <v>0.19700000000000001</v>
      </c>
      <c r="L275" s="699">
        <v>0.153</v>
      </c>
      <c r="M275" s="699">
        <v>0.18</v>
      </c>
      <c r="N275" s="699">
        <v>0.19900000000000001</v>
      </c>
      <c r="O275" s="699">
        <v>0.219</v>
      </c>
      <c r="P275" s="699">
        <v>0.23</v>
      </c>
      <c r="Q275" s="699">
        <v>0.23200000000000001</v>
      </c>
      <c r="R275" s="699">
        <v>0.23200000000000001</v>
      </c>
      <c r="S275" s="699">
        <v>5.8999999999999997E-2</v>
      </c>
      <c r="T275" s="699">
        <v>6.4000000000000001E-2</v>
      </c>
      <c r="U275" s="699">
        <v>6.9000000000000006E-2</v>
      </c>
      <c r="V275" s="699">
        <v>6.9000000000000006E-2</v>
      </c>
      <c r="W275" s="699">
        <v>6.8000000000000005E-2</v>
      </c>
      <c r="X275" s="699">
        <v>6.9000000000000006E-2</v>
      </c>
      <c r="Y275" s="699">
        <v>7.0000000000000007E-2</v>
      </c>
      <c r="Z275" s="699">
        <v>7.2999999999999995E-2</v>
      </c>
      <c r="AA275" s="699">
        <v>7.0999999999999994E-2</v>
      </c>
      <c r="AB275" s="699">
        <v>7.1999999999999995E-2</v>
      </c>
      <c r="AC275" s="699">
        <v>7.3999999999999996E-2</v>
      </c>
      <c r="AD275" s="699">
        <v>7.5999999999999998E-2</v>
      </c>
      <c r="AE275" s="953">
        <v>6.6000000000000003E-2</v>
      </c>
      <c r="AF275" s="58"/>
      <c r="AG275" s="58"/>
      <c r="AH275" s="58"/>
      <c r="AI275" s="58"/>
      <c r="AJ275" s="58"/>
      <c r="AK275" s="58"/>
      <c r="AL275" s="58"/>
      <c r="AM275" s="58"/>
      <c r="AN275" s="58"/>
      <c r="AO275" s="58"/>
      <c r="AP275" s="58"/>
      <c r="AQ275" s="58"/>
      <c r="AR275" s="58"/>
      <c r="AS275" s="58"/>
      <c r="AT275" s="58"/>
      <c r="AU275" s="58"/>
      <c r="AV275" s="58"/>
      <c r="AW275" s="58"/>
      <c r="AX275" s="58"/>
      <c r="AY275" s="58"/>
      <c r="AZ275" s="58"/>
      <c r="BA275" s="58"/>
      <c r="BB275" s="58"/>
      <c r="BC275" s="58"/>
      <c r="BD275" s="58"/>
      <c r="BE275" s="58"/>
      <c r="BF275" s="58"/>
      <c r="BG275" s="58"/>
      <c r="BH275" s="58"/>
      <c r="BI275" s="58"/>
      <c r="BJ275" s="58"/>
      <c r="BK275" s="58"/>
      <c r="BL275" s="58"/>
      <c r="BM275" s="58"/>
      <c r="BN275" s="58"/>
      <c r="BO275" s="58"/>
      <c r="BP275" s="58"/>
      <c r="BQ275" s="58"/>
      <c r="BR275" s="58"/>
      <c r="BS275" s="58"/>
      <c r="BT275" s="58"/>
      <c r="BU275" s="58"/>
      <c r="BV275" s="58"/>
      <c r="BW275" s="58"/>
      <c r="BX275" s="58"/>
      <c r="BY275" s="58"/>
      <c r="BZ275" s="58"/>
      <c r="CA275" s="58"/>
      <c r="CB275" s="58"/>
      <c r="CC275" s="58"/>
      <c r="CD275" s="58"/>
      <c r="CE275" s="58"/>
      <c r="CF275" s="58"/>
      <c r="CG275" s="58"/>
      <c r="CH275" s="58"/>
      <c r="CI275" s="58"/>
      <c r="CJ275" s="58"/>
      <c r="CK275" s="58"/>
      <c r="CL275" s="58"/>
      <c r="CM275" s="58"/>
      <c r="CN275" s="58"/>
      <c r="CO275" s="58"/>
      <c r="CP275" s="58"/>
      <c r="CQ275" s="58"/>
      <c r="CR275" s="58"/>
      <c r="CS275" s="58"/>
      <c r="CT275" s="58"/>
      <c r="CU275" s="58"/>
      <c r="CV275" s="58"/>
      <c r="CW275" s="58"/>
      <c r="CX275" s="58"/>
      <c r="CY275" s="58"/>
      <c r="CZ275" s="58"/>
      <c r="DA275" s="58"/>
      <c r="DB275" s="58"/>
      <c r="DC275" s="58"/>
      <c r="DD275" s="58"/>
      <c r="DE275" s="58"/>
      <c r="DF275" s="58"/>
      <c r="DG275" s="58"/>
      <c r="DH275" s="58"/>
      <c r="DI275" s="58"/>
      <c r="DJ275" s="58"/>
      <c r="DK275" s="58"/>
      <c r="DL275" s="58"/>
      <c r="DM275" s="58"/>
      <c r="DN275" s="58"/>
      <c r="DO275" s="58"/>
      <c r="DP275" s="58"/>
      <c r="DQ275" s="58"/>
      <c r="DR275" s="58"/>
      <c r="DS275" s="58"/>
      <c r="DT275" s="58"/>
      <c r="DU275" s="58"/>
      <c r="DV275" s="58"/>
      <c r="DW275" s="58"/>
      <c r="DX275" s="58"/>
      <c r="DY275" s="58"/>
      <c r="DZ275" s="58"/>
      <c r="EA275" s="58"/>
      <c r="EB275" s="58"/>
      <c r="EC275" s="58"/>
      <c r="ED275" s="58"/>
      <c r="EE275" s="58"/>
      <c r="EF275" s="58"/>
      <c r="EG275" s="58"/>
      <c r="EH275" s="58"/>
      <c r="EI275" s="58"/>
      <c r="EJ275" s="58"/>
      <c r="EK275" s="58"/>
      <c r="EL275" s="58"/>
      <c r="EM275" s="58"/>
      <c r="EN275" s="58"/>
      <c r="EO275" s="58"/>
      <c r="EP275" s="58"/>
      <c r="EQ275" s="58"/>
      <c r="ER275" s="58"/>
      <c r="ES275" s="58"/>
      <c r="ET275" s="58"/>
      <c r="EU275" s="58"/>
      <c r="EV275" s="58"/>
      <c r="EW275" s="58"/>
      <c r="EX275" s="58"/>
      <c r="EY275" s="58"/>
      <c r="EZ275" s="58"/>
      <c r="FA275" s="58"/>
      <c r="FB275" s="58"/>
      <c r="FC275" s="58"/>
      <c r="FD275" s="58"/>
      <c r="FE275" s="58"/>
      <c r="FF275" s="58"/>
      <c r="FG275" s="58"/>
      <c r="FH275" s="58"/>
      <c r="FI275" s="58"/>
      <c r="FJ275" s="58"/>
      <c r="FK275" s="58"/>
      <c r="FL275" s="58"/>
      <c r="FM275" s="58"/>
      <c r="FN275" s="58"/>
      <c r="FO275" s="58"/>
      <c r="FP275" s="58"/>
      <c r="FQ275" s="58"/>
      <c r="FR275" s="58"/>
      <c r="FS275" s="58"/>
      <c r="FT275" s="58"/>
      <c r="FU275" s="58"/>
      <c r="FV275" s="58"/>
      <c r="FW275" s="58"/>
      <c r="FX275" s="58"/>
      <c r="FY275" s="58"/>
      <c r="FZ275" s="58"/>
      <c r="GA275" s="58"/>
      <c r="GB275" s="58"/>
      <c r="GC275" s="58"/>
      <c r="GD275" s="58"/>
      <c r="GE275" s="58"/>
      <c r="GF275" s="58"/>
      <c r="GG275" s="58"/>
      <c r="GH275" s="58"/>
      <c r="GI275" s="58"/>
      <c r="GJ275" s="58"/>
      <c r="GK275" s="58"/>
      <c r="GL275" s="58"/>
      <c r="GM275" s="58"/>
      <c r="GN275" s="58"/>
      <c r="GO275" s="58"/>
      <c r="GP275" s="58"/>
      <c r="GQ275" s="58"/>
      <c r="GR275" s="58"/>
      <c r="GS275" s="58"/>
      <c r="GT275" s="58"/>
      <c r="GU275" s="58"/>
      <c r="GV275" s="58"/>
      <c r="GW275" s="58"/>
      <c r="GX275" s="58"/>
      <c r="GY275" s="58"/>
      <c r="GZ275" s="58"/>
      <c r="HA275" s="58"/>
      <c r="HB275" s="58"/>
      <c r="HC275" s="58"/>
      <c r="HD275" s="58"/>
      <c r="HE275" s="58"/>
      <c r="HF275" s="58"/>
      <c r="HG275" s="58"/>
      <c r="HH275" s="58"/>
      <c r="HI275" s="58"/>
      <c r="HJ275" s="58"/>
      <c r="HK275" s="58"/>
      <c r="HL275" s="58"/>
      <c r="HM275" s="58"/>
      <c r="HN275" s="58"/>
      <c r="HO275" s="58"/>
      <c r="HP275" s="58"/>
      <c r="HQ275" s="58"/>
      <c r="HR275" s="58"/>
      <c r="HS275" s="58"/>
      <c r="HT275" s="58"/>
      <c r="HU275" s="58"/>
      <c r="HV275" s="58"/>
      <c r="HW275" s="58"/>
      <c r="HX275" s="58"/>
      <c r="HY275" s="58"/>
      <c r="HZ275" s="58"/>
      <c r="IA275" s="58"/>
      <c r="IB275" s="58"/>
      <c r="IC275" s="58"/>
      <c r="ID275" s="58"/>
      <c r="IE275" s="58"/>
      <c r="IF275" s="58"/>
      <c r="IG275" s="58"/>
      <c r="IH275" s="58"/>
      <c r="II275" s="58"/>
      <c r="IJ275" s="58"/>
      <c r="IK275" s="58"/>
      <c r="IL275" s="58"/>
      <c r="IM275" s="58"/>
      <c r="IN275" s="58"/>
      <c r="IO275" s="58"/>
      <c r="IP275" s="58"/>
      <c r="IQ275" s="58"/>
      <c r="IR275" s="58"/>
    </row>
    <row r="276" spans="1:252" s="839" customFormat="1">
      <c r="A276" s="78" t="s">
        <v>575</v>
      </c>
      <c r="B276" s="699">
        <v>4.0000000000000001E-3</v>
      </c>
      <c r="C276" s="699">
        <v>5.0000000000000001E-3</v>
      </c>
      <c r="D276" s="699">
        <v>5.0000000000000001E-3</v>
      </c>
      <c r="E276" s="699">
        <v>2E-3</v>
      </c>
      <c r="F276" s="699">
        <v>4.0000000000000001E-3</v>
      </c>
      <c r="G276" s="699">
        <v>3.0000000000000001E-3</v>
      </c>
      <c r="H276" s="699">
        <v>3.0000000000000001E-3</v>
      </c>
      <c r="I276" s="699">
        <v>7.0000000000000001E-3</v>
      </c>
      <c r="J276" s="699">
        <v>0.01</v>
      </c>
      <c r="K276" s="699">
        <v>8.0000000000000002E-3</v>
      </c>
      <c r="L276" s="699">
        <v>6.0000000000000001E-3</v>
      </c>
      <c r="M276" s="699">
        <v>7.0000000000000001E-3</v>
      </c>
      <c r="N276" s="699">
        <v>8.0000000000000002E-3</v>
      </c>
      <c r="O276" s="699">
        <v>8.9999999999999993E-3</v>
      </c>
      <c r="P276" s="699">
        <v>8.9999999999999993E-3</v>
      </c>
      <c r="Q276" s="699">
        <v>0.01</v>
      </c>
      <c r="R276" s="699">
        <v>0.01</v>
      </c>
      <c r="S276" s="699">
        <v>1.4999999999999999E-2</v>
      </c>
      <c r="T276" s="699">
        <v>1.4999999999999999E-2</v>
      </c>
      <c r="U276" s="699">
        <v>1.7000000000000001E-2</v>
      </c>
      <c r="V276" s="699">
        <v>1.7000000000000001E-2</v>
      </c>
      <c r="W276" s="699">
        <v>1.6E-2</v>
      </c>
      <c r="X276" s="699">
        <v>1.7999999999999999E-2</v>
      </c>
      <c r="Y276" s="699">
        <v>1.7999999999999999E-2</v>
      </c>
      <c r="Z276" s="699">
        <v>1.7000000000000001E-2</v>
      </c>
      <c r="AA276" s="699">
        <v>1.7999999999999999E-2</v>
      </c>
      <c r="AB276" s="699">
        <v>1.7000000000000001E-2</v>
      </c>
      <c r="AC276" s="699">
        <v>3.7999999999999999E-2</v>
      </c>
      <c r="AD276" s="699">
        <v>0.04</v>
      </c>
      <c r="AE276" s="953">
        <v>0.04</v>
      </c>
      <c r="AF276" s="58"/>
      <c r="AG276" s="58"/>
      <c r="AH276" s="58"/>
      <c r="AI276" s="58"/>
      <c r="AJ276" s="58"/>
      <c r="AK276" s="58"/>
      <c r="AL276" s="58"/>
      <c r="AM276" s="58"/>
      <c r="AN276" s="58"/>
      <c r="AO276" s="58"/>
      <c r="AP276" s="58"/>
      <c r="AQ276" s="58"/>
      <c r="AR276" s="58"/>
      <c r="AS276" s="58"/>
      <c r="AT276" s="58"/>
      <c r="AU276" s="58"/>
      <c r="AV276" s="58"/>
      <c r="AW276" s="58"/>
      <c r="AX276" s="58"/>
      <c r="AY276" s="58"/>
      <c r="AZ276" s="58"/>
      <c r="BA276" s="58"/>
      <c r="BB276" s="58"/>
      <c r="BC276" s="58"/>
      <c r="BD276" s="58"/>
      <c r="BE276" s="58"/>
      <c r="BF276" s="58"/>
      <c r="BG276" s="58"/>
      <c r="BH276" s="58"/>
      <c r="BI276" s="58"/>
      <c r="BJ276" s="58"/>
      <c r="BK276" s="58"/>
      <c r="BL276" s="58"/>
      <c r="BM276" s="58"/>
      <c r="BN276" s="58"/>
      <c r="BO276" s="58"/>
      <c r="BP276" s="58"/>
      <c r="BQ276" s="58"/>
      <c r="BR276" s="58"/>
      <c r="BS276" s="58"/>
      <c r="BT276" s="58"/>
      <c r="BU276" s="58"/>
      <c r="BV276" s="58"/>
      <c r="BW276" s="58"/>
      <c r="BX276" s="58"/>
      <c r="BY276" s="58"/>
      <c r="BZ276" s="58"/>
      <c r="CA276" s="58"/>
      <c r="CB276" s="58"/>
      <c r="CC276" s="58"/>
      <c r="CD276" s="58"/>
      <c r="CE276" s="58"/>
      <c r="CF276" s="58"/>
      <c r="CG276" s="58"/>
      <c r="CH276" s="58"/>
      <c r="CI276" s="58"/>
      <c r="CJ276" s="58"/>
      <c r="CK276" s="58"/>
      <c r="CL276" s="58"/>
      <c r="CM276" s="58"/>
      <c r="CN276" s="58"/>
      <c r="CO276" s="58"/>
      <c r="CP276" s="58"/>
      <c r="CQ276" s="58"/>
      <c r="CR276" s="58"/>
      <c r="CS276" s="58"/>
      <c r="CT276" s="58"/>
      <c r="CU276" s="58"/>
      <c r="CV276" s="58"/>
      <c r="CW276" s="58"/>
      <c r="CX276" s="58"/>
      <c r="CY276" s="58"/>
      <c r="CZ276" s="58"/>
      <c r="DA276" s="58"/>
      <c r="DB276" s="58"/>
      <c r="DC276" s="58"/>
      <c r="DD276" s="58"/>
      <c r="DE276" s="58"/>
      <c r="DF276" s="58"/>
      <c r="DG276" s="58"/>
      <c r="DH276" s="58"/>
      <c r="DI276" s="58"/>
      <c r="DJ276" s="58"/>
      <c r="DK276" s="58"/>
      <c r="DL276" s="58"/>
      <c r="DM276" s="58"/>
      <c r="DN276" s="58"/>
      <c r="DO276" s="58"/>
      <c r="DP276" s="58"/>
      <c r="DQ276" s="58"/>
      <c r="DR276" s="58"/>
      <c r="DS276" s="58"/>
      <c r="DT276" s="58"/>
      <c r="DU276" s="58"/>
      <c r="DV276" s="58"/>
      <c r="DW276" s="58"/>
      <c r="DX276" s="58"/>
      <c r="DY276" s="58"/>
      <c r="DZ276" s="58"/>
      <c r="EA276" s="58"/>
      <c r="EB276" s="58"/>
      <c r="EC276" s="58"/>
      <c r="ED276" s="58"/>
      <c r="EE276" s="58"/>
      <c r="EF276" s="58"/>
      <c r="EG276" s="58"/>
      <c r="EH276" s="58"/>
      <c r="EI276" s="58"/>
      <c r="EJ276" s="58"/>
      <c r="EK276" s="58"/>
      <c r="EL276" s="58"/>
      <c r="EM276" s="58"/>
      <c r="EN276" s="58"/>
      <c r="EO276" s="58"/>
      <c r="EP276" s="58"/>
      <c r="EQ276" s="58"/>
      <c r="ER276" s="58"/>
      <c r="ES276" s="58"/>
      <c r="ET276" s="58"/>
      <c r="EU276" s="58"/>
      <c r="EV276" s="58"/>
      <c r="EW276" s="58"/>
      <c r="EX276" s="58"/>
      <c r="EY276" s="58"/>
      <c r="EZ276" s="58"/>
      <c r="FA276" s="58"/>
      <c r="FB276" s="58"/>
      <c r="FC276" s="58"/>
      <c r="FD276" s="58"/>
      <c r="FE276" s="58"/>
      <c r="FF276" s="58"/>
      <c r="FG276" s="58"/>
      <c r="FH276" s="58"/>
      <c r="FI276" s="58"/>
      <c r="FJ276" s="58"/>
      <c r="FK276" s="58"/>
      <c r="FL276" s="58"/>
      <c r="FM276" s="58"/>
      <c r="FN276" s="58"/>
      <c r="FO276" s="58"/>
      <c r="FP276" s="58"/>
      <c r="FQ276" s="58"/>
      <c r="FR276" s="58"/>
      <c r="FS276" s="58"/>
      <c r="FT276" s="58"/>
      <c r="FU276" s="58"/>
      <c r="FV276" s="58"/>
      <c r="FW276" s="58"/>
      <c r="FX276" s="58"/>
      <c r="FY276" s="58"/>
      <c r="FZ276" s="58"/>
      <c r="GA276" s="58"/>
      <c r="GB276" s="58"/>
      <c r="GC276" s="58"/>
      <c r="GD276" s="58"/>
      <c r="GE276" s="58"/>
      <c r="GF276" s="58"/>
      <c r="GG276" s="58"/>
      <c r="GH276" s="58"/>
      <c r="GI276" s="58"/>
      <c r="GJ276" s="58"/>
      <c r="GK276" s="58"/>
      <c r="GL276" s="58"/>
      <c r="GM276" s="58"/>
      <c r="GN276" s="58"/>
      <c r="GO276" s="58"/>
      <c r="GP276" s="58"/>
      <c r="GQ276" s="58"/>
      <c r="GR276" s="58"/>
      <c r="GS276" s="58"/>
      <c r="GT276" s="58"/>
      <c r="GU276" s="58"/>
      <c r="GV276" s="58"/>
      <c r="GW276" s="58"/>
      <c r="GX276" s="58"/>
      <c r="GY276" s="58"/>
      <c r="GZ276" s="58"/>
      <c r="HA276" s="58"/>
      <c r="HB276" s="58"/>
      <c r="HC276" s="58"/>
      <c r="HD276" s="58"/>
      <c r="HE276" s="58"/>
      <c r="HF276" s="58"/>
      <c r="HG276" s="58"/>
      <c r="HH276" s="58"/>
      <c r="HI276" s="58"/>
      <c r="HJ276" s="58"/>
      <c r="HK276" s="58"/>
      <c r="HL276" s="58"/>
      <c r="HM276" s="58"/>
      <c r="HN276" s="58"/>
      <c r="HO276" s="58"/>
      <c r="HP276" s="58"/>
      <c r="HQ276" s="58"/>
      <c r="HR276" s="58"/>
      <c r="HS276" s="58"/>
      <c r="HT276" s="58"/>
      <c r="HU276" s="58"/>
      <c r="HV276" s="58"/>
      <c r="HW276" s="58"/>
      <c r="HX276" s="58"/>
      <c r="HY276" s="58"/>
      <c r="HZ276" s="58"/>
      <c r="IA276" s="58"/>
      <c r="IB276" s="58"/>
      <c r="IC276" s="58"/>
      <c r="ID276" s="58"/>
      <c r="IE276" s="58"/>
      <c r="IF276" s="58"/>
      <c r="IG276" s="58"/>
      <c r="IH276" s="58"/>
      <c r="II276" s="58"/>
      <c r="IJ276" s="58"/>
      <c r="IK276" s="58"/>
      <c r="IL276" s="58"/>
      <c r="IM276" s="58"/>
      <c r="IN276" s="58"/>
      <c r="IO276" s="58"/>
      <c r="IP276" s="58"/>
      <c r="IQ276" s="58"/>
      <c r="IR276" s="58"/>
    </row>
    <row r="277" spans="1:252" s="839" customFormat="1">
      <c r="A277" s="78" t="s">
        <v>576</v>
      </c>
      <c r="B277" s="699">
        <v>2E-3</v>
      </c>
      <c r="C277" s="699">
        <v>3.0000000000000001E-3</v>
      </c>
      <c r="D277" s="699">
        <v>3.0000000000000001E-3</v>
      </c>
      <c r="E277" s="699">
        <v>1E-3</v>
      </c>
      <c r="F277" s="699">
        <v>2E-3</v>
      </c>
      <c r="G277" s="699">
        <v>2E-3</v>
      </c>
      <c r="H277" s="699">
        <v>2E-3</v>
      </c>
      <c r="I277" s="699">
        <v>3.0000000000000001E-3</v>
      </c>
      <c r="J277" s="699">
        <v>5.0000000000000001E-3</v>
      </c>
      <c r="K277" s="699">
        <v>4.0000000000000001E-3</v>
      </c>
      <c r="L277" s="699">
        <v>3.0000000000000001E-3</v>
      </c>
      <c r="M277" s="699">
        <v>4.0000000000000001E-3</v>
      </c>
      <c r="N277" s="699">
        <v>4.0000000000000001E-3</v>
      </c>
      <c r="O277" s="699">
        <v>4.0000000000000001E-3</v>
      </c>
      <c r="P277" s="699">
        <v>4.0000000000000001E-3</v>
      </c>
      <c r="Q277" s="699">
        <v>4.0000000000000001E-3</v>
      </c>
      <c r="R277" s="699">
        <v>3.0000000000000001E-3</v>
      </c>
      <c r="S277" s="699">
        <v>3.0000000000000001E-3</v>
      </c>
      <c r="T277" s="699">
        <v>3.0000000000000001E-3</v>
      </c>
      <c r="U277" s="699">
        <v>2E-3</v>
      </c>
      <c r="V277" s="699">
        <v>3.0000000000000001E-3</v>
      </c>
      <c r="W277" s="699">
        <v>3.0000000000000001E-3</v>
      </c>
      <c r="X277" s="699">
        <v>3.0000000000000001E-3</v>
      </c>
      <c r="Y277" s="699">
        <v>3.0000000000000001E-3</v>
      </c>
      <c r="Z277" s="699">
        <v>3.0000000000000001E-3</v>
      </c>
      <c r="AA277" s="699">
        <v>2E-3</v>
      </c>
      <c r="AB277" s="699">
        <v>2E-3</v>
      </c>
      <c r="AC277" s="699">
        <v>1E-3</v>
      </c>
      <c r="AD277" s="699">
        <v>1E-3</v>
      </c>
      <c r="AE277" s="953">
        <v>1E-3</v>
      </c>
      <c r="AF277" s="58"/>
      <c r="AG277" s="58"/>
      <c r="AH277" s="58"/>
      <c r="AI277" s="58"/>
      <c r="AJ277" s="58"/>
      <c r="AK277" s="58"/>
      <c r="AL277" s="58"/>
      <c r="AM277" s="58"/>
      <c r="AN277" s="58"/>
      <c r="AO277" s="58"/>
      <c r="AP277" s="58"/>
      <c r="AQ277" s="58"/>
      <c r="AR277" s="58"/>
      <c r="AS277" s="58"/>
      <c r="AT277" s="58"/>
      <c r="AU277" s="58"/>
      <c r="AV277" s="58"/>
      <c r="AW277" s="58"/>
      <c r="AX277" s="58"/>
      <c r="AY277" s="58"/>
      <c r="AZ277" s="58"/>
      <c r="BA277" s="58"/>
      <c r="BB277" s="58"/>
      <c r="BC277" s="58"/>
      <c r="BD277" s="58"/>
      <c r="BE277" s="58"/>
      <c r="BF277" s="58"/>
      <c r="BG277" s="58"/>
      <c r="BH277" s="58"/>
      <c r="BI277" s="58"/>
      <c r="BJ277" s="58"/>
      <c r="BK277" s="58"/>
      <c r="BL277" s="58"/>
      <c r="BM277" s="58"/>
      <c r="BN277" s="58"/>
      <c r="BO277" s="58"/>
      <c r="BP277" s="58"/>
      <c r="BQ277" s="58"/>
      <c r="BR277" s="58"/>
      <c r="BS277" s="58"/>
      <c r="BT277" s="58"/>
      <c r="BU277" s="58"/>
      <c r="BV277" s="58"/>
      <c r="BW277" s="58"/>
      <c r="BX277" s="58"/>
      <c r="BY277" s="58"/>
      <c r="BZ277" s="58"/>
      <c r="CA277" s="58"/>
      <c r="CB277" s="58"/>
      <c r="CC277" s="58"/>
      <c r="CD277" s="58"/>
      <c r="CE277" s="58"/>
      <c r="CF277" s="58"/>
      <c r="CG277" s="58"/>
      <c r="CH277" s="58"/>
      <c r="CI277" s="58"/>
      <c r="CJ277" s="58"/>
      <c r="CK277" s="58"/>
      <c r="CL277" s="58"/>
      <c r="CM277" s="58"/>
      <c r="CN277" s="58"/>
      <c r="CO277" s="58"/>
      <c r="CP277" s="58"/>
      <c r="CQ277" s="58"/>
      <c r="CR277" s="58"/>
      <c r="CS277" s="58"/>
      <c r="CT277" s="58"/>
      <c r="CU277" s="58"/>
      <c r="CV277" s="58"/>
      <c r="CW277" s="58"/>
      <c r="CX277" s="58"/>
      <c r="CY277" s="58"/>
      <c r="CZ277" s="58"/>
      <c r="DA277" s="58"/>
      <c r="DB277" s="58"/>
      <c r="DC277" s="58"/>
      <c r="DD277" s="58"/>
      <c r="DE277" s="58"/>
      <c r="DF277" s="58"/>
      <c r="DG277" s="58"/>
      <c r="DH277" s="58"/>
      <c r="DI277" s="58"/>
      <c r="DJ277" s="58"/>
      <c r="DK277" s="58"/>
      <c r="DL277" s="58"/>
      <c r="DM277" s="58"/>
      <c r="DN277" s="58"/>
      <c r="DO277" s="58"/>
      <c r="DP277" s="58"/>
      <c r="DQ277" s="58"/>
      <c r="DR277" s="58"/>
      <c r="DS277" s="58"/>
      <c r="DT277" s="58"/>
      <c r="DU277" s="58"/>
      <c r="DV277" s="58"/>
      <c r="DW277" s="58"/>
      <c r="DX277" s="58"/>
      <c r="DY277" s="58"/>
      <c r="DZ277" s="58"/>
      <c r="EA277" s="58"/>
      <c r="EB277" s="58"/>
      <c r="EC277" s="58"/>
      <c r="ED277" s="58"/>
      <c r="EE277" s="58"/>
      <c r="EF277" s="58"/>
      <c r="EG277" s="58"/>
      <c r="EH277" s="58"/>
      <c r="EI277" s="58"/>
      <c r="EJ277" s="58"/>
      <c r="EK277" s="58"/>
      <c r="EL277" s="58"/>
      <c r="EM277" s="58"/>
      <c r="EN277" s="58"/>
      <c r="EO277" s="58"/>
      <c r="EP277" s="58"/>
      <c r="EQ277" s="58"/>
      <c r="ER277" s="58"/>
      <c r="ES277" s="58"/>
      <c r="ET277" s="58"/>
      <c r="EU277" s="58"/>
      <c r="EV277" s="58"/>
      <c r="EW277" s="58"/>
      <c r="EX277" s="58"/>
      <c r="EY277" s="58"/>
      <c r="EZ277" s="58"/>
      <c r="FA277" s="58"/>
      <c r="FB277" s="58"/>
      <c r="FC277" s="58"/>
      <c r="FD277" s="58"/>
      <c r="FE277" s="58"/>
      <c r="FF277" s="58"/>
      <c r="FG277" s="58"/>
      <c r="FH277" s="58"/>
      <c r="FI277" s="58"/>
      <c r="FJ277" s="58"/>
      <c r="FK277" s="58"/>
      <c r="FL277" s="58"/>
      <c r="FM277" s="58"/>
      <c r="FN277" s="58"/>
      <c r="FO277" s="58"/>
      <c r="FP277" s="58"/>
      <c r="FQ277" s="58"/>
      <c r="FR277" s="58"/>
      <c r="FS277" s="58"/>
      <c r="FT277" s="58"/>
      <c r="FU277" s="58"/>
      <c r="FV277" s="58"/>
      <c r="FW277" s="58"/>
      <c r="FX277" s="58"/>
      <c r="FY277" s="58"/>
      <c r="FZ277" s="58"/>
      <c r="GA277" s="58"/>
      <c r="GB277" s="58"/>
      <c r="GC277" s="58"/>
      <c r="GD277" s="58"/>
      <c r="GE277" s="58"/>
      <c r="GF277" s="58"/>
      <c r="GG277" s="58"/>
      <c r="GH277" s="58"/>
      <c r="GI277" s="58"/>
      <c r="GJ277" s="58"/>
      <c r="GK277" s="58"/>
      <c r="GL277" s="58"/>
      <c r="GM277" s="58"/>
      <c r="GN277" s="58"/>
      <c r="GO277" s="58"/>
      <c r="GP277" s="58"/>
      <c r="GQ277" s="58"/>
      <c r="GR277" s="58"/>
      <c r="GS277" s="58"/>
      <c r="GT277" s="58"/>
      <c r="GU277" s="58"/>
      <c r="GV277" s="58"/>
      <c r="GW277" s="58"/>
      <c r="GX277" s="58"/>
      <c r="GY277" s="58"/>
      <c r="GZ277" s="58"/>
      <c r="HA277" s="58"/>
      <c r="HB277" s="58"/>
      <c r="HC277" s="58"/>
      <c r="HD277" s="58"/>
      <c r="HE277" s="58"/>
      <c r="HF277" s="58"/>
      <c r="HG277" s="58"/>
      <c r="HH277" s="58"/>
      <c r="HI277" s="58"/>
      <c r="HJ277" s="58"/>
      <c r="HK277" s="58"/>
      <c r="HL277" s="58"/>
      <c r="HM277" s="58"/>
      <c r="HN277" s="58"/>
      <c r="HO277" s="58"/>
      <c r="HP277" s="58"/>
      <c r="HQ277" s="58"/>
      <c r="HR277" s="58"/>
      <c r="HS277" s="58"/>
      <c r="HT277" s="58"/>
      <c r="HU277" s="58"/>
      <c r="HV277" s="58"/>
      <c r="HW277" s="58"/>
      <c r="HX277" s="58"/>
      <c r="HY277" s="58"/>
      <c r="HZ277" s="58"/>
      <c r="IA277" s="58"/>
      <c r="IB277" s="58"/>
      <c r="IC277" s="58"/>
      <c r="ID277" s="58"/>
      <c r="IE277" s="58"/>
      <c r="IF277" s="58"/>
      <c r="IG277" s="58"/>
      <c r="IH277" s="58"/>
      <c r="II277" s="58"/>
      <c r="IJ277" s="58"/>
      <c r="IK277" s="58"/>
      <c r="IL277" s="58"/>
      <c r="IM277" s="58"/>
      <c r="IN277" s="58"/>
      <c r="IO277" s="58"/>
      <c r="IP277" s="58"/>
      <c r="IQ277" s="58"/>
      <c r="IR277" s="58"/>
    </row>
    <row r="278" spans="1:252" s="839" customFormat="1">
      <c r="A278" s="78" t="s">
        <v>577</v>
      </c>
      <c r="B278" s="699">
        <v>2.5999999999999999E-2</v>
      </c>
      <c r="C278" s="699">
        <v>3.3000000000000002E-2</v>
      </c>
      <c r="D278" s="699">
        <v>3.4000000000000002E-2</v>
      </c>
      <c r="E278" s="699">
        <v>1.4E-2</v>
      </c>
      <c r="F278" s="699">
        <v>2.3E-2</v>
      </c>
      <c r="G278" s="699">
        <v>2.1999999999999999E-2</v>
      </c>
      <c r="H278" s="699">
        <v>2.3E-2</v>
      </c>
      <c r="I278" s="699">
        <v>4.5999999999999999E-2</v>
      </c>
      <c r="J278" s="699">
        <v>6.8000000000000005E-2</v>
      </c>
      <c r="K278" s="699">
        <v>5.2999999999999999E-2</v>
      </c>
      <c r="L278" s="699">
        <v>4.2999999999999997E-2</v>
      </c>
      <c r="M278" s="699">
        <v>4.9000000000000002E-2</v>
      </c>
      <c r="N278" s="699">
        <v>5.3999999999999999E-2</v>
      </c>
      <c r="O278" s="699">
        <v>5.8999999999999997E-2</v>
      </c>
      <c r="P278" s="699">
        <v>6.2E-2</v>
      </c>
      <c r="Q278" s="699">
        <v>0.112</v>
      </c>
      <c r="R278" s="699">
        <v>0.13400000000000001</v>
      </c>
      <c r="S278" s="699">
        <v>0.14000000000000001</v>
      </c>
      <c r="T278" s="699">
        <v>0.153</v>
      </c>
      <c r="U278" s="699">
        <v>0.17899999999999999</v>
      </c>
      <c r="V278" s="699">
        <v>0.182</v>
      </c>
      <c r="W278" s="699">
        <v>0.189</v>
      </c>
      <c r="X278" s="699">
        <v>0.19500000000000001</v>
      </c>
      <c r="Y278" s="699">
        <v>0.20399999999999999</v>
      </c>
      <c r="Z278" s="699">
        <v>0.20799999999999999</v>
      </c>
      <c r="AA278" s="699">
        <v>0.21099999999999999</v>
      </c>
      <c r="AB278" s="699">
        <v>0.20799999999999999</v>
      </c>
      <c r="AC278" s="699">
        <v>0.217</v>
      </c>
      <c r="AD278" s="699">
        <v>0.23100000000000001</v>
      </c>
      <c r="AE278" s="953">
        <v>0.249</v>
      </c>
      <c r="AF278" s="58"/>
      <c r="AG278" s="58"/>
      <c r="AH278" s="58"/>
      <c r="AI278" s="58"/>
      <c r="AJ278" s="58"/>
      <c r="AK278" s="58"/>
      <c r="AL278" s="58"/>
      <c r="AM278" s="58"/>
      <c r="AN278" s="58"/>
      <c r="AO278" s="58"/>
      <c r="AP278" s="58"/>
      <c r="AQ278" s="58"/>
      <c r="AR278" s="58"/>
      <c r="AS278" s="58"/>
      <c r="AT278" s="58"/>
      <c r="AU278" s="58"/>
      <c r="AV278" s="58"/>
      <c r="AW278" s="58"/>
      <c r="AX278" s="58"/>
      <c r="AY278" s="58"/>
      <c r="AZ278" s="58"/>
      <c r="BA278" s="58"/>
      <c r="BB278" s="58"/>
      <c r="BC278" s="58"/>
      <c r="BD278" s="58"/>
      <c r="BE278" s="58"/>
      <c r="BF278" s="58"/>
      <c r="BG278" s="58"/>
      <c r="BH278" s="58"/>
      <c r="BI278" s="58"/>
      <c r="BJ278" s="58"/>
      <c r="BK278" s="58"/>
      <c r="BL278" s="58"/>
      <c r="BM278" s="58"/>
      <c r="BN278" s="58"/>
      <c r="BO278" s="58"/>
      <c r="BP278" s="58"/>
      <c r="BQ278" s="58"/>
      <c r="BR278" s="58"/>
      <c r="BS278" s="58"/>
      <c r="BT278" s="58"/>
      <c r="BU278" s="58"/>
      <c r="BV278" s="58"/>
      <c r="BW278" s="58"/>
      <c r="BX278" s="58"/>
      <c r="BY278" s="58"/>
      <c r="BZ278" s="58"/>
      <c r="CA278" s="58"/>
      <c r="CB278" s="58"/>
      <c r="CC278" s="58"/>
      <c r="CD278" s="58"/>
      <c r="CE278" s="58"/>
      <c r="CF278" s="58"/>
      <c r="CG278" s="58"/>
      <c r="CH278" s="58"/>
      <c r="CI278" s="58"/>
      <c r="CJ278" s="58"/>
      <c r="CK278" s="58"/>
      <c r="CL278" s="58"/>
      <c r="CM278" s="58"/>
      <c r="CN278" s="58"/>
      <c r="CO278" s="58"/>
      <c r="CP278" s="58"/>
      <c r="CQ278" s="58"/>
      <c r="CR278" s="58"/>
      <c r="CS278" s="58"/>
      <c r="CT278" s="58"/>
      <c r="CU278" s="58"/>
      <c r="CV278" s="58"/>
      <c r="CW278" s="58"/>
      <c r="CX278" s="58"/>
      <c r="CY278" s="58"/>
      <c r="CZ278" s="58"/>
      <c r="DA278" s="58"/>
      <c r="DB278" s="58"/>
      <c r="DC278" s="58"/>
      <c r="DD278" s="58"/>
      <c r="DE278" s="58"/>
      <c r="DF278" s="58"/>
      <c r="DG278" s="58"/>
      <c r="DH278" s="58"/>
      <c r="DI278" s="58"/>
      <c r="DJ278" s="58"/>
      <c r="DK278" s="58"/>
      <c r="DL278" s="58"/>
      <c r="DM278" s="58"/>
      <c r="DN278" s="58"/>
      <c r="DO278" s="58"/>
      <c r="DP278" s="58"/>
      <c r="DQ278" s="58"/>
      <c r="DR278" s="58"/>
      <c r="DS278" s="58"/>
      <c r="DT278" s="58"/>
      <c r="DU278" s="58"/>
      <c r="DV278" s="58"/>
      <c r="DW278" s="58"/>
      <c r="DX278" s="58"/>
      <c r="DY278" s="58"/>
      <c r="DZ278" s="58"/>
      <c r="EA278" s="58"/>
      <c r="EB278" s="58"/>
      <c r="EC278" s="58"/>
      <c r="ED278" s="58"/>
      <c r="EE278" s="58"/>
      <c r="EF278" s="58"/>
      <c r="EG278" s="58"/>
      <c r="EH278" s="58"/>
      <c r="EI278" s="58"/>
      <c r="EJ278" s="58"/>
      <c r="EK278" s="58"/>
      <c r="EL278" s="58"/>
      <c r="EM278" s="58"/>
      <c r="EN278" s="58"/>
      <c r="EO278" s="58"/>
      <c r="EP278" s="58"/>
      <c r="EQ278" s="58"/>
      <c r="ER278" s="58"/>
      <c r="ES278" s="58"/>
      <c r="ET278" s="58"/>
      <c r="EU278" s="58"/>
      <c r="EV278" s="58"/>
      <c r="EW278" s="58"/>
      <c r="EX278" s="58"/>
      <c r="EY278" s="58"/>
      <c r="EZ278" s="58"/>
      <c r="FA278" s="58"/>
      <c r="FB278" s="58"/>
      <c r="FC278" s="58"/>
      <c r="FD278" s="58"/>
      <c r="FE278" s="58"/>
      <c r="FF278" s="58"/>
      <c r="FG278" s="58"/>
      <c r="FH278" s="58"/>
      <c r="FI278" s="58"/>
      <c r="FJ278" s="58"/>
      <c r="FK278" s="58"/>
      <c r="FL278" s="58"/>
      <c r="FM278" s="58"/>
      <c r="FN278" s="58"/>
      <c r="FO278" s="58"/>
      <c r="FP278" s="58"/>
      <c r="FQ278" s="58"/>
      <c r="FR278" s="58"/>
      <c r="FS278" s="58"/>
      <c r="FT278" s="58"/>
      <c r="FU278" s="58"/>
      <c r="FV278" s="58"/>
      <c r="FW278" s="58"/>
      <c r="FX278" s="58"/>
      <c r="FY278" s="58"/>
      <c r="FZ278" s="58"/>
      <c r="GA278" s="58"/>
      <c r="GB278" s="58"/>
      <c r="GC278" s="58"/>
      <c r="GD278" s="58"/>
      <c r="GE278" s="58"/>
      <c r="GF278" s="58"/>
      <c r="GG278" s="58"/>
      <c r="GH278" s="58"/>
      <c r="GI278" s="58"/>
      <c r="GJ278" s="58"/>
      <c r="GK278" s="58"/>
      <c r="GL278" s="58"/>
      <c r="GM278" s="58"/>
      <c r="GN278" s="58"/>
      <c r="GO278" s="58"/>
      <c r="GP278" s="58"/>
      <c r="GQ278" s="58"/>
      <c r="GR278" s="58"/>
      <c r="GS278" s="58"/>
      <c r="GT278" s="58"/>
      <c r="GU278" s="58"/>
      <c r="GV278" s="58"/>
      <c r="GW278" s="58"/>
      <c r="GX278" s="58"/>
      <c r="GY278" s="58"/>
      <c r="GZ278" s="58"/>
      <c r="HA278" s="58"/>
      <c r="HB278" s="58"/>
      <c r="HC278" s="58"/>
      <c r="HD278" s="58"/>
      <c r="HE278" s="58"/>
      <c r="HF278" s="58"/>
      <c r="HG278" s="58"/>
      <c r="HH278" s="58"/>
      <c r="HI278" s="58"/>
      <c r="HJ278" s="58"/>
      <c r="HK278" s="58"/>
      <c r="HL278" s="58"/>
      <c r="HM278" s="58"/>
      <c r="HN278" s="58"/>
      <c r="HO278" s="58"/>
      <c r="HP278" s="58"/>
      <c r="HQ278" s="58"/>
      <c r="HR278" s="58"/>
      <c r="HS278" s="58"/>
      <c r="HT278" s="58"/>
      <c r="HU278" s="58"/>
      <c r="HV278" s="58"/>
      <c r="HW278" s="58"/>
      <c r="HX278" s="58"/>
      <c r="HY278" s="58"/>
      <c r="HZ278" s="58"/>
      <c r="IA278" s="58"/>
      <c r="IB278" s="58"/>
      <c r="IC278" s="58"/>
      <c r="ID278" s="58"/>
      <c r="IE278" s="58"/>
      <c r="IF278" s="58"/>
      <c r="IG278" s="58"/>
      <c r="IH278" s="58"/>
      <c r="II278" s="58"/>
      <c r="IJ278" s="58"/>
      <c r="IK278" s="58"/>
      <c r="IL278" s="58"/>
      <c r="IM278" s="58"/>
      <c r="IN278" s="58"/>
      <c r="IO278" s="58"/>
      <c r="IP278" s="58"/>
      <c r="IQ278" s="58"/>
      <c r="IR278" s="58"/>
    </row>
    <row r="279" spans="1:252" s="839" customFormat="1">
      <c r="A279" s="78" t="s">
        <v>578</v>
      </c>
      <c r="B279" s="699">
        <v>0</v>
      </c>
      <c r="C279" s="699">
        <v>0</v>
      </c>
      <c r="D279" s="699">
        <v>0</v>
      </c>
      <c r="E279" s="699">
        <v>0</v>
      </c>
      <c r="F279" s="699">
        <v>0</v>
      </c>
      <c r="G279" s="699">
        <v>0</v>
      </c>
      <c r="H279" s="699">
        <v>0</v>
      </c>
      <c r="I279" s="699">
        <v>0</v>
      </c>
      <c r="J279" s="699">
        <v>0</v>
      </c>
      <c r="K279" s="699">
        <v>0</v>
      </c>
      <c r="L279" s="699">
        <v>0</v>
      </c>
      <c r="M279" s="699">
        <v>0</v>
      </c>
      <c r="N279" s="699">
        <v>0</v>
      </c>
      <c r="O279" s="699">
        <v>0</v>
      </c>
      <c r="P279" s="699">
        <v>0</v>
      </c>
      <c r="Q279" s="699">
        <v>0</v>
      </c>
      <c r="R279" s="699">
        <v>0</v>
      </c>
      <c r="S279" s="699">
        <v>0</v>
      </c>
      <c r="T279" s="699">
        <v>0</v>
      </c>
      <c r="U279" s="699">
        <v>0</v>
      </c>
      <c r="V279" s="699">
        <v>0</v>
      </c>
      <c r="W279" s="699">
        <v>0</v>
      </c>
      <c r="X279" s="699">
        <v>0</v>
      </c>
      <c r="Y279" s="699">
        <v>0</v>
      </c>
      <c r="Z279" s="699">
        <v>0</v>
      </c>
      <c r="AA279" s="699">
        <v>0</v>
      </c>
      <c r="AB279" s="699">
        <v>0</v>
      </c>
      <c r="AC279" s="699">
        <v>1E-3</v>
      </c>
      <c r="AD279" s="699">
        <v>1E-3</v>
      </c>
      <c r="AE279" s="953">
        <v>0</v>
      </c>
      <c r="AF279" s="58"/>
      <c r="AG279" s="58"/>
      <c r="AH279" s="58"/>
      <c r="AI279" s="58"/>
      <c r="AJ279" s="58"/>
      <c r="AK279" s="58"/>
      <c r="AL279" s="58"/>
      <c r="AM279" s="58"/>
      <c r="AN279" s="58"/>
      <c r="AO279" s="58"/>
      <c r="AP279" s="58"/>
      <c r="AQ279" s="58"/>
      <c r="AR279" s="58"/>
      <c r="AS279" s="58"/>
      <c r="AT279" s="58"/>
      <c r="AU279" s="58"/>
      <c r="AV279" s="58"/>
      <c r="AW279" s="58"/>
      <c r="AX279" s="58"/>
      <c r="AY279" s="58"/>
      <c r="AZ279" s="58"/>
      <c r="BA279" s="58"/>
      <c r="BB279" s="58"/>
      <c r="BC279" s="58"/>
      <c r="BD279" s="58"/>
      <c r="BE279" s="58"/>
      <c r="BF279" s="58"/>
      <c r="BG279" s="58"/>
      <c r="BH279" s="58"/>
      <c r="BI279" s="58"/>
      <c r="BJ279" s="58"/>
      <c r="BK279" s="58"/>
      <c r="BL279" s="58"/>
      <c r="BM279" s="58"/>
      <c r="BN279" s="58"/>
      <c r="BO279" s="58"/>
      <c r="BP279" s="58"/>
      <c r="BQ279" s="58"/>
      <c r="BR279" s="58"/>
      <c r="BS279" s="58"/>
      <c r="BT279" s="58"/>
      <c r="BU279" s="58"/>
      <c r="BV279" s="58"/>
      <c r="BW279" s="58"/>
      <c r="BX279" s="58"/>
      <c r="BY279" s="58"/>
      <c r="BZ279" s="58"/>
      <c r="CA279" s="58"/>
      <c r="CB279" s="58"/>
      <c r="CC279" s="58"/>
      <c r="CD279" s="58"/>
      <c r="CE279" s="58"/>
      <c r="CF279" s="58"/>
      <c r="CG279" s="58"/>
      <c r="CH279" s="58"/>
      <c r="CI279" s="58"/>
      <c r="CJ279" s="58"/>
      <c r="CK279" s="58"/>
      <c r="CL279" s="58"/>
      <c r="CM279" s="58"/>
      <c r="CN279" s="58"/>
      <c r="CO279" s="58"/>
      <c r="CP279" s="58"/>
      <c r="CQ279" s="58"/>
      <c r="CR279" s="58"/>
      <c r="CS279" s="58"/>
      <c r="CT279" s="58"/>
      <c r="CU279" s="58"/>
      <c r="CV279" s="58"/>
      <c r="CW279" s="58"/>
      <c r="CX279" s="58"/>
      <c r="CY279" s="58"/>
      <c r="CZ279" s="58"/>
      <c r="DA279" s="58"/>
      <c r="DB279" s="58"/>
      <c r="DC279" s="58"/>
      <c r="DD279" s="58"/>
      <c r="DE279" s="58"/>
      <c r="DF279" s="58"/>
      <c r="DG279" s="58"/>
      <c r="DH279" s="58"/>
      <c r="DI279" s="58"/>
      <c r="DJ279" s="58"/>
      <c r="DK279" s="58"/>
      <c r="DL279" s="58"/>
      <c r="DM279" s="58"/>
      <c r="DN279" s="58"/>
      <c r="DO279" s="58"/>
      <c r="DP279" s="58"/>
      <c r="DQ279" s="58"/>
      <c r="DR279" s="58"/>
      <c r="DS279" s="58"/>
      <c r="DT279" s="58"/>
      <c r="DU279" s="58"/>
      <c r="DV279" s="58"/>
      <c r="DW279" s="58"/>
      <c r="DX279" s="58"/>
      <c r="DY279" s="58"/>
      <c r="DZ279" s="58"/>
      <c r="EA279" s="58"/>
      <c r="EB279" s="58"/>
      <c r="EC279" s="58"/>
      <c r="ED279" s="58"/>
      <c r="EE279" s="58"/>
      <c r="EF279" s="58"/>
      <c r="EG279" s="58"/>
      <c r="EH279" s="58"/>
      <c r="EI279" s="58"/>
      <c r="EJ279" s="58"/>
      <c r="EK279" s="58"/>
      <c r="EL279" s="58"/>
      <c r="EM279" s="58"/>
      <c r="EN279" s="58"/>
      <c r="EO279" s="58"/>
      <c r="EP279" s="58"/>
      <c r="EQ279" s="58"/>
      <c r="ER279" s="58"/>
      <c r="ES279" s="58"/>
      <c r="ET279" s="58"/>
      <c r="EU279" s="58"/>
      <c r="EV279" s="58"/>
      <c r="EW279" s="58"/>
      <c r="EX279" s="58"/>
      <c r="EY279" s="58"/>
      <c r="EZ279" s="58"/>
      <c r="FA279" s="58"/>
      <c r="FB279" s="58"/>
      <c r="FC279" s="58"/>
      <c r="FD279" s="58"/>
      <c r="FE279" s="58"/>
      <c r="FF279" s="58"/>
      <c r="FG279" s="58"/>
      <c r="FH279" s="58"/>
      <c r="FI279" s="58"/>
      <c r="FJ279" s="58"/>
      <c r="FK279" s="58"/>
      <c r="FL279" s="58"/>
      <c r="FM279" s="58"/>
      <c r="FN279" s="58"/>
      <c r="FO279" s="58"/>
      <c r="FP279" s="58"/>
      <c r="FQ279" s="58"/>
      <c r="FR279" s="58"/>
      <c r="FS279" s="58"/>
      <c r="FT279" s="58"/>
      <c r="FU279" s="58"/>
      <c r="FV279" s="58"/>
      <c r="FW279" s="58"/>
      <c r="FX279" s="58"/>
      <c r="FY279" s="58"/>
      <c r="FZ279" s="58"/>
      <c r="GA279" s="58"/>
      <c r="GB279" s="58"/>
      <c r="GC279" s="58"/>
      <c r="GD279" s="58"/>
      <c r="GE279" s="58"/>
      <c r="GF279" s="58"/>
      <c r="GG279" s="58"/>
      <c r="GH279" s="58"/>
      <c r="GI279" s="58"/>
      <c r="GJ279" s="58"/>
      <c r="GK279" s="58"/>
      <c r="GL279" s="58"/>
      <c r="GM279" s="58"/>
      <c r="GN279" s="58"/>
      <c r="GO279" s="58"/>
      <c r="GP279" s="58"/>
      <c r="GQ279" s="58"/>
      <c r="GR279" s="58"/>
      <c r="GS279" s="58"/>
      <c r="GT279" s="58"/>
      <c r="GU279" s="58"/>
      <c r="GV279" s="58"/>
      <c r="GW279" s="58"/>
      <c r="GX279" s="58"/>
      <c r="GY279" s="58"/>
      <c r="GZ279" s="58"/>
      <c r="HA279" s="58"/>
      <c r="HB279" s="58"/>
      <c r="HC279" s="58"/>
      <c r="HD279" s="58"/>
      <c r="HE279" s="58"/>
      <c r="HF279" s="58"/>
      <c r="HG279" s="58"/>
      <c r="HH279" s="58"/>
      <c r="HI279" s="58"/>
      <c r="HJ279" s="58"/>
      <c r="HK279" s="58"/>
      <c r="HL279" s="58"/>
      <c r="HM279" s="58"/>
      <c r="HN279" s="58"/>
      <c r="HO279" s="58"/>
      <c r="HP279" s="58"/>
      <c r="HQ279" s="58"/>
      <c r="HR279" s="58"/>
      <c r="HS279" s="58"/>
      <c r="HT279" s="58"/>
      <c r="HU279" s="58"/>
      <c r="HV279" s="58"/>
      <c r="HW279" s="58"/>
      <c r="HX279" s="58"/>
      <c r="HY279" s="58"/>
      <c r="HZ279" s="58"/>
      <c r="IA279" s="58"/>
      <c r="IB279" s="58"/>
      <c r="IC279" s="58"/>
      <c r="ID279" s="58"/>
      <c r="IE279" s="58"/>
      <c r="IF279" s="58"/>
      <c r="IG279" s="58"/>
      <c r="IH279" s="58"/>
      <c r="II279" s="58"/>
      <c r="IJ279" s="58"/>
      <c r="IK279" s="58"/>
      <c r="IL279" s="58"/>
      <c r="IM279" s="58"/>
      <c r="IN279" s="58"/>
      <c r="IO279" s="58"/>
      <c r="IP279" s="58"/>
      <c r="IQ279" s="58"/>
      <c r="IR279" s="58"/>
    </row>
    <row r="280" spans="1:252" s="839" customFormat="1">
      <c r="A280" s="78" t="s">
        <v>579</v>
      </c>
      <c r="B280" s="699">
        <v>2.9000000000000001E-2</v>
      </c>
      <c r="C280" s="699">
        <v>3.6999999999999998E-2</v>
      </c>
      <c r="D280" s="699">
        <v>3.7999999999999999E-2</v>
      </c>
      <c r="E280" s="699">
        <v>1.7000000000000001E-2</v>
      </c>
      <c r="F280" s="699">
        <v>2.5999999999999999E-2</v>
      </c>
      <c r="G280" s="699">
        <v>2.5000000000000001E-2</v>
      </c>
      <c r="H280" s="699">
        <v>2.5000000000000001E-2</v>
      </c>
      <c r="I280" s="699">
        <v>5.1999999999999998E-2</v>
      </c>
      <c r="J280" s="699">
        <v>7.4999999999999997E-2</v>
      </c>
      <c r="K280" s="699">
        <v>5.8999999999999997E-2</v>
      </c>
      <c r="L280" s="699">
        <v>4.8000000000000001E-2</v>
      </c>
      <c r="M280" s="699">
        <v>5.3999999999999999E-2</v>
      </c>
      <c r="N280" s="699">
        <v>0.06</v>
      </c>
      <c r="O280" s="699">
        <v>6.6000000000000003E-2</v>
      </c>
      <c r="P280" s="699">
        <v>6.9000000000000006E-2</v>
      </c>
      <c r="Q280" s="699">
        <v>6.8000000000000005E-2</v>
      </c>
      <c r="R280" s="699">
        <v>5.1999999999999998E-2</v>
      </c>
      <c r="S280" s="699">
        <v>5.2999999999999999E-2</v>
      </c>
      <c r="T280" s="699">
        <v>5.8999999999999997E-2</v>
      </c>
      <c r="U280" s="699">
        <v>6.5000000000000002E-2</v>
      </c>
      <c r="V280" s="699">
        <v>6.7000000000000004E-2</v>
      </c>
      <c r="W280" s="699">
        <v>7.8E-2</v>
      </c>
      <c r="X280" s="699">
        <v>0.08</v>
      </c>
      <c r="Y280" s="699">
        <v>8.2000000000000003E-2</v>
      </c>
      <c r="Z280" s="699">
        <v>8.5999999999999993E-2</v>
      </c>
      <c r="AA280" s="699">
        <v>8.3000000000000004E-2</v>
      </c>
      <c r="AB280" s="699">
        <v>0.08</v>
      </c>
      <c r="AC280" s="699">
        <v>8.6999999999999994E-2</v>
      </c>
      <c r="AD280" s="699">
        <v>8.5999999999999993E-2</v>
      </c>
      <c r="AE280" s="953">
        <v>9.5000000000000001E-2</v>
      </c>
      <c r="AF280" s="58"/>
      <c r="AG280" s="58"/>
      <c r="AH280" s="58"/>
      <c r="AI280" s="58"/>
      <c r="AJ280" s="58"/>
      <c r="AK280" s="58"/>
      <c r="AL280" s="58"/>
      <c r="AM280" s="58"/>
      <c r="AN280" s="58"/>
      <c r="AO280" s="58"/>
      <c r="AP280" s="58"/>
      <c r="AQ280" s="58"/>
      <c r="AR280" s="58"/>
      <c r="AS280" s="58"/>
      <c r="AT280" s="58"/>
      <c r="AU280" s="58"/>
      <c r="AV280" s="58"/>
      <c r="AW280" s="58"/>
      <c r="AX280" s="58"/>
      <c r="AY280" s="58"/>
      <c r="AZ280" s="58"/>
      <c r="BA280" s="58"/>
      <c r="BB280" s="58"/>
      <c r="BC280" s="58"/>
      <c r="BD280" s="58"/>
      <c r="BE280" s="58"/>
      <c r="BF280" s="58"/>
      <c r="BG280" s="58"/>
      <c r="BH280" s="58"/>
      <c r="BI280" s="58"/>
      <c r="BJ280" s="58"/>
      <c r="BK280" s="58"/>
      <c r="BL280" s="58"/>
      <c r="BM280" s="58"/>
      <c r="BN280" s="58"/>
      <c r="BO280" s="58"/>
      <c r="BP280" s="58"/>
      <c r="BQ280" s="58"/>
      <c r="BR280" s="58"/>
      <c r="BS280" s="58"/>
      <c r="BT280" s="58"/>
      <c r="BU280" s="58"/>
      <c r="BV280" s="58"/>
      <c r="BW280" s="58"/>
      <c r="BX280" s="58"/>
      <c r="BY280" s="58"/>
      <c r="BZ280" s="58"/>
      <c r="CA280" s="58"/>
      <c r="CB280" s="58"/>
      <c r="CC280" s="58"/>
      <c r="CD280" s="58"/>
      <c r="CE280" s="58"/>
      <c r="CF280" s="58"/>
      <c r="CG280" s="58"/>
      <c r="CH280" s="58"/>
      <c r="CI280" s="58"/>
      <c r="CJ280" s="58"/>
      <c r="CK280" s="58"/>
      <c r="CL280" s="58"/>
      <c r="CM280" s="58"/>
      <c r="CN280" s="58"/>
      <c r="CO280" s="58"/>
      <c r="CP280" s="58"/>
      <c r="CQ280" s="58"/>
      <c r="CR280" s="58"/>
      <c r="CS280" s="58"/>
      <c r="CT280" s="58"/>
      <c r="CU280" s="58"/>
      <c r="CV280" s="58"/>
      <c r="CW280" s="58"/>
      <c r="CX280" s="58"/>
      <c r="CY280" s="58"/>
      <c r="CZ280" s="58"/>
      <c r="DA280" s="58"/>
      <c r="DB280" s="58"/>
      <c r="DC280" s="58"/>
      <c r="DD280" s="58"/>
      <c r="DE280" s="58"/>
      <c r="DF280" s="58"/>
      <c r="DG280" s="58"/>
      <c r="DH280" s="58"/>
      <c r="DI280" s="58"/>
      <c r="DJ280" s="58"/>
      <c r="DK280" s="58"/>
      <c r="DL280" s="58"/>
      <c r="DM280" s="58"/>
      <c r="DN280" s="58"/>
      <c r="DO280" s="58"/>
      <c r="DP280" s="58"/>
      <c r="DQ280" s="58"/>
      <c r="DR280" s="58"/>
      <c r="DS280" s="58"/>
      <c r="DT280" s="58"/>
      <c r="DU280" s="58"/>
      <c r="DV280" s="58"/>
      <c r="DW280" s="58"/>
      <c r="DX280" s="58"/>
      <c r="DY280" s="58"/>
      <c r="DZ280" s="58"/>
      <c r="EA280" s="58"/>
      <c r="EB280" s="58"/>
      <c r="EC280" s="58"/>
      <c r="ED280" s="58"/>
      <c r="EE280" s="58"/>
      <c r="EF280" s="58"/>
      <c r="EG280" s="58"/>
      <c r="EH280" s="58"/>
      <c r="EI280" s="58"/>
      <c r="EJ280" s="58"/>
      <c r="EK280" s="58"/>
      <c r="EL280" s="58"/>
      <c r="EM280" s="58"/>
      <c r="EN280" s="58"/>
      <c r="EO280" s="58"/>
      <c r="EP280" s="58"/>
      <c r="EQ280" s="58"/>
      <c r="ER280" s="58"/>
      <c r="ES280" s="58"/>
      <c r="ET280" s="58"/>
      <c r="EU280" s="58"/>
      <c r="EV280" s="58"/>
      <c r="EW280" s="58"/>
      <c r="EX280" s="58"/>
      <c r="EY280" s="58"/>
      <c r="EZ280" s="58"/>
      <c r="FA280" s="58"/>
      <c r="FB280" s="58"/>
      <c r="FC280" s="58"/>
      <c r="FD280" s="58"/>
      <c r="FE280" s="58"/>
      <c r="FF280" s="58"/>
      <c r="FG280" s="58"/>
      <c r="FH280" s="58"/>
      <c r="FI280" s="58"/>
      <c r="FJ280" s="58"/>
      <c r="FK280" s="58"/>
      <c r="FL280" s="58"/>
      <c r="FM280" s="58"/>
      <c r="FN280" s="58"/>
      <c r="FO280" s="58"/>
      <c r="FP280" s="58"/>
      <c r="FQ280" s="58"/>
      <c r="FR280" s="58"/>
      <c r="FS280" s="58"/>
      <c r="FT280" s="58"/>
      <c r="FU280" s="58"/>
      <c r="FV280" s="58"/>
      <c r="FW280" s="58"/>
      <c r="FX280" s="58"/>
      <c r="FY280" s="58"/>
      <c r="FZ280" s="58"/>
      <c r="GA280" s="58"/>
      <c r="GB280" s="58"/>
      <c r="GC280" s="58"/>
      <c r="GD280" s="58"/>
      <c r="GE280" s="58"/>
      <c r="GF280" s="58"/>
      <c r="GG280" s="58"/>
      <c r="GH280" s="58"/>
      <c r="GI280" s="58"/>
      <c r="GJ280" s="58"/>
      <c r="GK280" s="58"/>
      <c r="GL280" s="58"/>
      <c r="GM280" s="58"/>
      <c r="GN280" s="58"/>
      <c r="GO280" s="58"/>
      <c r="GP280" s="58"/>
      <c r="GQ280" s="58"/>
      <c r="GR280" s="58"/>
      <c r="GS280" s="58"/>
      <c r="GT280" s="58"/>
      <c r="GU280" s="58"/>
      <c r="GV280" s="58"/>
      <c r="GW280" s="58"/>
      <c r="GX280" s="58"/>
      <c r="GY280" s="58"/>
      <c r="GZ280" s="58"/>
      <c r="HA280" s="58"/>
      <c r="HB280" s="58"/>
      <c r="HC280" s="58"/>
      <c r="HD280" s="58"/>
      <c r="HE280" s="58"/>
      <c r="HF280" s="58"/>
      <c r="HG280" s="58"/>
      <c r="HH280" s="58"/>
      <c r="HI280" s="58"/>
      <c r="HJ280" s="58"/>
      <c r="HK280" s="58"/>
      <c r="HL280" s="58"/>
      <c r="HM280" s="58"/>
      <c r="HN280" s="58"/>
      <c r="HO280" s="58"/>
      <c r="HP280" s="58"/>
      <c r="HQ280" s="58"/>
      <c r="HR280" s="58"/>
      <c r="HS280" s="58"/>
      <c r="HT280" s="58"/>
      <c r="HU280" s="58"/>
      <c r="HV280" s="58"/>
      <c r="HW280" s="58"/>
      <c r="HX280" s="58"/>
      <c r="HY280" s="58"/>
      <c r="HZ280" s="58"/>
      <c r="IA280" s="58"/>
      <c r="IB280" s="58"/>
      <c r="IC280" s="58"/>
      <c r="ID280" s="58"/>
      <c r="IE280" s="58"/>
      <c r="IF280" s="58"/>
      <c r="IG280" s="58"/>
      <c r="IH280" s="58"/>
      <c r="II280" s="58"/>
      <c r="IJ280" s="58"/>
      <c r="IK280" s="58"/>
      <c r="IL280" s="58"/>
      <c r="IM280" s="58"/>
      <c r="IN280" s="58"/>
      <c r="IO280" s="58"/>
      <c r="IP280" s="58"/>
      <c r="IQ280" s="58"/>
      <c r="IR280" s="58"/>
    </row>
    <row r="281" spans="1:252" s="839" customFormat="1">
      <c r="A281" s="78" t="s">
        <v>580</v>
      </c>
      <c r="B281" s="699"/>
      <c r="C281" s="699"/>
      <c r="D281" s="699"/>
      <c r="E281" s="699"/>
      <c r="F281" s="699"/>
      <c r="G281" s="699"/>
      <c r="H281" s="699"/>
      <c r="I281" s="699"/>
      <c r="J281" s="699"/>
      <c r="K281" s="699"/>
      <c r="L281" s="699"/>
      <c r="M281" s="699"/>
      <c r="N281" s="699"/>
      <c r="O281" s="699"/>
      <c r="P281" s="699"/>
      <c r="Q281" s="699"/>
      <c r="R281" s="699"/>
      <c r="S281" s="699"/>
      <c r="T281" s="699"/>
      <c r="U281" s="699"/>
      <c r="V281" s="699"/>
      <c r="W281" s="699"/>
      <c r="X281" s="699"/>
      <c r="Y281" s="699"/>
      <c r="Z281" s="699"/>
      <c r="AA281" s="699"/>
      <c r="AB281" s="699"/>
      <c r="AC281" s="699"/>
      <c r="AD281" s="699"/>
      <c r="AE281" s="953">
        <v>0</v>
      </c>
      <c r="AF281" s="58"/>
      <c r="AG281" s="58"/>
      <c r="AH281" s="58"/>
      <c r="AI281" s="58"/>
      <c r="AJ281" s="58"/>
      <c r="AK281" s="58"/>
      <c r="AL281" s="58"/>
      <c r="AM281" s="58"/>
      <c r="AN281" s="58"/>
      <c r="AO281" s="58"/>
      <c r="AP281" s="58"/>
      <c r="AQ281" s="58"/>
      <c r="AR281" s="58"/>
      <c r="AS281" s="58"/>
      <c r="AT281" s="58"/>
      <c r="AU281" s="58"/>
      <c r="AV281" s="58"/>
      <c r="AW281" s="58"/>
      <c r="AX281" s="58"/>
      <c r="AY281" s="58"/>
      <c r="AZ281" s="58"/>
      <c r="BA281" s="58"/>
      <c r="BB281" s="58"/>
      <c r="BC281" s="58"/>
      <c r="BD281" s="58"/>
      <c r="BE281" s="58"/>
      <c r="BF281" s="58"/>
      <c r="BG281" s="58"/>
      <c r="BH281" s="58"/>
      <c r="BI281" s="58"/>
      <c r="BJ281" s="58"/>
      <c r="BK281" s="58"/>
      <c r="BL281" s="58"/>
      <c r="BM281" s="58"/>
      <c r="BN281" s="58"/>
      <c r="BO281" s="58"/>
      <c r="BP281" s="58"/>
      <c r="BQ281" s="58"/>
      <c r="BR281" s="58"/>
      <c r="BS281" s="58"/>
      <c r="BT281" s="58"/>
      <c r="BU281" s="58"/>
      <c r="BV281" s="58"/>
      <c r="BW281" s="58"/>
      <c r="BX281" s="58"/>
      <c r="BY281" s="58"/>
      <c r="BZ281" s="58"/>
      <c r="CA281" s="58"/>
      <c r="CB281" s="58"/>
      <c r="CC281" s="58"/>
      <c r="CD281" s="58"/>
      <c r="CE281" s="58"/>
      <c r="CF281" s="58"/>
      <c r="CG281" s="58"/>
      <c r="CH281" s="58"/>
      <c r="CI281" s="58"/>
      <c r="CJ281" s="58"/>
      <c r="CK281" s="58"/>
      <c r="CL281" s="58"/>
      <c r="CM281" s="58"/>
      <c r="CN281" s="58"/>
      <c r="CO281" s="58"/>
      <c r="CP281" s="58"/>
      <c r="CQ281" s="58"/>
      <c r="CR281" s="58"/>
      <c r="CS281" s="58"/>
      <c r="CT281" s="58"/>
      <c r="CU281" s="58"/>
      <c r="CV281" s="58"/>
      <c r="CW281" s="58"/>
      <c r="CX281" s="58"/>
      <c r="CY281" s="58"/>
      <c r="CZ281" s="58"/>
      <c r="DA281" s="58"/>
      <c r="DB281" s="58"/>
      <c r="DC281" s="58"/>
      <c r="DD281" s="58"/>
      <c r="DE281" s="58"/>
      <c r="DF281" s="58"/>
      <c r="DG281" s="58"/>
      <c r="DH281" s="58"/>
      <c r="DI281" s="58"/>
      <c r="DJ281" s="58"/>
      <c r="DK281" s="58"/>
      <c r="DL281" s="58"/>
      <c r="DM281" s="58"/>
      <c r="DN281" s="58"/>
      <c r="DO281" s="58"/>
      <c r="DP281" s="58"/>
      <c r="DQ281" s="58"/>
      <c r="DR281" s="58"/>
      <c r="DS281" s="58"/>
      <c r="DT281" s="58"/>
      <c r="DU281" s="58"/>
      <c r="DV281" s="58"/>
      <c r="DW281" s="58"/>
      <c r="DX281" s="58"/>
      <c r="DY281" s="58"/>
      <c r="DZ281" s="58"/>
      <c r="EA281" s="58"/>
      <c r="EB281" s="58"/>
      <c r="EC281" s="58"/>
      <c r="ED281" s="58"/>
      <c r="EE281" s="58"/>
      <c r="EF281" s="58"/>
      <c r="EG281" s="58"/>
      <c r="EH281" s="58"/>
      <c r="EI281" s="58"/>
      <c r="EJ281" s="58"/>
      <c r="EK281" s="58"/>
      <c r="EL281" s="58"/>
      <c r="EM281" s="58"/>
      <c r="EN281" s="58"/>
      <c r="EO281" s="58"/>
      <c r="EP281" s="58"/>
      <c r="EQ281" s="58"/>
      <c r="ER281" s="58"/>
      <c r="ES281" s="58"/>
      <c r="ET281" s="58"/>
      <c r="EU281" s="58"/>
      <c r="EV281" s="58"/>
      <c r="EW281" s="58"/>
      <c r="EX281" s="58"/>
      <c r="EY281" s="58"/>
      <c r="EZ281" s="58"/>
      <c r="FA281" s="58"/>
      <c r="FB281" s="58"/>
      <c r="FC281" s="58"/>
      <c r="FD281" s="58"/>
      <c r="FE281" s="58"/>
      <c r="FF281" s="58"/>
      <c r="FG281" s="58"/>
      <c r="FH281" s="58"/>
      <c r="FI281" s="58"/>
      <c r="FJ281" s="58"/>
      <c r="FK281" s="58"/>
      <c r="FL281" s="58"/>
      <c r="FM281" s="58"/>
      <c r="FN281" s="58"/>
      <c r="FO281" s="58"/>
      <c r="FP281" s="58"/>
      <c r="FQ281" s="58"/>
      <c r="FR281" s="58"/>
      <c r="FS281" s="58"/>
      <c r="FT281" s="58"/>
      <c r="FU281" s="58"/>
      <c r="FV281" s="58"/>
      <c r="FW281" s="58"/>
      <c r="FX281" s="58"/>
      <c r="FY281" s="58"/>
      <c r="FZ281" s="58"/>
      <c r="GA281" s="58"/>
      <c r="GB281" s="58"/>
      <c r="GC281" s="58"/>
      <c r="GD281" s="58"/>
      <c r="GE281" s="58"/>
      <c r="GF281" s="58"/>
      <c r="GG281" s="58"/>
      <c r="GH281" s="58"/>
      <c r="GI281" s="58"/>
      <c r="GJ281" s="58"/>
      <c r="GK281" s="58"/>
      <c r="GL281" s="58"/>
      <c r="GM281" s="58"/>
      <c r="GN281" s="58"/>
      <c r="GO281" s="58"/>
      <c r="GP281" s="58"/>
      <c r="GQ281" s="58"/>
      <c r="GR281" s="58"/>
      <c r="GS281" s="58"/>
      <c r="GT281" s="58"/>
      <c r="GU281" s="58"/>
      <c r="GV281" s="58"/>
      <c r="GW281" s="58"/>
      <c r="GX281" s="58"/>
      <c r="GY281" s="58"/>
      <c r="GZ281" s="58"/>
      <c r="HA281" s="58"/>
      <c r="HB281" s="58"/>
      <c r="HC281" s="58"/>
      <c r="HD281" s="58"/>
      <c r="HE281" s="58"/>
      <c r="HF281" s="58"/>
      <c r="HG281" s="58"/>
      <c r="HH281" s="58"/>
      <c r="HI281" s="58"/>
      <c r="HJ281" s="58"/>
      <c r="HK281" s="58"/>
      <c r="HL281" s="58"/>
      <c r="HM281" s="58"/>
      <c r="HN281" s="58"/>
      <c r="HO281" s="58"/>
      <c r="HP281" s="58"/>
      <c r="HQ281" s="58"/>
      <c r="HR281" s="58"/>
      <c r="HS281" s="58"/>
      <c r="HT281" s="58"/>
      <c r="HU281" s="58"/>
      <c r="HV281" s="58"/>
      <c r="HW281" s="58"/>
      <c r="HX281" s="58"/>
      <c r="HY281" s="58"/>
      <c r="HZ281" s="58"/>
      <c r="IA281" s="58"/>
      <c r="IB281" s="58"/>
      <c r="IC281" s="58"/>
      <c r="ID281" s="58"/>
      <c r="IE281" s="58"/>
      <c r="IF281" s="58"/>
      <c r="IG281" s="58"/>
      <c r="IH281" s="58"/>
      <c r="II281" s="58"/>
      <c r="IJ281" s="58"/>
      <c r="IK281" s="58"/>
      <c r="IL281" s="58"/>
      <c r="IM281" s="58"/>
      <c r="IN281" s="58"/>
      <c r="IO281" s="58"/>
      <c r="IP281" s="58"/>
      <c r="IQ281" s="58"/>
      <c r="IR281" s="58"/>
    </row>
    <row r="282" spans="1:252" s="839" customFormat="1">
      <c r="A282" s="78" t="s">
        <v>581</v>
      </c>
      <c r="B282" s="699">
        <v>2E-3</v>
      </c>
      <c r="C282" s="699">
        <v>2E-3</v>
      </c>
      <c r="D282" s="699">
        <v>2E-3</v>
      </c>
      <c r="E282" s="699">
        <v>1E-3</v>
      </c>
      <c r="F282" s="699">
        <v>2E-3</v>
      </c>
      <c r="G282" s="699">
        <v>2E-3</v>
      </c>
      <c r="H282" s="699">
        <v>2E-3</v>
      </c>
      <c r="I282" s="699">
        <v>2E-3</v>
      </c>
      <c r="J282" s="699">
        <v>4.0000000000000001E-3</v>
      </c>
      <c r="K282" s="699">
        <v>3.0000000000000001E-3</v>
      </c>
      <c r="L282" s="699">
        <v>2E-3</v>
      </c>
      <c r="M282" s="699">
        <v>3.0000000000000001E-3</v>
      </c>
      <c r="N282" s="699">
        <v>3.0000000000000001E-3</v>
      </c>
      <c r="O282" s="699">
        <v>3.0000000000000001E-3</v>
      </c>
      <c r="P282" s="699">
        <v>4.0000000000000001E-3</v>
      </c>
      <c r="Q282" s="699">
        <v>4.0000000000000001E-3</v>
      </c>
      <c r="R282" s="699">
        <v>4.0000000000000001E-3</v>
      </c>
      <c r="S282" s="699">
        <v>5.0000000000000001E-3</v>
      </c>
      <c r="T282" s="699">
        <v>8.0000000000000002E-3</v>
      </c>
      <c r="U282" s="699">
        <v>8.9999999999999993E-3</v>
      </c>
      <c r="V282" s="699">
        <v>8.9999999999999993E-3</v>
      </c>
      <c r="W282" s="699">
        <v>0.01</v>
      </c>
      <c r="X282" s="699">
        <v>6.0000000000000001E-3</v>
      </c>
      <c r="Y282" s="699">
        <v>8.9999999999999993E-3</v>
      </c>
      <c r="Z282" s="699">
        <v>8.9999999999999993E-3</v>
      </c>
      <c r="AA282" s="699">
        <v>8.0000000000000002E-3</v>
      </c>
      <c r="AB282" s="699">
        <v>8.0000000000000002E-3</v>
      </c>
      <c r="AC282" s="699">
        <v>8.9999999999999993E-3</v>
      </c>
      <c r="AD282" s="699">
        <v>8.0000000000000002E-3</v>
      </c>
      <c r="AE282" s="953">
        <v>6.0000000000000001E-3</v>
      </c>
      <c r="AF282" s="58"/>
      <c r="AG282" s="58"/>
      <c r="AH282" s="58"/>
      <c r="AI282" s="58"/>
      <c r="AJ282" s="58"/>
      <c r="AK282" s="58"/>
      <c r="AL282" s="58"/>
      <c r="AM282" s="58"/>
      <c r="AN282" s="58"/>
      <c r="AO282" s="58"/>
      <c r="AP282" s="58"/>
      <c r="AQ282" s="58"/>
      <c r="AR282" s="58"/>
      <c r="AS282" s="58"/>
      <c r="AT282" s="58"/>
      <c r="AU282" s="58"/>
      <c r="AV282" s="58"/>
      <c r="AW282" s="58"/>
      <c r="AX282" s="58"/>
      <c r="AY282" s="58"/>
      <c r="AZ282" s="58"/>
      <c r="BA282" s="58"/>
      <c r="BB282" s="58"/>
      <c r="BC282" s="58"/>
      <c r="BD282" s="58"/>
      <c r="BE282" s="58"/>
      <c r="BF282" s="58"/>
      <c r="BG282" s="58"/>
      <c r="BH282" s="58"/>
      <c r="BI282" s="58"/>
      <c r="BJ282" s="58"/>
      <c r="BK282" s="58"/>
      <c r="BL282" s="58"/>
      <c r="BM282" s="58"/>
      <c r="BN282" s="58"/>
      <c r="BO282" s="58"/>
      <c r="BP282" s="58"/>
      <c r="BQ282" s="58"/>
      <c r="BR282" s="58"/>
      <c r="BS282" s="58"/>
      <c r="BT282" s="58"/>
      <c r="BU282" s="58"/>
      <c r="BV282" s="58"/>
      <c r="BW282" s="58"/>
      <c r="BX282" s="58"/>
      <c r="BY282" s="58"/>
      <c r="BZ282" s="58"/>
      <c r="CA282" s="58"/>
      <c r="CB282" s="58"/>
      <c r="CC282" s="58"/>
      <c r="CD282" s="58"/>
      <c r="CE282" s="58"/>
      <c r="CF282" s="58"/>
      <c r="CG282" s="58"/>
      <c r="CH282" s="58"/>
      <c r="CI282" s="58"/>
      <c r="CJ282" s="58"/>
      <c r="CK282" s="58"/>
      <c r="CL282" s="58"/>
      <c r="CM282" s="58"/>
      <c r="CN282" s="58"/>
      <c r="CO282" s="58"/>
      <c r="CP282" s="58"/>
      <c r="CQ282" s="58"/>
      <c r="CR282" s="58"/>
      <c r="CS282" s="58"/>
      <c r="CT282" s="58"/>
      <c r="CU282" s="58"/>
      <c r="CV282" s="58"/>
      <c r="CW282" s="58"/>
      <c r="CX282" s="58"/>
      <c r="CY282" s="58"/>
      <c r="CZ282" s="58"/>
      <c r="DA282" s="58"/>
      <c r="DB282" s="58"/>
      <c r="DC282" s="58"/>
      <c r="DD282" s="58"/>
      <c r="DE282" s="58"/>
      <c r="DF282" s="58"/>
      <c r="DG282" s="58"/>
      <c r="DH282" s="58"/>
      <c r="DI282" s="58"/>
      <c r="DJ282" s="58"/>
      <c r="DK282" s="58"/>
      <c r="DL282" s="58"/>
      <c r="DM282" s="58"/>
      <c r="DN282" s="58"/>
      <c r="DO282" s="58"/>
      <c r="DP282" s="58"/>
      <c r="DQ282" s="58"/>
      <c r="DR282" s="58"/>
      <c r="DS282" s="58"/>
      <c r="DT282" s="58"/>
      <c r="DU282" s="58"/>
      <c r="DV282" s="58"/>
      <c r="DW282" s="58"/>
      <c r="DX282" s="58"/>
      <c r="DY282" s="58"/>
      <c r="DZ282" s="58"/>
      <c r="EA282" s="58"/>
      <c r="EB282" s="58"/>
      <c r="EC282" s="58"/>
      <c r="ED282" s="58"/>
      <c r="EE282" s="58"/>
      <c r="EF282" s="58"/>
      <c r="EG282" s="58"/>
      <c r="EH282" s="58"/>
      <c r="EI282" s="58"/>
      <c r="EJ282" s="58"/>
      <c r="EK282" s="58"/>
      <c r="EL282" s="58"/>
      <c r="EM282" s="58"/>
      <c r="EN282" s="58"/>
      <c r="EO282" s="58"/>
      <c r="EP282" s="58"/>
      <c r="EQ282" s="58"/>
      <c r="ER282" s="58"/>
      <c r="ES282" s="58"/>
      <c r="ET282" s="58"/>
      <c r="EU282" s="58"/>
      <c r="EV282" s="58"/>
      <c r="EW282" s="58"/>
      <c r="EX282" s="58"/>
      <c r="EY282" s="58"/>
      <c r="EZ282" s="58"/>
      <c r="FA282" s="58"/>
      <c r="FB282" s="58"/>
      <c r="FC282" s="58"/>
      <c r="FD282" s="58"/>
      <c r="FE282" s="58"/>
      <c r="FF282" s="58"/>
      <c r="FG282" s="58"/>
      <c r="FH282" s="58"/>
      <c r="FI282" s="58"/>
      <c r="FJ282" s="58"/>
      <c r="FK282" s="58"/>
      <c r="FL282" s="58"/>
      <c r="FM282" s="58"/>
      <c r="FN282" s="58"/>
      <c r="FO282" s="58"/>
      <c r="FP282" s="58"/>
      <c r="FQ282" s="58"/>
      <c r="FR282" s="58"/>
      <c r="FS282" s="58"/>
      <c r="FT282" s="58"/>
      <c r="FU282" s="58"/>
      <c r="FV282" s="58"/>
      <c r="FW282" s="58"/>
      <c r="FX282" s="58"/>
      <c r="FY282" s="58"/>
      <c r="FZ282" s="58"/>
      <c r="GA282" s="58"/>
      <c r="GB282" s="58"/>
      <c r="GC282" s="58"/>
      <c r="GD282" s="58"/>
      <c r="GE282" s="58"/>
      <c r="GF282" s="58"/>
      <c r="GG282" s="58"/>
      <c r="GH282" s="58"/>
      <c r="GI282" s="58"/>
      <c r="GJ282" s="58"/>
      <c r="GK282" s="58"/>
      <c r="GL282" s="58"/>
      <c r="GM282" s="58"/>
      <c r="GN282" s="58"/>
      <c r="GO282" s="58"/>
      <c r="GP282" s="58"/>
      <c r="GQ282" s="58"/>
      <c r="GR282" s="58"/>
      <c r="GS282" s="58"/>
      <c r="GT282" s="58"/>
      <c r="GU282" s="58"/>
      <c r="GV282" s="58"/>
      <c r="GW282" s="58"/>
      <c r="GX282" s="58"/>
      <c r="GY282" s="58"/>
      <c r="GZ282" s="58"/>
      <c r="HA282" s="58"/>
      <c r="HB282" s="58"/>
      <c r="HC282" s="58"/>
      <c r="HD282" s="58"/>
      <c r="HE282" s="58"/>
      <c r="HF282" s="58"/>
      <c r="HG282" s="58"/>
      <c r="HH282" s="58"/>
      <c r="HI282" s="58"/>
      <c r="HJ282" s="58"/>
      <c r="HK282" s="58"/>
      <c r="HL282" s="58"/>
      <c r="HM282" s="58"/>
      <c r="HN282" s="58"/>
      <c r="HO282" s="58"/>
      <c r="HP282" s="58"/>
      <c r="HQ282" s="58"/>
      <c r="HR282" s="58"/>
      <c r="HS282" s="58"/>
      <c r="HT282" s="58"/>
      <c r="HU282" s="58"/>
      <c r="HV282" s="58"/>
      <c r="HW282" s="58"/>
      <c r="HX282" s="58"/>
      <c r="HY282" s="58"/>
      <c r="HZ282" s="58"/>
      <c r="IA282" s="58"/>
      <c r="IB282" s="58"/>
      <c r="IC282" s="58"/>
      <c r="ID282" s="58"/>
      <c r="IE282" s="58"/>
      <c r="IF282" s="58"/>
      <c r="IG282" s="58"/>
      <c r="IH282" s="58"/>
      <c r="II282" s="58"/>
      <c r="IJ282" s="58"/>
      <c r="IK282" s="58"/>
      <c r="IL282" s="58"/>
      <c r="IM282" s="58"/>
      <c r="IN282" s="58"/>
      <c r="IO282" s="58"/>
      <c r="IP282" s="58"/>
      <c r="IQ282" s="58"/>
      <c r="IR282" s="58"/>
    </row>
    <row r="283" spans="1:252" s="839" customFormat="1">
      <c r="A283" s="78" t="s">
        <v>465</v>
      </c>
      <c r="B283" s="699">
        <v>4.7E-2</v>
      </c>
      <c r="C283" s="699">
        <v>5.8999999999999997E-2</v>
      </c>
      <c r="D283" s="699">
        <v>6.0999999999999999E-2</v>
      </c>
      <c r="E283" s="699">
        <v>1.0999999999999999E-2</v>
      </c>
      <c r="F283" s="699">
        <v>2.5999999999999999E-2</v>
      </c>
      <c r="G283" s="699">
        <v>0.03</v>
      </c>
      <c r="H283" s="699">
        <v>2.7E-2</v>
      </c>
      <c r="I283" s="699">
        <v>2.1999999999999999E-2</v>
      </c>
      <c r="J283" s="699">
        <v>0.04</v>
      </c>
      <c r="K283" s="699">
        <v>4.9000000000000002E-2</v>
      </c>
      <c r="L283" s="699">
        <v>5.6000000000000001E-2</v>
      </c>
      <c r="M283" s="699">
        <v>6.2E-2</v>
      </c>
      <c r="N283" s="699">
        <v>6.8000000000000005E-2</v>
      </c>
      <c r="O283" s="699">
        <v>8.2000000000000003E-2</v>
      </c>
      <c r="P283" s="699">
        <v>0.124</v>
      </c>
      <c r="Q283" s="699">
        <v>0.13400000000000001</v>
      </c>
      <c r="R283" s="699">
        <v>0.14799999999999999</v>
      </c>
      <c r="S283" s="699">
        <v>0.17299999999999999</v>
      </c>
      <c r="T283" s="699">
        <v>0.188</v>
      </c>
      <c r="U283" s="699">
        <v>0.20300000000000001</v>
      </c>
      <c r="V283" s="699">
        <v>0.215</v>
      </c>
      <c r="W283" s="699">
        <v>0.217</v>
      </c>
      <c r="X283" s="699">
        <v>0.21099999999999999</v>
      </c>
      <c r="Y283" s="699">
        <v>0.20200000000000001</v>
      </c>
      <c r="Z283" s="699">
        <v>0.19900000000000001</v>
      </c>
      <c r="AA283" s="699">
        <v>0.19900000000000001</v>
      </c>
      <c r="AB283" s="699">
        <v>0.222</v>
      </c>
      <c r="AC283" s="699">
        <v>0.26800000000000002</v>
      </c>
      <c r="AD283" s="699">
        <v>0.28899999999999998</v>
      </c>
      <c r="AE283" s="953">
        <v>0.32400000000000001</v>
      </c>
      <c r="AF283" s="58"/>
      <c r="AG283" s="58"/>
      <c r="AH283" s="58"/>
      <c r="AI283" s="58"/>
      <c r="AJ283" s="58"/>
      <c r="AK283" s="58"/>
      <c r="AL283" s="58"/>
      <c r="AM283" s="58"/>
      <c r="AN283" s="58"/>
      <c r="AO283" s="58"/>
      <c r="AP283" s="58"/>
      <c r="AQ283" s="58"/>
      <c r="AR283" s="58"/>
      <c r="AS283" s="58"/>
      <c r="AT283" s="58"/>
      <c r="AU283" s="58"/>
      <c r="AV283" s="58"/>
      <c r="AW283" s="58"/>
      <c r="AX283" s="58"/>
      <c r="AY283" s="58"/>
      <c r="AZ283" s="58"/>
      <c r="BA283" s="58"/>
      <c r="BB283" s="58"/>
      <c r="BC283" s="58"/>
      <c r="BD283" s="58"/>
      <c r="BE283" s="58"/>
      <c r="BF283" s="58"/>
      <c r="BG283" s="58"/>
      <c r="BH283" s="58"/>
      <c r="BI283" s="58"/>
      <c r="BJ283" s="58"/>
      <c r="BK283" s="58"/>
      <c r="BL283" s="58"/>
      <c r="BM283" s="58"/>
      <c r="BN283" s="58"/>
      <c r="BO283" s="58"/>
      <c r="BP283" s="58"/>
      <c r="BQ283" s="58"/>
      <c r="BR283" s="58"/>
      <c r="BS283" s="58"/>
      <c r="BT283" s="58"/>
      <c r="BU283" s="58"/>
      <c r="BV283" s="58"/>
      <c r="BW283" s="58"/>
      <c r="BX283" s="58"/>
      <c r="BY283" s="58"/>
      <c r="BZ283" s="58"/>
      <c r="CA283" s="58"/>
      <c r="CB283" s="58"/>
      <c r="CC283" s="58"/>
      <c r="CD283" s="58"/>
      <c r="CE283" s="58"/>
      <c r="CF283" s="58"/>
      <c r="CG283" s="58"/>
      <c r="CH283" s="58"/>
      <c r="CI283" s="58"/>
      <c r="CJ283" s="58"/>
      <c r="CK283" s="58"/>
      <c r="CL283" s="58"/>
      <c r="CM283" s="58"/>
      <c r="CN283" s="58"/>
      <c r="CO283" s="58"/>
      <c r="CP283" s="58"/>
      <c r="CQ283" s="58"/>
      <c r="CR283" s="58"/>
      <c r="CS283" s="58"/>
      <c r="CT283" s="58"/>
      <c r="CU283" s="58"/>
      <c r="CV283" s="58"/>
      <c r="CW283" s="58"/>
      <c r="CX283" s="58"/>
      <c r="CY283" s="58"/>
      <c r="CZ283" s="58"/>
      <c r="DA283" s="58"/>
      <c r="DB283" s="58"/>
      <c r="DC283" s="58"/>
      <c r="DD283" s="58"/>
      <c r="DE283" s="58"/>
      <c r="DF283" s="58"/>
      <c r="DG283" s="58"/>
      <c r="DH283" s="58"/>
      <c r="DI283" s="58"/>
      <c r="DJ283" s="58"/>
      <c r="DK283" s="58"/>
      <c r="DL283" s="58"/>
      <c r="DM283" s="58"/>
      <c r="DN283" s="58"/>
      <c r="DO283" s="58"/>
      <c r="DP283" s="58"/>
      <c r="DQ283" s="58"/>
      <c r="DR283" s="58"/>
      <c r="DS283" s="58"/>
      <c r="DT283" s="58"/>
      <c r="DU283" s="58"/>
      <c r="DV283" s="58"/>
      <c r="DW283" s="58"/>
      <c r="DX283" s="58"/>
      <c r="DY283" s="58"/>
      <c r="DZ283" s="58"/>
      <c r="EA283" s="58"/>
      <c r="EB283" s="58"/>
      <c r="EC283" s="58"/>
      <c r="ED283" s="58"/>
      <c r="EE283" s="58"/>
      <c r="EF283" s="58"/>
      <c r="EG283" s="58"/>
      <c r="EH283" s="58"/>
      <c r="EI283" s="58"/>
      <c r="EJ283" s="58"/>
      <c r="EK283" s="58"/>
      <c r="EL283" s="58"/>
      <c r="EM283" s="58"/>
      <c r="EN283" s="58"/>
      <c r="EO283" s="58"/>
      <c r="EP283" s="58"/>
      <c r="EQ283" s="58"/>
      <c r="ER283" s="58"/>
      <c r="ES283" s="58"/>
      <c r="ET283" s="58"/>
      <c r="EU283" s="58"/>
      <c r="EV283" s="58"/>
      <c r="EW283" s="58"/>
      <c r="EX283" s="58"/>
      <c r="EY283" s="58"/>
      <c r="EZ283" s="58"/>
      <c r="FA283" s="58"/>
      <c r="FB283" s="58"/>
      <c r="FC283" s="58"/>
      <c r="FD283" s="58"/>
      <c r="FE283" s="58"/>
      <c r="FF283" s="58"/>
      <c r="FG283" s="58"/>
      <c r="FH283" s="58"/>
      <c r="FI283" s="58"/>
      <c r="FJ283" s="58"/>
      <c r="FK283" s="58"/>
      <c r="FL283" s="58"/>
      <c r="FM283" s="58"/>
      <c r="FN283" s="58"/>
      <c r="FO283" s="58"/>
      <c r="FP283" s="58"/>
      <c r="FQ283" s="58"/>
      <c r="FR283" s="58"/>
      <c r="FS283" s="58"/>
      <c r="FT283" s="58"/>
      <c r="FU283" s="58"/>
      <c r="FV283" s="58"/>
      <c r="FW283" s="58"/>
      <c r="FX283" s="58"/>
      <c r="FY283" s="58"/>
      <c r="FZ283" s="58"/>
      <c r="GA283" s="58"/>
      <c r="GB283" s="58"/>
      <c r="GC283" s="58"/>
      <c r="GD283" s="58"/>
      <c r="GE283" s="58"/>
      <c r="GF283" s="58"/>
      <c r="GG283" s="58"/>
      <c r="GH283" s="58"/>
      <c r="GI283" s="58"/>
      <c r="GJ283" s="58"/>
      <c r="GK283" s="58"/>
      <c r="GL283" s="58"/>
      <c r="GM283" s="58"/>
      <c r="GN283" s="58"/>
      <c r="GO283" s="58"/>
      <c r="GP283" s="58"/>
      <c r="GQ283" s="58"/>
      <c r="GR283" s="58"/>
      <c r="GS283" s="58"/>
      <c r="GT283" s="58"/>
      <c r="GU283" s="58"/>
      <c r="GV283" s="58"/>
      <c r="GW283" s="58"/>
      <c r="GX283" s="58"/>
      <c r="GY283" s="58"/>
      <c r="GZ283" s="58"/>
      <c r="HA283" s="58"/>
      <c r="HB283" s="58"/>
      <c r="HC283" s="58"/>
      <c r="HD283" s="58"/>
      <c r="HE283" s="58"/>
      <c r="HF283" s="58"/>
      <c r="HG283" s="58"/>
      <c r="HH283" s="58"/>
      <c r="HI283" s="58"/>
      <c r="HJ283" s="58"/>
      <c r="HK283" s="58"/>
      <c r="HL283" s="58"/>
      <c r="HM283" s="58"/>
      <c r="HN283" s="58"/>
      <c r="HO283" s="58"/>
      <c r="HP283" s="58"/>
      <c r="HQ283" s="58"/>
      <c r="HR283" s="58"/>
      <c r="HS283" s="58"/>
      <c r="HT283" s="58"/>
      <c r="HU283" s="58"/>
      <c r="HV283" s="58"/>
      <c r="HW283" s="58"/>
      <c r="HX283" s="58"/>
      <c r="HY283" s="58"/>
      <c r="HZ283" s="58"/>
      <c r="IA283" s="58"/>
      <c r="IB283" s="58"/>
      <c r="IC283" s="58"/>
      <c r="ID283" s="58"/>
      <c r="IE283" s="58"/>
      <c r="IF283" s="58"/>
      <c r="IG283" s="58"/>
      <c r="IH283" s="58"/>
      <c r="II283" s="58"/>
      <c r="IJ283" s="58"/>
      <c r="IK283" s="58"/>
      <c r="IL283" s="58"/>
      <c r="IM283" s="58"/>
      <c r="IN283" s="58"/>
      <c r="IO283" s="58"/>
      <c r="IP283" s="58"/>
      <c r="IQ283" s="58"/>
      <c r="IR283" s="58"/>
    </row>
    <row r="284" spans="1:252" s="839" customFormat="1">
      <c r="A284" s="78" t="s">
        <v>582</v>
      </c>
      <c r="B284" s="699">
        <v>3.7999999999999999E-2</v>
      </c>
      <c r="C284" s="699">
        <v>4.7E-2</v>
      </c>
      <c r="D284" s="699">
        <v>4.9000000000000002E-2</v>
      </c>
      <c r="E284" s="699">
        <v>8.9999999999999993E-3</v>
      </c>
      <c r="F284" s="699">
        <v>2.1000000000000001E-2</v>
      </c>
      <c r="G284" s="699">
        <v>2.4E-2</v>
      </c>
      <c r="H284" s="699">
        <v>2.1000000000000001E-2</v>
      </c>
      <c r="I284" s="699">
        <v>1.7999999999999999E-2</v>
      </c>
      <c r="J284" s="699">
        <v>3.2000000000000001E-2</v>
      </c>
      <c r="K284" s="699">
        <v>3.9E-2</v>
      </c>
      <c r="L284" s="699">
        <v>4.4999999999999998E-2</v>
      </c>
      <c r="M284" s="699">
        <v>4.9000000000000002E-2</v>
      </c>
      <c r="N284" s="699">
        <v>5.3999999999999999E-2</v>
      </c>
      <c r="O284" s="699">
        <v>6.5000000000000002E-2</v>
      </c>
      <c r="P284" s="699">
        <v>9.8000000000000004E-2</v>
      </c>
      <c r="Q284" s="699">
        <v>0.106</v>
      </c>
      <c r="R284" s="699">
        <v>0.11600000000000001</v>
      </c>
      <c r="S284" s="699">
        <v>0.13900000000000001</v>
      </c>
      <c r="T284" s="699">
        <v>0.153</v>
      </c>
      <c r="U284" s="699">
        <v>0.16400000000000001</v>
      </c>
      <c r="V284" s="699">
        <v>0.17599999999999999</v>
      </c>
      <c r="W284" s="699">
        <v>0.17699999999999999</v>
      </c>
      <c r="X284" s="699">
        <v>0.17100000000000001</v>
      </c>
      <c r="Y284" s="699">
        <v>0.16</v>
      </c>
      <c r="Z284" s="699">
        <v>0.157</v>
      </c>
      <c r="AA284" s="699">
        <v>0.156</v>
      </c>
      <c r="AB284" s="699">
        <v>0.18</v>
      </c>
      <c r="AC284" s="699">
        <v>0.223</v>
      </c>
      <c r="AD284" s="699">
        <v>0.249</v>
      </c>
      <c r="AE284" s="953">
        <v>0.27900000000000003</v>
      </c>
      <c r="AF284" s="58"/>
      <c r="AG284" s="58"/>
      <c r="AH284" s="58"/>
      <c r="AI284" s="58"/>
      <c r="AJ284" s="58"/>
      <c r="AK284" s="58"/>
      <c r="AL284" s="58"/>
      <c r="AM284" s="58"/>
      <c r="AN284" s="58"/>
      <c r="AO284" s="58"/>
      <c r="AP284" s="58"/>
      <c r="AQ284" s="58"/>
      <c r="AR284" s="58"/>
      <c r="AS284" s="58"/>
      <c r="AT284" s="58"/>
      <c r="AU284" s="58"/>
      <c r="AV284" s="58"/>
      <c r="AW284" s="58"/>
      <c r="AX284" s="58"/>
      <c r="AY284" s="58"/>
      <c r="AZ284" s="58"/>
      <c r="BA284" s="58"/>
      <c r="BB284" s="58"/>
      <c r="BC284" s="58"/>
      <c r="BD284" s="58"/>
      <c r="BE284" s="58"/>
      <c r="BF284" s="58"/>
      <c r="BG284" s="58"/>
      <c r="BH284" s="58"/>
      <c r="BI284" s="58"/>
      <c r="BJ284" s="58"/>
      <c r="BK284" s="58"/>
      <c r="BL284" s="58"/>
      <c r="BM284" s="58"/>
      <c r="BN284" s="58"/>
      <c r="BO284" s="58"/>
      <c r="BP284" s="58"/>
      <c r="BQ284" s="58"/>
      <c r="BR284" s="58"/>
      <c r="BS284" s="58"/>
      <c r="BT284" s="58"/>
      <c r="BU284" s="58"/>
      <c r="BV284" s="58"/>
      <c r="BW284" s="58"/>
      <c r="BX284" s="58"/>
      <c r="BY284" s="58"/>
      <c r="BZ284" s="58"/>
      <c r="CA284" s="58"/>
      <c r="CB284" s="58"/>
      <c r="CC284" s="58"/>
      <c r="CD284" s="58"/>
      <c r="CE284" s="58"/>
      <c r="CF284" s="58"/>
      <c r="CG284" s="58"/>
      <c r="CH284" s="58"/>
      <c r="CI284" s="58"/>
      <c r="CJ284" s="58"/>
      <c r="CK284" s="58"/>
      <c r="CL284" s="58"/>
      <c r="CM284" s="58"/>
      <c r="CN284" s="58"/>
      <c r="CO284" s="58"/>
      <c r="CP284" s="58"/>
      <c r="CQ284" s="58"/>
      <c r="CR284" s="58"/>
      <c r="CS284" s="58"/>
      <c r="CT284" s="58"/>
      <c r="CU284" s="58"/>
      <c r="CV284" s="58"/>
      <c r="CW284" s="58"/>
      <c r="CX284" s="58"/>
      <c r="CY284" s="58"/>
      <c r="CZ284" s="58"/>
      <c r="DA284" s="58"/>
      <c r="DB284" s="58"/>
      <c r="DC284" s="58"/>
      <c r="DD284" s="58"/>
      <c r="DE284" s="58"/>
      <c r="DF284" s="58"/>
      <c r="DG284" s="58"/>
      <c r="DH284" s="58"/>
      <c r="DI284" s="58"/>
      <c r="DJ284" s="58"/>
      <c r="DK284" s="58"/>
      <c r="DL284" s="58"/>
      <c r="DM284" s="58"/>
      <c r="DN284" s="58"/>
      <c r="DO284" s="58"/>
      <c r="DP284" s="58"/>
      <c r="DQ284" s="58"/>
      <c r="DR284" s="58"/>
      <c r="DS284" s="58"/>
      <c r="DT284" s="58"/>
      <c r="DU284" s="58"/>
      <c r="DV284" s="58"/>
      <c r="DW284" s="58"/>
      <c r="DX284" s="58"/>
      <c r="DY284" s="58"/>
      <c r="DZ284" s="58"/>
      <c r="EA284" s="58"/>
      <c r="EB284" s="58"/>
      <c r="EC284" s="58"/>
      <c r="ED284" s="58"/>
      <c r="EE284" s="58"/>
      <c r="EF284" s="58"/>
      <c r="EG284" s="58"/>
      <c r="EH284" s="58"/>
      <c r="EI284" s="58"/>
      <c r="EJ284" s="58"/>
      <c r="EK284" s="58"/>
      <c r="EL284" s="58"/>
      <c r="EM284" s="58"/>
      <c r="EN284" s="58"/>
      <c r="EO284" s="58"/>
      <c r="EP284" s="58"/>
      <c r="EQ284" s="58"/>
      <c r="ER284" s="58"/>
      <c r="ES284" s="58"/>
      <c r="ET284" s="58"/>
      <c r="EU284" s="58"/>
      <c r="EV284" s="58"/>
      <c r="EW284" s="58"/>
      <c r="EX284" s="58"/>
      <c r="EY284" s="58"/>
      <c r="EZ284" s="58"/>
      <c r="FA284" s="58"/>
      <c r="FB284" s="58"/>
      <c r="FC284" s="58"/>
      <c r="FD284" s="58"/>
      <c r="FE284" s="58"/>
      <c r="FF284" s="58"/>
      <c r="FG284" s="58"/>
      <c r="FH284" s="58"/>
      <c r="FI284" s="58"/>
      <c r="FJ284" s="58"/>
      <c r="FK284" s="58"/>
      <c r="FL284" s="58"/>
      <c r="FM284" s="58"/>
      <c r="FN284" s="58"/>
      <c r="FO284" s="58"/>
      <c r="FP284" s="58"/>
      <c r="FQ284" s="58"/>
      <c r="FR284" s="58"/>
      <c r="FS284" s="58"/>
      <c r="FT284" s="58"/>
      <c r="FU284" s="58"/>
      <c r="FV284" s="58"/>
      <c r="FW284" s="58"/>
      <c r="FX284" s="58"/>
      <c r="FY284" s="58"/>
      <c r="FZ284" s="58"/>
      <c r="GA284" s="58"/>
      <c r="GB284" s="58"/>
      <c r="GC284" s="58"/>
      <c r="GD284" s="58"/>
      <c r="GE284" s="58"/>
      <c r="GF284" s="58"/>
      <c r="GG284" s="58"/>
      <c r="GH284" s="58"/>
      <c r="GI284" s="58"/>
      <c r="GJ284" s="58"/>
      <c r="GK284" s="58"/>
      <c r="GL284" s="58"/>
      <c r="GM284" s="58"/>
      <c r="GN284" s="58"/>
      <c r="GO284" s="58"/>
      <c r="GP284" s="58"/>
      <c r="GQ284" s="58"/>
      <c r="GR284" s="58"/>
      <c r="GS284" s="58"/>
      <c r="GT284" s="58"/>
      <c r="GU284" s="58"/>
      <c r="GV284" s="58"/>
      <c r="GW284" s="58"/>
      <c r="GX284" s="58"/>
      <c r="GY284" s="58"/>
      <c r="GZ284" s="58"/>
      <c r="HA284" s="58"/>
      <c r="HB284" s="58"/>
      <c r="HC284" s="58"/>
      <c r="HD284" s="58"/>
      <c r="HE284" s="58"/>
      <c r="HF284" s="58"/>
      <c r="HG284" s="58"/>
      <c r="HH284" s="58"/>
      <c r="HI284" s="58"/>
      <c r="HJ284" s="58"/>
      <c r="HK284" s="58"/>
      <c r="HL284" s="58"/>
      <c r="HM284" s="58"/>
      <c r="HN284" s="58"/>
      <c r="HO284" s="58"/>
      <c r="HP284" s="58"/>
      <c r="HQ284" s="58"/>
      <c r="HR284" s="58"/>
      <c r="HS284" s="58"/>
      <c r="HT284" s="58"/>
      <c r="HU284" s="58"/>
      <c r="HV284" s="58"/>
      <c r="HW284" s="58"/>
      <c r="HX284" s="58"/>
      <c r="HY284" s="58"/>
      <c r="HZ284" s="58"/>
      <c r="IA284" s="58"/>
      <c r="IB284" s="58"/>
      <c r="IC284" s="58"/>
      <c r="ID284" s="58"/>
      <c r="IE284" s="58"/>
      <c r="IF284" s="58"/>
      <c r="IG284" s="58"/>
      <c r="IH284" s="58"/>
      <c r="II284" s="58"/>
      <c r="IJ284" s="58"/>
      <c r="IK284" s="58"/>
      <c r="IL284" s="58"/>
      <c r="IM284" s="58"/>
      <c r="IN284" s="58"/>
      <c r="IO284" s="58"/>
      <c r="IP284" s="58"/>
      <c r="IQ284" s="58"/>
      <c r="IR284" s="58"/>
    </row>
    <row r="285" spans="1:252" s="839" customFormat="1">
      <c r="A285" s="78" t="s">
        <v>583</v>
      </c>
      <c r="B285" s="699">
        <v>4.0000000000000001E-3</v>
      </c>
      <c r="C285" s="699">
        <v>5.0000000000000001E-3</v>
      </c>
      <c r="D285" s="699">
        <v>6.0000000000000001E-3</v>
      </c>
      <c r="E285" s="699">
        <v>1E-3</v>
      </c>
      <c r="F285" s="699">
        <v>3.0000000000000001E-3</v>
      </c>
      <c r="G285" s="699">
        <v>3.0000000000000001E-3</v>
      </c>
      <c r="H285" s="699">
        <v>3.0000000000000001E-3</v>
      </c>
      <c r="I285" s="699">
        <v>2E-3</v>
      </c>
      <c r="J285" s="699">
        <v>4.0000000000000001E-3</v>
      </c>
      <c r="K285" s="699">
        <v>5.0000000000000001E-3</v>
      </c>
      <c r="L285" s="699">
        <v>5.0000000000000001E-3</v>
      </c>
      <c r="M285" s="699">
        <v>6.0000000000000001E-3</v>
      </c>
      <c r="N285" s="699">
        <v>6.0000000000000001E-3</v>
      </c>
      <c r="O285" s="699">
        <v>8.0000000000000002E-3</v>
      </c>
      <c r="P285" s="699">
        <v>1.0999999999999999E-2</v>
      </c>
      <c r="Q285" s="699">
        <v>1.2999999999999999E-2</v>
      </c>
      <c r="R285" s="699">
        <v>1.2999999999999999E-2</v>
      </c>
      <c r="S285" s="699">
        <v>1.4E-2</v>
      </c>
      <c r="T285" s="699">
        <v>1.4999999999999999E-2</v>
      </c>
      <c r="U285" s="699">
        <v>1.7000000000000001E-2</v>
      </c>
      <c r="V285" s="699">
        <v>1.7000000000000001E-2</v>
      </c>
      <c r="W285" s="699">
        <v>1.6E-2</v>
      </c>
      <c r="X285" s="699">
        <v>1.6E-2</v>
      </c>
      <c r="Y285" s="699">
        <v>1.7999999999999999E-2</v>
      </c>
      <c r="Z285" s="699">
        <v>1.6E-2</v>
      </c>
      <c r="AA285" s="699">
        <v>1.7000000000000001E-2</v>
      </c>
      <c r="AB285" s="699">
        <v>1.2999999999999999E-2</v>
      </c>
      <c r="AC285" s="699">
        <v>1.4999999999999999E-2</v>
      </c>
      <c r="AD285" s="699">
        <v>1.2999999999999999E-2</v>
      </c>
      <c r="AE285" s="953">
        <v>1.2E-2</v>
      </c>
      <c r="AF285" s="58"/>
      <c r="AG285" s="58"/>
      <c r="AH285" s="58"/>
      <c r="AI285" s="58"/>
      <c r="AJ285" s="58"/>
      <c r="AK285" s="58"/>
      <c r="AL285" s="58"/>
      <c r="AM285" s="58"/>
      <c r="AN285" s="58"/>
      <c r="AO285" s="58"/>
      <c r="AP285" s="58"/>
      <c r="AQ285" s="58"/>
      <c r="AR285" s="58"/>
      <c r="AS285" s="58"/>
      <c r="AT285" s="58"/>
      <c r="AU285" s="58"/>
      <c r="AV285" s="58"/>
      <c r="AW285" s="58"/>
      <c r="AX285" s="58"/>
      <c r="AY285" s="58"/>
      <c r="AZ285" s="58"/>
      <c r="BA285" s="58"/>
      <c r="BB285" s="58"/>
      <c r="BC285" s="58"/>
      <c r="BD285" s="58"/>
      <c r="BE285" s="58"/>
      <c r="BF285" s="58"/>
      <c r="BG285" s="58"/>
      <c r="BH285" s="58"/>
      <c r="BI285" s="58"/>
      <c r="BJ285" s="58"/>
      <c r="BK285" s="58"/>
      <c r="BL285" s="58"/>
      <c r="BM285" s="58"/>
      <c r="BN285" s="58"/>
      <c r="BO285" s="58"/>
      <c r="BP285" s="58"/>
      <c r="BQ285" s="58"/>
      <c r="BR285" s="58"/>
      <c r="BS285" s="58"/>
      <c r="BT285" s="58"/>
      <c r="BU285" s="58"/>
      <c r="BV285" s="58"/>
      <c r="BW285" s="58"/>
      <c r="BX285" s="58"/>
      <c r="BY285" s="58"/>
      <c r="BZ285" s="58"/>
      <c r="CA285" s="58"/>
      <c r="CB285" s="58"/>
      <c r="CC285" s="58"/>
      <c r="CD285" s="58"/>
      <c r="CE285" s="58"/>
      <c r="CF285" s="58"/>
      <c r="CG285" s="58"/>
      <c r="CH285" s="58"/>
      <c r="CI285" s="58"/>
      <c r="CJ285" s="58"/>
      <c r="CK285" s="58"/>
      <c r="CL285" s="58"/>
      <c r="CM285" s="58"/>
      <c r="CN285" s="58"/>
      <c r="CO285" s="58"/>
      <c r="CP285" s="58"/>
      <c r="CQ285" s="58"/>
      <c r="CR285" s="58"/>
      <c r="CS285" s="58"/>
      <c r="CT285" s="58"/>
      <c r="CU285" s="58"/>
      <c r="CV285" s="58"/>
      <c r="CW285" s="58"/>
      <c r="CX285" s="58"/>
      <c r="CY285" s="58"/>
      <c r="CZ285" s="58"/>
      <c r="DA285" s="58"/>
      <c r="DB285" s="58"/>
      <c r="DC285" s="58"/>
      <c r="DD285" s="58"/>
      <c r="DE285" s="58"/>
      <c r="DF285" s="58"/>
      <c r="DG285" s="58"/>
      <c r="DH285" s="58"/>
      <c r="DI285" s="58"/>
      <c r="DJ285" s="58"/>
      <c r="DK285" s="58"/>
      <c r="DL285" s="58"/>
      <c r="DM285" s="58"/>
      <c r="DN285" s="58"/>
      <c r="DO285" s="58"/>
      <c r="DP285" s="58"/>
      <c r="DQ285" s="58"/>
      <c r="DR285" s="58"/>
      <c r="DS285" s="58"/>
      <c r="DT285" s="58"/>
      <c r="DU285" s="58"/>
      <c r="DV285" s="58"/>
      <c r="DW285" s="58"/>
      <c r="DX285" s="58"/>
      <c r="DY285" s="58"/>
      <c r="DZ285" s="58"/>
      <c r="EA285" s="58"/>
      <c r="EB285" s="58"/>
      <c r="EC285" s="58"/>
      <c r="ED285" s="58"/>
      <c r="EE285" s="58"/>
      <c r="EF285" s="58"/>
      <c r="EG285" s="58"/>
      <c r="EH285" s="58"/>
      <c r="EI285" s="58"/>
      <c r="EJ285" s="58"/>
      <c r="EK285" s="58"/>
      <c r="EL285" s="58"/>
      <c r="EM285" s="58"/>
      <c r="EN285" s="58"/>
      <c r="EO285" s="58"/>
      <c r="EP285" s="58"/>
      <c r="EQ285" s="58"/>
      <c r="ER285" s="58"/>
      <c r="ES285" s="58"/>
      <c r="ET285" s="58"/>
      <c r="EU285" s="58"/>
      <c r="EV285" s="58"/>
      <c r="EW285" s="58"/>
      <c r="EX285" s="58"/>
      <c r="EY285" s="58"/>
      <c r="EZ285" s="58"/>
      <c r="FA285" s="58"/>
      <c r="FB285" s="58"/>
      <c r="FC285" s="58"/>
      <c r="FD285" s="58"/>
      <c r="FE285" s="58"/>
      <c r="FF285" s="58"/>
      <c r="FG285" s="58"/>
      <c r="FH285" s="58"/>
      <c r="FI285" s="58"/>
      <c r="FJ285" s="58"/>
      <c r="FK285" s="58"/>
      <c r="FL285" s="58"/>
      <c r="FM285" s="58"/>
      <c r="FN285" s="58"/>
      <c r="FO285" s="58"/>
      <c r="FP285" s="58"/>
      <c r="FQ285" s="58"/>
      <c r="FR285" s="58"/>
      <c r="FS285" s="58"/>
      <c r="FT285" s="58"/>
      <c r="FU285" s="58"/>
      <c r="FV285" s="58"/>
      <c r="FW285" s="58"/>
      <c r="FX285" s="58"/>
      <c r="FY285" s="58"/>
      <c r="FZ285" s="58"/>
      <c r="GA285" s="58"/>
      <c r="GB285" s="58"/>
      <c r="GC285" s="58"/>
      <c r="GD285" s="58"/>
      <c r="GE285" s="58"/>
      <c r="GF285" s="58"/>
      <c r="GG285" s="58"/>
      <c r="GH285" s="58"/>
      <c r="GI285" s="58"/>
      <c r="GJ285" s="58"/>
      <c r="GK285" s="58"/>
      <c r="GL285" s="58"/>
      <c r="GM285" s="58"/>
      <c r="GN285" s="58"/>
      <c r="GO285" s="58"/>
      <c r="GP285" s="58"/>
      <c r="GQ285" s="58"/>
      <c r="GR285" s="58"/>
      <c r="GS285" s="58"/>
      <c r="GT285" s="58"/>
      <c r="GU285" s="58"/>
      <c r="GV285" s="58"/>
      <c r="GW285" s="58"/>
      <c r="GX285" s="58"/>
      <c r="GY285" s="58"/>
      <c r="GZ285" s="58"/>
      <c r="HA285" s="58"/>
      <c r="HB285" s="58"/>
      <c r="HC285" s="58"/>
      <c r="HD285" s="58"/>
      <c r="HE285" s="58"/>
      <c r="HF285" s="58"/>
      <c r="HG285" s="58"/>
      <c r="HH285" s="58"/>
      <c r="HI285" s="58"/>
      <c r="HJ285" s="58"/>
      <c r="HK285" s="58"/>
      <c r="HL285" s="58"/>
      <c r="HM285" s="58"/>
      <c r="HN285" s="58"/>
      <c r="HO285" s="58"/>
      <c r="HP285" s="58"/>
      <c r="HQ285" s="58"/>
      <c r="HR285" s="58"/>
      <c r="HS285" s="58"/>
      <c r="HT285" s="58"/>
      <c r="HU285" s="58"/>
      <c r="HV285" s="58"/>
      <c r="HW285" s="58"/>
      <c r="HX285" s="58"/>
      <c r="HY285" s="58"/>
      <c r="HZ285" s="58"/>
      <c r="IA285" s="58"/>
      <c r="IB285" s="58"/>
      <c r="IC285" s="58"/>
      <c r="ID285" s="58"/>
      <c r="IE285" s="58"/>
      <c r="IF285" s="58"/>
      <c r="IG285" s="58"/>
      <c r="IH285" s="58"/>
      <c r="II285" s="58"/>
      <c r="IJ285" s="58"/>
      <c r="IK285" s="58"/>
      <c r="IL285" s="58"/>
      <c r="IM285" s="58"/>
      <c r="IN285" s="58"/>
      <c r="IO285" s="58"/>
      <c r="IP285" s="58"/>
      <c r="IQ285" s="58"/>
      <c r="IR285" s="58"/>
    </row>
    <row r="286" spans="1:252" s="839" customFormat="1">
      <c r="A286" s="78" t="s">
        <v>584</v>
      </c>
      <c r="B286" s="699">
        <v>4.0000000000000001E-3</v>
      </c>
      <c r="C286" s="699">
        <v>5.0000000000000001E-3</v>
      </c>
      <c r="D286" s="699">
        <v>5.0000000000000001E-3</v>
      </c>
      <c r="E286" s="699">
        <v>1E-3</v>
      </c>
      <c r="F286" s="699">
        <v>2E-3</v>
      </c>
      <c r="G286" s="699">
        <v>2E-3</v>
      </c>
      <c r="H286" s="699">
        <v>2E-3</v>
      </c>
      <c r="I286" s="699">
        <v>2E-3</v>
      </c>
      <c r="J286" s="699">
        <v>3.0000000000000001E-3</v>
      </c>
      <c r="K286" s="699">
        <v>4.0000000000000001E-3</v>
      </c>
      <c r="L286" s="699">
        <v>5.0000000000000001E-3</v>
      </c>
      <c r="M286" s="699">
        <v>5.0000000000000001E-3</v>
      </c>
      <c r="N286" s="699">
        <v>6.0000000000000001E-3</v>
      </c>
      <c r="O286" s="699">
        <v>7.0000000000000001E-3</v>
      </c>
      <c r="P286" s="699">
        <v>0.01</v>
      </c>
      <c r="Q286" s="699">
        <v>0.01</v>
      </c>
      <c r="R286" s="699">
        <v>1.0999999999999999E-2</v>
      </c>
      <c r="S286" s="699">
        <v>1.0999999999999999E-2</v>
      </c>
      <c r="T286" s="699">
        <v>1.0999999999999999E-2</v>
      </c>
      <c r="U286" s="699">
        <v>1.2E-2</v>
      </c>
      <c r="V286" s="699">
        <v>1.2E-2</v>
      </c>
      <c r="W286" s="699">
        <v>1.2E-2</v>
      </c>
      <c r="X286" s="699">
        <v>1.2E-2</v>
      </c>
      <c r="Y286" s="699">
        <v>1.2E-2</v>
      </c>
      <c r="Z286" s="699">
        <v>1.2E-2</v>
      </c>
      <c r="AA286" s="699">
        <v>1.2E-2</v>
      </c>
      <c r="AB286" s="699">
        <v>1.2999999999999999E-2</v>
      </c>
      <c r="AC286" s="699">
        <v>1.2999999999999999E-2</v>
      </c>
      <c r="AD286" s="699">
        <v>1.2999999999999999E-2</v>
      </c>
      <c r="AE286" s="953">
        <v>1.4999999999999999E-2</v>
      </c>
      <c r="AF286" s="58"/>
      <c r="AG286" s="58"/>
      <c r="AH286" s="58"/>
      <c r="AI286" s="58"/>
      <c r="AJ286" s="58"/>
      <c r="AK286" s="58"/>
      <c r="AL286" s="58"/>
      <c r="AM286" s="58"/>
      <c r="AN286" s="58"/>
      <c r="AO286" s="58"/>
      <c r="AP286" s="58"/>
      <c r="AQ286" s="58"/>
      <c r="AR286" s="58"/>
      <c r="AS286" s="58"/>
      <c r="AT286" s="58"/>
      <c r="AU286" s="58"/>
      <c r="AV286" s="58"/>
      <c r="AW286" s="58"/>
      <c r="AX286" s="58"/>
      <c r="AY286" s="58"/>
      <c r="AZ286" s="58"/>
      <c r="BA286" s="58"/>
      <c r="BB286" s="58"/>
      <c r="BC286" s="58"/>
      <c r="BD286" s="58"/>
      <c r="BE286" s="58"/>
      <c r="BF286" s="58"/>
      <c r="BG286" s="58"/>
      <c r="BH286" s="58"/>
      <c r="BI286" s="58"/>
      <c r="BJ286" s="58"/>
      <c r="BK286" s="58"/>
      <c r="BL286" s="58"/>
      <c r="BM286" s="58"/>
      <c r="BN286" s="58"/>
      <c r="BO286" s="58"/>
      <c r="BP286" s="58"/>
      <c r="BQ286" s="58"/>
      <c r="BR286" s="58"/>
      <c r="BS286" s="58"/>
      <c r="BT286" s="58"/>
      <c r="BU286" s="58"/>
      <c r="BV286" s="58"/>
      <c r="BW286" s="58"/>
      <c r="BX286" s="58"/>
      <c r="BY286" s="58"/>
      <c r="BZ286" s="58"/>
      <c r="CA286" s="58"/>
      <c r="CB286" s="58"/>
      <c r="CC286" s="58"/>
      <c r="CD286" s="58"/>
      <c r="CE286" s="58"/>
      <c r="CF286" s="58"/>
      <c r="CG286" s="58"/>
      <c r="CH286" s="58"/>
      <c r="CI286" s="58"/>
      <c r="CJ286" s="58"/>
      <c r="CK286" s="58"/>
      <c r="CL286" s="58"/>
      <c r="CM286" s="58"/>
      <c r="CN286" s="58"/>
      <c r="CO286" s="58"/>
      <c r="CP286" s="58"/>
      <c r="CQ286" s="58"/>
      <c r="CR286" s="58"/>
      <c r="CS286" s="58"/>
      <c r="CT286" s="58"/>
      <c r="CU286" s="58"/>
      <c r="CV286" s="58"/>
      <c r="CW286" s="58"/>
      <c r="CX286" s="58"/>
      <c r="CY286" s="58"/>
      <c r="CZ286" s="58"/>
      <c r="DA286" s="58"/>
      <c r="DB286" s="58"/>
      <c r="DC286" s="58"/>
      <c r="DD286" s="58"/>
      <c r="DE286" s="58"/>
      <c r="DF286" s="58"/>
      <c r="DG286" s="58"/>
      <c r="DH286" s="58"/>
      <c r="DI286" s="58"/>
      <c r="DJ286" s="58"/>
      <c r="DK286" s="58"/>
      <c r="DL286" s="58"/>
      <c r="DM286" s="58"/>
      <c r="DN286" s="58"/>
      <c r="DO286" s="58"/>
      <c r="DP286" s="58"/>
      <c r="DQ286" s="58"/>
      <c r="DR286" s="58"/>
      <c r="DS286" s="58"/>
      <c r="DT286" s="58"/>
      <c r="DU286" s="58"/>
      <c r="DV286" s="58"/>
      <c r="DW286" s="58"/>
      <c r="DX286" s="58"/>
      <c r="DY286" s="58"/>
      <c r="DZ286" s="58"/>
      <c r="EA286" s="58"/>
      <c r="EB286" s="58"/>
      <c r="EC286" s="58"/>
      <c r="ED286" s="58"/>
      <c r="EE286" s="58"/>
      <c r="EF286" s="58"/>
      <c r="EG286" s="58"/>
      <c r="EH286" s="58"/>
      <c r="EI286" s="58"/>
      <c r="EJ286" s="58"/>
      <c r="EK286" s="58"/>
      <c r="EL286" s="58"/>
      <c r="EM286" s="58"/>
      <c r="EN286" s="58"/>
      <c r="EO286" s="58"/>
      <c r="EP286" s="58"/>
      <c r="EQ286" s="58"/>
      <c r="ER286" s="58"/>
      <c r="ES286" s="58"/>
      <c r="ET286" s="58"/>
      <c r="EU286" s="58"/>
      <c r="EV286" s="58"/>
      <c r="EW286" s="58"/>
      <c r="EX286" s="58"/>
      <c r="EY286" s="58"/>
      <c r="EZ286" s="58"/>
      <c r="FA286" s="58"/>
      <c r="FB286" s="58"/>
      <c r="FC286" s="58"/>
      <c r="FD286" s="58"/>
      <c r="FE286" s="58"/>
      <c r="FF286" s="58"/>
      <c r="FG286" s="58"/>
      <c r="FH286" s="58"/>
      <c r="FI286" s="58"/>
      <c r="FJ286" s="58"/>
      <c r="FK286" s="58"/>
      <c r="FL286" s="58"/>
      <c r="FM286" s="58"/>
      <c r="FN286" s="58"/>
      <c r="FO286" s="58"/>
      <c r="FP286" s="58"/>
      <c r="FQ286" s="58"/>
      <c r="FR286" s="58"/>
      <c r="FS286" s="58"/>
      <c r="FT286" s="58"/>
      <c r="FU286" s="58"/>
      <c r="FV286" s="58"/>
      <c r="FW286" s="58"/>
      <c r="FX286" s="58"/>
      <c r="FY286" s="58"/>
      <c r="FZ286" s="58"/>
      <c r="GA286" s="58"/>
      <c r="GB286" s="58"/>
      <c r="GC286" s="58"/>
      <c r="GD286" s="58"/>
      <c r="GE286" s="58"/>
      <c r="GF286" s="58"/>
      <c r="GG286" s="58"/>
      <c r="GH286" s="58"/>
      <c r="GI286" s="58"/>
      <c r="GJ286" s="58"/>
      <c r="GK286" s="58"/>
      <c r="GL286" s="58"/>
      <c r="GM286" s="58"/>
      <c r="GN286" s="58"/>
      <c r="GO286" s="58"/>
      <c r="GP286" s="58"/>
      <c r="GQ286" s="58"/>
      <c r="GR286" s="58"/>
      <c r="GS286" s="58"/>
      <c r="GT286" s="58"/>
      <c r="GU286" s="58"/>
      <c r="GV286" s="58"/>
      <c r="GW286" s="58"/>
      <c r="GX286" s="58"/>
      <c r="GY286" s="58"/>
      <c r="GZ286" s="58"/>
      <c r="HA286" s="58"/>
      <c r="HB286" s="58"/>
      <c r="HC286" s="58"/>
      <c r="HD286" s="58"/>
      <c r="HE286" s="58"/>
      <c r="HF286" s="58"/>
      <c r="HG286" s="58"/>
      <c r="HH286" s="58"/>
      <c r="HI286" s="58"/>
      <c r="HJ286" s="58"/>
      <c r="HK286" s="58"/>
      <c r="HL286" s="58"/>
      <c r="HM286" s="58"/>
      <c r="HN286" s="58"/>
      <c r="HO286" s="58"/>
      <c r="HP286" s="58"/>
      <c r="HQ286" s="58"/>
      <c r="HR286" s="58"/>
      <c r="HS286" s="58"/>
      <c r="HT286" s="58"/>
      <c r="HU286" s="58"/>
      <c r="HV286" s="58"/>
      <c r="HW286" s="58"/>
      <c r="HX286" s="58"/>
      <c r="HY286" s="58"/>
      <c r="HZ286" s="58"/>
      <c r="IA286" s="58"/>
      <c r="IB286" s="58"/>
      <c r="IC286" s="58"/>
      <c r="ID286" s="58"/>
      <c r="IE286" s="58"/>
      <c r="IF286" s="58"/>
      <c r="IG286" s="58"/>
      <c r="IH286" s="58"/>
      <c r="II286" s="58"/>
      <c r="IJ286" s="58"/>
      <c r="IK286" s="58"/>
      <c r="IL286" s="58"/>
      <c r="IM286" s="58"/>
      <c r="IN286" s="58"/>
      <c r="IO286" s="58"/>
      <c r="IP286" s="58"/>
      <c r="IQ286" s="58"/>
      <c r="IR286" s="58"/>
    </row>
    <row r="287" spans="1:252" s="839" customFormat="1">
      <c r="A287" s="78" t="s">
        <v>585</v>
      </c>
      <c r="B287" s="699">
        <v>2E-3</v>
      </c>
      <c r="C287" s="699">
        <v>2E-3</v>
      </c>
      <c r="D287" s="699">
        <v>2E-3</v>
      </c>
      <c r="E287" s="699">
        <v>1E-3</v>
      </c>
      <c r="F287" s="699">
        <v>1E-3</v>
      </c>
      <c r="G287" s="699">
        <v>1E-3</v>
      </c>
      <c r="H287" s="699">
        <v>1E-3</v>
      </c>
      <c r="I287" s="699">
        <v>1E-3</v>
      </c>
      <c r="J287" s="699">
        <v>1E-3</v>
      </c>
      <c r="K287" s="699">
        <v>2E-3</v>
      </c>
      <c r="L287" s="699">
        <v>2E-3</v>
      </c>
      <c r="M287" s="699">
        <v>2E-3</v>
      </c>
      <c r="N287" s="699">
        <v>2E-3</v>
      </c>
      <c r="O287" s="699">
        <v>2E-3</v>
      </c>
      <c r="P287" s="699">
        <v>4.0000000000000001E-3</v>
      </c>
      <c r="Q287" s="699">
        <v>4.0000000000000001E-3</v>
      </c>
      <c r="R287" s="699">
        <v>8.0000000000000002E-3</v>
      </c>
      <c r="S287" s="699">
        <v>8.0000000000000002E-3</v>
      </c>
      <c r="T287" s="699">
        <v>8.0000000000000002E-3</v>
      </c>
      <c r="U287" s="699">
        <v>8.9999999999999993E-3</v>
      </c>
      <c r="V287" s="699">
        <v>8.9999999999999993E-3</v>
      </c>
      <c r="W287" s="699">
        <v>1.0999999999999999E-2</v>
      </c>
      <c r="X287" s="699">
        <v>0.01</v>
      </c>
      <c r="Y287" s="699">
        <v>1.0999999999999999E-2</v>
      </c>
      <c r="Z287" s="699">
        <v>1.0999999999999999E-2</v>
      </c>
      <c r="AA287" s="699">
        <v>1.0999999999999999E-2</v>
      </c>
      <c r="AB287" s="699">
        <v>1.2999999999999999E-2</v>
      </c>
      <c r="AC287" s="699">
        <v>1.4E-2</v>
      </c>
      <c r="AD287" s="699">
        <v>1.0999999999999999E-2</v>
      </c>
      <c r="AE287" s="953">
        <v>1.2999999999999999E-2</v>
      </c>
      <c r="AF287" s="58"/>
      <c r="AG287" s="58"/>
      <c r="AH287" s="58"/>
      <c r="AI287" s="58"/>
      <c r="AJ287" s="58"/>
      <c r="AK287" s="58"/>
      <c r="AL287" s="58"/>
      <c r="AM287" s="58"/>
      <c r="AN287" s="58"/>
      <c r="AO287" s="58"/>
      <c r="AP287" s="58"/>
      <c r="AQ287" s="58"/>
      <c r="AR287" s="58"/>
      <c r="AS287" s="58"/>
      <c r="AT287" s="58"/>
      <c r="AU287" s="58"/>
      <c r="AV287" s="58"/>
      <c r="AW287" s="58"/>
      <c r="AX287" s="58"/>
      <c r="AY287" s="58"/>
      <c r="AZ287" s="58"/>
      <c r="BA287" s="58"/>
      <c r="BB287" s="58"/>
      <c r="BC287" s="58"/>
      <c r="BD287" s="58"/>
      <c r="BE287" s="58"/>
      <c r="BF287" s="58"/>
      <c r="BG287" s="58"/>
      <c r="BH287" s="58"/>
      <c r="BI287" s="58"/>
      <c r="BJ287" s="58"/>
      <c r="BK287" s="58"/>
      <c r="BL287" s="58"/>
      <c r="BM287" s="58"/>
      <c r="BN287" s="58"/>
      <c r="BO287" s="58"/>
      <c r="BP287" s="58"/>
      <c r="BQ287" s="58"/>
      <c r="BR287" s="58"/>
      <c r="BS287" s="58"/>
      <c r="BT287" s="58"/>
      <c r="BU287" s="58"/>
      <c r="BV287" s="58"/>
      <c r="BW287" s="58"/>
      <c r="BX287" s="58"/>
      <c r="BY287" s="58"/>
      <c r="BZ287" s="58"/>
      <c r="CA287" s="58"/>
      <c r="CB287" s="58"/>
      <c r="CC287" s="58"/>
      <c r="CD287" s="58"/>
      <c r="CE287" s="58"/>
      <c r="CF287" s="58"/>
      <c r="CG287" s="58"/>
      <c r="CH287" s="58"/>
      <c r="CI287" s="58"/>
      <c r="CJ287" s="58"/>
      <c r="CK287" s="58"/>
      <c r="CL287" s="58"/>
      <c r="CM287" s="58"/>
      <c r="CN287" s="58"/>
      <c r="CO287" s="58"/>
      <c r="CP287" s="58"/>
      <c r="CQ287" s="58"/>
      <c r="CR287" s="58"/>
      <c r="CS287" s="58"/>
      <c r="CT287" s="58"/>
      <c r="CU287" s="58"/>
      <c r="CV287" s="58"/>
      <c r="CW287" s="58"/>
      <c r="CX287" s="58"/>
      <c r="CY287" s="58"/>
      <c r="CZ287" s="58"/>
      <c r="DA287" s="58"/>
      <c r="DB287" s="58"/>
      <c r="DC287" s="58"/>
      <c r="DD287" s="58"/>
      <c r="DE287" s="58"/>
      <c r="DF287" s="58"/>
      <c r="DG287" s="58"/>
      <c r="DH287" s="58"/>
      <c r="DI287" s="58"/>
      <c r="DJ287" s="58"/>
      <c r="DK287" s="58"/>
      <c r="DL287" s="58"/>
      <c r="DM287" s="58"/>
      <c r="DN287" s="58"/>
      <c r="DO287" s="58"/>
      <c r="DP287" s="58"/>
      <c r="DQ287" s="58"/>
      <c r="DR287" s="58"/>
      <c r="DS287" s="58"/>
      <c r="DT287" s="58"/>
      <c r="DU287" s="58"/>
      <c r="DV287" s="58"/>
      <c r="DW287" s="58"/>
      <c r="DX287" s="58"/>
      <c r="DY287" s="58"/>
      <c r="DZ287" s="58"/>
      <c r="EA287" s="58"/>
      <c r="EB287" s="58"/>
      <c r="EC287" s="58"/>
      <c r="ED287" s="58"/>
      <c r="EE287" s="58"/>
      <c r="EF287" s="58"/>
      <c r="EG287" s="58"/>
      <c r="EH287" s="58"/>
      <c r="EI287" s="58"/>
      <c r="EJ287" s="58"/>
      <c r="EK287" s="58"/>
      <c r="EL287" s="58"/>
      <c r="EM287" s="58"/>
      <c r="EN287" s="58"/>
      <c r="EO287" s="58"/>
      <c r="EP287" s="58"/>
      <c r="EQ287" s="58"/>
      <c r="ER287" s="58"/>
      <c r="ES287" s="58"/>
      <c r="ET287" s="58"/>
      <c r="EU287" s="58"/>
      <c r="EV287" s="58"/>
      <c r="EW287" s="58"/>
      <c r="EX287" s="58"/>
      <c r="EY287" s="58"/>
      <c r="EZ287" s="58"/>
      <c r="FA287" s="58"/>
      <c r="FB287" s="58"/>
      <c r="FC287" s="58"/>
      <c r="FD287" s="58"/>
      <c r="FE287" s="58"/>
      <c r="FF287" s="58"/>
      <c r="FG287" s="58"/>
      <c r="FH287" s="58"/>
      <c r="FI287" s="58"/>
      <c r="FJ287" s="58"/>
      <c r="FK287" s="58"/>
      <c r="FL287" s="58"/>
      <c r="FM287" s="58"/>
      <c r="FN287" s="58"/>
      <c r="FO287" s="58"/>
      <c r="FP287" s="58"/>
      <c r="FQ287" s="58"/>
      <c r="FR287" s="58"/>
      <c r="FS287" s="58"/>
      <c r="FT287" s="58"/>
      <c r="FU287" s="58"/>
      <c r="FV287" s="58"/>
      <c r="FW287" s="58"/>
      <c r="FX287" s="58"/>
      <c r="FY287" s="58"/>
      <c r="FZ287" s="58"/>
      <c r="GA287" s="58"/>
      <c r="GB287" s="58"/>
      <c r="GC287" s="58"/>
      <c r="GD287" s="58"/>
      <c r="GE287" s="58"/>
      <c r="GF287" s="58"/>
      <c r="GG287" s="58"/>
      <c r="GH287" s="58"/>
      <c r="GI287" s="58"/>
      <c r="GJ287" s="58"/>
      <c r="GK287" s="58"/>
      <c r="GL287" s="58"/>
      <c r="GM287" s="58"/>
      <c r="GN287" s="58"/>
      <c r="GO287" s="58"/>
      <c r="GP287" s="58"/>
      <c r="GQ287" s="58"/>
      <c r="GR287" s="58"/>
      <c r="GS287" s="58"/>
      <c r="GT287" s="58"/>
      <c r="GU287" s="58"/>
      <c r="GV287" s="58"/>
      <c r="GW287" s="58"/>
      <c r="GX287" s="58"/>
      <c r="GY287" s="58"/>
      <c r="GZ287" s="58"/>
      <c r="HA287" s="58"/>
      <c r="HB287" s="58"/>
      <c r="HC287" s="58"/>
      <c r="HD287" s="58"/>
      <c r="HE287" s="58"/>
      <c r="HF287" s="58"/>
      <c r="HG287" s="58"/>
      <c r="HH287" s="58"/>
      <c r="HI287" s="58"/>
      <c r="HJ287" s="58"/>
      <c r="HK287" s="58"/>
      <c r="HL287" s="58"/>
      <c r="HM287" s="58"/>
      <c r="HN287" s="58"/>
      <c r="HO287" s="58"/>
      <c r="HP287" s="58"/>
      <c r="HQ287" s="58"/>
      <c r="HR287" s="58"/>
      <c r="HS287" s="58"/>
      <c r="HT287" s="58"/>
      <c r="HU287" s="58"/>
      <c r="HV287" s="58"/>
      <c r="HW287" s="58"/>
      <c r="HX287" s="58"/>
      <c r="HY287" s="58"/>
      <c r="HZ287" s="58"/>
      <c r="IA287" s="58"/>
      <c r="IB287" s="58"/>
      <c r="IC287" s="58"/>
      <c r="ID287" s="58"/>
      <c r="IE287" s="58"/>
      <c r="IF287" s="58"/>
      <c r="IG287" s="58"/>
      <c r="IH287" s="58"/>
      <c r="II287" s="58"/>
      <c r="IJ287" s="58"/>
      <c r="IK287" s="58"/>
      <c r="IL287" s="58"/>
      <c r="IM287" s="58"/>
      <c r="IN287" s="58"/>
      <c r="IO287" s="58"/>
      <c r="IP287" s="58"/>
      <c r="IQ287" s="58"/>
      <c r="IR287" s="58"/>
    </row>
    <row r="288" spans="1:252" s="839" customFormat="1">
      <c r="A288" s="78" t="s">
        <v>586</v>
      </c>
      <c r="B288" s="699">
        <v>0</v>
      </c>
      <c r="C288" s="699">
        <v>0</v>
      </c>
      <c r="D288" s="699">
        <v>0</v>
      </c>
      <c r="E288" s="699">
        <v>0</v>
      </c>
      <c r="F288" s="699">
        <v>0</v>
      </c>
      <c r="G288" s="699">
        <v>0</v>
      </c>
      <c r="H288" s="699">
        <v>0</v>
      </c>
      <c r="I288" s="699">
        <v>0</v>
      </c>
      <c r="J288" s="699">
        <v>0</v>
      </c>
      <c r="K288" s="699">
        <v>0</v>
      </c>
      <c r="L288" s="699">
        <v>0</v>
      </c>
      <c r="M288" s="699">
        <v>0</v>
      </c>
      <c r="N288" s="699">
        <v>0</v>
      </c>
      <c r="O288" s="699">
        <v>0</v>
      </c>
      <c r="P288" s="699">
        <v>0</v>
      </c>
      <c r="Q288" s="699">
        <v>0</v>
      </c>
      <c r="R288" s="699">
        <v>0</v>
      </c>
      <c r="S288" s="699">
        <v>0</v>
      </c>
      <c r="T288" s="699">
        <v>0</v>
      </c>
      <c r="U288" s="699">
        <v>0</v>
      </c>
      <c r="V288" s="699">
        <v>0</v>
      </c>
      <c r="W288" s="699">
        <v>0</v>
      </c>
      <c r="X288" s="699">
        <v>0</v>
      </c>
      <c r="Y288" s="699">
        <v>1E-3</v>
      </c>
      <c r="Z288" s="699">
        <v>1E-3</v>
      </c>
      <c r="AA288" s="699">
        <v>1E-3</v>
      </c>
      <c r="AB288" s="699">
        <v>1E-3</v>
      </c>
      <c r="AC288" s="699">
        <v>1E-3</v>
      </c>
      <c r="AD288" s="699">
        <v>2E-3</v>
      </c>
      <c r="AE288" s="953">
        <v>5.0000000000000001E-3</v>
      </c>
      <c r="AF288" s="58"/>
      <c r="AG288" s="58"/>
      <c r="AH288" s="58"/>
      <c r="AI288" s="58"/>
      <c r="AJ288" s="58"/>
      <c r="AK288" s="58"/>
      <c r="AL288" s="58"/>
      <c r="AM288" s="58"/>
      <c r="AN288" s="58"/>
      <c r="AO288" s="58"/>
      <c r="AP288" s="58"/>
      <c r="AQ288" s="58"/>
      <c r="AR288" s="58"/>
      <c r="AS288" s="58"/>
      <c r="AT288" s="58"/>
      <c r="AU288" s="58"/>
      <c r="AV288" s="58"/>
      <c r="AW288" s="58"/>
      <c r="AX288" s="58"/>
      <c r="AY288" s="58"/>
      <c r="AZ288" s="58"/>
      <c r="BA288" s="58"/>
      <c r="BB288" s="58"/>
      <c r="BC288" s="58"/>
      <c r="BD288" s="58"/>
      <c r="BE288" s="58"/>
      <c r="BF288" s="58"/>
      <c r="BG288" s="58"/>
      <c r="BH288" s="58"/>
      <c r="BI288" s="58"/>
      <c r="BJ288" s="58"/>
      <c r="BK288" s="58"/>
      <c r="BL288" s="58"/>
      <c r="BM288" s="58"/>
      <c r="BN288" s="58"/>
      <c r="BO288" s="58"/>
      <c r="BP288" s="58"/>
      <c r="BQ288" s="58"/>
      <c r="BR288" s="58"/>
      <c r="BS288" s="58"/>
      <c r="BT288" s="58"/>
      <c r="BU288" s="58"/>
      <c r="BV288" s="58"/>
      <c r="BW288" s="58"/>
      <c r="BX288" s="58"/>
      <c r="BY288" s="58"/>
      <c r="BZ288" s="58"/>
      <c r="CA288" s="58"/>
      <c r="CB288" s="58"/>
      <c r="CC288" s="58"/>
      <c r="CD288" s="58"/>
      <c r="CE288" s="58"/>
      <c r="CF288" s="58"/>
      <c r="CG288" s="58"/>
      <c r="CH288" s="58"/>
      <c r="CI288" s="58"/>
      <c r="CJ288" s="58"/>
      <c r="CK288" s="58"/>
      <c r="CL288" s="58"/>
      <c r="CM288" s="58"/>
      <c r="CN288" s="58"/>
      <c r="CO288" s="58"/>
      <c r="CP288" s="58"/>
      <c r="CQ288" s="58"/>
      <c r="CR288" s="58"/>
      <c r="CS288" s="58"/>
      <c r="CT288" s="58"/>
      <c r="CU288" s="58"/>
      <c r="CV288" s="58"/>
      <c r="CW288" s="58"/>
      <c r="CX288" s="58"/>
      <c r="CY288" s="58"/>
      <c r="CZ288" s="58"/>
      <c r="DA288" s="58"/>
      <c r="DB288" s="58"/>
      <c r="DC288" s="58"/>
      <c r="DD288" s="58"/>
      <c r="DE288" s="58"/>
      <c r="DF288" s="58"/>
      <c r="DG288" s="58"/>
      <c r="DH288" s="58"/>
      <c r="DI288" s="58"/>
      <c r="DJ288" s="58"/>
      <c r="DK288" s="58"/>
      <c r="DL288" s="58"/>
      <c r="DM288" s="58"/>
      <c r="DN288" s="58"/>
      <c r="DO288" s="58"/>
      <c r="DP288" s="58"/>
      <c r="DQ288" s="58"/>
      <c r="DR288" s="58"/>
      <c r="DS288" s="58"/>
      <c r="DT288" s="58"/>
      <c r="DU288" s="58"/>
      <c r="DV288" s="58"/>
      <c r="DW288" s="58"/>
      <c r="DX288" s="58"/>
      <c r="DY288" s="58"/>
      <c r="DZ288" s="58"/>
      <c r="EA288" s="58"/>
      <c r="EB288" s="58"/>
      <c r="EC288" s="58"/>
      <c r="ED288" s="58"/>
      <c r="EE288" s="58"/>
      <c r="EF288" s="58"/>
      <c r="EG288" s="58"/>
      <c r="EH288" s="58"/>
      <c r="EI288" s="58"/>
      <c r="EJ288" s="58"/>
      <c r="EK288" s="58"/>
      <c r="EL288" s="58"/>
      <c r="EM288" s="58"/>
      <c r="EN288" s="58"/>
      <c r="EO288" s="58"/>
      <c r="EP288" s="58"/>
      <c r="EQ288" s="58"/>
      <c r="ER288" s="58"/>
      <c r="ES288" s="58"/>
      <c r="ET288" s="58"/>
      <c r="EU288" s="58"/>
      <c r="EV288" s="58"/>
      <c r="EW288" s="58"/>
      <c r="EX288" s="58"/>
      <c r="EY288" s="58"/>
      <c r="EZ288" s="58"/>
      <c r="FA288" s="58"/>
      <c r="FB288" s="58"/>
      <c r="FC288" s="58"/>
      <c r="FD288" s="58"/>
      <c r="FE288" s="58"/>
      <c r="FF288" s="58"/>
      <c r="FG288" s="58"/>
      <c r="FH288" s="58"/>
      <c r="FI288" s="58"/>
      <c r="FJ288" s="58"/>
      <c r="FK288" s="58"/>
      <c r="FL288" s="58"/>
      <c r="FM288" s="58"/>
      <c r="FN288" s="58"/>
      <c r="FO288" s="58"/>
      <c r="FP288" s="58"/>
      <c r="FQ288" s="58"/>
      <c r="FR288" s="58"/>
      <c r="FS288" s="58"/>
      <c r="FT288" s="58"/>
      <c r="FU288" s="58"/>
      <c r="FV288" s="58"/>
      <c r="FW288" s="58"/>
      <c r="FX288" s="58"/>
      <c r="FY288" s="58"/>
      <c r="FZ288" s="58"/>
      <c r="GA288" s="58"/>
      <c r="GB288" s="58"/>
      <c r="GC288" s="58"/>
      <c r="GD288" s="58"/>
      <c r="GE288" s="58"/>
      <c r="GF288" s="58"/>
      <c r="GG288" s="58"/>
      <c r="GH288" s="58"/>
      <c r="GI288" s="58"/>
      <c r="GJ288" s="58"/>
      <c r="GK288" s="58"/>
      <c r="GL288" s="58"/>
      <c r="GM288" s="58"/>
      <c r="GN288" s="58"/>
      <c r="GO288" s="58"/>
      <c r="GP288" s="58"/>
      <c r="GQ288" s="58"/>
      <c r="GR288" s="58"/>
      <c r="GS288" s="58"/>
      <c r="GT288" s="58"/>
      <c r="GU288" s="58"/>
      <c r="GV288" s="58"/>
      <c r="GW288" s="58"/>
      <c r="GX288" s="58"/>
      <c r="GY288" s="58"/>
      <c r="GZ288" s="58"/>
      <c r="HA288" s="58"/>
      <c r="HB288" s="58"/>
      <c r="HC288" s="58"/>
      <c r="HD288" s="58"/>
      <c r="HE288" s="58"/>
      <c r="HF288" s="58"/>
      <c r="HG288" s="58"/>
      <c r="HH288" s="58"/>
      <c r="HI288" s="58"/>
      <c r="HJ288" s="58"/>
      <c r="HK288" s="58"/>
      <c r="HL288" s="58"/>
      <c r="HM288" s="58"/>
      <c r="HN288" s="58"/>
      <c r="HO288" s="58"/>
      <c r="HP288" s="58"/>
      <c r="HQ288" s="58"/>
      <c r="HR288" s="58"/>
      <c r="HS288" s="58"/>
      <c r="HT288" s="58"/>
      <c r="HU288" s="58"/>
      <c r="HV288" s="58"/>
      <c r="HW288" s="58"/>
      <c r="HX288" s="58"/>
      <c r="HY288" s="58"/>
      <c r="HZ288" s="58"/>
      <c r="IA288" s="58"/>
      <c r="IB288" s="58"/>
      <c r="IC288" s="58"/>
      <c r="ID288" s="58"/>
      <c r="IE288" s="58"/>
      <c r="IF288" s="58"/>
      <c r="IG288" s="58"/>
      <c r="IH288" s="58"/>
      <c r="II288" s="58"/>
      <c r="IJ288" s="58"/>
      <c r="IK288" s="58"/>
      <c r="IL288" s="58"/>
      <c r="IM288" s="58"/>
      <c r="IN288" s="58"/>
      <c r="IO288" s="58"/>
      <c r="IP288" s="58"/>
      <c r="IQ288" s="58"/>
      <c r="IR288" s="58"/>
    </row>
    <row r="289" spans="1:252" s="839" customFormat="1">
      <c r="A289" s="78" t="s">
        <v>587</v>
      </c>
      <c r="B289" s="699">
        <v>0</v>
      </c>
      <c r="C289" s="699">
        <v>0</v>
      </c>
      <c r="D289" s="699">
        <v>0</v>
      </c>
      <c r="E289" s="699">
        <v>0</v>
      </c>
      <c r="F289" s="699">
        <v>0</v>
      </c>
      <c r="G289" s="699">
        <v>0</v>
      </c>
      <c r="H289" s="699">
        <v>0</v>
      </c>
      <c r="I289" s="699">
        <v>0</v>
      </c>
      <c r="J289" s="699">
        <v>0</v>
      </c>
      <c r="K289" s="699">
        <v>0</v>
      </c>
      <c r="L289" s="699">
        <v>0</v>
      </c>
      <c r="M289" s="699">
        <v>0</v>
      </c>
      <c r="N289" s="699">
        <v>0</v>
      </c>
      <c r="O289" s="699">
        <v>0</v>
      </c>
      <c r="P289" s="699">
        <v>1E-3</v>
      </c>
      <c r="Q289" s="699">
        <v>1E-3</v>
      </c>
      <c r="R289" s="699">
        <v>1E-3</v>
      </c>
      <c r="S289" s="699">
        <v>2E-3</v>
      </c>
      <c r="T289" s="699">
        <v>2E-3</v>
      </c>
      <c r="U289" s="699">
        <v>2E-3</v>
      </c>
      <c r="V289" s="699">
        <v>2E-3</v>
      </c>
      <c r="W289" s="699">
        <v>2E-3</v>
      </c>
      <c r="X289" s="699">
        <v>2E-3</v>
      </c>
      <c r="Y289" s="699">
        <v>2E-3</v>
      </c>
      <c r="Z289" s="699">
        <v>2E-3</v>
      </c>
      <c r="AA289" s="699">
        <v>2E-3</v>
      </c>
      <c r="AB289" s="699">
        <v>2E-3</v>
      </c>
      <c r="AC289" s="699">
        <v>2E-3</v>
      </c>
      <c r="AD289" s="699">
        <v>1E-3</v>
      </c>
      <c r="AE289" s="953">
        <v>0</v>
      </c>
      <c r="AF289" s="58"/>
      <c r="AG289" s="58"/>
      <c r="AH289" s="58"/>
      <c r="AI289" s="58"/>
      <c r="AJ289" s="58"/>
      <c r="AK289" s="58"/>
      <c r="AL289" s="58"/>
      <c r="AM289" s="58"/>
      <c r="AN289" s="58"/>
      <c r="AO289" s="58"/>
      <c r="AP289" s="58"/>
      <c r="AQ289" s="58"/>
      <c r="AR289" s="58"/>
      <c r="AS289" s="58"/>
      <c r="AT289" s="58"/>
      <c r="AU289" s="58"/>
      <c r="AV289" s="58"/>
      <c r="AW289" s="58"/>
      <c r="AX289" s="58"/>
      <c r="AY289" s="58"/>
      <c r="AZ289" s="58"/>
      <c r="BA289" s="58"/>
      <c r="BB289" s="58"/>
      <c r="BC289" s="58"/>
      <c r="BD289" s="58"/>
      <c r="BE289" s="58"/>
      <c r="BF289" s="58"/>
      <c r="BG289" s="58"/>
      <c r="BH289" s="58"/>
      <c r="BI289" s="58"/>
      <c r="BJ289" s="58"/>
      <c r="BK289" s="58"/>
      <c r="BL289" s="58"/>
      <c r="BM289" s="58"/>
      <c r="BN289" s="58"/>
      <c r="BO289" s="58"/>
      <c r="BP289" s="58"/>
      <c r="BQ289" s="58"/>
      <c r="BR289" s="58"/>
      <c r="BS289" s="58"/>
      <c r="BT289" s="58"/>
      <c r="BU289" s="58"/>
      <c r="BV289" s="58"/>
      <c r="BW289" s="58"/>
      <c r="BX289" s="58"/>
      <c r="BY289" s="58"/>
      <c r="BZ289" s="58"/>
      <c r="CA289" s="58"/>
      <c r="CB289" s="58"/>
      <c r="CC289" s="58"/>
      <c r="CD289" s="58"/>
      <c r="CE289" s="58"/>
      <c r="CF289" s="58"/>
      <c r="CG289" s="58"/>
      <c r="CH289" s="58"/>
      <c r="CI289" s="58"/>
      <c r="CJ289" s="58"/>
      <c r="CK289" s="58"/>
      <c r="CL289" s="58"/>
      <c r="CM289" s="58"/>
      <c r="CN289" s="58"/>
      <c r="CO289" s="58"/>
      <c r="CP289" s="58"/>
      <c r="CQ289" s="58"/>
      <c r="CR289" s="58"/>
      <c r="CS289" s="58"/>
      <c r="CT289" s="58"/>
      <c r="CU289" s="58"/>
      <c r="CV289" s="58"/>
      <c r="CW289" s="58"/>
      <c r="CX289" s="58"/>
      <c r="CY289" s="58"/>
      <c r="CZ289" s="58"/>
      <c r="DA289" s="58"/>
      <c r="DB289" s="58"/>
      <c r="DC289" s="58"/>
      <c r="DD289" s="58"/>
      <c r="DE289" s="58"/>
      <c r="DF289" s="58"/>
      <c r="DG289" s="58"/>
      <c r="DH289" s="58"/>
      <c r="DI289" s="58"/>
      <c r="DJ289" s="58"/>
      <c r="DK289" s="58"/>
      <c r="DL289" s="58"/>
      <c r="DM289" s="58"/>
      <c r="DN289" s="58"/>
      <c r="DO289" s="58"/>
      <c r="DP289" s="58"/>
      <c r="DQ289" s="58"/>
      <c r="DR289" s="58"/>
      <c r="DS289" s="58"/>
      <c r="DT289" s="58"/>
      <c r="DU289" s="58"/>
      <c r="DV289" s="58"/>
      <c r="DW289" s="58"/>
      <c r="DX289" s="58"/>
      <c r="DY289" s="58"/>
      <c r="DZ289" s="58"/>
      <c r="EA289" s="58"/>
      <c r="EB289" s="58"/>
      <c r="EC289" s="58"/>
      <c r="ED289" s="58"/>
      <c r="EE289" s="58"/>
      <c r="EF289" s="58"/>
      <c r="EG289" s="58"/>
      <c r="EH289" s="58"/>
      <c r="EI289" s="58"/>
      <c r="EJ289" s="58"/>
      <c r="EK289" s="58"/>
      <c r="EL289" s="58"/>
      <c r="EM289" s="58"/>
      <c r="EN289" s="58"/>
      <c r="EO289" s="58"/>
      <c r="EP289" s="58"/>
      <c r="EQ289" s="58"/>
      <c r="ER289" s="58"/>
      <c r="ES289" s="58"/>
      <c r="ET289" s="58"/>
      <c r="EU289" s="58"/>
      <c r="EV289" s="58"/>
      <c r="EW289" s="58"/>
      <c r="EX289" s="58"/>
      <c r="EY289" s="58"/>
      <c r="EZ289" s="58"/>
      <c r="FA289" s="58"/>
      <c r="FB289" s="58"/>
      <c r="FC289" s="58"/>
      <c r="FD289" s="58"/>
      <c r="FE289" s="58"/>
      <c r="FF289" s="58"/>
      <c r="FG289" s="58"/>
      <c r="FH289" s="58"/>
      <c r="FI289" s="58"/>
      <c r="FJ289" s="58"/>
      <c r="FK289" s="58"/>
      <c r="FL289" s="58"/>
      <c r="FM289" s="58"/>
      <c r="FN289" s="58"/>
      <c r="FO289" s="58"/>
      <c r="FP289" s="58"/>
      <c r="FQ289" s="58"/>
      <c r="FR289" s="58"/>
      <c r="FS289" s="58"/>
      <c r="FT289" s="58"/>
      <c r="FU289" s="58"/>
      <c r="FV289" s="58"/>
      <c r="FW289" s="58"/>
      <c r="FX289" s="58"/>
      <c r="FY289" s="58"/>
      <c r="FZ289" s="58"/>
      <c r="GA289" s="58"/>
      <c r="GB289" s="58"/>
      <c r="GC289" s="58"/>
      <c r="GD289" s="58"/>
      <c r="GE289" s="58"/>
      <c r="GF289" s="58"/>
      <c r="GG289" s="58"/>
      <c r="GH289" s="58"/>
      <c r="GI289" s="58"/>
      <c r="GJ289" s="58"/>
      <c r="GK289" s="58"/>
      <c r="GL289" s="58"/>
      <c r="GM289" s="58"/>
      <c r="GN289" s="58"/>
      <c r="GO289" s="58"/>
      <c r="GP289" s="58"/>
      <c r="GQ289" s="58"/>
      <c r="GR289" s="58"/>
      <c r="GS289" s="58"/>
      <c r="GT289" s="58"/>
      <c r="GU289" s="58"/>
      <c r="GV289" s="58"/>
      <c r="GW289" s="58"/>
      <c r="GX289" s="58"/>
      <c r="GY289" s="58"/>
      <c r="GZ289" s="58"/>
      <c r="HA289" s="58"/>
      <c r="HB289" s="58"/>
      <c r="HC289" s="58"/>
      <c r="HD289" s="58"/>
      <c r="HE289" s="58"/>
      <c r="HF289" s="58"/>
      <c r="HG289" s="58"/>
      <c r="HH289" s="58"/>
      <c r="HI289" s="58"/>
      <c r="HJ289" s="58"/>
      <c r="HK289" s="58"/>
      <c r="HL289" s="58"/>
      <c r="HM289" s="58"/>
      <c r="HN289" s="58"/>
      <c r="HO289" s="58"/>
      <c r="HP289" s="58"/>
      <c r="HQ289" s="58"/>
      <c r="HR289" s="58"/>
      <c r="HS289" s="58"/>
      <c r="HT289" s="58"/>
      <c r="HU289" s="58"/>
      <c r="HV289" s="58"/>
      <c r="HW289" s="58"/>
      <c r="HX289" s="58"/>
      <c r="HY289" s="58"/>
      <c r="HZ289" s="58"/>
      <c r="IA289" s="58"/>
      <c r="IB289" s="58"/>
      <c r="IC289" s="58"/>
      <c r="ID289" s="58"/>
      <c r="IE289" s="58"/>
      <c r="IF289" s="58"/>
      <c r="IG289" s="58"/>
      <c r="IH289" s="58"/>
      <c r="II289" s="58"/>
      <c r="IJ289" s="58"/>
      <c r="IK289" s="58"/>
      <c r="IL289" s="58"/>
      <c r="IM289" s="58"/>
      <c r="IN289" s="58"/>
      <c r="IO289" s="58"/>
      <c r="IP289" s="58"/>
      <c r="IQ289" s="58"/>
      <c r="IR289" s="58"/>
    </row>
    <row r="290" spans="1:252" s="839" customFormat="1">
      <c r="A290" s="78" t="s">
        <v>466</v>
      </c>
      <c r="B290" s="699">
        <v>2.7E-2</v>
      </c>
      <c r="C290" s="699">
        <v>3.5999999999999997E-2</v>
      </c>
      <c r="D290" s="699">
        <v>3.6999999999999998E-2</v>
      </c>
      <c r="E290" s="699">
        <v>2.3E-2</v>
      </c>
      <c r="F290" s="699">
        <v>1.6E-2</v>
      </c>
      <c r="G290" s="699">
        <v>1.7000000000000001E-2</v>
      </c>
      <c r="H290" s="699">
        <v>2.1000000000000001E-2</v>
      </c>
      <c r="I290" s="699">
        <v>1.4E-2</v>
      </c>
      <c r="J290" s="699">
        <v>6.2E-2</v>
      </c>
      <c r="K290" s="699">
        <v>9.2999999999999999E-2</v>
      </c>
      <c r="L290" s="699">
        <v>9.7000000000000003E-2</v>
      </c>
      <c r="M290" s="699">
        <v>0.10199999999999999</v>
      </c>
      <c r="N290" s="699">
        <v>0.113</v>
      </c>
      <c r="O290" s="699">
        <v>0.13100000000000001</v>
      </c>
      <c r="P290" s="699">
        <v>0.13800000000000001</v>
      </c>
      <c r="Q290" s="699">
        <v>0.14299999999999999</v>
      </c>
      <c r="R290" s="699">
        <v>0.16400000000000001</v>
      </c>
      <c r="S290" s="699">
        <v>0.17499999999999999</v>
      </c>
      <c r="T290" s="699">
        <v>0.17699999999999999</v>
      </c>
      <c r="U290" s="699">
        <v>0.19</v>
      </c>
      <c r="V290" s="699">
        <v>0.19800000000000001</v>
      </c>
      <c r="W290" s="699">
        <v>0.20599999999999999</v>
      </c>
      <c r="X290" s="699">
        <v>0.22</v>
      </c>
      <c r="Y290" s="699">
        <v>0.22600000000000001</v>
      </c>
      <c r="Z290" s="699">
        <v>0.23499999999999999</v>
      </c>
      <c r="AA290" s="699">
        <v>0.249</v>
      </c>
      <c r="AB290" s="699">
        <v>0.251</v>
      </c>
      <c r="AC290" s="699">
        <v>0.26</v>
      </c>
      <c r="AD290" s="699">
        <v>0.26900000000000002</v>
      </c>
      <c r="AE290" s="953">
        <v>0.29099999999999998</v>
      </c>
      <c r="AF290" s="58"/>
      <c r="AG290" s="58"/>
      <c r="AH290" s="58"/>
      <c r="AI290" s="58"/>
      <c r="AJ290" s="58"/>
      <c r="AK290" s="58"/>
      <c r="AL290" s="58"/>
      <c r="AM290" s="58"/>
      <c r="AN290" s="58"/>
      <c r="AO290" s="58"/>
      <c r="AP290" s="58"/>
      <c r="AQ290" s="58"/>
      <c r="AR290" s="58"/>
      <c r="AS290" s="58"/>
      <c r="AT290" s="58"/>
      <c r="AU290" s="58"/>
      <c r="AV290" s="58"/>
      <c r="AW290" s="58"/>
      <c r="AX290" s="58"/>
      <c r="AY290" s="58"/>
      <c r="AZ290" s="58"/>
      <c r="BA290" s="58"/>
      <c r="BB290" s="58"/>
      <c r="BC290" s="58"/>
      <c r="BD290" s="58"/>
      <c r="BE290" s="58"/>
      <c r="BF290" s="58"/>
      <c r="BG290" s="58"/>
      <c r="BH290" s="58"/>
      <c r="BI290" s="58"/>
      <c r="BJ290" s="58"/>
      <c r="BK290" s="58"/>
      <c r="BL290" s="58"/>
      <c r="BM290" s="58"/>
      <c r="BN290" s="58"/>
      <c r="BO290" s="58"/>
      <c r="BP290" s="58"/>
      <c r="BQ290" s="58"/>
      <c r="BR290" s="58"/>
      <c r="BS290" s="58"/>
      <c r="BT290" s="58"/>
      <c r="BU290" s="58"/>
      <c r="BV290" s="58"/>
      <c r="BW290" s="58"/>
      <c r="BX290" s="58"/>
      <c r="BY290" s="58"/>
      <c r="BZ290" s="58"/>
      <c r="CA290" s="58"/>
      <c r="CB290" s="58"/>
      <c r="CC290" s="58"/>
      <c r="CD290" s="58"/>
      <c r="CE290" s="58"/>
      <c r="CF290" s="58"/>
      <c r="CG290" s="58"/>
      <c r="CH290" s="58"/>
      <c r="CI290" s="58"/>
      <c r="CJ290" s="58"/>
      <c r="CK290" s="58"/>
      <c r="CL290" s="58"/>
      <c r="CM290" s="58"/>
      <c r="CN290" s="58"/>
      <c r="CO290" s="58"/>
      <c r="CP290" s="58"/>
      <c r="CQ290" s="58"/>
      <c r="CR290" s="58"/>
      <c r="CS290" s="58"/>
      <c r="CT290" s="58"/>
      <c r="CU290" s="58"/>
      <c r="CV290" s="58"/>
      <c r="CW290" s="58"/>
      <c r="CX290" s="58"/>
      <c r="CY290" s="58"/>
      <c r="CZ290" s="58"/>
      <c r="DA290" s="58"/>
      <c r="DB290" s="58"/>
      <c r="DC290" s="58"/>
      <c r="DD290" s="58"/>
      <c r="DE290" s="58"/>
      <c r="DF290" s="58"/>
      <c r="DG290" s="58"/>
      <c r="DH290" s="58"/>
      <c r="DI290" s="58"/>
      <c r="DJ290" s="58"/>
      <c r="DK290" s="58"/>
      <c r="DL290" s="58"/>
      <c r="DM290" s="58"/>
      <c r="DN290" s="58"/>
      <c r="DO290" s="58"/>
      <c r="DP290" s="58"/>
      <c r="DQ290" s="58"/>
      <c r="DR290" s="58"/>
      <c r="DS290" s="58"/>
      <c r="DT290" s="58"/>
      <c r="DU290" s="58"/>
      <c r="DV290" s="58"/>
      <c r="DW290" s="58"/>
      <c r="DX290" s="58"/>
      <c r="DY290" s="58"/>
      <c r="DZ290" s="58"/>
      <c r="EA290" s="58"/>
      <c r="EB290" s="58"/>
      <c r="EC290" s="58"/>
      <c r="ED290" s="58"/>
      <c r="EE290" s="58"/>
      <c r="EF290" s="58"/>
      <c r="EG290" s="58"/>
      <c r="EH290" s="58"/>
      <c r="EI290" s="58"/>
      <c r="EJ290" s="58"/>
      <c r="EK290" s="58"/>
      <c r="EL290" s="58"/>
      <c r="EM290" s="58"/>
      <c r="EN290" s="58"/>
      <c r="EO290" s="58"/>
      <c r="EP290" s="58"/>
      <c r="EQ290" s="58"/>
      <c r="ER290" s="58"/>
      <c r="ES290" s="58"/>
      <c r="ET290" s="58"/>
      <c r="EU290" s="58"/>
      <c r="EV290" s="58"/>
      <c r="EW290" s="58"/>
      <c r="EX290" s="58"/>
      <c r="EY290" s="58"/>
      <c r="EZ290" s="58"/>
      <c r="FA290" s="58"/>
      <c r="FB290" s="58"/>
      <c r="FC290" s="58"/>
      <c r="FD290" s="58"/>
      <c r="FE290" s="58"/>
      <c r="FF290" s="58"/>
      <c r="FG290" s="58"/>
      <c r="FH290" s="58"/>
      <c r="FI290" s="58"/>
      <c r="FJ290" s="58"/>
      <c r="FK290" s="58"/>
      <c r="FL290" s="58"/>
      <c r="FM290" s="58"/>
      <c r="FN290" s="58"/>
      <c r="FO290" s="58"/>
      <c r="FP290" s="58"/>
      <c r="FQ290" s="58"/>
      <c r="FR290" s="58"/>
      <c r="FS290" s="58"/>
      <c r="FT290" s="58"/>
      <c r="FU290" s="58"/>
      <c r="FV290" s="58"/>
      <c r="FW290" s="58"/>
      <c r="FX290" s="58"/>
      <c r="FY290" s="58"/>
      <c r="FZ290" s="58"/>
      <c r="GA290" s="58"/>
      <c r="GB290" s="58"/>
      <c r="GC290" s="58"/>
      <c r="GD290" s="58"/>
      <c r="GE290" s="58"/>
      <c r="GF290" s="58"/>
      <c r="GG290" s="58"/>
      <c r="GH290" s="58"/>
      <c r="GI290" s="58"/>
      <c r="GJ290" s="58"/>
      <c r="GK290" s="58"/>
      <c r="GL290" s="58"/>
      <c r="GM290" s="58"/>
      <c r="GN290" s="58"/>
      <c r="GO290" s="58"/>
      <c r="GP290" s="58"/>
      <c r="GQ290" s="58"/>
      <c r="GR290" s="58"/>
      <c r="GS290" s="58"/>
      <c r="GT290" s="58"/>
      <c r="GU290" s="58"/>
      <c r="GV290" s="58"/>
      <c r="GW290" s="58"/>
      <c r="GX290" s="58"/>
      <c r="GY290" s="58"/>
      <c r="GZ290" s="58"/>
      <c r="HA290" s="58"/>
      <c r="HB290" s="58"/>
      <c r="HC290" s="58"/>
      <c r="HD290" s="58"/>
      <c r="HE290" s="58"/>
      <c r="HF290" s="58"/>
      <c r="HG290" s="58"/>
      <c r="HH290" s="58"/>
      <c r="HI290" s="58"/>
      <c r="HJ290" s="58"/>
      <c r="HK290" s="58"/>
      <c r="HL290" s="58"/>
      <c r="HM290" s="58"/>
      <c r="HN290" s="58"/>
      <c r="HO290" s="58"/>
      <c r="HP290" s="58"/>
      <c r="HQ290" s="58"/>
      <c r="HR290" s="58"/>
      <c r="HS290" s="58"/>
      <c r="HT290" s="58"/>
      <c r="HU290" s="58"/>
      <c r="HV290" s="58"/>
      <c r="HW290" s="58"/>
      <c r="HX290" s="58"/>
      <c r="HY290" s="58"/>
      <c r="HZ290" s="58"/>
      <c r="IA290" s="58"/>
      <c r="IB290" s="58"/>
      <c r="IC290" s="58"/>
      <c r="ID290" s="58"/>
      <c r="IE290" s="58"/>
      <c r="IF290" s="58"/>
      <c r="IG290" s="58"/>
      <c r="IH290" s="58"/>
      <c r="II290" s="58"/>
      <c r="IJ290" s="58"/>
      <c r="IK290" s="58"/>
      <c r="IL290" s="58"/>
      <c r="IM290" s="58"/>
      <c r="IN290" s="58"/>
      <c r="IO290" s="58"/>
      <c r="IP290" s="58"/>
      <c r="IQ290" s="58"/>
      <c r="IR290" s="58"/>
    </row>
    <row r="291" spans="1:252" s="839" customFormat="1">
      <c r="A291" s="78" t="s">
        <v>588</v>
      </c>
      <c r="B291" s="699">
        <v>6.0000000000000001E-3</v>
      </c>
      <c r="C291" s="699">
        <v>8.0000000000000002E-3</v>
      </c>
      <c r="D291" s="699">
        <v>8.9999999999999993E-3</v>
      </c>
      <c r="E291" s="699">
        <v>6.0000000000000001E-3</v>
      </c>
      <c r="F291" s="699">
        <v>4.0000000000000001E-3</v>
      </c>
      <c r="G291" s="699">
        <v>4.0000000000000001E-3</v>
      </c>
      <c r="H291" s="699">
        <v>5.0000000000000001E-3</v>
      </c>
      <c r="I291" s="699">
        <v>3.0000000000000001E-3</v>
      </c>
      <c r="J291" s="699">
        <v>1.4E-2</v>
      </c>
      <c r="K291" s="699">
        <v>2.1000000000000001E-2</v>
      </c>
      <c r="L291" s="699">
        <v>2.1999999999999999E-2</v>
      </c>
      <c r="M291" s="699">
        <v>2.3E-2</v>
      </c>
      <c r="N291" s="699">
        <v>2.5000000000000001E-2</v>
      </c>
      <c r="O291" s="699">
        <v>0.03</v>
      </c>
      <c r="P291" s="699">
        <v>3.1E-2</v>
      </c>
      <c r="Q291" s="699">
        <v>0.03</v>
      </c>
      <c r="R291" s="699">
        <v>3.5000000000000003E-2</v>
      </c>
      <c r="S291" s="699">
        <v>3.4000000000000002E-2</v>
      </c>
      <c r="T291" s="699">
        <v>3.4000000000000002E-2</v>
      </c>
      <c r="U291" s="699">
        <v>3.6999999999999998E-2</v>
      </c>
      <c r="V291" s="699">
        <v>3.7999999999999999E-2</v>
      </c>
      <c r="W291" s="699">
        <v>0.04</v>
      </c>
      <c r="X291" s="699">
        <v>4.3999999999999997E-2</v>
      </c>
      <c r="Y291" s="699">
        <v>4.9000000000000002E-2</v>
      </c>
      <c r="Z291" s="699">
        <v>4.8000000000000001E-2</v>
      </c>
      <c r="AA291" s="699">
        <v>5.0999999999999997E-2</v>
      </c>
      <c r="AB291" s="699">
        <v>5.2999999999999999E-2</v>
      </c>
      <c r="AC291" s="699">
        <v>5.7000000000000002E-2</v>
      </c>
      <c r="AD291" s="699">
        <v>7.1999999999999995E-2</v>
      </c>
      <c r="AE291" s="953">
        <v>6.0999999999999999E-2</v>
      </c>
      <c r="AF291" s="58"/>
      <c r="AG291" s="58"/>
      <c r="AH291" s="58"/>
      <c r="AI291" s="58"/>
      <c r="AJ291" s="58"/>
      <c r="AK291" s="58"/>
      <c r="AL291" s="58"/>
      <c r="AM291" s="58"/>
      <c r="AN291" s="58"/>
      <c r="AO291" s="58"/>
      <c r="AP291" s="58"/>
      <c r="AQ291" s="58"/>
      <c r="AR291" s="58"/>
      <c r="AS291" s="58"/>
      <c r="AT291" s="58"/>
      <c r="AU291" s="58"/>
      <c r="AV291" s="58"/>
      <c r="AW291" s="58"/>
      <c r="AX291" s="58"/>
      <c r="AY291" s="58"/>
      <c r="AZ291" s="58"/>
      <c r="BA291" s="58"/>
      <c r="BB291" s="58"/>
      <c r="BC291" s="58"/>
      <c r="BD291" s="58"/>
      <c r="BE291" s="58"/>
      <c r="BF291" s="58"/>
      <c r="BG291" s="58"/>
      <c r="BH291" s="58"/>
      <c r="BI291" s="58"/>
      <c r="BJ291" s="58"/>
      <c r="BK291" s="58"/>
      <c r="BL291" s="58"/>
      <c r="BM291" s="58"/>
      <c r="BN291" s="58"/>
      <c r="BO291" s="58"/>
      <c r="BP291" s="58"/>
      <c r="BQ291" s="58"/>
      <c r="BR291" s="58"/>
      <c r="BS291" s="58"/>
      <c r="BT291" s="58"/>
      <c r="BU291" s="58"/>
      <c r="BV291" s="58"/>
      <c r="BW291" s="58"/>
      <c r="BX291" s="58"/>
      <c r="BY291" s="58"/>
      <c r="BZ291" s="58"/>
      <c r="CA291" s="58"/>
      <c r="CB291" s="58"/>
      <c r="CC291" s="58"/>
      <c r="CD291" s="58"/>
      <c r="CE291" s="58"/>
      <c r="CF291" s="58"/>
      <c r="CG291" s="58"/>
      <c r="CH291" s="58"/>
      <c r="CI291" s="58"/>
      <c r="CJ291" s="58"/>
      <c r="CK291" s="58"/>
      <c r="CL291" s="58"/>
      <c r="CM291" s="58"/>
      <c r="CN291" s="58"/>
      <c r="CO291" s="58"/>
      <c r="CP291" s="58"/>
      <c r="CQ291" s="58"/>
      <c r="CR291" s="58"/>
      <c r="CS291" s="58"/>
      <c r="CT291" s="58"/>
      <c r="CU291" s="58"/>
      <c r="CV291" s="58"/>
      <c r="CW291" s="58"/>
      <c r="CX291" s="58"/>
      <c r="CY291" s="58"/>
      <c r="CZ291" s="58"/>
      <c r="DA291" s="58"/>
      <c r="DB291" s="58"/>
      <c r="DC291" s="58"/>
      <c r="DD291" s="58"/>
      <c r="DE291" s="58"/>
      <c r="DF291" s="58"/>
      <c r="DG291" s="58"/>
      <c r="DH291" s="58"/>
      <c r="DI291" s="58"/>
      <c r="DJ291" s="58"/>
      <c r="DK291" s="58"/>
      <c r="DL291" s="58"/>
      <c r="DM291" s="58"/>
      <c r="DN291" s="58"/>
      <c r="DO291" s="58"/>
      <c r="DP291" s="58"/>
      <c r="DQ291" s="58"/>
      <c r="DR291" s="58"/>
      <c r="DS291" s="58"/>
      <c r="DT291" s="58"/>
      <c r="DU291" s="58"/>
      <c r="DV291" s="58"/>
      <c r="DW291" s="58"/>
      <c r="DX291" s="58"/>
      <c r="DY291" s="58"/>
      <c r="DZ291" s="58"/>
      <c r="EA291" s="58"/>
      <c r="EB291" s="58"/>
      <c r="EC291" s="58"/>
      <c r="ED291" s="58"/>
      <c r="EE291" s="58"/>
      <c r="EF291" s="58"/>
      <c r="EG291" s="58"/>
      <c r="EH291" s="58"/>
      <c r="EI291" s="58"/>
      <c r="EJ291" s="58"/>
      <c r="EK291" s="58"/>
      <c r="EL291" s="58"/>
      <c r="EM291" s="58"/>
      <c r="EN291" s="58"/>
      <c r="EO291" s="58"/>
      <c r="EP291" s="58"/>
      <c r="EQ291" s="58"/>
      <c r="ER291" s="58"/>
      <c r="ES291" s="58"/>
      <c r="ET291" s="58"/>
      <c r="EU291" s="58"/>
      <c r="EV291" s="58"/>
      <c r="EW291" s="58"/>
      <c r="EX291" s="58"/>
      <c r="EY291" s="58"/>
      <c r="EZ291" s="58"/>
      <c r="FA291" s="58"/>
      <c r="FB291" s="58"/>
      <c r="FC291" s="58"/>
      <c r="FD291" s="58"/>
      <c r="FE291" s="58"/>
      <c r="FF291" s="58"/>
      <c r="FG291" s="58"/>
      <c r="FH291" s="58"/>
      <c r="FI291" s="58"/>
      <c r="FJ291" s="58"/>
      <c r="FK291" s="58"/>
      <c r="FL291" s="58"/>
      <c r="FM291" s="58"/>
      <c r="FN291" s="58"/>
      <c r="FO291" s="58"/>
      <c r="FP291" s="58"/>
      <c r="FQ291" s="58"/>
      <c r="FR291" s="58"/>
      <c r="FS291" s="58"/>
      <c r="FT291" s="58"/>
      <c r="FU291" s="58"/>
      <c r="FV291" s="58"/>
      <c r="FW291" s="58"/>
      <c r="FX291" s="58"/>
      <c r="FY291" s="58"/>
      <c r="FZ291" s="58"/>
      <c r="GA291" s="58"/>
      <c r="GB291" s="58"/>
      <c r="GC291" s="58"/>
      <c r="GD291" s="58"/>
      <c r="GE291" s="58"/>
      <c r="GF291" s="58"/>
      <c r="GG291" s="58"/>
      <c r="GH291" s="58"/>
      <c r="GI291" s="58"/>
      <c r="GJ291" s="58"/>
      <c r="GK291" s="58"/>
      <c r="GL291" s="58"/>
      <c r="GM291" s="58"/>
      <c r="GN291" s="58"/>
      <c r="GO291" s="58"/>
      <c r="GP291" s="58"/>
      <c r="GQ291" s="58"/>
      <c r="GR291" s="58"/>
      <c r="GS291" s="58"/>
      <c r="GT291" s="58"/>
      <c r="GU291" s="58"/>
      <c r="GV291" s="58"/>
      <c r="GW291" s="58"/>
      <c r="GX291" s="58"/>
      <c r="GY291" s="58"/>
      <c r="GZ291" s="58"/>
      <c r="HA291" s="58"/>
      <c r="HB291" s="58"/>
      <c r="HC291" s="58"/>
      <c r="HD291" s="58"/>
      <c r="HE291" s="58"/>
      <c r="HF291" s="58"/>
      <c r="HG291" s="58"/>
      <c r="HH291" s="58"/>
      <c r="HI291" s="58"/>
      <c r="HJ291" s="58"/>
      <c r="HK291" s="58"/>
      <c r="HL291" s="58"/>
      <c r="HM291" s="58"/>
      <c r="HN291" s="58"/>
      <c r="HO291" s="58"/>
      <c r="HP291" s="58"/>
      <c r="HQ291" s="58"/>
      <c r="HR291" s="58"/>
      <c r="HS291" s="58"/>
      <c r="HT291" s="58"/>
      <c r="HU291" s="58"/>
      <c r="HV291" s="58"/>
      <c r="HW291" s="58"/>
      <c r="HX291" s="58"/>
      <c r="HY291" s="58"/>
      <c r="HZ291" s="58"/>
      <c r="IA291" s="58"/>
      <c r="IB291" s="58"/>
      <c r="IC291" s="58"/>
      <c r="ID291" s="58"/>
      <c r="IE291" s="58"/>
      <c r="IF291" s="58"/>
      <c r="IG291" s="58"/>
      <c r="IH291" s="58"/>
      <c r="II291" s="58"/>
      <c r="IJ291" s="58"/>
      <c r="IK291" s="58"/>
      <c r="IL291" s="58"/>
      <c r="IM291" s="58"/>
      <c r="IN291" s="58"/>
      <c r="IO291" s="58"/>
      <c r="IP291" s="58"/>
      <c r="IQ291" s="58"/>
      <c r="IR291" s="58"/>
    </row>
    <row r="292" spans="1:252" s="839" customFormat="1">
      <c r="A292" s="78" t="s">
        <v>589</v>
      </c>
      <c r="B292" s="699">
        <v>1.9E-2</v>
      </c>
      <c r="C292" s="699">
        <v>2.3E-2</v>
      </c>
      <c r="D292" s="699">
        <v>2.4E-2</v>
      </c>
      <c r="E292" s="699">
        <v>1.4999999999999999E-2</v>
      </c>
      <c r="F292" s="699">
        <v>0.01</v>
      </c>
      <c r="G292" s="699">
        <v>1.0999999999999999E-2</v>
      </c>
      <c r="H292" s="699">
        <v>1.4E-2</v>
      </c>
      <c r="I292" s="699">
        <v>0.01</v>
      </c>
      <c r="J292" s="699">
        <v>4.1000000000000002E-2</v>
      </c>
      <c r="K292" s="699">
        <v>6.2E-2</v>
      </c>
      <c r="L292" s="699">
        <v>6.5000000000000002E-2</v>
      </c>
      <c r="M292" s="699">
        <v>6.9000000000000006E-2</v>
      </c>
      <c r="N292" s="699">
        <v>7.4999999999999997E-2</v>
      </c>
      <c r="O292" s="699">
        <v>8.7999999999999995E-2</v>
      </c>
      <c r="P292" s="699">
        <v>9.1999999999999998E-2</v>
      </c>
      <c r="Q292" s="699">
        <v>9.7000000000000003E-2</v>
      </c>
      <c r="R292" s="699">
        <v>0.112</v>
      </c>
      <c r="S292" s="699">
        <v>0.122</v>
      </c>
      <c r="T292" s="699">
        <v>0.126</v>
      </c>
      <c r="U292" s="699">
        <v>0.13500000000000001</v>
      </c>
      <c r="V292" s="699">
        <v>0.14099999999999999</v>
      </c>
      <c r="W292" s="699">
        <v>0.14299999999999999</v>
      </c>
      <c r="X292" s="699">
        <v>0.153</v>
      </c>
      <c r="Y292" s="699">
        <v>0.152</v>
      </c>
      <c r="Z292" s="699">
        <v>0.16200000000000001</v>
      </c>
      <c r="AA292" s="699">
        <v>0.17199999999999999</v>
      </c>
      <c r="AB292" s="699">
        <v>0.17100000000000001</v>
      </c>
      <c r="AC292" s="699">
        <v>0.17699999999999999</v>
      </c>
      <c r="AD292" s="699">
        <v>0.16600000000000001</v>
      </c>
      <c r="AE292" s="953">
        <v>0.20699999999999999</v>
      </c>
      <c r="AF292" s="58"/>
      <c r="AG292" s="58"/>
      <c r="AH292" s="58"/>
      <c r="AI292" s="58"/>
      <c r="AJ292" s="58"/>
      <c r="AK292" s="58"/>
      <c r="AL292" s="58"/>
      <c r="AM292" s="58"/>
      <c r="AN292" s="58"/>
      <c r="AO292" s="58"/>
      <c r="AP292" s="58"/>
      <c r="AQ292" s="58"/>
      <c r="AR292" s="58"/>
      <c r="AS292" s="58"/>
      <c r="AT292" s="58"/>
      <c r="AU292" s="58"/>
      <c r="AV292" s="58"/>
      <c r="AW292" s="58"/>
      <c r="AX292" s="58"/>
      <c r="AY292" s="58"/>
      <c r="AZ292" s="58"/>
      <c r="BA292" s="58"/>
      <c r="BB292" s="58"/>
      <c r="BC292" s="58"/>
      <c r="BD292" s="58"/>
      <c r="BE292" s="58"/>
      <c r="BF292" s="58"/>
      <c r="BG292" s="58"/>
      <c r="BH292" s="58"/>
      <c r="BI292" s="58"/>
      <c r="BJ292" s="58"/>
      <c r="BK292" s="58"/>
      <c r="BL292" s="58"/>
      <c r="BM292" s="58"/>
      <c r="BN292" s="58"/>
      <c r="BO292" s="58"/>
      <c r="BP292" s="58"/>
      <c r="BQ292" s="58"/>
      <c r="BR292" s="58"/>
      <c r="BS292" s="58"/>
      <c r="BT292" s="58"/>
      <c r="BU292" s="58"/>
      <c r="BV292" s="58"/>
      <c r="BW292" s="58"/>
      <c r="BX292" s="58"/>
      <c r="BY292" s="58"/>
      <c r="BZ292" s="58"/>
      <c r="CA292" s="58"/>
      <c r="CB292" s="58"/>
      <c r="CC292" s="58"/>
      <c r="CD292" s="58"/>
      <c r="CE292" s="58"/>
      <c r="CF292" s="58"/>
      <c r="CG292" s="58"/>
      <c r="CH292" s="58"/>
      <c r="CI292" s="58"/>
      <c r="CJ292" s="58"/>
      <c r="CK292" s="58"/>
      <c r="CL292" s="58"/>
      <c r="CM292" s="58"/>
      <c r="CN292" s="58"/>
      <c r="CO292" s="58"/>
      <c r="CP292" s="58"/>
      <c r="CQ292" s="58"/>
      <c r="CR292" s="58"/>
      <c r="CS292" s="58"/>
      <c r="CT292" s="58"/>
      <c r="CU292" s="58"/>
      <c r="CV292" s="58"/>
      <c r="CW292" s="58"/>
      <c r="CX292" s="58"/>
      <c r="CY292" s="58"/>
      <c r="CZ292" s="58"/>
      <c r="DA292" s="58"/>
      <c r="DB292" s="58"/>
      <c r="DC292" s="58"/>
      <c r="DD292" s="58"/>
      <c r="DE292" s="58"/>
      <c r="DF292" s="58"/>
      <c r="DG292" s="58"/>
      <c r="DH292" s="58"/>
      <c r="DI292" s="58"/>
      <c r="DJ292" s="58"/>
      <c r="DK292" s="58"/>
      <c r="DL292" s="58"/>
      <c r="DM292" s="58"/>
      <c r="DN292" s="58"/>
      <c r="DO292" s="58"/>
      <c r="DP292" s="58"/>
      <c r="DQ292" s="58"/>
      <c r="DR292" s="58"/>
      <c r="DS292" s="58"/>
      <c r="DT292" s="58"/>
      <c r="DU292" s="58"/>
      <c r="DV292" s="58"/>
      <c r="DW292" s="58"/>
      <c r="DX292" s="58"/>
      <c r="DY292" s="58"/>
      <c r="DZ292" s="58"/>
      <c r="EA292" s="58"/>
      <c r="EB292" s="58"/>
      <c r="EC292" s="58"/>
      <c r="ED292" s="58"/>
      <c r="EE292" s="58"/>
      <c r="EF292" s="58"/>
      <c r="EG292" s="58"/>
      <c r="EH292" s="58"/>
      <c r="EI292" s="58"/>
      <c r="EJ292" s="58"/>
      <c r="EK292" s="58"/>
      <c r="EL292" s="58"/>
      <c r="EM292" s="58"/>
      <c r="EN292" s="58"/>
      <c r="EO292" s="58"/>
      <c r="EP292" s="58"/>
      <c r="EQ292" s="58"/>
      <c r="ER292" s="58"/>
      <c r="ES292" s="58"/>
      <c r="ET292" s="58"/>
      <c r="EU292" s="58"/>
      <c r="EV292" s="58"/>
      <c r="EW292" s="58"/>
      <c r="EX292" s="58"/>
      <c r="EY292" s="58"/>
      <c r="EZ292" s="58"/>
      <c r="FA292" s="58"/>
      <c r="FB292" s="58"/>
      <c r="FC292" s="58"/>
      <c r="FD292" s="58"/>
      <c r="FE292" s="58"/>
      <c r="FF292" s="58"/>
      <c r="FG292" s="58"/>
      <c r="FH292" s="58"/>
      <c r="FI292" s="58"/>
      <c r="FJ292" s="58"/>
      <c r="FK292" s="58"/>
      <c r="FL292" s="58"/>
      <c r="FM292" s="58"/>
      <c r="FN292" s="58"/>
      <c r="FO292" s="58"/>
      <c r="FP292" s="58"/>
      <c r="FQ292" s="58"/>
      <c r="FR292" s="58"/>
      <c r="FS292" s="58"/>
      <c r="FT292" s="58"/>
      <c r="FU292" s="58"/>
      <c r="FV292" s="58"/>
      <c r="FW292" s="58"/>
      <c r="FX292" s="58"/>
      <c r="FY292" s="58"/>
      <c r="FZ292" s="58"/>
      <c r="GA292" s="58"/>
      <c r="GB292" s="58"/>
      <c r="GC292" s="58"/>
      <c r="GD292" s="58"/>
      <c r="GE292" s="58"/>
      <c r="GF292" s="58"/>
      <c r="GG292" s="58"/>
      <c r="GH292" s="58"/>
      <c r="GI292" s="58"/>
      <c r="GJ292" s="58"/>
      <c r="GK292" s="58"/>
      <c r="GL292" s="58"/>
      <c r="GM292" s="58"/>
      <c r="GN292" s="58"/>
      <c r="GO292" s="58"/>
      <c r="GP292" s="58"/>
      <c r="GQ292" s="58"/>
      <c r="GR292" s="58"/>
      <c r="GS292" s="58"/>
      <c r="GT292" s="58"/>
      <c r="GU292" s="58"/>
      <c r="GV292" s="58"/>
      <c r="GW292" s="58"/>
      <c r="GX292" s="58"/>
      <c r="GY292" s="58"/>
      <c r="GZ292" s="58"/>
      <c r="HA292" s="58"/>
      <c r="HB292" s="58"/>
      <c r="HC292" s="58"/>
      <c r="HD292" s="58"/>
      <c r="HE292" s="58"/>
      <c r="HF292" s="58"/>
      <c r="HG292" s="58"/>
      <c r="HH292" s="58"/>
      <c r="HI292" s="58"/>
      <c r="HJ292" s="58"/>
      <c r="HK292" s="58"/>
      <c r="HL292" s="58"/>
      <c r="HM292" s="58"/>
      <c r="HN292" s="58"/>
      <c r="HO292" s="58"/>
      <c r="HP292" s="58"/>
      <c r="HQ292" s="58"/>
      <c r="HR292" s="58"/>
      <c r="HS292" s="58"/>
      <c r="HT292" s="58"/>
      <c r="HU292" s="58"/>
      <c r="HV292" s="58"/>
      <c r="HW292" s="58"/>
      <c r="HX292" s="58"/>
      <c r="HY292" s="58"/>
      <c r="HZ292" s="58"/>
      <c r="IA292" s="58"/>
      <c r="IB292" s="58"/>
      <c r="IC292" s="58"/>
      <c r="ID292" s="58"/>
      <c r="IE292" s="58"/>
      <c r="IF292" s="58"/>
      <c r="IG292" s="58"/>
      <c r="IH292" s="58"/>
      <c r="II292" s="58"/>
      <c r="IJ292" s="58"/>
      <c r="IK292" s="58"/>
      <c r="IL292" s="58"/>
      <c r="IM292" s="58"/>
      <c r="IN292" s="58"/>
      <c r="IO292" s="58"/>
      <c r="IP292" s="58"/>
      <c r="IQ292" s="58"/>
      <c r="IR292" s="58"/>
    </row>
    <row r="293" spans="1:252" s="839" customFormat="1">
      <c r="A293" s="78" t="s">
        <v>590</v>
      </c>
      <c r="B293" s="699">
        <v>2E-3</v>
      </c>
      <c r="C293" s="699">
        <v>2E-3</v>
      </c>
      <c r="D293" s="699">
        <v>2E-3</v>
      </c>
      <c r="E293" s="699">
        <v>2E-3</v>
      </c>
      <c r="F293" s="699">
        <v>1E-3</v>
      </c>
      <c r="G293" s="699">
        <v>1E-3</v>
      </c>
      <c r="H293" s="699">
        <v>1E-3</v>
      </c>
      <c r="I293" s="699">
        <v>1E-3</v>
      </c>
      <c r="J293" s="699">
        <v>4.0000000000000001E-3</v>
      </c>
      <c r="K293" s="699">
        <v>6.0000000000000001E-3</v>
      </c>
      <c r="L293" s="699">
        <v>6.0000000000000001E-3</v>
      </c>
      <c r="M293" s="699">
        <v>6.0000000000000001E-3</v>
      </c>
      <c r="N293" s="699">
        <v>7.0000000000000001E-3</v>
      </c>
      <c r="O293" s="699">
        <v>8.0000000000000002E-3</v>
      </c>
      <c r="P293" s="699">
        <v>8.9999999999999993E-3</v>
      </c>
      <c r="Q293" s="699">
        <v>8.9999999999999993E-3</v>
      </c>
      <c r="R293" s="699">
        <v>0.01</v>
      </c>
      <c r="S293" s="699">
        <v>1.2E-2</v>
      </c>
      <c r="T293" s="699">
        <v>0.01</v>
      </c>
      <c r="U293" s="699">
        <v>0.01</v>
      </c>
      <c r="V293" s="699">
        <v>0.01</v>
      </c>
      <c r="W293" s="699">
        <v>0.01</v>
      </c>
      <c r="X293" s="699">
        <v>0.01</v>
      </c>
      <c r="Y293" s="699">
        <v>0.01</v>
      </c>
      <c r="Z293" s="699">
        <v>0.01</v>
      </c>
      <c r="AA293" s="699">
        <v>1.0999999999999999E-2</v>
      </c>
      <c r="AB293" s="699">
        <v>0.01</v>
      </c>
      <c r="AC293" s="699">
        <v>8.9999999999999993E-3</v>
      </c>
      <c r="AD293" s="699">
        <v>8.0000000000000002E-3</v>
      </c>
      <c r="AE293" s="953">
        <v>8.9999999999999993E-3</v>
      </c>
      <c r="AF293" s="58"/>
      <c r="AG293" s="58"/>
      <c r="AH293" s="58"/>
      <c r="AI293" s="58"/>
      <c r="AJ293" s="58"/>
      <c r="AK293" s="58"/>
      <c r="AL293" s="58"/>
      <c r="AM293" s="58"/>
      <c r="AN293" s="58"/>
      <c r="AO293" s="58"/>
      <c r="AP293" s="58"/>
      <c r="AQ293" s="58"/>
      <c r="AR293" s="58"/>
      <c r="AS293" s="58"/>
      <c r="AT293" s="58"/>
      <c r="AU293" s="58"/>
      <c r="AV293" s="58"/>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c r="CH293" s="58"/>
      <c r="CI293" s="58"/>
      <c r="CJ293" s="58"/>
      <c r="CK293" s="58"/>
      <c r="CL293" s="58"/>
      <c r="CM293" s="58"/>
      <c r="CN293" s="58"/>
      <c r="CO293" s="58"/>
      <c r="CP293" s="58"/>
      <c r="CQ293" s="58"/>
      <c r="CR293" s="58"/>
      <c r="CS293" s="58"/>
      <c r="CT293" s="58"/>
      <c r="CU293" s="58"/>
      <c r="CV293" s="58"/>
      <c r="CW293" s="58"/>
      <c r="CX293" s="58"/>
      <c r="CY293" s="58"/>
      <c r="CZ293" s="58"/>
      <c r="DA293" s="58"/>
      <c r="DB293" s="58"/>
      <c r="DC293" s="58"/>
      <c r="DD293" s="58"/>
      <c r="DE293" s="58"/>
      <c r="DF293" s="58"/>
      <c r="DG293" s="58"/>
      <c r="DH293" s="58"/>
      <c r="DI293" s="58"/>
      <c r="DJ293" s="58"/>
      <c r="DK293" s="58"/>
      <c r="DL293" s="58"/>
      <c r="DM293" s="58"/>
      <c r="DN293" s="58"/>
      <c r="DO293" s="58"/>
      <c r="DP293" s="58"/>
      <c r="DQ293" s="58"/>
      <c r="DR293" s="58"/>
      <c r="DS293" s="58"/>
      <c r="DT293" s="58"/>
      <c r="DU293" s="58"/>
      <c r="DV293" s="58"/>
      <c r="DW293" s="58"/>
      <c r="DX293" s="58"/>
      <c r="DY293" s="58"/>
      <c r="DZ293" s="58"/>
      <c r="EA293" s="58"/>
      <c r="EB293" s="58"/>
      <c r="EC293" s="58"/>
      <c r="ED293" s="58"/>
      <c r="EE293" s="58"/>
      <c r="EF293" s="58"/>
      <c r="EG293" s="58"/>
      <c r="EH293" s="58"/>
      <c r="EI293" s="58"/>
      <c r="EJ293" s="58"/>
      <c r="EK293" s="58"/>
      <c r="EL293" s="58"/>
      <c r="EM293" s="58"/>
      <c r="EN293" s="58"/>
      <c r="EO293" s="58"/>
      <c r="EP293" s="58"/>
      <c r="EQ293" s="58"/>
      <c r="ER293" s="58"/>
      <c r="ES293" s="58"/>
      <c r="ET293" s="58"/>
      <c r="EU293" s="58"/>
      <c r="EV293" s="58"/>
      <c r="EW293" s="58"/>
      <c r="EX293" s="58"/>
      <c r="EY293" s="58"/>
      <c r="EZ293" s="58"/>
      <c r="FA293" s="58"/>
      <c r="FB293" s="58"/>
      <c r="FC293" s="58"/>
      <c r="FD293" s="58"/>
      <c r="FE293" s="58"/>
      <c r="FF293" s="58"/>
      <c r="FG293" s="58"/>
      <c r="FH293" s="58"/>
      <c r="FI293" s="58"/>
      <c r="FJ293" s="58"/>
      <c r="FK293" s="58"/>
      <c r="FL293" s="58"/>
      <c r="FM293" s="58"/>
      <c r="FN293" s="58"/>
      <c r="FO293" s="58"/>
      <c r="FP293" s="58"/>
      <c r="FQ293" s="58"/>
      <c r="FR293" s="58"/>
      <c r="FS293" s="58"/>
      <c r="FT293" s="58"/>
      <c r="FU293" s="58"/>
      <c r="FV293" s="58"/>
      <c r="FW293" s="58"/>
      <c r="FX293" s="58"/>
      <c r="FY293" s="58"/>
      <c r="FZ293" s="58"/>
      <c r="GA293" s="58"/>
      <c r="GB293" s="58"/>
      <c r="GC293" s="58"/>
      <c r="GD293" s="58"/>
      <c r="GE293" s="58"/>
      <c r="GF293" s="58"/>
      <c r="GG293" s="58"/>
      <c r="GH293" s="58"/>
      <c r="GI293" s="58"/>
      <c r="GJ293" s="58"/>
      <c r="GK293" s="58"/>
      <c r="GL293" s="58"/>
      <c r="GM293" s="58"/>
      <c r="GN293" s="58"/>
      <c r="GO293" s="58"/>
      <c r="GP293" s="58"/>
      <c r="GQ293" s="58"/>
      <c r="GR293" s="58"/>
      <c r="GS293" s="58"/>
      <c r="GT293" s="58"/>
      <c r="GU293" s="58"/>
      <c r="GV293" s="58"/>
      <c r="GW293" s="58"/>
      <c r="GX293" s="58"/>
      <c r="GY293" s="58"/>
      <c r="GZ293" s="58"/>
      <c r="HA293" s="58"/>
      <c r="HB293" s="58"/>
      <c r="HC293" s="58"/>
      <c r="HD293" s="58"/>
      <c r="HE293" s="58"/>
      <c r="HF293" s="58"/>
      <c r="HG293" s="58"/>
      <c r="HH293" s="58"/>
      <c r="HI293" s="58"/>
      <c r="HJ293" s="58"/>
      <c r="HK293" s="58"/>
      <c r="HL293" s="58"/>
      <c r="HM293" s="58"/>
      <c r="HN293" s="58"/>
      <c r="HO293" s="58"/>
      <c r="HP293" s="58"/>
      <c r="HQ293" s="58"/>
      <c r="HR293" s="58"/>
      <c r="HS293" s="58"/>
      <c r="HT293" s="58"/>
      <c r="HU293" s="58"/>
      <c r="HV293" s="58"/>
      <c r="HW293" s="58"/>
      <c r="HX293" s="58"/>
      <c r="HY293" s="58"/>
      <c r="HZ293" s="58"/>
      <c r="IA293" s="58"/>
      <c r="IB293" s="58"/>
      <c r="IC293" s="58"/>
      <c r="ID293" s="58"/>
      <c r="IE293" s="58"/>
      <c r="IF293" s="58"/>
      <c r="IG293" s="58"/>
      <c r="IH293" s="58"/>
      <c r="II293" s="58"/>
      <c r="IJ293" s="58"/>
      <c r="IK293" s="58"/>
      <c r="IL293" s="58"/>
      <c r="IM293" s="58"/>
      <c r="IN293" s="58"/>
      <c r="IO293" s="58"/>
      <c r="IP293" s="58"/>
      <c r="IQ293" s="58"/>
      <c r="IR293" s="58"/>
    </row>
    <row r="294" spans="1:252" s="839" customFormat="1">
      <c r="A294" s="78" t="s">
        <v>591</v>
      </c>
      <c r="B294" s="699">
        <v>0</v>
      </c>
      <c r="C294" s="699">
        <v>0</v>
      </c>
      <c r="D294" s="699">
        <v>0</v>
      </c>
      <c r="E294" s="699">
        <v>0</v>
      </c>
      <c r="F294" s="699">
        <v>0</v>
      </c>
      <c r="G294" s="699">
        <v>0</v>
      </c>
      <c r="H294" s="699">
        <v>0</v>
      </c>
      <c r="I294" s="699">
        <v>0</v>
      </c>
      <c r="J294" s="699">
        <v>0</v>
      </c>
      <c r="K294" s="699">
        <v>0</v>
      </c>
      <c r="L294" s="699">
        <v>0</v>
      </c>
      <c r="M294" s="699">
        <v>0</v>
      </c>
      <c r="N294" s="699">
        <v>0</v>
      </c>
      <c r="O294" s="699">
        <v>0</v>
      </c>
      <c r="P294" s="699">
        <v>0</v>
      </c>
      <c r="Q294" s="699">
        <v>0</v>
      </c>
      <c r="R294" s="699">
        <v>0</v>
      </c>
      <c r="S294" s="699">
        <v>1E-3</v>
      </c>
      <c r="T294" s="699">
        <v>1E-3</v>
      </c>
      <c r="U294" s="699">
        <v>1E-3</v>
      </c>
      <c r="V294" s="699">
        <v>1E-3</v>
      </c>
      <c r="W294" s="699">
        <v>1E-3</v>
      </c>
      <c r="X294" s="699">
        <v>1E-3</v>
      </c>
      <c r="Y294" s="699">
        <v>1E-3</v>
      </c>
      <c r="Z294" s="699">
        <v>1E-3</v>
      </c>
      <c r="AA294" s="699">
        <v>1E-3</v>
      </c>
      <c r="AB294" s="699">
        <v>1E-3</v>
      </c>
      <c r="AC294" s="699">
        <v>1E-3</v>
      </c>
      <c r="AD294" s="699">
        <v>1E-3</v>
      </c>
      <c r="AE294" s="953">
        <v>3.0000000000000001E-3</v>
      </c>
      <c r="AF294" s="58"/>
      <c r="AG294" s="58"/>
      <c r="AH294" s="58"/>
      <c r="AI294" s="58"/>
      <c r="AJ294" s="58"/>
      <c r="AK294" s="58"/>
      <c r="AL294" s="58"/>
      <c r="AM294" s="58"/>
      <c r="AN294" s="58"/>
      <c r="AO294" s="58"/>
      <c r="AP294" s="58"/>
      <c r="AQ294" s="58"/>
      <c r="AR294" s="58"/>
      <c r="AS294" s="58"/>
      <c r="AT294" s="58"/>
      <c r="AU294" s="58"/>
      <c r="AV294" s="58"/>
      <c r="AW294" s="58"/>
      <c r="AX294" s="58"/>
      <c r="AY294" s="58"/>
      <c r="AZ294" s="58"/>
      <c r="BA294" s="58"/>
      <c r="BB294" s="58"/>
      <c r="BC294" s="58"/>
      <c r="BD294" s="58"/>
      <c r="BE294" s="58"/>
      <c r="BF294" s="58"/>
      <c r="BG294" s="58"/>
      <c r="BH294" s="58"/>
      <c r="BI294" s="58"/>
      <c r="BJ294" s="58"/>
      <c r="BK294" s="58"/>
      <c r="BL294" s="58"/>
      <c r="BM294" s="58"/>
      <c r="BN294" s="58"/>
      <c r="BO294" s="58"/>
      <c r="BP294" s="58"/>
      <c r="BQ294" s="58"/>
      <c r="BR294" s="58"/>
      <c r="BS294" s="58"/>
      <c r="BT294" s="58"/>
      <c r="BU294" s="58"/>
      <c r="BV294" s="58"/>
      <c r="BW294" s="58"/>
      <c r="BX294" s="58"/>
      <c r="BY294" s="58"/>
      <c r="BZ294" s="58"/>
      <c r="CA294" s="58"/>
      <c r="CB294" s="58"/>
      <c r="CC294" s="58"/>
      <c r="CD294" s="58"/>
      <c r="CE294" s="58"/>
      <c r="CF294" s="58"/>
      <c r="CG294" s="58"/>
      <c r="CH294" s="58"/>
      <c r="CI294" s="58"/>
      <c r="CJ294" s="58"/>
      <c r="CK294" s="58"/>
      <c r="CL294" s="58"/>
      <c r="CM294" s="58"/>
      <c r="CN294" s="58"/>
      <c r="CO294" s="58"/>
      <c r="CP294" s="58"/>
      <c r="CQ294" s="58"/>
      <c r="CR294" s="58"/>
      <c r="CS294" s="58"/>
      <c r="CT294" s="58"/>
      <c r="CU294" s="58"/>
      <c r="CV294" s="58"/>
      <c r="CW294" s="58"/>
      <c r="CX294" s="58"/>
      <c r="CY294" s="58"/>
      <c r="CZ294" s="58"/>
      <c r="DA294" s="58"/>
      <c r="DB294" s="58"/>
      <c r="DC294" s="58"/>
      <c r="DD294" s="58"/>
      <c r="DE294" s="58"/>
      <c r="DF294" s="58"/>
      <c r="DG294" s="58"/>
      <c r="DH294" s="58"/>
      <c r="DI294" s="58"/>
      <c r="DJ294" s="58"/>
      <c r="DK294" s="58"/>
      <c r="DL294" s="58"/>
      <c r="DM294" s="58"/>
      <c r="DN294" s="58"/>
      <c r="DO294" s="58"/>
      <c r="DP294" s="58"/>
      <c r="DQ294" s="58"/>
      <c r="DR294" s="58"/>
      <c r="DS294" s="58"/>
      <c r="DT294" s="58"/>
      <c r="DU294" s="58"/>
      <c r="DV294" s="58"/>
      <c r="DW294" s="58"/>
      <c r="DX294" s="58"/>
      <c r="DY294" s="58"/>
      <c r="DZ294" s="58"/>
      <c r="EA294" s="58"/>
      <c r="EB294" s="58"/>
      <c r="EC294" s="58"/>
      <c r="ED294" s="58"/>
      <c r="EE294" s="58"/>
      <c r="EF294" s="58"/>
      <c r="EG294" s="58"/>
      <c r="EH294" s="58"/>
      <c r="EI294" s="58"/>
      <c r="EJ294" s="58"/>
      <c r="EK294" s="58"/>
      <c r="EL294" s="58"/>
      <c r="EM294" s="58"/>
      <c r="EN294" s="58"/>
      <c r="EO294" s="58"/>
      <c r="EP294" s="58"/>
      <c r="EQ294" s="58"/>
      <c r="ER294" s="58"/>
      <c r="ES294" s="58"/>
      <c r="ET294" s="58"/>
      <c r="EU294" s="58"/>
      <c r="EV294" s="58"/>
      <c r="EW294" s="58"/>
      <c r="EX294" s="58"/>
      <c r="EY294" s="58"/>
      <c r="EZ294" s="58"/>
      <c r="FA294" s="58"/>
      <c r="FB294" s="58"/>
      <c r="FC294" s="58"/>
      <c r="FD294" s="58"/>
      <c r="FE294" s="58"/>
      <c r="FF294" s="58"/>
      <c r="FG294" s="58"/>
      <c r="FH294" s="58"/>
      <c r="FI294" s="58"/>
      <c r="FJ294" s="58"/>
      <c r="FK294" s="58"/>
      <c r="FL294" s="58"/>
      <c r="FM294" s="58"/>
      <c r="FN294" s="58"/>
      <c r="FO294" s="58"/>
      <c r="FP294" s="58"/>
      <c r="FQ294" s="58"/>
      <c r="FR294" s="58"/>
      <c r="FS294" s="58"/>
      <c r="FT294" s="58"/>
      <c r="FU294" s="58"/>
      <c r="FV294" s="58"/>
      <c r="FW294" s="58"/>
      <c r="FX294" s="58"/>
      <c r="FY294" s="58"/>
      <c r="FZ294" s="58"/>
      <c r="GA294" s="58"/>
      <c r="GB294" s="58"/>
      <c r="GC294" s="58"/>
      <c r="GD294" s="58"/>
      <c r="GE294" s="58"/>
      <c r="GF294" s="58"/>
      <c r="GG294" s="58"/>
      <c r="GH294" s="58"/>
      <c r="GI294" s="58"/>
      <c r="GJ294" s="58"/>
      <c r="GK294" s="58"/>
      <c r="GL294" s="58"/>
      <c r="GM294" s="58"/>
      <c r="GN294" s="58"/>
      <c r="GO294" s="58"/>
      <c r="GP294" s="58"/>
      <c r="GQ294" s="58"/>
      <c r="GR294" s="58"/>
      <c r="GS294" s="58"/>
      <c r="GT294" s="58"/>
      <c r="GU294" s="58"/>
      <c r="GV294" s="58"/>
      <c r="GW294" s="58"/>
      <c r="GX294" s="58"/>
      <c r="GY294" s="58"/>
      <c r="GZ294" s="58"/>
      <c r="HA294" s="58"/>
      <c r="HB294" s="58"/>
      <c r="HC294" s="58"/>
      <c r="HD294" s="58"/>
      <c r="HE294" s="58"/>
      <c r="HF294" s="58"/>
      <c r="HG294" s="58"/>
      <c r="HH294" s="58"/>
      <c r="HI294" s="58"/>
      <c r="HJ294" s="58"/>
      <c r="HK294" s="58"/>
      <c r="HL294" s="58"/>
      <c r="HM294" s="58"/>
      <c r="HN294" s="58"/>
      <c r="HO294" s="58"/>
      <c r="HP294" s="58"/>
      <c r="HQ294" s="58"/>
      <c r="HR294" s="58"/>
      <c r="HS294" s="58"/>
      <c r="HT294" s="58"/>
      <c r="HU294" s="58"/>
      <c r="HV294" s="58"/>
      <c r="HW294" s="58"/>
      <c r="HX294" s="58"/>
      <c r="HY294" s="58"/>
      <c r="HZ294" s="58"/>
      <c r="IA294" s="58"/>
      <c r="IB294" s="58"/>
      <c r="IC294" s="58"/>
      <c r="ID294" s="58"/>
      <c r="IE294" s="58"/>
      <c r="IF294" s="58"/>
      <c r="IG294" s="58"/>
      <c r="IH294" s="58"/>
      <c r="II294" s="58"/>
      <c r="IJ294" s="58"/>
      <c r="IK294" s="58"/>
      <c r="IL294" s="58"/>
      <c r="IM294" s="58"/>
      <c r="IN294" s="58"/>
      <c r="IO294" s="58"/>
      <c r="IP294" s="58"/>
      <c r="IQ294" s="58"/>
      <c r="IR294" s="58"/>
    </row>
    <row r="295" spans="1:252" s="839" customFormat="1">
      <c r="A295" s="78" t="s">
        <v>592</v>
      </c>
      <c r="B295" s="699"/>
      <c r="C295" s="699"/>
      <c r="D295" s="699"/>
      <c r="E295" s="699"/>
      <c r="F295" s="699"/>
      <c r="G295" s="699"/>
      <c r="H295" s="699"/>
      <c r="I295" s="699"/>
      <c r="J295" s="699"/>
      <c r="K295" s="699"/>
      <c r="L295" s="699"/>
      <c r="M295" s="699"/>
      <c r="N295" s="699"/>
      <c r="O295" s="699"/>
      <c r="P295" s="699"/>
      <c r="Q295" s="699"/>
      <c r="R295" s="699"/>
      <c r="S295" s="699"/>
      <c r="T295" s="699"/>
      <c r="U295" s="699"/>
      <c r="V295" s="699"/>
      <c r="W295" s="699"/>
      <c r="X295" s="699"/>
      <c r="Y295" s="699"/>
      <c r="Z295" s="699"/>
      <c r="AA295" s="699"/>
      <c r="AB295" s="699"/>
      <c r="AC295" s="699"/>
      <c r="AD295" s="699"/>
      <c r="AE295"/>
      <c r="AF295" s="58"/>
      <c r="AG295" s="58"/>
      <c r="AH295" s="58"/>
      <c r="AI295" s="58"/>
      <c r="AJ295" s="58"/>
      <c r="AK295" s="58"/>
      <c r="AL295" s="58"/>
      <c r="AM295" s="58"/>
      <c r="AN295" s="58"/>
      <c r="AO295" s="58"/>
      <c r="AP295" s="58"/>
      <c r="AQ295" s="58"/>
      <c r="AR295" s="58"/>
      <c r="AS295" s="58"/>
      <c r="AT295" s="58"/>
      <c r="AU295" s="58"/>
      <c r="AV295" s="58"/>
      <c r="AW295" s="58"/>
      <c r="AX295" s="58"/>
      <c r="AY295" s="58"/>
      <c r="AZ295" s="58"/>
      <c r="BA295" s="58"/>
      <c r="BB295" s="58"/>
      <c r="BC295" s="58"/>
      <c r="BD295" s="58"/>
      <c r="BE295" s="58"/>
      <c r="BF295" s="58"/>
      <c r="BG295" s="58"/>
      <c r="BH295" s="58"/>
      <c r="BI295" s="58"/>
      <c r="BJ295" s="58"/>
      <c r="BK295" s="58"/>
      <c r="BL295" s="58"/>
      <c r="BM295" s="58"/>
      <c r="BN295" s="58"/>
      <c r="BO295" s="58"/>
      <c r="BP295" s="58"/>
      <c r="BQ295" s="58"/>
      <c r="BR295" s="58"/>
      <c r="BS295" s="58"/>
      <c r="BT295" s="58"/>
      <c r="BU295" s="58"/>
      <c r="BV295" s="58"/>
      <c r="BW295" s="58"/>
      <c r="BX295" s="58"/>
      <c r="BY295" s="58"/>
      <c r="BZ295" s="58"/>
      <c r="CA295" s="58"/>
      <c r="CB295" s="58"/>
      <c r="CC295" s="58"/>
      <c r="CD295" s="58"/>
      <c r="CE295" s="58"/>
      <c r="CF295" s="58"/>
      <c r="CG295" s="58"/>
      <c r="CH295" s="58"/>
      <c r="CI295" s="58"/>
      <c r="CJ295" s="58"/>
      <c r="CK295" s="58"/>
      <c r="CL295" s="58"/>
      <c r="CM295" s="58"/>
      <c r="CN295" s="58"/>
      <c r="CO295" s="58"/>
      <c r="CP295" s="58"/>
      <c r="CQ295" s="58"/>
      <c r="CR295" s="58"/>
      <c r="CS295" s="58"/>
      <c r="CT295" s="58"/>
      <c r="CU295" s="58"/>
      <c r="CV295" s="58"/>
      <c r="CW295" s="58"/>
      <c r="CX295" s="58"/>
      <c r="CY295" s="58"/>
      <c r="CZ295" s="58"/>
      <c r="DA295" s="58"/>
      <c r="DB295" s="58"/>
      <c r="DC295" s="58"/>
      <c r="DD295" s="58"/>
      <c r="DE295" s="58"/>
      <c r="DF295" s="58"/>
      <c r="DG295" s="58"/>
      <c r="DH295" s="58"/>
      <c r="DI295" s="58"/>
      <c r="DJ295" s="58"/>
      <c r="DK295" s="58"/>
      <c r="DL295" s="58"/>
      <c r="DM295" s="58"/>
      <c r="DN295" s="58"/>
      <c r="DO295" s="58"/>
      <c r="DP295" s="58"/>
      <c r="DQ295" s="58"/>
      <c r="DR295" s="58"/>
      <c r="DS295" s="58"/>
      <c r="DT295" s="58"/>
      <c r="DU295" s="58"/>
      <c r="DV295" s="58"/>
      <c r="DW295" s="58"/>
      <c r="DX295" s="58"/>
      <c r="DY295" s="58"/>
      <c r="DZ295" s="58"/>
      <c r="EA295" s="58"/>
      <c r="EB295" s="58"/>
      <c r="EC295" s="58"/>
      <c r="ED295" s="58"/>
      <c r="EE295" s="58"/>
      <c r="EF295" s="58"/>
      <c r="EG295" s="58"/>
      <c r="EH295" s="58"/>
      <c r="EI295" s="58"/>
      <c r="EJ295" s="58"/>
      <c r="EK295" s="58"/>
      <c r="EL295" s="58"/>
      <c r="EM295" s="58"/>
      <c r="EN295" s="58"/>
      <c r="EO295" s="58"/>
      <c r="EP295" s="58"/>
      <c r="EQ295" s="58"/>
      <c r="ER295" s="58"/>
      <c r="ES295" s="58"/>
      <c r="ET295" s="58"/>
      <c r="EU295" s="58"/>
      <c r="EV295" s="58"/>
      <c r="EW295" s="58"/>
      <c r="EX295" s="58"/>
      <c r="EY295" s="58"/>
      <c r="EZ295" s="58"/>
      <c r="FA295" s="58"/>
      <c r="FB295" s="58"/>
      <c r="FC295" s="58"/>
      <c r="FD295" s="58"/>
      <c r="FE295" s="58"/>
      <c r="FF295" s="58"/>
      <c r="FG295" s="58"/>
      <c r="FH295" s="58"/>
      <c r="FI295" s="58"/>
      <c r="FJ295" s="58"/>
      <c r="FK295" s="58"/>
      <c r="FL295" s="58"/>
      <c r="FM295" s="58"/>
      <c r="FN295" s="58"/>
      <c r="FO295" s="58"/>
      <c r="FP295" s="58"/>
      <c r="FQ295" s="58"/>
      <c r="FR295" s="58"/>
      <c r="FS295" s="58"/>
      <c r="FT295" s="58"/>
      <c r="FU295" s="58"/>
      <c r="FV295" s="58"/>
      <c r="FW295" s="58"/>
      <c r="FX295" s="58"/>
      <c r="FY295" s="58"/>
      <c r="FZ295" s="58"/>
      <c r="GA295" s="58"/>
      <c r="GB295" s="58"/>
      <c r="GC295" s="58"/>
      <c r="GD295" s="58"/>
      <c r="GE295" s="58"/>
      <c r="GF295" s="58"/>
      <c r="GG295" s="58"/>
      <c r="GH295" s="58"/>
      <c r="GI295" s="58"/>
      <c r="GJ295" s="58"/>
      <c r="GK295" s="58"/>
      <c r="GL295" s="58"/>
      <c r="GM295" s="58"/>
      <c r="GN295" s="58"/>
      <c r="GO295" s="58"/>
      <c r="GP295" s="58"/>
      <c r="GQ295" s="58"/>
      <c r="GR295" s="58"/>
      <c r="GS295" s="58"/>
      <c r="GT295" s="58"/>
      <c r="GU295" s="58"/>
      <c r="GV295" s="58"/>
      <c r="GW295" s="58"/>
      <c r="GX295" s="58"/>
      <c r="GY295" s="58"/>
      <c r="GZ295" s="58"/>
      <c r="HA295" s="58"/>
      <c r="HB295" s="58"/>
      <c r="HC295" s="58"/>
      <c r="HD295" s="58"/>
      <c r="HE295" s="58"/>
      <c r="HF295" s="58"/>
      <c r="HG295" s="58"/>
      <c r="HH295" s="58"/>
      <c r="HI295" s="58"/>
      <c r="HJ295" s="58"/>
      <c r="HK295" s="58"/>
      <c r="HL295" s="58"/>
      <c r="HM295" s="58"/>
      <c r="HN295" s="58"/>
      <c r="HO295" s="58"/>
      <c r="HP295" s="58"/>
      <c r="HQ295" s="58"/>
      <c r="HR295" s="58"/>
      <c r="HS295" s="58"/>
      <c r="HT295" s="58"/>
      <c r="HU295" s="58"/>
      <c r="HV295" s="58"/>
      <c r="HW295" s="58"/>
      <c r="HX295" s="58"/>
      <c r="HY295" s="58"/>
      <c r="HZ295" s="58"/>
      <c r="IA295" s="58"/>
      <c r="IB295" s="58"/>
      <c r="IC295" s="58"/>
      <c r="ID295" s="58"/>
      <c r="IE295" s="58"/>
      <c r="IF295" s="58"/>
      <c r="IG295" s="58"/>
      <c r="IH295" s="58"/>
      <c r="II295" s="58"/>
      <c r="IJ295" s="58"/>
      <c r="IK295" s="58"/>
      <c r="IL295" s="58"/>
      <c r="IM295" s="58"/>
      <c r="IN295" s="58"/>
      <c r="IO295" s="58"/>
      <c r="IP295" s="58"/>
      <c r="IQ295" s="58"/>
      <c r="IR295" s="58"/>
    </row>
    <row r="296" spans="1:252" s="839" customFormat="1">
      <c r="A296" s="78" t="s">
        <v>593</v>
      </c>
      <c r="B296" s="699">
        <v>1E-3</v>
      </c>
      <c r="C296" s="699">
        <v>2E-3</v>
      </c>
      <c r="D296" s="699">
        <v>2E-3</v>
      </c>
      <c r="E296" s="699">
        <v>1E-3</v>
      </c>
      <c r="F296" s="699">
        <v>1E-3</v>
      </c>
      <c r="G296" s="699">
        <v>1E-3</v>
      </c>
      <c r="H296" s="699">
        <v>1E-3</v>
      </c>
      <c r="I296" s="699">
        <v>1E-3</v>
      </c>
      <c r="J296" s="699">
        <v>3.0000000000000001E-3</v>
      </c>
      <c r="K296" s="699">
        <v>4.0000000000000001E-3</v>
      </c>
      <c r="L296" s="699">
        <v>4.0000000000000001E-3</v>
      </c>
      <c r="M296" s="699">
        <v>4.0000000000000001E-3</v>
      </c>
      <c r="N296" s="699">
        <v>6.0000000000000001E-3</v>
      </c>
      <c r="O296" s="699">
        <v>6.0000000000000001E-3</v>
      </c>
      <c r="P296" s="699">
        <v>6.0000000000000001E-3</v>
      </c>
      <c r="Q296" s="699">
        <v>6.0000000000000001E-3</v>
      </c>
      <c r="R296" s="699">
        <v>6.0000000000000001E-3</v>
      </c>
      <c r="S296" s="699">
        <v>7.0000000000000001E-3</v>
      </c>
      <c r="T296" s="699">
        <v>6.0000000000000001E-3</v>
      </c>
      <c r="U296" s="699">
        <v>7.0000000000000001E-3</v>
      </c>
      <c r="V296" s="699">
        <v>8.0000000000000002E-3</v>
      </c>
      <c r="W296" s="699">
        <v>1.2E-2</v>
      </c>
      <c r="X296" s="699">
        <v>1.2999999999999999E-2</v>
      </c>
      <c r="Y296" s="699">
        <v>1.4E-2</v>
      </c>
      <c r="Z296" s="699">
        <v>1.4E-2</v>
      </c>
      <c r="AA296" s="699">
        <v>1.4E-2</v>
      </c>
      <c r="AB296" s="699">
        <v>1.6E-2</v>
      </c>
      <c r="AC296" s="699">
        <v>1.6E-2</v>
      </c>
      <c r="AD296" s="699">
        <v>2.1999999999999999E-2</v>
      </c>
      <c r="AE296" s="953">
        <v>1.0999999999999999E-2</v>
      </c>
      <c r="AF296" s="58"/>
      <c r="AG296" s="58"/>
      <c r="AH296" s="58"/>
      <c r="AI296" s="58"/>
      <c r="AJ296" s="58"/>
      <c r="AK296" s="58"/>
      <c r="AL296" s="58"/>
      <c r="AM296" s="58"/>
      <c r="AN296" s="58"/>
      <c r="AO296" s="58"/>
      <c r="AP296" s="58"/>
      <c r="AQ296" s="58"/>
      <c r="AR296" s="58"/>
      <c r="AS296" s="58"/>
      <c r="AT296" s="58"/>
      <c r="AU296" s="58"/>
      <c r="AV296" s="58"/>
      <c r="AW296" s="58"/>
      <c r="AX296" s="58"/>
      <c r="AY296" s="58"/>
      <c r="AZ296" s="58"/>
      <c r="BA296" s="58"/>
      <c r="BB296" s="58"/>
      <c r="BC296" s="58"/>
      <c r="BD296" s="58"/>
      <c r="BE296" s="58"/>
      <c r="BF296" s="58"/>
      <c r="BG296" s="58"/>
      <c r="BH296" s="58"/>
      <c r="BI296" s="58"/>
      <c r="BJ296" s="58"/>
      <c r="BK296" s="58"/>
      <c r="BL296" s="58"/>
      <c r="BM296" s="58"/>
      <c r="BN296" s="58"/>
      <c r="BO296" s="58"/>
      <c r="BP296" s="58"/>
      <c r="BQ296" s="58"/>
      <c r="BR296" s="58"/>
      <c r="BS296" s="58"/>
      <c r="BT296" s="58"/>
      <c r="BU296" s="58"/>
      <c r="BV296" s="58"/>
      <c r="BW296" s="58"/>
      <c r="BX296" s="58"/>
      <c r="BY296" s="58"/>
      <c r="BZ296" s="58"/>
      <c r="CA296" s="58"/>
      <c r="CB296" s="58"/>
      <c r="CC296" s="58"/>
      <c r="CD296" s="58"/>
      <c r="CE296" s="58"/>
      <c r="CF296" s="58"/>
      <c r="CG296" s="58"/>
      <c r="CH296" s="58"/>
      <c r="CI296" s="58"/>
      <c r="CJ296" s="58"/>
      <c r="CK296" s="58"/>
      <c r="CL296" s="58"/>
      <c r="CM296" s="58"/>
      <c r="CN296" s="58"/>
      <c r="CO296" s="58"/>
      <c r="CP296" s="58"/>
      <c r="CQ296" s="58"/>
      <c r="CR296" s="58"/>
      <c r="CS296" s="58"/>
      <c r="CT296" s="58"/>
      <c r="CU296" s="58"/>
      <c r="CV296" s="58"/>
      <c r="CW296" s="58"/>
      <c r="CX296" s="58"/>
      <c r="CY296" s="58"/>
      <c r="CZ296" s="58"/>
      <c r="DA296" s="58"/>
      <c r="DB296" s="58"/>
      <c r="DC296" s="58"/>
      <c r="DD296" s="58"/>
      <c r="DE296" s="58"/>
      <c r="DF296" s="58"/>
      <c r="DG296" s="58"/>
      <c r="DH296" s="58"/>
      <c r="DI296" s="58"/>
      <c r="DJ296" s="58"/>
      <c r="DK296" s="58"/>
      <c r="DL296" s="58"/>
      <c r="DM296" s="58"/>
      <c r="DN296" s="58"/>
      <c r="DO296" s="58"/>
      <c r="DP296" s="58"/>
      <c r="DQ296" s="58"/>
      <c r="DR296" s="58"/>
      <c r="DS296" s="58"/>
      <c r="DT296" s="58"/>
      <c r="DU296" s="58"/>
      <c r="DV296" s="58"/>
      <c r="DW296" s="58"/>
      <c r="DX296" s="58"/>
      <c r="DY296" s="58"/>
      <c r="DZ296" s="58"/>
      <c r="EA296" s="58"/>
      <c r="EB296" s="58"/>
      <c r="EC296" s="58"/>
      <c r="ED296" s="58"/>
      <c r="EE296" s="58"/>
      <c r="EF296" s="58"/>
      <c r="EG296" s="58"/>
      <c r="EH296" s="58"/>
      <c r="EI296" s="58"/>
      <c r="EJ296" s="58"/>
      <c r="EK296" s="58"/>
      <c r="EL296" s="58"/>
      <c r="EM296" s="58"/>
      <c r="EN296" s="58"/>
      <c r="EO296" s="58"/>
      <c r="EP296" s="58"/>
      <c r="EQ296" s="58"/>
      <c r="ER296" s="58"/>
      <c r="ES296" s="58"/>
      <c r="ET296" s="58"/>
      <c r="EU296" s="58"/>
      <c r="EV296" s="58"/>
      <c r="EW296" s="58"/>
      <c r="EX296" s="58"/>
      <c r="EY296" s="58"/>
      <c r="EZ296" s="58"/>
      <c r="FA296" s="58"/>
      <c r="FB296" s="58"/>
      <c r="FC296" s="58"/>
      <c r="FD296" s="58"/>
      <c r="FE296" s="58"/>
      <c r="FF296" s="58"/>
      <c r="FG296" s="58"/>
      <c r="FH296" s="58"/>
      <c r="FI296" s="58"/>
      <c r="FJ296" s="58"/>
      <c r="FK296" s="58"/>
      <c r="FL296" s="58"/>
      <c r="FM296" s="58"/>
      <c r="FN296" s="58"/>
      <c r="FO296" s="58"/>
      <c r="FP296" s="58"/>
      <c r="FQ296" s="58"/>
      <c r="FR296" s="58"/>
      <c r="FS296" s="58"/>
      <c r="FT296" s="58"/>
      <c r="FU296" s="58"/>
      <c r="FV296" s="58"/>
      <c r="FW296" s="58"/>
      <c r="FX296" s="58"/>
      <c r="FY296" s="58"/>
      <c r="FZ296" s="58"/>
      <c r="GA296" s="58"/>
      <c r="GB296" s="58"/>
      <c r="GC296" s="58"/>
      <c r="GD296" s="58"/>
      <c r="GE296" s="58"/>
      <c r="GF296" s="58"/>
      <c r="GG296" s="58"/>
      <c r="GH296" s="58"/>
      <c r="GI296" s="58"/>
      <c r="GJ296" s="58"/>
      <c r="GK296" s="58"/>
      <c r="GL296" s="58"/>
      <c r="GM296" s="58"/>
      <c r="GN296" s="58"/>
      <c r="GO296" s="58"/>
      <c r="GP296" s="58"/>
      <c r="GQ296" s="58"/>
      <c r="GR296" s="58"/>
      <c r="GS296" s="58"/>
      <c r="GT296" s="58"/>
      <c r="GU296" s="58"/>
      <c r="GV296" s="58"/>
      <c r="GW296" s="58"/>
      <c r="GX296" s="58"/>
      <c r="GY296" s="58"/>
      <c r="GZ296" s="58"/>
      <c r="HA296" s="58"/>
      <c r="HB296" s="58"/>
      <c r="HC296" s="58"/>
      <c r="HD296" s="58"/>
      <c r="HE296" s="58"/>
      <c r="HF296" s="58"/>
      <c r="HG296" s="58"/>
      <c r="HH296" s="58"/>
      <c r="HI296" s="58"/>
      <c r="HJ296" s="58"/>
      <c r="HK296" s="58"/>
      <c r="HL296" s="58"/>
      <c r="HM296" s="58"/>
      <c r="HN296" s="58"/>
      <c r="HO296" s="58"/>
      <c r="HP296" s="58"/>
      <c r="HQ296" s="58"/>
      <c r="HR296" s="58"/>
      <c r="HS296" s="58"/>
      <c r="HT296" s="58"/>
      <c r="HU296" s="58"/>
      <c r="HV296" s="58"/>
      <c r="HW296" s="58"/>
      <c r="HX296" s="58"/>
      <c r="HY296" s="58"/>
      <c r="HZ296" s="58"/>
      <c r="IA296" s="58"/>
      <c r="IB296" s="58"/>
      <c r="IC296" s="58"/>
      <c r="ID296" s="58"/>
      <c r="IE296" s="58"/>
      <c r="IF296" s="58"/>
      <c r="IG296" s="58"/>
      <c r="IH296" s="58"/>
      <c r="II296" s="58"/>
      <c r="IJ296" s="58"/>
      <c r="IK296" s="58"/>
      <c r="IL296" s="58"/>
      <c r="IM296" s="58"/>
      <c r="IN296" s="58"/>
      <c r="IO296" s="58"/>
      <c r="IP296" s="58"/>
      <c r="IQ296" s="58"/>
      <c r="IR296" s="58"/>
    </row>
    <row r="297" spans="1:252" s="839" customFormat="1">
      <c r="A297" s="78" t="s">
        <v>467</v>
      </c>
      <c r="B297" s="699">
        <v>2E-3</v>
      </c>
      <c r="C297" s="699">
        <v>3.0000000000000001E-3</v>
      </c>
      <c r="D297" s="699">
        <v>3.0000000000000001E-3</v>
      </c>
      <c r="E297" s="699">
        <v>2E-3</v>
      </c>
      <c r="F297" s="699">
        <v>3.0000000000000001E-3</v>
      </c>
      <c r="G297" s="699">
        <v>2E-3</v>
      </c>
      <c r="H297" s="699">
        <v>2E-3</v>
      </c>
      <c r="I297" s="699">
        <v>2E-3</v>
      </c>
      <c r="J297" s="699">
        <v>4.0000000000000001E-3</v>
      </c>
      <c r="K297" s="699">
        <v>5.0000000000000001E-3</v>
      </c>
      <c r="L297" s="699">
        <v>5.0000000000000001E-3</v>
      </c>
      <c r="M297" s="699">
        <v>5.0000000000000001E-3</v>
      </c>
      <c r="N297" s="699">
        <v>6.0000000000000001E-3</v>
      </c>
      <c r="O297" s="699">
        <v>7.0000000000000001E-3</v>
      </c>
      <c r="P297" s="699">
        <v>8.0000000000000002E-3</v>
      </c>
      <c r="Q297" s="699">
        <v>8.0000000000000002E-3</v>
      </c>
      <c r="R297" s="699">
        <v>8.0000000000000002E-3</v>
      </c>
      <c r="S297" s="699">
        <v>8.9999999999999993E-3</v>
      </c>
      <c r="T297" s="699">
        <v>1.0999999999999999E-2</v>
      </c>
      <c r="U297" s="699">
        <v>1.2E-2</v>
      </c>
      <c r="V297" s="699">
        <v>1.2999999999999999E-2</v>
      </c>
      <c r="W297" s="699">
        <v>1.4E-2</v>
      </c>
      <c r="X297" s="699">
        <v>1.6E-2</v>
      </c>
      <c r="Y297" s="699">
        <v>1.7999999999999999E-2</v>
      </c>
      <c r="Z297" s="699">
        <v>1.7999999999999999E-2</v>
      </c>
      <c r="AA297" s="699">
        <v>1.9E-2</v>
      </c>
      <c r="AB297" s="699">
        <v>1.7999999999999999E-2</v>
      </c>
      <c r="AC297" s="699">
        <v>1.9E-2</v>
      </c>
      <c r="AD297" s="699">
        <v>2.1000000000000001E-2</v>
      </c>
      <c r="AE297" s="953">
        <v>2.4E-2</v>
      </c>
      <c r="AF297" s="58"/>
      <c r="AG297" s="58"/>
      <c r="AH297" s="58"/>
      <c r="AI297" s="58"/>
      <c r="AJ297" s="58"/>
      <c r="AK297" s="58"/>
      <c r="AL297" s="58"/>
      <c r="AM297" s="58"/>
      <c r="AN297" s="58"/>
      <c r="AO297" s="58"/>
      <c r="AP297" s="58"/>
      <c r="AQ297" s="58"/>
      <c r="AR297" s="58"/>
      <c r="AS297" s="58"/>
      <c r="AT297" s="58"/>
      <c r="AU297" s="58"/>
      <c r="AV297" s="58"/>
      <c r="AW297" s="58"/>
      <c r="AX297" s="58"/>
      <c r="AY297" s="58"/>
      <c r="AZ297" s="58"/>
      <c r="BA297" s="58"/>
      <c r="BB297" s="58"/>
      <c r="BC297" s="58"/>
      <c r="BD297" s="58"/>
      <c r="BE297" s="58"/>
      <c r="BF297" s="58"/>
      <c r="BG297" s="58"/>
      <c r="BH297" s="58"/>
      <c r="BI297" s="58"/>
      <c r="BJ297" s="58"/>
      <c r="BK297" s="58"/>
      <c r="BL297" s="58"/>
      <c r="BM297" s="58"/>
      <c r="BN297" s="58"/>
      <c r="BO297" s="58"/>
      <c r="BP297" s="58"/>
      <c r="BQ297" s="58"/>
      <c r="BR297" s="58"/>
      <c r="BS297" s="58"/>
      <c r="BT297" s="58"/>
      <c r="BU297" s="58"/>
      <c r="BV297" s="58"/>
      <c r="BW297" s="58"/>
      <c r="BX297" s="58"/>
      <c r="BY297" s="58"/>
      <c r="BZ297" s="58"/>
      <c r="CA297" s="58"/>
      <c r="CB297" s="58"/>
      <c r="CC297" s="58"/>
      <c r="CD297" s="58"/>
      <c r="CE297" s="58"/>
      <c r="CF297" s="58"/>
      <c r="CG297" s="58"/>
      <c r="CH297" s="58"/>
      <c r="CI297" s="58"/>
      <c r="CJ297" s="58"/>
      <c r="CK297" s="58"/>
      <c r="CL297" s="58"/>
      <c r="CM297" s="58"/>
      <c r="CN297" s="58"/>
      <c r="CO297" s="58"/>
      <c r="CP297" s="58"/>
      <c r="CQ297" s="58"/>
      <c r="CR297" s="58"/>
      <c r="CS297" s="58"/>
      <c r="CT297" s="58"/>
      <c r="CU297" s="58"/>
      <c r="CV297" s="58"/>
      <c r="CW297" s="58"/>
      <c r="CX297" s="58"/>
      <c r="CY297" s="58"/>
      <c r="CZ297" s="58"/>
      <c r="DA297" s="58"/>
      <c r="DB297" s="58"/>
      <c r="DC297" s="58"/>
      <c r="DD297" s="58"/>
      <c r="DE297" s="58"/>
      <c r="DF297" s="58"/>
      <c r="DG297" s="58"/>
      <c r="DH297" s="58"/>
      <c r="DI297" s="58"/>
      <c r="DJ297" s="58"/>
      <c r="DK297" s="58"/>
      <c r="DL297" s="58"/>
      <c r="DM297" s="58"/>
      <c r="DN297" s="58"/>
      <c r="DO297" s="58"/>
      <c r="DP297" s="58"/>
      <c r="DQ297" s="58"/>
      <c r="DR297" s="58"/>
      <c r="DS297" s="58"/>
      <c r="DT297" s="58"/>
      <c r="DU297" s="58"/>
      <c r="DV297" s="58"/>
      <c r="DW297" s="58"/>
      <c r="DX297" s="58"/>
      <c r="DY297" s="58"/>
      <c r="DZ297" s="58"/>
      <c r="EA297" s="58"/>
      <c r="EB297" s="58"/>
      <c r="EC297" s="58"/>
      <c r="ED297" s="58"/>
      <c r="EE297" s="58"/>
      <c r="EF297" s="58"/>
      <c r="EG297" s="58"/>
      <c r="EH297" s="58"/>
      <c r="EI297" s="58"/>
      <c r="EJ297" s="58"/>
      <c r="EK297" s="58"/>
      <c r="EL297" s="58"/>
      <c r="EM297" s="58"/>
      <c r="EN297" s="58"/>
      <c r="EO297" s="58"/>
      <c r="EP297" s="58"/>
      <c r="EQ297" s="58"/>
      <c r="ER297" s="58"/>
      <c r="ES297" s="58"/>
      <c r="ET297" s="58"/>
      <c r="EU297" s="58"/>
      <c r="EV297" s="58"/>
      <c r="EW297" s="58"/>
      <c r="EX297" s="58"/>
      <c r="EY297" s="58"/>
      <c r="EZ297" s="58"/>
      <c r="FA297" s="58"/>
      <c r="FB297" s="58"/>
      <c r="FC297" s="58"/>
      <c r="FD297" s="58"/>
      <c r="FE297" s="58"/>
      <c r="FF297" s="58"/>
      <c r="FG297" s="58"/>
      <c r="FH297" s="58"/>
      <c r="FI297" s="58"/>
      <c r="FJ297" s="58"/>
      <c r="FK297" s="58"/>
      <c r="FL297" s="58"/>
      <c r="FM297" s="58"/>
      <c r="FN297" s="58"/>
      <c r="FO297" s="58"/>
      <c r="FP297" s="58"/>
      <c r="FQ297" s="58"/>
      <c r="FR297" s="58"/>
      <c r="FS297" s="58"/>
      <c r="FT297" s="58"/>
      <c r="FU297" s="58"/>
      <c r="FV297" s="58"/>
      <c r="FW297" s="58"/>
      <c r="FX297" s="58"/>
      <c r="FY297" s="58"/>
      <c r="FZ297" s="58"/>
      <c r="GA297" s="58"/>
      <c r="GB297" s="58"/>
      <c r="GC297" s="58"/>
      <c r="GD297" s="58"/>
      <c r="GE297" s="58"/>
      <c r="GF297" s="58"/>
      <c r="GG297" s="58"/>
      <c r="GH297" s="58"/>
      <c r="GI297" s="58"/>
      <c r="GJ297" s="58"/>
      <c r="GK297" s="58"/>
      <c r="GL297" s="58"/>
      <c r="GM297" s="58"/>
      <c r="GN297" s="58"/>
      <c r="GO297" s="58"/>
      <c r="GP297" s="58"/>
      <c r="GQ297" s="58"/>
      <c r="GR297" s="58"/>
      <c r="GS297" s="58"/>
      <c r="GT297" s="58"/>
      <c r="GU297" s="58"/>
      <c r="GV297" s="58"/>
      <c r="GW297" s="58"/>
      <c r="GX297" s="58"/>
      <c r="GY297" s="58"/>
      <c r="GZ297" s="58"/>
      <c r="HA297" s="58"/>
      <c r="HB297" s="58"/>
      <c r="HC297" s="58"/>
      <c r="HD297" s="58"/>
      <c r="HE297" s="58"/>
      <c r="HF297" s="58"/>
      <c r="HG297" s="58"/>
      <c r="HH297" s="58"/>
      <c r="HI297" s="58"/>
      <c r="HJ297" s="58"/>
      <c r="HK297" s="58"/>
      <c r="HL297" s="58"/>
      <c r="HM297" s="58"/>
      <c r="HN297" s="58"/>
      <c r="HO297" s="58"/>
      <c r="HP297" s="58"/>
      <c r="HQ297" s="58"/>
      <c r="HR297" s="58"/>
      <c r="HS297" s="58"/>
      <c r="HT297" s="58"/>
      <c r="HU297" s="58"/>
      <c r="HV297" s="58"/>
      <c r="HW297" s="58"/>
      <c r="HX297" s="58"/>
      <c r="HY297" s="58"/>
      <c r="HZ297" s="58"/>
      <c r="IA297" s="58"/>
      <c r="IB297" s="58"/>
      <c r="IC297" s="58"/>
      <c r="ID297" s="58"/>
      <c r="IE297" s="58"/>
      <c r="IF297" s="58"/>
      <c r="IG297" s="58"/>
      <c r="IH297" s="58"/>
      <c r="II297" s="58"/>
      <c r="IJ297" s="58"/>
      <c r="IK297" s="58"/>
      <c r="IL297" s="58"/>
      <c r="IM297" s="58"/>
      <c r="IN297" s="58"/>
      <c r="IO297" s="58"/>
      <c r="IP297" s="58"/>
      <c r="IQ297" s="58"/>
      <c r="IR297" s="58"/>
    </row>
    <row r="298" spans="1:252" s="839" customFormat="1">
      <c r="A298" s="78" t="s">
        <v>594</v>
      </c>
      <c r="B298" s="699"/>
      <c r="C298" s="699"/>
      <c r="D298" s="699"/>
      <c r="E298" s="699"/>
      <c r="F298" s="699"/>
      <c r="G298" s="699"/>
      <c r="H298" s="699"/>
      <c r="I298" s="699"/>
      <c r="J298" s="699"/>
      <c r="K298" s="699"/>
      <c r="L298" s="699"/>
      <c r="M298" s="699"/>
      <c r="N298" s="699"/>
      <c r="O298" s="699"/>
      <c r="P298" s="699"/>
      <c r="Q298" s="699"/>
      <c r="R298" s="699"/>
      <c r="S298" s="699"/>
      <c r="T298" s="699"/>
      <c r="U298" s="699"/>
      <c r="V298" s="699"/>
      <c r="W298" s="699"/>
      <c r="X298" s="699"/>
      <c r="Y298" s="699"/>
      <c r="Z298" s="699"/>
      <c r="AA298" s="699"/>
      <c r="AB298" s="699"/>
      <c r="AC298" s="699"/>
      <c r="AD298" s="699"/>
      <c r="AE298"/>
      <c r="AF298" s="58"/>
      <c r="AG298" s="58"/>
      <c r="AH298" s="58"/>
      <c r="AI298" s="58"/>
      <c r="AJ298" s="58"/>
      <c r="AK298" s="58"/>
      <c r="AL298" s="58"/>
      <c r="AM298" s="58"/>
      <c r="AN298" s="58"/>
      <c r="AO298" s="58"/>
      <c r="AP298" s="58"/>
      <c r="AQ298" s="58"/>
      <c r="AR298" s="58"/>
      <c r="AS298" s="58"/>
      <c r="AT298" s="58"/>
      <c r="AU298" s="58"/>
      <c r="AV298" s="58"/>
      <c r="AW298" s="58"/>
      <c r="AX298" s="58"/>
      <c r="AY298" s="58"/>
      <c r="AZ298" s="58"/>
      <c r="BA298" s="58"/>
      <c r="BB298" s="58"/>
      <c r="BC298" s="58"/>
      <c r="BD298" s="58"/>
      <c r="BE298" s="58"/>
      <c r="BF298" s="58"/>
      <c r="BG298" s="58"/>
      <c r="BH298" s="58"/>
      <c r="BI298" s="58"/>
      <c r="BJ298" s="58"/>
      <c r="BK298" s="58"/>
      <c r="BL298" s="58"/>
      <c r="BM298" s="58"/>
      <c r="BN298" s="58"/>
      <c r="BO298" s="58"/>
      <c r="BP298" s="58"/>
      <c r="BQ298" s="58"/>
      <c r="BR298" s="58"/>
      <c r="BS298" s="58"/>
      <c r="BT298" s="58"/>
      <c r="BU298" s="58"/>
      <c r="BV298" s="58"/>
      <c r="BW298" s="58"/>
      <c r="BX298" s="58"/>
      <c r="BY298" s="58"/>
      <c r="BZ298" s="58"/>
      <c r="CA298" s="58"/>
      <c r="CB298" s="58"/>
      <c r="CC298" s="58"/>
      <c r="CD298" s="58"/>
      <c r="CE298" s="58"/>
      <c r="CF298" s="58"/>
      <c r="CG298" s="58"/>
      <c r="CH298" s="58"/>
      <c r="CI298" s="58"/>
      <c r="CJ298" s="58"/>
      <c r="CK298" s="58"/>
      <c r="CL298" s="58"/>
      <c r="CM298" s="58"/>
      <c r="CN298" s="58"/>
      <c r="CO298" s="58"/>
      <c r="CP298" s="58"/>
      <c r="CQ298" s="58"/>
      <c r="CR298" s="58"/>
      <c r="CS298" s="58"/>
      <c r="CT298" s="58"/>
      <c r="CU298" s="58"/>
      <c r="CV298" s="58"/>
      <c r="CW298" s="58"/>
      <c r="CX298" s="58"/>
      <c r="CY298" s="58"/>
      <c r="CZ298" s="58"/>
      <c r="DA298" s="58"/>
      <c r="DB298" s="58"/>
      <c r="DC298" s="58"/>
      <c r="DD298" s="58"/>
      <c r="DE298" s="58"/>
      <c r="DF298" s="58"/>
      <c r="DG298" s="58"/>
      <c r="DH298" s="58"/>
      <c r="DI298" s="58"/>
      <c r="DJ298" s="58"/>
      <c r="DK298" s="58"/>
      <c r="DL298" s="58"/>
      <c r="DM298" s="58"/>
      <c r="DN298" s="58"/>
      <c r="DO298" s="58"/>
      <c r="DP298" s="58"/>
      <c r="DQ298" s="58"/>
      <c r="DR298" s="58"/>
      <c r="DS298" s="58"/>
      <c r="DT298" s="58"/>
      <c r="DU298" s="58"/>
      <c r="DV298" s="58"/>
      <c r="DW298" s="58"/>
      <c r="DX298" s="58"/>
      <c r="DY298" s="58"/>
      <c r="DZ298" s="58"/>
      <c r="EA298" s="58"/>
      <c r="EB298" s="58"/>
      <c r="EC298" s="58"/>
      <c r="ED298" s="58"/>
      <c r="EE298" s="58"/>
      <c r="EF298" s="58"/>
      <c r="EG298" s="58"/>
      <c r="EH298" s="58"/>
      <c r="EI298" s="58"/>
      <c r="EJ298" s="58"/>
      <c r="EK298" s="58"/>
      <c r="EL298" s="58"/>
      <c r="EM298" s="58"/>
      <c r="EN298" s="58"/>
      <c r="EO298" s="58"/>
      <c r="EP298" s="58"/>
      <c r="EQ298" s="58"/>
      <c r="ER298" s="58"/>
      <c r="ES298" s="58"/>
      <c r="ET298" s="58"/>
      <c r="EU298" s="58"/>
      <c r="EV298" s="58"/>
      <c r="EW298" s="58"/>
      <c r="EX298" s="58"/>
      <c r="EY298" s="58"/>
      <c r="EZ298" s="58"/>
      <c r="FA298" s="58"/>
      <c r="FB298" s="58"/>
      <c r="FC298" s="58"/>
      <c r="FD298" s="58"/>
      <c r="FE298" s="58"/>
      <c r="FF298" s="58"/>
      <c r="FG298" s="58"/>
      <c r="FH298" s="58"/>
      <c r="FI298" s="58"/>
      <c r="FJ298" s="58"/>
      <c r="FK298" s="58"/>
      <c r="FL298" s="58"/>
      <c r="FM298" s="58"/>
      <c r="FN298" s="58"/>
      <c r="FO298" s="58"/>
      <c r="FP298" s="58"/>
      <c r="FQ298" s="58"/>
      <c r="FR298" s="58"/>
      <c r="FS298" s="58"/>
      <c r="FT298" s="58"/>
      <c r="FU298" s="58"/>
      <c r="FV298" s="58"/>
      <c r="FW298" s="58"/>
      <c r="FX298" s="58"/>
      <c r="FY298" s="58"/>
      <c r="FZ298" s="58"/>
      <c r="GA298" s="58"/>
      <c r="GB298" s="58"/>
      <c r="GC298" s="58"/>
      <c r="GD298" s="58"/>
      <c r="GE298" s="58"/>
      <c r="GF298" s="58"/>
      <c r="GG298" s="58"/>
      <c r="GH298" s="58"/>
      <c r="GI298" s="58"/>
      <c r="GJ298" s="58"/>
      <c r="GK298" s="58"/>
      <c r="GL298" s="58"/>
      <c r="GM298" s="58"/>
      <c r="GN298" s="58"/>
      <c r="GO298" s="58"/>
      <c r="GP298" s="58"/>
      <c r="GQ298" s="58"/>
      <c r="GR298" s="58"/>
      <c r="GS298" s="58"/>
      <c r="GT298" s="58"/>
      <c r="GU298" s="58"/>
      <c r="GV298" s="58"/>
      <c r="GW298" s="58"/>
      <c r="GX298" s="58"/>
      <c r="GY298" s="58"/>
      <c r="GZ298" s="58"/>
      <c r="HA298" s="58"/>
      <c r="HB298" s="58"/>
      <c r="HC298" s="58"/>
      <c r="HD298" s="58"/>
      <c r="HE298" s="58"/>
      <c r="HF298" s="58"/>
      <c r="HG298" s="58"/>
      <c r="HH298" s="58"/>
      <c r="HI298" s="58"/>
      <c r="HJ298" s="58"/>
      <c r="HK298" s="58"/>
      <c r="HL298" s="58"/>
      <c r="HM298" s="58"/>
      <c r="HN298" s="58"/>
      <c r="HO298" s="58"/>
      <c r="HP298" s="58"/>
      <c r="HQ298" s="58"/>
      <c r="HR298" s="58"/>
      <c r="HS298" s="58"/>
      <c r="HT298" s="58"/>
      <c r="HU298" s="58"/>
      <c r="HV298" s="58"/>
      <c r="HW298" s="58"/>
      <c r="HX298" s="58"/>
      <c r="HY298" s="58"/>
      <c r="HZ298" s="58"/>
      <c r="IA298" s="58"/>
      <c r="IB298" s="58"/>
      <c r="IC298" s="58"/>
      <c r="ID298" s="58"/>
      <c r="IE298" s="58"/>
      <c r="IF298" s="58"/>
      <c r="IG298" s="58"/>
      <c r="IH298" s="58"/>
      <c r="II298" s="58"/>
      <c r="IJ298" s="58"/>
      <c r="IK298" s="58"/>
      <c r="IL298" s="58"/>
      <c r="IM298" s="58"/>
      <c r="IN298" s="58"/>
      <c r="IO298" s="58"/>
      <c r="IP298" s="58"/>
      <c r="IQ298" s="58"/>
      <c r="IR298" s="58"/>
    </row>
    <row r="299" spans="1:252" s="839" customFormat="1">
      <c r="A299" s="78" t="s">
        <v>595</v>
      </c>
      <c r="B299" s="699"/>
      <c r="C299" s="699"/>
      <c r="D299" s="699"/>
      <c r="E299" s="699"/>
      <c r="F299" s="699"/>
      <c r="G299" s="699"/>
      <c r="H299" s="699"/>
      <c r="I299" s="699"/>
      <c r="J299" s="699"/>
      <c r="K299" s="699"/>
      <c r="L299" s="699"/>
      <c r="M299" s="699"/>
      <c r="N299" s="699"/>
      <c r="O299" s="699"/>
      <c r="P299" s="699"/>
      <c r="Q299" s="699"/>
      <c r="R299" s="699"/>
      <c r="S299" s="699"/>
      <c r="T299" s="699"/>
      <c r="U299" s="699"/>
      <c r="V299" s="699"/>
      <c r="W299" s="699"/>
      <c r="X299" s="699"/>
      <c r="Y299" s="699"/>
      <c r="Z299" s="699"/>
      <c r="AA299" s="699"/>
      <c r="AB299" s="699"/>
      <c r="AC299" s="699"/>
      <c r="AD299" s="699"/>
      <c r="AE299"/>
      <c r="AF299" s="58"/>
      <c r="AG299" s="58"/>
      <c r="AH299" s="58"/>
      <c r="AI299" s="58"/>
      <c r="AJ299" s="58"/>
      <c r="AK299" s="58"/>
      <c r="AL299" s="58"/>
      <c r="AM299" s="58"/>
      <c r="AN299" s="58"/>
      <c r="AO299" s="58"/>
      <c r="AP299" s="58"/>
      <c r="AQ299" s="58"/>
      <c r="AR299" s="58"/>
      <c r="AS299" s="58"/>
      <c r="AT299" s="58"/>
      <c r="AU299" s="58"/>
      <c r="AV299" s="58"/>
      <c r="AW299" s="58"/>
      <c r="AX299" s="58"/>
      <c r="AY299" s="58"/>
      <c r="AZ299" s="58"/>
      <c r="BA299" s="58"/>
      <c r="BB299" s="58"/>
      <c r="BC299" s="58"/>
      <c r="BD299" s="58"/>
      <c r="BE299" s="58"/>
      <c r="BF299" s="58"/>
      <c r="BG299" s="58"/>
      <c r="BH299" s="58"/>
      <c r="BI299" s="58"/>
      <c r="BJ299" s="58"/>
      <c r="BK299" s="58"/>
      <c r="BL299" s="58"/>
      <c r="BM299" s="58"/>
      <c r="BN299" s="58"/>
      <c r="BO299" s="58"/>
      <c r="BP299" s="58"/>
      <c r="BQ299" s="58"/>
      <c r="BR299" s="58"/>
      <c r="BS299" s="58"/>
      <c r="BT299" s="58"/>
      <c r="BU299" s="58"/>
      <c r="BV299" s="58"/>
      <c r="BW299" s="58"/>
      <c r="BX299" s="58"/>
      <c r="BY299" s="58"/>
      <c r="BZ299" s="58"/>
      <c r="CA299" s="58"/>
      <c r="CB299" s="58"/>
      <c r="CC299" s="58"/>
      <c r="CD299" s="58"/>
      <c r="CE299" s="58"/>
      <c r="CF299" s="58"/>
      <c r="CG299" s="58"/>
      <c r="CH299" s="58"/>
      <c r="CI299" s="58"/>
      <c r="CJ299" s="58"/>
      <c r="CK299" s="58"/>
      <c r="CL299" s="58"/>
      <c r="CM299" s="58"/>
      <c r="CN299" s="58"/>
      <c r="CO299" s="58"/>
      <c r="CP299" s="58"/>
      <c r="CQ299" s="58"/>
      <c r="CR299" s="58"/>
      <c r="CS299" s="58"/>
      <c r="CT299" s="58"/>
      <c r="CU299" s="58"/>
      <c r="CV299" s="58"/>
      <c r="CW299" s="58"/>
      <c r="CX299" s="58"/>
      <c r="CY299" s="58"/>
      <c r="CZ299" s="58"/>
      <c r="DA299" s="58"/>
      <c r="DB299" s="58"/>
      <c r="DC299" s="58"/>
      <c r="DD299" s="58"/>
      <c r="DE299" s="58"/>
      <c r="DF299" s="58"/>
      <c r="DG299" s="58"/>
      <c r="DH299" s="58"/>
      <c r="DI299" s="58"/>
      <c r="DJ299" s="58"/>
      <c r="DK299" s="58"/>
      <c r="DL299" s="58"/>
      <c r="DM299" s="58"/>
      <c r="DN299" s="58"/>
      <c r="DO299" s="58"/>
      <c r="DP299" s="58"/>
      <c r="DQ299" s="58"/>
      <c r="DR299" s="58"/>
      <c r="DS299" s="58"/>
      <c r="DT299" s="58"/>
      <c r="DU299" s="58"/>
      <c r="DV299" s="58"/>
      <c r="DW299" s="58"/>
      <c r="DX299" s="58"/>
      <c r="DY299" s="58"/>
      <c r="DZ299" s="58"/>
      <c r="EA299" s="58"/>
      <c r="EB299" s="58"/>
      <c r="EC299" s="58"/>
      <c r="ED299" s="58"/>
      <c r="EE299" s="58"/>
      <c r="EF299" s="58"/>
      <c r="EG299" s="58"/>
      <c r="EH299" s="58"/>
      <c r="EI299" s="58"/>
      <c r="EJ299" s="58"/>
      <c r="EK299" s="58"/>
      <c r="EL299" s="58"/>
      <c r="EM299" s="58"/>
      <c r="EN299" s="58"/>
      <c r="EO299" s="58"/>
      <c r="EP299" s="58"/>
      <c r="EQ299" s="58"/>
      <c r="ER299" s="58"/>
      <c r="ES299" s="58"/>
      <c r="ET299" s="58"/>
      <c r="EU299" s="58"/>
      <c r="EV299" s="58"/>
      <c r="EW299" s="58"/>
      <c r="EX299" s="58"/>
      <c r="EY299" s="58"/>
      <c r="EZ299" s="58"/>
      <c r="FA299" s="58"/>
      <c r="FB299" s="58"/>
      <c r="FC299" s="58"/>
      <c r="FD299" s="58"/>
      <c r="FE299" s="58"/>
      <c r="FF299" s="58"/>
      <c r="FG299" s="58"/>
      <c r="FH299" s="58"/>
      <c r="FI299" s="58"/>
      <c r="FJ299" s="58"/>
      <c r="FK299" s="58"/>
      <c r="FL299" s="58"/>
      <c r="FM299" s="58"/>
      <c r="FN299" s="58"/>
      <c r="FO299" s="58"/>
      <c r="FP299" s="58"/>
      <c r="FQ299" s="58"/>
      <c r="FR299" s="58"/>
      <c r="FS299" s="58"/>
      <c r="FT299" s="58"/>
      <c r="FU299" s="58"/>
      <c r="FV299" s="58"/>
      <c r="FW299" s="58"/>
      <c r="FX299" s="58"/>
      <c r="FY299" s="58"/>
      <c r="FZ299" s="58"/>
      <c r="GA299" s="58"/>
      <c r="GB299" s="58"/>
      <c r="GC299" s="58"/>
      <c r="GD299" s="58"/>
      <c r="GE299" s="58"/>
      <c r="GF299" s="58"/>
      <c r="GG299" s="58"/>
      <c r="GH299" s="58"/>
      <c r="GI299" s="58"/>
      <c r="GJ299" s="58"/>
      <c r="GK299" s="58"/>
      <c r="GL299" s="58"/>
      <c r="GM299" s="58"/>
      <c r="GN299" s="58"/>
      <c r="GO299" s="58"/>
      <c r="GP299" s="58"/>
      <c r="GQ299" s="58"/>
      <c r="GR299" s="58"/>
      <c r="GS299" s="58"/>
      <c r="GT299" s="58"/>
      <c r="GU299" s="58"/>
      <c r="GV299" s="58"/>
      <c r="GW299" s="58"/>
      <c r="GX299" s="58"/>
      <c r="GY299" s="58"/>
      <c r="GZ299" s="58"/>
      <c r="HA299" s="58"/>
      <c r="HB299" s="58"/>
      <c r="HC299" s="58"/>
      <c r="HD299" s="58"/>
      <c r="HE299" s="58"/>
      <c r="HF299" s="58"/>
      <c r="HG299" s="58"/>
      <c r="HH299" s="58"/>
      <c r="HI299" s="58"/>
      <c r="HJ299" s="58"/>
      <c r="HK299" s="58"/>
      <c r="HL299" s="58"/>
      <c r="HM299" s="58"/>
      <c r="HN299" s="58"/>
      <c r="HO299" s="58"/>
      <c r="HP299" s="58"/>
      <c r="HQ299" s="58"/>
      <c r="HR299" s="58"/>
      <c r="HS299" s="58"/>
      <c r="HT299" s="58"/>
      <c r="HU299" s="58"/>
      <c r="HV299" s="58"/>
      <c r="HW299" s="58"/>
      <c r="HX299" s="58"/>
      <c r="HY299" s="58"/>
      <c r="HZ299" s="58"/>
      <c r="IA299" s="58"/>
      <c r="IB299" s="58"/>
      <c r="IC299" s="58"/>
      <c r="ID299" s="58"/>
      <c r="IE299" s="58"/>
      <c r="IF299" s="58"/>
      <c r="IG299" s="58"/>
      <c r="IH299" s="58"/>
      <c r="II299" s="58"/>
      <c r="IJ299" s="58"/>
      <c r="IK299" s="58"/>
      <c r="IL299" s="58"/>
      <c r="IM299" s="58"/>
      <c r="IN299" s="58"/>
      <c r="IO299" s="58"/>
      <c r="IP299" s="58"/>
      <c r="IQ299" s="58"/>
      <c r="IR299" s="58"/>
    </row>
    <row r="300" spans="1:252" s="839" customFormat="1">
      <c r="A300" s="78" t="s">
        <v>596</v>
      </c>
      <c r="B300" s="699"/>
      <c r="C300" s="699"/>
      <c r="D300" s="699"/>
      <c r="E300" s="699"/>
      <c r="F300" s="699"/>
      <c r="G300" s="699"/>
      <c r="H300" s="699"/>
      <c r="I300" s="699"/>
      <c r="J300" s="699"/>
      <c r="K300" s="699"/>
      <c r="L300" s="699"/>
      <c r="M300" s="699"/>
      <c r="N300" s="699"/>
      <c r="O300" s="699"/>
      <c r="P300" s="699"/>
      <c r="Q300" s="699"/>
      <c r="R300" s="699"/>
      <c r="S300" s="699"/>
      <c r="T300" s="699"/>
      <c r="U300" s="699"/>
      <c r="V300" s="699"/>
      <c r="W300" s="699"/>
      <c r="X300" s="699"/>
      <c r="Y300" s="699"/>
      <c r="Z300" s="699"/>
      <c r="AA300" s="699"/>
      <c r="AB300" s="699"/>
      <c r="AC300" s="699"/>
      <c r="AD300" s="699"/>
      <c r="AE300"/>
      <c r="AF300" s="58"/>
      <c r="AG300" s="58"/>
      <c r="AH300" s="58"/>
      <c r="AI300" s="58"/>
      <c r="AJ300" s="58"/>
      <c r="AK300" s="58"/>
      <c r="AL300" s="58"/>
      <c r="AM300" s="58"/>
      <c r="AN300" s="58"/>
      <c r="AO300" s="58"/>
      <c r="AP300" s="58"/>
      <c r="AQ300" s="58"/>
      <c r="AR300" s="58"/>
      <c r="AS300" s="58"/>
      <c r="AT300" s="58"/>
      <c r="AU300" s="58"/>
      <c r="AV300" s="58"/>
      <c r="AW300" s="58"/>
      <c r="AX300" s="58"/>
      <c r="AY300" s="58"/>
      <c r="AZ300" s="58"/>
      <c r="BA300" s="58"/>
      <c r="BB300" s="58"/>
      <c r="BC300" s="58"/>
      <c r="BD300" s="58"/>
      <c r="BE300" s="58"/>
      <c r="BF300" s="58"/>
      <c r="BG300" s="58"/>
      <c r="BH300" s="58"/>
      <c r="BI300" s="58"/>
      <c r="BJ300" s="58"/>
      <c r="BK300" s="58"/>
      <c r="BL300" s="58"/>
      <c r="BM300" s="58"/>
      <c r="BN300" s="58"/>
      <c r="BO300" s="58"/>
      <c r="BP300" s="58"/>
      <c r="BQ300" s="58"/>
      <c r="BR300" s="58"/>
      <c r="BS300" s="58"/>
      <c r="BT300" s="58"/>
      <c r="BU300" s="58"/>
      <c r="BV300" s="58"/>
      <c r="BW300" s="58"/>
      <c r="BX300" s="58"/>
      <c r="BY300" s="58"/>
      <c r="BZ300" s="58"/>
      <c r="CA300" s="58"/>
      <c r="CB300" s="58"/>
      <c r="CC300" s="58"/>
      <c r="CD300" s="58"/>
      <c r="CE300" s="58"/>
      <c r="CF300" s="58"/>
      <c r="CG300" s="58"/>
      <c r="CH300" s="58"/>
      <c r="CI300" s="58"/>
      <c r="CJ300" s="58"/>
      <c r="CK300" s="58"/>
      <c r="CL300" s="58"/>
      <c r="CM300" s="58"/>
      <c r="CN300" s="58"/>
      <c r="CO300" s="58"/>
      <c r="CP300" s="58"/>
      <c r="CQ300" s="58"/>
      <c r="CR300" s="58"/>
      <c r="CS300" s="58"/>
      <c r="CT300" s="58"/>
      <c r="CU300" s="58"/>
      <c r="CV300" s="58"/>
      <c r="CW300" s="58"/>
      <c r="CX300" s="58"/>
      <c r="CY300" s="58"/>
      <c r="CZ300" s="58"/>
      <c r="DA300" s="58"/>
      <c r="DB300" s="58"/>
      <c r="DC300" s="58"/>
      <c r="DD300" s="58"/>
      <c r="DE300" s="58"/>
      <c r="DF300" s="58"/>
      <c r="DG300" s="58"/>
      <c r="DH300" s="58"/>
      <c r="DI300" s="58"/>
      <c r="DJ300" s="58"/>
      <c r="DK300" s="58"/>
      <c r="DL300" s="58"/>
      <c r="DM300" s="58"/>
      <c r="DN300" s="58"/>
      <c r="DO300" s="58"/>
      <c r="DP300" s="58"/>
      <c r="DQ300" s="58"/>
      <c r="DR300" s="58"/>
      <c r="DS300" s="58"/>
      <c r="DT300" s="58"/>
      <c r="DU300" s="58"/>
      <c r="DV300" s="58"/>
      <c r="DW300" s="58"/>
      <c r="DX300" s="58"/>
      <c r="DY300" s="58"/>
      <c r="DZ300" s="58"/>
      <c r="EA300" s="58"/>
      <c r="EB300" s="58"/>
      <c r="EC300" s="58"/>
      <c r="ED300" s="58"/>
      <c r="EE300" s="58"/>
      <c r="EF300" s="58"/>
      <c r="EG300" s="58"/>
      <c r="EH300" s="58"/>
      <c r="EI300" s="58"/>
      <c r="EJ300" s="58"/>
      <c r="EK300" s="58"/>
      <c r="EL300" s="58"/>
      <c r="EM300" s="58"/>
      <c r="EN300" s="58"/>
      <c r="EO300" s="58"/>
      <c r="EP300" s="58"/>
      <c r="EQ300" s="58"/>
      <c r="ER300" s="58"/>
      <c r="ES300" s="58"/>
      <c r="ET300" s="58"/>
      <c r="EU300" s="58"/>
      <c r="EV300" s="58"/>
      <c r="EW300" s="58"/>
      <c r="EX300" s="58"/>
      <c r="EY300" s="58"/>
      <c r="EZ300" s="58"/>
      <c r="FA300" s="58"/>
      <c r="FB300" s="58"/>
      <c r="FC300" s="58"/>
      <c r="FD300" s="58"/>
      <c r="FE300" s="58"/>
      <c r="FF300" s="58"/>
      <c r="FG300" s="58"/>
      <c r="FH300" s="58"/>
      <c r="FI300" s="58"/>
      <c r="FJ300" s="58"/>
      <c r="FK300" s="58"/>
      <c r="FL300" s="58"/>
      <c r="FM300" s="58"/>
      <c r="FN300" s="58"/>
      <c r="FO300" s="58"/>
      <c r="FP300" s="58"/>
      <c r="FQ300" s="58"/>
      <c r="FR300" s="58"/>
      <c r="FS300" s="58"/>
      <c r="FT300" s="58"/>
      <c r="FU300" s="58"/>
      <c r="FV300" s="58"/>
      <c r="FW300" s="58"/>
      <c r="FX300" s="58"/>
      <c r="FY300" s="58"/>
      <c r="FZ300" s="58"/>
      <c r="GA300" s="58"/>
      <c r="GB300" s="58"/>
      <c r="GC300" s="58"/>
      <c r="GD300" s="58"/>
      <c r="GE300" s="58"/>
      <c r="GF300" s="58"/>
      <c r="GG300" s="58"/>
      <c r="GH300" s="58"/>
      <c r="GI300" s="58"/>
      <c r="GJ300" s="58"/>
      <c r="GK300" s="58"/>
      <c r="GL300" s="58"/>
      <c r="GM300" s="58"/>
      <c r="GN300" s="58"/>
      <c r="GO300" s="58"/>
      <c r="GP300" s="58"/>
      <c r="GQ300" s="58"/>
      <c r="GR300" s="58"/>
      <c r="GS300" s="58"/>
      <c r="GT300" s="58"/>
      <c r="GU300" s="58"/>
      <c r="GV300" s="58"/>
      <c r="GW300" s="58"/>
      <c r="GX300" s="58"/>
      <c r="GY300" s="58"/>
      <c r="GZ300" s="58"/>
      <c r="HA300" s="58"/>
      <c r="HB300" s="58"/>
      <c r="HC300" s="58"/>
      <c r="HD300" s="58"/>
      <c r="HE300" s="58"/>
      <c r="HF300" s="58"/>
      <c r="HG300" s="58"/>
      <c r="HH300" s="58"/>
      <c r="HI300" s="58"/>
      <c r="HJ300" s="58"/>
      <c r="HK300" s="58"/>
      <c r="HL300" s="58"/>
      <c r="HM300" s="58"/>
      <c r="HN300" s="58"/>
      <c r="HO300" s="58"/>
      <c r="HP300" s="58"/>
      <c r="HQ300" s="58"/>
      <c r="HR300" s="58"/>
      <c r="HS300" s="58"/>
      <c r="HT300" s="58"/>
      <c r="HU300" s="58"/>
      <c r="HV300" s="58"/>
      <c r="HW300" s="58"/>
      <c r="HX300" s="58"/>
      <c r="HY300" s="58"/>
      <c r="HZ300" s="58"/>
      <c r="IA300" s="58"/>
      <c r="IB300" s="58"/>
      <c r="IC300" s="58"/>
      <c r="ID300" s="58"/>
      <c r="IE300" s="58"/>
      <c r="IF300" s="58"/>
      <c r="IG300" s="58"/>
      <c r="IH300" s="58"/>
      <c r="II300" s="58"/>
      <c r="IJ300" s="58"/>
      <c r="IK300" s="58"/>
      <c r="IL300" s="58"/>
      <c r="IM300" s="58"/>
      <c r="IN300" s="58"/>
      <c r="IO300" s="58"/>
      <c r="IP300" s="58"/>
      <c r="IQ300" s="58"/>
      <c r="IR300" s="58"/>
    </row>
    <row r="301" spans="1:252" s="839" customFormat="1">
      <c r="A301" s="78" t="s">
        <v>597</v>
      </c>
      <c r="B301" s="699">
        <v>2E-3</v>
      </c>
      <c r="C301" s="699">
        <v>2E-3</v>
      </c>
      <c r="D301" s="699">
        <v>2E-3</v>
      </c>
      <c r="E301" s="699">
        <v>2E-3</v>
      </c>
      <c r="F301" s="699">
        <v>2E-3</v>
      </c>
      <c r="G301" s="699">
        <v>2E-3</v>
      </c>
      <c r="H301" s="699">
        <v>2E-3</v>
      </c>
      <c r="I301" s="699">
        <v>1E-3</v>
      </c>
      <c r="J301" s="699">
        <v>2E-3</v>
      </c>
      <c r="K301" s="699">
        <v>2E-3</v>
      </c>
      <c r="L301" s="699">
        <v>2E-3</v>
      </c>
      <c r="M301" s="699">
        <v>2E-3</v>
      </c>
      <c r="N301" s="699">
        <v>3.0000000000000001E-3</v>
      </c>
      <c r="O301" s="699">
        <v>3.0000000000000001E-3</v>
      </c>
      <c r="P301" s="699">
        <v>4.0000000000000001E-3</v>
      </c>
      <c r="Q301" s="699">
        <v>4.0000000000000001E-3</v>
      </c>
      <c r="R301" s="699">
        <v>4.0000000000000001E-3</v>
      </c>
      <c r="S301" s="699">
        <v>5.0000000000000001E-3</v>
      </c>
      <c r="T301" s="699">
        <v>6.0000000000000001E-3</v>
      </c>
      <c r="U301" s="699">
        <v>7.0000000000000001E-3</v>
      </c>
      <c r="V301" s="699">
        <v>8.0000000000000002E-3</v>
      </c>
      <c r="W301" s="699">
        <v>8.0000000000000002E-3</v>
      </c>
      <c r="X301" s="699">
        <v>0.01</v>
      </c>
      <c r="Y301" s="699">
        <v>1.0999999999999999E-2</v>
      </c>
      <c r="Z301" s="699">
        <v>1.0999999999999999E-2</v>
      </c>
      <c r="AA301" s="699">
        <v>1.0999999999999999E-2</v>
      </c>
      <c r="AB301" s="699">
        <v>1.0999999999999999E-2</v>
      </c>
      <c r="AC301" s="699">
        <v>1.2E-2</v>
      </c>
      <c r="AD301" s="699">
        <v>1.2999999999999999E-2</v>
      </c>
      <c r="AE301" s="953">
        <v>1.4999999999999999E-2</v>
      </c>
      <c r="AF301" s="58"/>
      <c r="AG301" s="58"/>
      <c r="AH301" s="58"/>
      <c r="AI301" s="58"/>
      <c r="AJ301" s="58"/>
      <c r="AK301" s="58"/>
      <c r="AL301" s="58"/>
      <c r="AM301" s="58"/>
      <c r="AN301" s="58"/>
      <c r="AO301" s="58"/>
      <c r="AP301" s="58"/>
      <c r="AQ301" s="58"/>
      <c r="AR301" s="58"/>
      <c r="AS301" s="58"/>
      <c r="AT301" s="58"/>
      <c r="AU301" s="58"/>
      <c r="AV301" s="58"/>
      <c r="AW301" s="58"/>
      <c r="AX301" s="58"/>
      <c r="AY301" s="58"/>
      <c r="AZ301" s="58"/>
      <c r="BA301" s="58"/>
      <c r="BB301" s="58"/>
      <c r="BC301" s="58"/>
      <c r="BD301" s="58"/>
      <c r="BE301" s="58"/>
      <c r="BF301" s="58"/>
      <c r="BG301" s="58"/>
      <c r="BH301" s="58"/>
      <c r="BI301" s="58"/>
      <c r="BJ301" s="58"/>
      <c r="BK301" s="58"/>
      <c r="BL301" s="58"/>
      <c r="BM301" s="58"/>
      <c r="BN301" s="58"/>
      <c r="BO301" s="58"/>
      <c r="BP301" s="58"/>
      <c r="BQ301" s="58"/>
      <c r="BR301" s="58"/>
      <c r="BS301" s="58"/>
      <c r="BT301" s="58"/>
      <c r="BU301" s="58"/>
      <c r="BV301" s="58"/>
      <c r="BW301" s="58"/>
      <c r="BX301" s="58"/>
      <c r="BY301" s="58"/>
      <c r="BZ301" s="58"/>
      <c r="CA301" s="58"/>
      <c r="CB301" s="58"/>
      <c r="CC301" s="58"/>
      <c r="CD301" s="58"/>
      <c r="CE301" s="58"/>
      <c r="CF301" s="58"/>
      <c r="CG301" s="58"/>
      <c r="CH301" s="58"/>
      <c r="CI301" s="58"/>
      <c r="CJ301" s="58"/>
      <c r="CK301" s="58"/>
      <c r="CL301" s="58"/>
      <c r="CM301" s="58"/>
      <c r="CN301" s="58"/>
      <c r="CO301" s="58"/>
      <c r="CP301" s="58"/>
      <c r="CQ301" s="58"/>
      <c r="CR301" s="58"/>
      <c r="CS301" s="58"/>
      <c r="CT301" s="58"/>
      <c r="CU301" s="58"/>
      <c r="CV301" s="58"/>
      <c r="CW301" s="58"/>
      <c r="CX301" s="58"/>
      <c r="CY301" s="58"/>
      <c r="CZ301" s="58"/>
      <c r="DA301" s="58"/>
      <c r="DB301" s="58"/>
      <c r="DC301" s="58"/>
      <c r="DD301" s="58"/>
      <c r="DE301" s="58"/>
      <c r="DF301" s="58"/>
      <c r="DG301" s="58"/>
      <c r="DH301" s="58"/>
      <c r="DI301" s="58"/>
      <c r="DJ301" s="58"/>
      <c r="DK301" s="58"/>
      <c r="DL301" s="58"/>
      <c r="DM301" s="58"/>
      <c r="DN301" s="58"/>
      <c r="DO301" s="58"/>
      <c r="DP301" s="58"/>
      <c r="DQ301" s="58"/>
      <c r="DR301" s="58"/>
      <c r="DS301" s="58"/>
      <c r="DT301" s="58"/>
      <c r="DU301" s="58"/>
      <c r="DV301" s="58"/>
      <c r="DW301" s="58"/>
      <c r="DX301" s="58"/>
      <c r="DY301" s="58"/>
      <c r="DZ301" s="58"/>
      <c r="EA301" s="58"/>
      <c r="EB301" s="58"/>
      <c r="EC301" s="58"/>
      <c r="ED301" s="58"/>
      <c r="EE301" s="58"/>
      <c r="EF301" s="58"/>
      <c r="EG301" s="58"/>
      <c r="EH301" s="58"/>
      <c r="EI301" s="58"/>
      <c r="EJ301" s="58"/>
      <c r="EK301" s="58"/>
      <c r="EL301" s="58"/>
      <c r="EM301" s="58"/>
      <c r="EN301" s="58"/>
      <c r="EO301" s="58"/>
      <c r="EP301" s="58"/>
      <c r="EQ301" s="58"/>
      <c r="ER301" s="58"/>
      <c r="ES301" s="58"/>
      <c r="ET301" s="58"/>
      <c r="EU301" s="58"/>
      <c r="EV301" s="58"/>
      <c r="EW301" s="58"/>
      <c r="EX301" s="58"/>
      <c r="EY301" s="58"/>
      <c r="EZ301" s="58"/>
      <c r="FA301" s="58"/>
      <c r="FB301" s="58"/>
      <c r="FC301" s="58"/>
      <c r="FD301" s="58"/>
      <c r="FE301" s="58"/>
      <c r="FF301" s="58"/>
      <c r="FG301" s="58"/>
      <c r="FH301" s="58"/>
      <c r="FI301" s="58"/>
      <c r="FJ301" s="58"/>
      <c r="FK301" s="58"/>
      <c r="FL301" s="58"/>
      <c r="FM301" s="58"/>
      <c r="FN301" s="58"/>
      <c r="FO301" s="58"/>
      <c r="FP301" s="58"/>
      <c r="FQ301" s="58"/>
      <c r="FR301" s="58"/>
      <c r="FS301" s="58"/>
      <c r="FT301" s="58"/>
      <c r="FU301" s="58"/>
      <c r="FV301" s="58"/>
      <c r="FW301" s="58"/>
      <c r="FX301" s="58"/>
      <c r="FY301" s="58"/>
      <c r="FZ301" s="58"/>
      <c r="GA301" s="58"/>
      <c r="GB301" s="58"/>
      <c r="GC301" s="58"/>
      <c r="GD301" s="58"/>
      <c r="GE301" s="58"/>
      <c r="GF301" s="58"/>
      <c r="GG301" s="58"/>
      <c r="GH301" s="58"/>
      <c r="GI301" s="58"/>
      <c r="GJ301" s="58"/>
      <c r="GK301" s="58"/>
      <c r="GL301" s="58"/>
      <c r="GM301" s="58"/>
      <c r="GN301" s="58"/>
      <c r="GO301" s="58"/>
      <c r="GP301" s="58"/>
      <c r="GQ301" s="58"/>
      <c r="GR301" s="58"/>
      <c r="GS301" s="58"/>
      <c r="GT301" s="58"/>
      <c r="GU301" s="58"/>
      <c r="GV301" s="58"/>
      <c r="GW301" s="58"/>
      <c r="GX301" s="58"/>
      <c r="GY301" s="58"/>
      <c r="GZ301" s="58"/>
      <c r="HA301" s="58"/>
      <c r="HB301" s="58"/>
      <c r="HC301" s="58"/>
      <c r="HD301" s="58"/>
      <c r="HE301" s="58"/>
      <c r="HF301" s="58"/>
      <c r="HG301" s="58"/>
      <c r="HH301" s="58"/>
      <c r="HI301" s="58"/>
      <c r="HJ301" s="58"/>
      <c r="HK301" s="58"/>
      <c r="HL301" s="58"/>
      <c r="HM301" s="58"/>
      <c r="HN301" s="58"/>
      <c r="HO301" s="58"/>
      <c r="HP301" s="58"/>
      <c r="HQ301" s="58"/>
      <c r="HR301" s="58"/>
      <c r="HS301" s="58"/>
      <c r="HT301" s="58"/>
      <c r="HU301" s="58"/>
      <c r="HV301" s="58"/>
      <c r="HW301" s="58"/>
      <c r="HX301" s="58"/>
      <c r="HY301" s="58"/>
      <c r="HZ301" s="58"/>
      <c r="IA301" s="58"/>
      <c r="IB301" s="58"/>
      <c r="IC301" s="58"/>
      <c r="ID301" s="58"/>
      <c r="IE301" s="58"/>
      <c r="IF301" s="58"/>
      <c r="IG301" s="58"/>
      <c r="IH301" s="58"/>
      <c r="II301" s="58"/>
      <c r="IJ301" s="58"/>
      <c r="IK301" s="58"/>
      <c r="IL301" s="58"/>
      <c r="IM301" s="58"/>
      <c r="IN301" s="58"/>
      <c r="IO301" s="58"/>
      <c r="IP301" s="58"/>
      <c r="IQ301" s="58"/>
      <c r="IR301" s="58"/>
    </row>
    <row r="302" spans="1:252" s="839" customFormat="1">
      <c r="A302" s="78" t="s">
        <v>598</v>
      </c>
      <c r="B302" s="699"/>
      <c r="C302" s="699"/>
      <c r="D302" s="699"/>
      <c r="E302" s="699"/>
      <c r="F302" s="699"/>
      <c r="G302" s="699"/>
      <c r="H302" s="699"/>
      <c r="I302" s="699"/>
      <c r="J302" s="699"/>
      <c r="K302" s="699"/>
      <c r="L302" s="699"/>
      <c r="M302" s="699"/>
      <c r="N302" s="699"/>
      <c r="O302" s="699"/>
      <c r="P302" s="699"/>
      <c r="Q302" s="699"/>
      <c r="R302" s="699"/>
      <c r="S302" s="699"/>
      <c r="T302" s="699"/>
      <c r="U302" s="699"/>
      <c r="V302" s="699"/>
      <c r="W302" s="699"/>
      <c r="X302" s="699"/>
      <c r="Y302" s="699"/>
      <c r="Z302" s="699"/>
      <c r="AA302" s="699"/>
      <c r="AB302" s="699"/>
      <c r="AC302" s="699"/>
      <c r="AD302" s="699"/>
      <c r="AE302"/>
      <c r="AF302" s="58"/>
      <c r="AG302" s="58"/>
      <c r="AH302" s="58"/>
      <c r="AI302" s="58"/>
      <c r="AJ302" s="58"/>
      <c r="AK302" s="58"/>
      <c r="AL302" s="58"/>
      <c r="AM302" s="58"/>
      <c r="AN302" s="58"/>
      <c r="AO302" s="58"/>
      <c r="AP302" s="58"/>
      <c r="AQ302" s="58"/>
      <c r="AR302" s="58"/>
      <c r="AS302" s="58"/>
      <c r="AT302" s="58"/>
      <c r="AU302" s="58"/>
      <c r="AV302" s="58"/>
      <c r="AW302" s="58"/>
      <c r="AX302" s="58"/>
      <c r="AY302" s="58"/>
      <c r="AZ302" s="58"/>
      <c r="BA302" s="58"/>
      <c r="BB302" s="58"/>
      <c r="BC302" s="58"/>
      <c r="BD302" s="58"/>
      <c r="BE302" s="58"/>
      <c r="BF302" s="58"/>
      <c r="BG302" s="58"/>
      <c r="BH302" s="58"/>
      <c r="BI302" s="58"/>
      <c r="BJ302" s="58"/>
      <c r="BK302" s="58"/>
      <c r="BL302" s="58"/>
      <c r="BM302" s="58"/>
      <c r="BN302" s="58"/>
      <c r="BO302" s="58"/>
      <c r="BP302" s="58"/>
      <c r="BQ302" s="58"/>
      <c r="BR302" s="58"/>
      <c r="BS302" s="58"/>
      <c r="BT302" s="58"/>
      <c r="BU302" s="58"/>
      <c r="BV302" s="58"/>
      <c r="BW302" s="58"/>
      <c r="BX302" s="58"/>
      <c r="BY302" s="58"/>
      <c r="BZ302" s="58"/>
      <c r="CA302" s="58"/>
      <c r="CB302" s="58"/>
      <c r="CC302" s="58"/>
      <c r="CD302" s="58"/>
      <c r="CE302" s="58"/>
      <c r="CF302" s="58"/>
      <c r="CG302" s="58"/>
      <c r="CH302" s="58"/>
      <c r="CI302" s="58"/>
      <c r="CJ302" s="58"/>
      <c r="CK302" s="58"/>
      <c r="CL302" s="58"/>
      <c r="CM302" s="58"/>
      <c r="CN302" s="58"/>
      <c r="CO302" s="58"/>
      <c r="CP302" s="58"/>
      <c r="CQ302" s="58"/>
      <c r="CR302" s="58"/>
      <c r="CS302" s="58"/>
      <c r="CT302" s="58"/>
      <c r="CU302" s="58"/>
      <c r="CV302" s="58"/>
      <c r="CW302" s="58"/>
      <c r="CX302" s="58"/>
      <c r="CY302" s="58"/>
      <c r="CZ302" s="58"/>
      <c r="DA302" s="58"/>
      <c r="DB302" s="58"/>
      <c r="DC302" s="58"/>
      <c r="DD302" s="58"/>
      <c r="DE302" s="58"/>
      <c r="DF302" s="58"/>
      <c r="DG302" s="58"/>
      <c r="DH302" s="58"/>
      <c r="DI302" s="58"/>
      <c r="DJ302" s="58"/>
      <c r="DK302" s="58"/>
      <c r="DL302" s="58"/>
      <c r="DM302" s="58"/>
      <c r="DN302" s="58"/>
      <c r="DO302" s="58"/>
      <c r="DP302" s="58"/>
      <c r="DQ302" s="58"/>
      <c r="DR302" s="58"/>
      <c r="DS302" s="58"/>
      <c r="DT302" s="58"/>
      <c r="DU302" s="58"/>
      <c r="DV302" s="58"/>
      <c r="DW302" s="58"/>
      <c r="DX302" s="58"/>
      <c r="DY302" s="58"/>
      <c r="DZ302" s="58"/>
      <c r="EA302" s="58"/>
      <c r="EB302" s="58"/>
      <c r="EC302" s="58"/>
      <c r="ED302" s="58"/>
      <c r="EE302" s="58"/>
      <c r="EF302" s="58"/>
      <c r="EG302" s="58"/>
      <c r="EH302" s="58"/>
      <c r="EI302" s="58"/>
      <c r="EJ302" s="58"/>
      <c r="EK302" s="58"/>
      <c r="EL302" s="58"/>
      <c r="EM302" s="58"/>
      <c r="EN302" s="58"/>
      <c r="EO302" s="58"/>
      <c r="EP302" s="58"/>
      <c r="EQ302" s="58"/>
      <c r="ER302" s="58"/>
      <c r="ES302" s="58"/>
      <c r="ET302" s="58"/>
      <c r="EU302" s="58"/>
      <c r="EV302" s="58"/>
      <c r="EW302" s="58"/>
      <c r="EX302" s="58"/>
      <c r="EY302" s="58"/>
      <c r="EZ302" s="58"/>
      <c r="FA302" s="58"/>
      <c r="FB302" s="58"/>
      <c r="FC302" s="58"/>
      <c r="FD302" s="58"/>
      <c r="FE302" s="58"/>
      <c r="FF302" s="58"/>
      <c r="FG302" s="58"/>
      <c r="FH302" s="58"/>
      <c r="FI302" s="58"/>
      <c r="FJ302" s="58"/>
      <c r="FK302" s="58"/>
      <c r="FL302" s="58"/>
      <c r="FM302" s="58"/>
      <c r="FN302" s="58"/>
      <c r="FO302" s="58"/>
      <c r="FP302" s="58"/>
      <c r="FQ302" s="58"/>
      <c r="FR302" s="58"/>
      <c r="FS302" s="58"/>
      <c r="FT302" s="58"/>
      <c r="FU302" s="58"/>
      <c r="FV302" s="58"/>
      <c r="FW302" s="58"/>
      <c r="FX302" s="58"/>
      <c r="FY302" s="58"/>
      <c r="FZ302" s="58"/>
      <c r="GA302" s="58"/>
      <c r="GB302" s="58"/>
      <c r="GC302" s="58"/>
      <c r="GD302" s="58"/>
      <c r="GE302" s="58"/>
      <c r="GF302" s="58"/>
      <c r="GG302" s="58"/>
      <c r="GH302" s="58"/>
      <c r="GI302" s="58"/>
      <c r="GJ302" s="58"/>
      <c r="GK302" s="58"/>
      <c r="GL302" s="58"/>
      <c r="GM302" s="58"/>
      <c r="GN302" s="58"/>
      <c r="GO302" s="58"/>
      <c r="GP302" s="58"/>
      <c r="GQ302" s="58"/>
      <c r="GR302" s="58"/>
      <c r="GS302" s="58"/>
      <c r="GT302" s="58"/>
      <c r="GU302" s="58"/>
      <c r="GV302" s="58"/>
      <c r="GW302" s="58"/>
      <c r="GX302" s="58"/>
      <c r="GY302" s="58"/>
      <c r="GZ302" s="58"/>
      <c r="HA302" s="58"/>
      <c r="HB302" s="58"/>
      <c r="HC302" s="58"/>
      <c r="HD302" s="58"/>
      <c r="HE302" s="58"/>
      <c r="HF302" s="58"/>
      <c r="HG302" s="58"/>
      <c r="HH302" s="58"/>
      <c r="HI302" s="58"/>
      <c r="HJ302" s="58"/>
      <c r="HK302" s="58"/>
      <c r="HL302" s="58"/>
      <c r="HM302" s="58"/>
      <c r="HN302" s="58"/>
      <c r="HO302" s="58"/>
      <c r="HP302" s="58"/>
      <c r="HQ302" s="58"/>
      <c r="HR302" s="58"/>
      <c r="HS302" s="58"/>
      <c r="HT302" s="58"/>
      <c r="HU302" s="58"/>
      <c r="HV302" s="58"/>
      <c r="HW302" s="58"/>
      <c r="HX302" s="58"/>
      <c r="HY302" s="58"/>
      <c r="HZ302" s="58"/>
      <c r="IA302" s="58"/>
      <c r="IB302" s="58"/>
      <c r="IC302" s="58"/>
      <c r="ID302" s="58"/>
      <c r="IE302" s="58"/>
      <c r="IF302" s="58"/>
      <c r="IG302" s="58"/>
      <c r="IH302" s="58"/>
      <c r="II302" s="58"/>
      <c r="IJ302" s="58"/>
      <c r="IK302" s="58"/>
      <c r="IL302" s="58"/>
      <c r="IM302" s="58"/>
      <c r="IN302" s="58"/>
      <c r="IO302" s="58"/>
      <c r="IP302" s="58"/>
      <c r="IQ302" s="58"/>
      <c r="IR302" s="58"/>
    </row>
    <row r="303" spans="1:252" s="839" customFormat="1">
      <c r="A303" s="78" t="s">
        <v>599</v>
      </c>
      <c r="B303" s="699">
        <v>1E-3</v>
      </c>
      <c r="C303" s="699">
        <v>2E-3</v>
      </c>
      <c r="D303" s="699">
        <v>2E-3</v>
      </c>
      <c r="E303" s="699">
        <v>1E-3</v>
      </c>
      <c r="F303" s="699">
        <v>1E-3</v>
      </c>
      <c r="G303" s="699">
        <v>1E-3</v>
      </c>
      <c r="H303" s="699">
        <v>1E-3</v>
      </c>
      <c r="I303" s="699">
        <v>2E-3</v>
      </c>
      <c r="J303" s="699">
        <v>2E-3</v>
      </c>
      <c r="K303" s="699">
        <v>2E-3</v>
      </c>
      <c r="L303" s="699">
        <v>2E-3</v>
      </c>
      <c r="M303" s="699">
        <v>2E-3</v>
      </c>
      <c r="N303" s="699">
        <v>2E-3</v>
      </c>
      <c r="O303" s="699">
        <v>3.0000000000000001E-3</v>
      </c>
      <c r="P303" s="699">
        <v>4.0000000000000001E-3</v>
      </c>
      <c r="Q303" s="699">
        <v>4.0000000000000001E-3</v>
      </c>
      <c r="R303" s="699">
        <v>4.0000000000000001E-3</v>
      </c>
      <c r="S303" s="699">
        <v>5.0000000000000001E-3</v>
      </c>
      <c r="T303" s="699">
        <v>5.0000000000000001E-3</v>
      </c>
      <c r="U303" s="699">
        <v>5.0000000000000001E-3</v>
      </c>
      <c r="V303" s="699">
        <v>6.0000000000000001E-3</v>
      </c>
      <c r="W303" s="699">
        <v>6.0000000000000001E-3</v>
      </c>
      <c r="X303" s="699">
        <v>7.0000000000000001E-3</v>
      </c>
      <c r="Y303" s="699">
        <v>7.0000000000000001E-3</v>
      </c>
      <c r="Z303" s="699">
        <v>7.0000000000000001E-3</v>
      </c>
      <c r="AA303" s="699">
        <v>8.0000000000000002E-3</v>
      </c>
      <c r="AB303" s="699">
        <v>7.0000000000000001E-3</v>
      </c>
      <c r="AC303" s="699">
        <v>7.0000000000000001E-3</v>
      </c>
      <c r="AD303" s="699">
        <v>8.0000000000000002E-3</v>
      </c>
      <c r="AE303" s="953">
        <v>0.01</v>
      </c>
      <c r="AF303" s="58"/>
      <c r="AG303" s="58"/>
      <c r="AH303" s="58"/>
      <c r="AI303" s="58"/>
      <c r="AJ303" s="58"/>
      <c r="AK303" s="58"/>
      <c r="AL303" s="58"/>
      <c r="AM303" s="58"/>
      <c r="AN303" s="58"/>
      <c r="AO303" s="58"/>
      <c r="AP303" s="58"/>
      <c r="AQ303" s="58"/>
      <c r="AR303" s="58"/>
      <c r="AS303" s="58"/>
      <c r="AT303" s="58"/>
      <c r="AU303" s="58"/>
      <c r="AV303" s="58"/>
      <c r="AW303" s="58"/>
      <c r="AX303" s="58"/>
      <c r="AY303" s="58"/>
      <c r="AZ303" s="58"/>
      <c r="BA303" s="58"/>
      <c r="BB303" s="58"/>
      <c r="BC303" s="58"/>
      <c r="BD303" s="58"/>
      <c r="BE303" s="58"/>
      <c r="BF303" s="58"/>
      <c r="BG303" s="58"/>
      <c r="BH303" s="58"/>
      <c r="BI303" s="58"/>
      <c r="BJ303" s="58"/>
      <c r="BK303" s="58"/>
      <c r="BL303" s="58"/>
      <c r="BM303" s="58"/>
      <c r="BN303" s="58"/>
      <c r="BO303" s="58"/>
      <c r="BP303" s="58"/>
      <c r="BQ303" s="58"/>
      <c r="BR303" s="58"/>
      <c r="BS303" s="58"/>
      <c r="BT303" s="58"/>
      <c r="BU303" s="58"/>
      <c r="BV303" s="58"/>
      <c r="BW303" s="58"/>
      <c r="BX303" s="58"/>
      <c r="BY303" s="58"/>
      <c r="BZ303" s="58"/>
      <c r="CA303" s="58"/>
      <c r="CB303" s="58"/>
      <c r="CC303" s="58"/>
      <c r="CD303" s="58"/>
      <c r="CE303" s="58"/>
      <c r="CF303" s="58"/>
      <c r="CG303" s="58"/>
      <c r="CH303" s="58"/>
      <c r="CI303" s="58"/>
      <c r="CJ303" s="58"/>
      <c r="CK303" s="58"/>
      <c r="CL303" s="58"/>
      <c r="CM303" s="58"/>
      <c r="CN303" s="58"/>
      <c r="CO303" s="58"/>
      <c r="CP303" s="58"/>
      <c r="CQ303" s="58"/>
      <c r="CR303" s="58"/>
      <c r="CS303" s="58"/>
      <c r="CT303" s="58"/>
      <c r="CU303" s="58"/>
      <c r="CV303" s="58"/>
      <c r="CW303" s="58"/>
      <c r="CX303" s="58"/>
      <c r="CY303" s="58"/>
      <c r="CZ303" s="58"/>
      <c r="DA303" s="58"/>
      <c r="DB303" s="58"/>
      <c r="DC303" s="58"/>
      <c r="DD303" s="58"/>
      <c r="DE303" s="58"/>
      <c r="DF303" s="58"/>
      <c r="DG303" s="58"/>
      <c r="DH303" s="58"/>
      <c r="DI303" s="58"/>
      <c r="DJ303" s="58"/>
      <c r="DK303" s="58"/>
      <c r="DL303" s="58"/>
      <c r="DM303" s="58"/>
      <c r="DN303" s="58"/>
      <c r="DO303" s="58"/>
      <c r="DP303" s="58"/>
      <c r="DQ303" s="58"/>
      <c r="DR303" s="58"/>
      <c r="DS303" s="58"/>
      <c r="DT303" s="58"/>
      <c r="DU303" s="58"/>
      <c r="DV303" s="58"/>
      <c r="DW303" s="58"/>
      <c r="DX303" s="58"/>
      <c r="DY303" s="58"/>
      <c r="DZ303" s="58"/>
      <c r="EA303" s="58"/>
      <c r="EB303" s="58"/>
      <c r="EC303" s="58"/>
      <c r="ED303" s="58"/>
      <c r="EE303" s="58"/>
      <c r="EF303" s="58"/>
      <c r="EG303" s="58"/>
      <c r="EH303" s="58"/>
      <c r="EI303" s="58"/>
      <c r="EJ303" s="58"/>
      <c r="EK303" s="58"/>
      <c r="EL303" s="58"/>
      <c r="EM303" s="58"/>
      <c r="EN303" s="58"/>
      <c r="EO303" s="58"/>
      <c r="EP303" s="58"/>
      <c r="EQ303" s="58"/>
      <c r="ER303" s="58"/>
      <c r="ES303" s="58"/>
      <c r="ET303" s="58"/>
      <c r="EU303" s="58"/>
      <c r="EV303" s="58"/>
      <c r="EW303" s="58"/>
      <c r="EX303" s="58"/>
      <c r="EY303" s="58"/>
      <c r="EZ303" s="58"/>
      <c r="FA303" s="58"/>
      <c r="FB303" s="58"/>
      <c r="FC303" s="58"/>
      <c r="FD303" s="58"/>
      <c r="FE303" s="58"/>
      <c r="FF303" s="58"/>
      <c r="FG303" s="58"/>
      <c r="FH303" s="58"/>
      <c r="FI303" s="58"/>
      <c r="FJ303" s="58"/>
      <c r="FK303" s="58"/>
      <c r="FL303" s="58"/>
      <c r="FM303" s="58"/>
      <c r="FN303" s="58"/>
      <c r="FO303" s="58"/>
      <c r="FP303" s="58"/>
      <c r="FQ303" s="58"/>
      <c r="FR303" s="58"/>
      <c r="FS303" s="58"/>
      <c r="FT303" s="58"/>
      <c r="FU303" s="58"/>
      <c r="FV303" s="58"/>
      <c r="FW303" s="58"/>
      <c r="FX303" s="58"/>
      <c r="FY303" s="58"/>
      <c r="FZ303" s="58"/>
      <c r="GA303" s="58"/>
      <c r="GB303" s="58"/>
      <c r="GC303" s="58"/>
      <c r="GD303" s="58"/>
      <c r="GE303" s="58"/>
      <c r="GF303" s="58"/>
      <c r="GG303" s="58"/>
      <c r="GH303" s="58"/>
      <c r="GI303" s="58"/>
      <c r="GJ303" s="58"/>
      <c r="GK303" s="58"/>
      <c r="GL303" s="58"/>
      <c r="GM303" s="58"/>
      <c r="GN303" s="58"/>
      <c r="GO303" s="58"/>
      <c r="GP303" s="58"/>
      <c r="GQ303" s="58"/>
      <c r="GR303" s="58"/>
      <c r="GS303" s="58"/>
      <c r="GT303" s="58"/>
      <c r="GU303" s="58"/>
      <c r="GV303" s="58"/>
      <c r="GW303" s="58"/>
      <c r="GX303" s="58"/>
      <c r="GY303" s="58"/>
      <c r="GZ303" s="58"/>
      <c r="HA303" s="58"/>
      <c r="HB303" s="58"/>
      <c r="HC303" s="58"/>
      <c r="HD303" s="58"/>
      <c r="HE303" s="58"/>
      <c r="HF303" s="58"/>
      <c r="HG303" s="58"/>
      <c r="HH303" s="58"/>
      <c r="HI303" s="58"/>
      <c r="HJ303" s="58"/>
      <c r="HK303" s="58"/>
      <c r="HL303" s="58"/>
      <c r="HM303" s="58"/>
      <c r="HN303" s="58"/>
      <c r="HO303" s="58"/>
      <c r="HP303" s="58"/>
      <c r="HQ303" s="58"/>
      <c r="HR303" s="58"/>
      <c r="HS303" s="58"/>
      <c r="HT303" s="58"/>
      <c r="HU303" s="58"/>
      <c r="HV303" s="58"/>
      <c r="HW303" s="58"/>
      <c r="HX303" s="58"/>
      <c r="HY303" s="58"/>
      <c r="HZ303" s="58"/>
      <c r="IA303" s="58"/>
      <c r="IB303" s="58"/>
      <c r="IC303" s="58"/>
      <c r="ID303" s="58"/>
      <c r="IE303" s="58"/>
      <c r="IF303" s="58"/>
      <c r="IG303" s="58"/>
      <c r="IH303" s="58"/>
      <c r="II303" s="58"/>
      <c r="IJ303" s="58"/>
      <c r="IK303" s="58"/>
      <c r="IL303" s="58"/>
      <c r="IM303" s="58"/>
      <c r="IN303" s="58"/>
      <c r="IO303" s="58"/>
      <c r="IP303" s="58"/>
      <c r="IQ303" s="58"/>
      <c r="IR303" s="58"/>
    </row>
    <row r="304" spans="1:252" s="839" customFormat="1">
      <c r="A304" s="78" t="s">
        <v>468</v>
      </c>
      <c r="B304" s="699">
        <v>1.9E-2</v>
      </c>
      <c r="C304" s="699">
        <v>2.4E-2</v>
      </c>
      <c r="D304" s="699">
        <v>2.5000000000000001E-2</v>
      </c>
      <c r="E304" s="699">
        <v>7.1999999999999995E-2</v>
      </c>
      <c r="F304" s="699">
        <v>2.9000000000000001E-2</v>
      </c>
      <c r="G304" s="699">
        <v>0.03</v>
      </c>
      <c r="H304" s="699">
        <v>3.2000000000000001E-2</v>
      </c>
      <c r="I304" s="699">
        <v>3.1E-2</v>
      </c>
      <c r="J304" s="699">
        <v>4.2000000000000003E-2</v>
      </c>
      <c r="K304" s="699">
        <v>6.0999999999999999E-2</v>
      </c>
      <c r="L304" s="699">
        <v>0.06</v>
      </c>
      <c r="M304" s="699">
        <v>6.9000000000000006E-2</v>
      </c>
      <c r="N304" s="699">
        <v>7.5999999999999998E-2</v>
      </c>
      <c r="O304" s="699">
        <v>7.2999999999999995E-2</v>
      </c>
      <c r="P304" s="699">
        <v>8.8999999999999996E-2</v>
      </c>
      <c r="Q304" s="699">
        <v>9.5000000000000001E-2</v>
      </c>
      <c r="R304" s="699">
        <v>0.10299999999999999</v>
      </c>
      <c r="S304" s="699">
        <v>0.11</v>
      </c>
      <c r="T304" s="699">
        <v>0.121</v>
      </c>
      <c r="U304" s="699">
        <v>0.13400000000000001</v>
      </c>
      <c r="V304" s="699">
        <v>0.14099999999999999</v>
      </c>
      <c r="W304" s="699">
        <v>0.14299999999999999</v>
      </c>
      <c r="X304" s="699">
        <v>0.14799999999999999</v>
      </c>
      <c r="Y304" s="699">
        <v>0.154</v>
      </c>
      <c r="Z304" s="699">
        <v>0.159</v>
      </c>
      <c r="AA304" s="699">
        <v>0.14599999999999999</v>
      </c>
      <c r="AB304" s="699">
        <v>0.154</v>
      </c>
      <c r="AC304" s="699">
        <v>0.16800000000000001</v>
      </c>
      <c r="AD304" s="699">
        <v>0.17599999999999999</v>
      </c>
      <c r="AE304" s="953">
        <v>0.20100000000000001</v>
      </c>
      <c r="AF304" s="58"/>
      <c r="AG304" s="58"/>
      <c r="AH304" s="58"/>
      <c r="AI304" s="58"/>
      <c r="AJ304" s="58"/>
      <c r="AK304" s="58"/>
      <c r="AL304" s="58"/>
      <c r="AM304" s="58"/>
      <c r="AN304" s="58"/>
      <c r="AO304" s="58"/>
      <c r="AP304" s="58"/>
      <c r="AQ304" s="58"/>
      <c r="AR304" s="58"/>
      <c r="AS304" s="58"/>
      <c r="AT304" s="58"/>
      <c r="AU304" s="58"/>
      <c r="AV304" s="58"/>
      <c r="AW304" s="58"/>
      <c r="AX304" s="58"/>
      <c r="AY304" s="58"/>
      <c r="AZ304" s="58"/>
      <c r="BA304" s="58"/>
      <c r="BB304" s="58"/>
      <c r="BC304" s="58"/>
      <c r="BD304" s="58"/>
      <c r="BE304" s="58"/>
      <c r="BF304" s="58"/>
      <c r="BG304" s="58"/>
      <c r="BH304" s="58"/>
      <c r="BI304" s="58"/>
      <c r="BJ304" s="58"/>
      <c r="BK304" s="58"/>
      <c r="BL304" s="58"/>
      <c r="BM304" s="58"/>
      <c r="BN304" s="58"/>
      <c r="BO304" s="58"/>
      <c r="BP304" s="58"/>
      <c r="BQ304" s="58"/>
      <c r="BR304" s="58"/>
      <c r="BS304" s="58"/>
      <c r="BT304" s="58"/>
      <c r="BU304" s="58"/>
      <c r="BV304" s="58"/>
      <c r="BW304" s="58"/>
      <c r="BX304" s="58"/>
      <c r="BY304" s="58"/>
      <c r="BZ304" s="58"/>
      <c r="CA304" s="58"/>
      <c r="CB304" s="58"/>
      <c r="CC304" s="58"/>
      <c r="CD304" s="58"/>
      <c r="CE304" s="58"/>
      <c r="CF304" s="58"/>
      <c r="CG304" s="58"/>
      <c r="CH304" s="58"/>
      <c r="CI304" s="58"/>
      <c r="CJ304" s="58"/>
      <c r="CK304" s="58"/>
      <c r="CL304" s="58"/>
      <c r="CM304" s="58"/>
      <c r="CN304" s="58"/>
      <c r="CO304" s="58"/>
      <c r="CP304" s="58"/>
      <c r="CQ304" s="58"/>
      <c r="CR304" s="58"/>
      <c r="CS304" s="58"/>
      <c r="CT304" s="58"/>
      <c r="CU304" s="58"/>
      <c r="CV304" s="58"/>
      <c r="CW304" s="58"/>
      <c r="CX304" s="58"/>
      <c r="CY304" s="58"/>
      <c r="CZ304" s="58"/>
      <c r="DA304" s="58"/>
      <c r="DB304" s="58"/>
      <c r="DC304" s="58"/>
      <c r="DD304" s="58"/>
      <c r="DE304" s="58"/>
      <c r="DF304" s="58"/>
      <c r="DG304" s="58"/>
      <c r="DH304" s="58"/>
      <c r="DI304" s="58"/>
      <c r="DJ304" s="58"/>
      <c r="DK304" s="58"/>
      <c r="DL304" s="58"/>
      <c r="DM304" s="58"/>
      <c r="DN304" s="58"/>
      <c r="DO304" s="58"/>
      <c r="DP304" s="58"/>
      <c r="DQ304" s="58"/>
      <c r="DR304" s="58"/>
      <c r="DS304" s="58"/>
      <c r="DT304" s="58"/>
      <c r="DU304" s="58"/>
      <c r="DV304" s="58"/>
      <c r="DW304" s="58"/>
      <c r="DX304" s="58"/>
      <c r="DY304" s="58"/>
      <c r="DZ304" s="58"/>
      <c r="EA304" s="58"/>
      <c r="EB304" s="58"/>
      <c r="EC304" s="58"/>
      <c r="ED304" s="58"/>
      <c r="EE304" s="58"/>
      <c r="EF304" s="58"/>
      <c r="EG304" s="58"/>
      <c r="EH304" s="58"/>
      <c r="EI304" s="58"/>
      <c r="EJ304" s="58"/>
      <c r="EK304" s="58"/>
      <c r="EL304" s="58"/>
      <c r="EM304" s="58"/>
      <c r="EN304" s="58"/>
      <c r="EO304" s="58"/>
      <c r="EP304" s="58"/>
      <c r="EQ304" s="58"/>
      <c r="ER304" s="58"/>
      <c r="ES304" s="58"/>
      <c r="ET304" s="58"/>
      <c r="EU304" s="58"/>
      <c r="EV304" s="58"/>
      <c r="EW304" s="58"/>
      <c r="EX304" s="58"/>
      <c r="EY304" s="58"/>
      <c r="EZ304" s="58"/>
      <c r="FA304" s="58"/>
      <c r="FB304" s="58"/>
      <c r="FC304" s="58"/>
      <c r="FD304" s="58"/>
      <c r="FE304" s="58"/>
      <c r="FF304" s="58"/>
      <c r="FG304" s="58"/>
      <c r="FH304" s="58"/>
      <c r="FI304" s="58"/>
      <c r="FJ304" s="58"/>
      <c r="FK304" s="58"/>
      <c r="FL304" s="58"/>
      <c r="FM304" s="58"/>
      <c r="FN304" s="58"/>
      <c r="FO304" s="58"/>
      <c r="FP304" s="58"/>
      <c r="FQ304" s="58"/>
      <c r="FR304" s="58"/>
      <c r="FS304" s="58"/>
      <c r="FT304" s="58"/>
      <c r="FU304" s="58"/>
      <c r="FV304" s="58"/>
      <c r="FW304" s="58"/>
      <c r="FX304" s="58"/>
      <c r="FY304" s="58"/>
      <c r="FZ304" s="58"/>
      <c r="GA304" s="58"/>
      <c r="GB304" s="58"/>
      <c r="GC304" s="58"/>
      <c r="GD304" s="58"/>
      <c r="GE304" s="58"/>
      <c r="GF304" s="58"/>
      <c r="GG304" s="58"/>
      <c r="GH304" s="58"/>
      <c r="GI304" s="58"/>
      <c r="GJ304" s="58"/>
      <c r="GK304" s="58"/>
      <c r="GL304" s="58"/>
      <c r="GM304" s="58"/>
      <c r="GN304" s="58"/>
      <c r="GO304" s="58"/>
      <c r="GP304" s="58"/>
      <c r="GQ304" s="58"/>
      <c r="GR304" s="58"/>
      <c r="GS304" s="58"/>
      <c r="GT304" s="58"/>
      <c r="GU304" s="58"/>
      <c r="GV304" s="58"/>
      <c r="GW304" s="58"/>
      <c r="GX304" s="58"/>
      <c r="GY304" s="58"/>
      <c r="GZ304" s="58"/>
      <c r="HA304" s="58"/>
      <c r="HB304" s="58"/>
      <c r="HC304" s="58"/>
      <c r="HD304" s="58"/>
      <c r="HE304" s="58"/>
      <c r="HF304" s="58"/>
      <c r="HG304" s="58"/>
      <c r="HH304" s="58"/>
      <c r="HI304" s="58"/>
      <c r="HJ304" s="58"/>
      <c r="HK304" s="58"/>
      <c r="HL304" s="58"/>
      <c r="HM304" s="58"/>
      <c r="HN304" s="58"/>
      <c r="HO304" s="58"/>
      <c r="HP304" s="58"/>
      <c r="HQ304" s="58"/>
      <c r="HR304" s="58"/>
      <c r="HS304" s="58"/>
      <c r="HT304" s="58"/>
      <c r="HU304" s="58"/>
      <c r="HV304" s="58"/>
      <c r="HW304" s="58"/>
      <c r="HX304" s="58"/>
      <c r="HY304" s="58"/>
      <c r="HZ304" s="58"/>
      <c r="IA304" s="58"/>
      <c r="IB304" s="58"/>
      <c r="IC304" s="58"/>
      <c r="ID304" s="58"/>
      <c r="IE304" s="58"/>
      <c r="IF304" s="58"/>
      <c r="IG304" s="58"/>
      <c r="IH304" s="58"/>
      <c r="II304" s="58"/>
      <c r="IJ304" s="58"/>
      <c r="IK304" s="58"/>
      <c r="IL304" s="58"/>
      <c r="IM304" s="58"/>
      <c r="IN304" s="58"/>
      <c r="IO304" s="58"/>
      <c r="IP304" s="58"/>
      <c r="IQ304" s="58"/>
      <c r="IR304" s="58"/>
    </row>
    <row r="305" spans="1:252" s="839" customFormat="1">
      <c r="A305" s="78" t="s">
        <v>600</v>
      </c>
      <c r="B305" s="699">
        <v>8.9999999999999993E-3</v>
      </c>
      <c r="C305" s="699">
        <v>1.0999999999999999E-2</v>
      </c>
      <c r="D305" s="699">
        <v>1.2E-2</v>
      </c>
      <c r="E305" s="699">
        <v>3.3000000000000002E-2</v>
      </c>
      <c r="F305" s="699">
        <v>1.2999999999999999E-2</v>
      </c>
      <c r="G305" s="699">
        <v>1.4E-2</v>
      </c>
      <c r="H305" s="699">
        <v>1.4999999999999999E-2</v>
      </c>
      <c r="I305" s="699">
        <v>1.4E-2</v>
      </c>
      <c r="J305" s="699">
        <v>0.02</v>
      </c>
      <c r="K305" s="699">
        <v>2.8000000000000001E-2</v>
      </c>
      <c r="L305" s="699">
        <v>2.8000000000000001E-2</v>
      </c>
      <c r="M305" s="699">
        <v>3.2000000000000001E-2</v>
      </c>
      <c r="N305" s="699">
        <v>3.5000000000000003E-2</v>
      </c>
      <c r="O305" s="699">
        <v>3.3000000000000002E-2</v>
      </c>
      <c r="P305" s="699">
        <v>4.1000000000000002E-2</v>
      </c>
      <c r="Q305" s="699">
        <v>4.3999999999999997E-2</v>
      </c>
      <c r="R305" s="699">
        <v>4.3999999999999997E-2</v>
      </c>
      <c r="S305" s="699">
        <v>4.8000000000000001E-2</v>
      </c>
      <c r="T305" s="699">
        <v>5.5E-2</v>
      </c>
      <c r="U305" s="699">
        <v>6.0999999999999999E-2</v>
      </c>
      <c r="V305" s="699">
        <v>6.6000000000000003E-2</v>
      </c>
      <c r="W305" s="699">
        <v>6.8000000000000005E-2</v>
      </c>
      <c r="X305" s="699">
        <v>7.0000000000000007E-2</v>
      </c>
      <c r="Y305" s="699">
        <v>7.2999999999999995E-2</v>
      </c>
      <c r="Z305" s="699">
        <v>7.4999999999999997E-2</v>
      </c>
      <c r="AA305" s="699">
        <v>7.2999999999999995E-2</v>
      </c>
      <c r="AB305" s="699">
        <v>7.6999999999999999E-2</v>
      </c>
      <c r="AC305" s="699">
        <v>7.9000000000000001E-2</v>
      </c>
      <c r="AD305" s="699">
        <v>7.9000000000000001E-2</v>
      </c>
      <c r="AE305" s="953">
        <v>8.4000000000000005E-2</v>
      </c>
      <c r="AF305" s="58"/>
      <c r="AG305" s="58"/>
      <c r="AH305" s="58"/>
      <c r="AI305" s="58"/>
      <c r="AJ305" s="58"/>
      <c r="AK305" s="58"/>
      <c r="AL305" s="58"/>
      <c r="AM305" s="58"/>
      <c r="AN305" s="58"/>
      <c r="AO305" s="58"/>
      <c r="AP305" s="58"/>
      <c r="AQ305" s="58"/>
      <c r="AR305" s="58"/>
      <c r="AS305" s="58"/>
      <c r="AT305" s="58"/>
      <c r="AU305" s="58"/>
      <c r="AV305" s="58"/>
      <c r="AW305" s="58"/>
      <c r="AX305" s="58"/>
      <c r="AY305" s="58"/>
      <c r="AZ305" s="58"/>
      <c r="BA305" s="58"/>
      <c r="BB305" s="58"/>
      <c r="BC305" s="58"/>
      <c r="BD305" s="58"/>
      <c r="BE305" s="58"/>
      <c r="BF305" s="58"/>
      <c r="BG305" s="58"/>
      <c r="BH305" s="58"/>
      <c r="BI305" s="58"/>
      <c r="BJ305" s="58"/>
      <c r="BK305" s="58"/>
      <c r="BL305" s="58"/>
      <c r="BM305" s="58"/>
      <c r="BN305" s="58"/>
      <c r="BO305" s="58"/>
      <c r="BP305" s="58"/>
      <c r="BQ305" s="58"/>
      <c r="BR305" s="58"/>
      <c r="BS305" s="58"/>
      <c r="BT305" s="58"/>
      <c r="BU305" s="58"/>
      <c r="BV305" s="58"/>
      <c r="BW305" s="58"/>
      <c r="BX305" s="58"/>
      <c r="BY305" s="58"/>
      <c r="BZ305" s="58"/>
      <c r="CA305" s="58"/>
      <c r="CB305" s="58"/>
      <c r="CC305" s="58"/>
      <c r="CD305" s="58"/>
      <c r="CE305" s="58"/>
      <c r="CF305" s="58"/>
      <c r="CG305" s="58"/>
      <c r="CH305" s="58"/>
      <c r="CI305" s="58"/>
      <c r="CJ305" s="58"/>
      <c r="CK305" s="58"/>
      <c r="CL305" s="58"/>
      <c r="CM305" s="58"/>
      <c r="CN305" s="58"/>
      <c r="CO305" s="58"/>
      <c r="CP305" s="58"/>
      <c r="CQ305" s="58"/>
      <c r="CR305" s="58"/>
      <c r="CS305" s="58"/>
      <c r="CT305" s="58"/>
      <c r="CU305" s="58"/>
      <c r="CV305" s="58"/>
      <c r="CW305" s="58"/>
      <c r="CX305" s="58"/>
      <c r="CY305" s="58"/>
      <c r="CZ305" s="58"/>
      <c r="DA305" s="58"/>
      <c r="DB305" s="58"/>
      <c r="DC305" s="58"/>
      <c r="DD305" s="58"/>
      <c r="DE305" s="58"/>
      <c r="DF305" s="58"/>
      <c r="DG305" s="58"/>
      <c r="DH305" s="58"/>
      <c r="DI305" s="58"/>
      <c r="DJ305" s="58"/>
      <c r="DK305" s="58"/>
      <c r="DL305" s="58"/>
      <c r="DM305" s="58"/>
      <c r="DN305" s="58"/>
      <c r="DO305" s="58"/>
      <c r="DP305" s="58"/>
      <c r="DQ305" s="58"/>
      <c r="DR305" s="58"/>
      <c r="DS305" s="58"/>
      <c r="DT305" s="58"/>
      <c r="DU305" s="58"/>
      <c r="DV305" s="58"/>
      <c r="DW305" s="58"/>
      <c r="DX305" s="58"/>
      <c r="DY305" s="58"/>
      <c r="DZ305" s="58"/>
      <c r="EA305" s="58"/>
      <c r="EB305" s="58"/>
      <c r="EC305" s="58"/>
      <c r="ED305" s="58"/>
      <c r="EE305" s="58"/>
      <c r="EF305" s="58"/>
      <c r="EG305" s="58"/>
      <c r="EH305" s="58"/>
      <c r="EI305" s="58"/>
      <c r="EJ305" s="58"/>
      <c r="EK305" s="58"/>
      <c r="EL305" s="58"/>
      <c r="EM305" s="58"/>
      <c r="EN305" s="58"/>
      <c r="EO305" s="58"/>
      <c r="EP305" s="58"/>
      <c r="EQ305" s="58"/>
      <c r="ER305" s="58"/>
      <c r="ES305" s="58"/>
      <c r="ET305" s="58"/>
      <c r="EU305" s="58"/>
      <c r="EV305" s="58"/>
      <c r="EW305" s="58"/>
      <c r="EX305" s="58"/>
      <c r="EY305" s="58"/>
      <c r="EZ305" s="58"/>
      <c r="FA305" s="58"/>
      <c r="FB305" s="58"/>
      <c r="FC305" s="58"/>
      <c r="FD305" s="58"/>
      <c r="FE305" s="58"/>
      <c r="FF305" s="58"/>
      <c r="FG305" s="58"/>
      <c r="FH305" s="58"/>
      <c r="FI305" s="58"/>
      <c r="FJ305" s="58"/>
      <c r="FK305" s="58"/>
      <c r="FL305" s="58"/>
      <c r="FM305" s="58"/>
      <c r="FN305" s="58"/>
      <c r="FO305" s="58"/>
      <c r="FP305" s="58"/>
      <c r="FQ305" s="58"/>
      <c r="FR305" s="58"/>
      <c r="FS305" s="58"/>
      <c r="FT305" s="58"/>
      <c r="FU305" s="58"/>
      <c r="FV305" s="58"/>
      <c r="FW305" s="58"/>
      <c r="FX305" s="58"/>
      <c r="FY305" s="58"/>
      <c r="FZ305" s="58"/>
      <c r="GA305" s="58"/>
      <c r="GB305" s="58"/>
      <c r="GC305" s="58"/>
      <c r="GD305" s="58"/>
      <c r="GE305" s="58"/>
      <c r="GF305" s="58"/>
      <c r="GG305" s="58"/>
      <c r="GH305" s="58"/>
      <c r="GI305" s="58"/>
      <c r="GJ305" s="58"/>
      <c r="GK305" s="58"/>
      <c r="GL305" s="58"/>
      <c r="GM305" s="58"/>
      <c r="GN305" s="58"/>
      <c r="GO305" s="58"/>
      <c r="GP305" s="58"/>
      <c r="GQ305" s="58"/>
      <c r="GR305" s="58"/>
      <c r="GS305" s="58"/>
      <c r="GT305" s="58"/>
      <c r="GU305" s="58"/>
      <c r="GV305" s="58"/>
      <c r="GW305" s="58"/>
      <c r="GX305" s="58"/>
      <c r="GY305" s="58"/>
      <c r="GZ305" s="58"/>
      <c r="HA305" s="58"/>
      <c r="HB305" s="58"/>
      <c r="HC305" s="58"/>
      <c r="HD305" s="58"/>
      <c r="HE305" s="58"/>
      <c r="HF305" s="58"/>
      <c r="HG305" s="58"/>
      <c r="HH305" s="58"/>
      <c r="HI305" s="58"/>
      <c r="HJ305" s="58"/>
      <c r="HK305" s="58"/>
      <c r="HL305" s="58"/>
      <c r="HM305" s="58"/>
      <c r="HN305" s="58"/>
      <c r="HO305" s="58"/>
      <c r="HP305" s="58"/>
      <c r="HQ305" s="58"/>
      <c r="HR305" s="58"/>
      <c r="HS305" s="58"/>
      <c r="HT305" s="58"/>
      <c r="HU305" s="58"/>
      <c r="HV305" s="58"/>
      <c r="HW305" s="58"/>
      <c r="HX305" s="58"/>
      <c r="HY305" s="58"/>
      <c r="HZ305" s="58"/>
      <c r="IA305" s="58"/>
      <c r="IB305" s="58"/>
      <c r="IC305" s="58"/>
      <c r="ID305" s="58"/>
      <c r="IE305" s="58"/>
      <c r="IF305" s="58"/>
      <c r="IG305" s="58"/>
      <c r="IH305" s="58"/>
      <c r="II305" s="58"/>
      <c r="IJ305" s="58"/>
      <c r="IK305" s="58"/>
      <c r="IL305" s="58"/>
      <c r="IM305" s="58"/>
      <c r="IN305" s="58"/>
      <c r="IO305" s="58"/>
      <c r="IP305" s="58"/>
      <c r="IQ305" s="58"/>
      <c r="IR305" s="58"/>
    </row>
    <row r="306" spans="1:252" s="839" customFormat="1">
      <c r="A306" s="78" t="s">
        <v>601</v>
      </c>
      <c r="B306" s="699">
        <v>0.01</v>
      </c>
      <c r="C306" s="699">
        <v>1.2999999999999999E-2</v>
      </c>
      <c r="D306" s="699">
        <v>1.2999999999999999E-2</v>
      </c>
      <c r="E306" s="699">
        <v>3.9E-2</v>
      </c>
      <c r="F306" s="699">
        <v>1.6E-2</v>
      </c>
      <c r="G306" s="699">
        <v>1.7000000000000001E-2</v>
      </c>
      <c r="H306" s="699">
        <v>1.7000000000000001E-2</v>
      </c>
      <c r="I306" s="699">
        <v>1.7000000000000001E-2</v>
      </c>
      <c r="J306" s="699">
        <v>2.3E-2</v>
      </c>
      <c r="K306" s="699">
        <v>3.3000000000000002E-2</v>
      </c>
      <c r="L306" s="699">
        <v>3.2000000000000001E-2</v>
      </c>
      <c r="M306" s="699">
        <v>3.6999999999999998E-2</v>
      </c>
      <c r="N306" s="699">
        <v>4.1000000000000002E-2</v>
      </c>
      <c r="O306" s="699">
        <v>0.04</v>
      </c>
      <c r="P306" s="699">
        <v>4.7E-2</v>
      </c>
      <c r="Q306" s="699">
        <v>5.0999999999999997E-2</v>
      </c>
      <c r="R306" s="699">
        <v>5.8999999999999997E-2</v>
      </c>
      <c r="S306" s="699">
        <v>6.2E-2</v>
      </c>
      <c r="T306" s="699">
        <v>6.5000000000000002E-2</v>
      </c>
      <c r="U306" s="699">
        <v>7.1999999999999995E-2</v>
      </c>
      <c r="V306" s="699">
        <v>7.2999999999999995E-2</v>
      </c>
      <c r="W306" s="699">
        <v>7.2999999999999995E-2</v>
      </c>
      <c r="X306" s="699">
        <v>7.5999999999999998E-2</v>
      </c>
      <c r="Y306" s="699">
        <v>7.8E-2</v>
      </c>
      <c r="Z306" s="699">
        <v>8.1000000000000003E-2</v>
      </c>
      <c r="AA306" s="699">
        <v>7.0999999999999994E-2</v>
      </c>
      <c r="AB306" s="699">
        <v>7.3999999999999996E-2</v>
      </c>
      <c r="AC306" s="699">
        <v>8.5000000000000006E-2</v>
      </c>
      <c r="AD306" s="699">
        <v>9.1999999999999998E-2</v>
      </c>
      <c r="AE306" s="953">
        <v>0.108</v>
      </c>
      <c r="AF306" s="58"/>
      <c r="AG306" s="58"/>
      <c r="AH306" s="58"/>
      <c r="AI306" s="58"/>
      <c r="AJ306" s="58"/>
      <c r="AK306" s="58"/>
      <c r="AL306" s="58"/>
      <c r="AM306" s="58"/>
      <c r="AN306" s="58"/>
      <c r="AO306" s="58"/>
      <c r="AP306" s="58"/>
      <c r="AQ306" s="58"/>
      <c r="AR306" s="58"/>
      <c r="AS306" s="58"/>
      <c r="AT306" s="58"/>
      <c r="AU306" s="58"/>
      <c r="AV306" s="58"/>
      <c r="AW306" s="58"/>
      <c r="AX306" s="58"/>
      <c r="AY306" s="58"/>
      <c r="AZ306" s="58"/>
      <c r="BA306" s="58"/>
      <c r="BB306" s="58"/>
      <c r="BC306" s="58"/>
      <c r="BD306" s="58"/>
      <c r="BE306" s="58"/>
      <c r="BF306" s="58"/>
      <c r="BG306" s="58"/>
      <c r="BH306" s="58"/>
      <c r="BI306" s="58"/>
      <c r="BJ306" s="58"/>
      <c r="BK306" s="58"/>
      <c r="BL306" s="58"/>
      <c r="BM306" s="58"/>
      <c r="BN306" s="58"/>
      <c r="BO306" s="58"/>
      <c r="BP306" s="58"/>
      <c r="BQ306" s="58"/>
      <c r="BR306" s="58"/>
      <c r="BS306" s="58"/>
      <c r="BT306" s="58"/>
      <c r="BU306" s="58"/>
      <c r="BV306" s="58"/>
      <c r="BW306" s="58"/>
      <c r="BX306" s="58"/>
      <c r="BY306" s="58"/>
      <c r="BZ306" s="58"/>
      <c r="CA306" s="58"/>
      <c r="CB306" s="58"/>
      <c r="CC306" s="58"/>
      <c r="CD306" s="58"/>
      <c r="CE306" s="58"/>
      <c r="CF306" s="58"/>
      <c r="CG306" s="58"/>
      <c r="CH306" s="58"/>
      <c r="CI306" s="58"/>
      <c r="CJ306" s="58"/>
      <c r="CK306" s="58"/>
      <c r="CL306" s="58"/>
      <c r="CM306" s="58"/>
      <c r="CN306" s="58"/>
      <c r="CO306" s="58"/>
      <c r="CP306" s="58"/>
      <c r="CQ306" s="58"/>
      <c r="CR306" s="58"/>
      <c r="CS306" s="58"/>
      <c r="CT306" s="58"/>
      <c r="CU306" s="58"/>
      <c r="CV306" s="58"/>
      <c r="CW306" s="58"/>
      <c r="CX306" s="58"/>
      <c r="CY306" s="58"/>
      <c r="CZ306" s="58"/>
      <c r="DA306" s="58"/>
      <c r="DB306" s="58"/>
      <c r="DC306" s="58"/>
      <c r="DD306" s="58"/>
      <c r="DE306" s="58"/>
      <c r="DF306" s="58"/>
      <c r="DG306" s="58"/>
      <c r="DH306" s="58"/>
      <c r="DI306" s="58"/>
      <c r="DJ306" s="58"/>
      <c r="DK306" s="58"/>
      <c r="DL306" s="58"/>
      <c r="DM306" s="58"/>
      <c r="DN306" s="58"/>
      <c r="DO306" s="58"/>
      <c r="DP306" s="58"/>
      <c r="DQ306" s="58"/>
      <c r="DR306" s="58"/>
      <c r="DS306" s="58"/>
      <c r="DT306" s="58"/>
      <c r="DU306" s="58"/>
      <c r="DV306" s="58"/>
      <c r="DW306" s="58"/>
      <c r="DX306" s="58"/>
      <c r="DY306" s="58"/>
      <c r="DZ306" s="58"/>
      <c r="EA306" s="58"/>
      <c r="EB306" s="58"/>
      <c r="EC306" s="58"/>
      <c r="ED306" s="58"/>
      <c r="EE306" s="58"/>
      <c r="EF306" s="58"/>
      <c r="EG306" s="58"/>
      <c r="EH306" s="58"/>
      <c r="EI306" s="58"/>
      <c r="EJ306" s="58"/>
      <c r="EK306" s="58"/>
      <c r="EL306" s="58"/>
      <c r="EM306" s="58"/>
      <c r="EN306" s="58"/>
      <c r="EO306" s="58"/>
      <c r="EP306" s="58"/>
      <c r="EQ306" s="58"/>
      <c r="ER306" s="58"/>
      <c r="ES306" s="58"/>
      <c r="ET306" s="58"/>
      <c r="EU306" s="58"/>
      <c r="EV306" s="58"/>
      <c r="EW306" s="58"/>
      <c r="EX306" s="58"/>
      <c r="EY306" s="58"/>
      <c r="EZ306" s="58"/>
      <c r="FA306" s="58"/>
      <c r="FB306" s="58"/>
      <c r="FC306" s="58"/>
      <c r="FD306" s="58"/>
      <c r="FE306" s="58"/>
      <c r="FF306" s="58"/>
      <c r="FG306" s="58"/>
      <c r="FH306" s="58"/>
      <c r="FI306" s="58"/>
      <c r="FJ306" s="58"/>
      <c r="FK306" s="58"/>
      <c r="FL306" s="58"/>
      <c r="FM306" s="58"/>
      <c r="FN306" s="58"/>
      <c r="FO306" s="58"/>
      <c r="FP306" s="58"/>
      <c r="FQ306" s="58"/>
      <c r="FR306" s="58"/>
      <c r="FS306" s="58"/>
      <c r="FT306" s="58"/>
      <c r="FU306" s="58"/>
      <c r="FV306" s="58"/>
      <c r="FW306" s="58"/>
      <c r="FX306" s="58"/>
      <c r="FY306" s="58"/>
      <c r="FZ306" s="58"/>
      <c r="GA306" s="58"/>
      <c r="GB306" s="58"/>
      <c r="GC306" s="58"/>
      <c r="GD306" s="58"/>
      <c r="GE306" s="58"/>
      <c r="GF306" s="58"/>
      <c r="GG306" s="58"/>
      <c r="GH306" s="58"/>
      <c r="GI306" s="58"/>
      <c r="GJ306" s="58"/>
      <c r="GK306" s="58"/>
      <c r="GL306" s="58"/>
      <c r="GM306" s="58"/>
      <c r="GN306" s="58"/>
      <c r="GO306" s="58"/>
      <c r="GP306" s="58"/>
      <c r="GQ306" s="58"/>
      <c r="GR306" s="58"/>
      <c r="GS306" s="58"/>
      <c r="GT306" s="58"/>
      <c r="GU306" s="58"/>
      <c r="GV306" s="58"/>
      <c r="GW306" s="58"/>
      <c r="GX306" s="58"/>
      <c r="GY306" s="58"/>
      <c r="GZ306" s="58"/>
      <c r="HA306" s="58"/>
      <c r="HB306" s="58"/>
      <c r="HC306" s="58"/>
      <c r="HD306" s="58"/>
      <c r="HE306" s="58"/>
      <c r="HF306" s="58"/>
      <c r="HG306" s="58"/>
      <c r="HH306" s="58"/>
      <c r="HI306" s="58"/>
      <c r="HJ306" s="58"/>
      <c r="HK306" s="58"/>
      <c r="HL306" s="58"/>
      <c r="HM306" s="58"/>
      <c r="HN306" s="58"/>
      <c r="HO306" s="58"/>
      <c r="HP306" s="58"/>
      <c r="HQ306" s="58"/>
      <c r="HR306" s="58"/>
      <c r="HS306" s="58"/>
      <c r="HT306" s="58"/>
      <c r="HU306" s="58"/>
      <c r="HV306" s="58"/>
      <c r="HW306" s="58"/>
      <c r="HX306" s="58"/>
      <c r="HY306" s="58"/>
      <c r="HZ306" s="58"/>
      <c r="IA306" s="58"/>
      <c r="IB306" s="58"/>
      <c r="IC306" s="58"/>
      <c r="ID306" s="58"/>
      <c r="IE306" s="58"/>
      <c r="IF306" s="58"/>
      <c r="IG306" s="58"/>
      <c r="IH306" s="58"/>
      <c r="II306" s="58"/>
      <c r="IJ306" s="58"/>
      <c r="IK306" s="58"/>
      <c r="IL306" s="58"/>
      <c r="IM306" s="58"/>
      <c r="IN306" s="58"/>
      <c r="IO306" s="58"/>
      <c r="IP306" s="58"/>
      <c r="IQ306" s="58"/>
      <c r="IR306" s="58"/>
    </row>
    <row r="307" spans="1:252" s="839" customFormat="1">
      <c r="A307" s="78" t="s">
        <v>602</v>
      </c>
      <c r="B307" s="699">
        <v>0</v>
      </c>
      <c r="C307" s="699">
        <v>0</v>
      </c>
      <c r="D307" s="699">
        <v>0</v>
      </c>
      <c r="E307" s="699">
        <v>0</v>
      </c>
      <c r="F307" s="699">
        <v>0</v>
      </c>
      <c r="G307" s="699">
        <v>0</v>
      </c>
      <c r="H307" s="699">
        <v>0</v>
      </c>
      <c r="I307" s="699">
        <v>0</v>
      </c>
      <c r="J307" s="699">
        <v>0</v>
      </c>
      <c r="K307" s="699">
        <v>0</v>
      </c>
      <c r="L307" s="699">
        <v>0</v>
      </c>
      <c r="M307" s="699">
        <v>0</v>
      </c>
      <c r="N307" s="699">
        <v>0</v>
      </c>
      <c r="O307" s="699">
        <v>0</v>
      </c>
      <c r="P307" s="699">
        <v>0</v>
      </c>
      <c r="Q307" s="699">
        <v>0</v>
      </c>
      <c r="R307" s="699">
        <v>0</v>
      </c>
      <c r="S307" s="699">
        <v>0</v>
      </c>
      <c r="T307" s="699">
        <v>0</v>
      </c>
      <c r="U307" s="699">
        <v>0</v>
      </c>
      <c r="V307" s="699">
        <v>0</v>
      </c>
      <c r="W307" s="699">
        <v>0</v>
      </c>
      <c r="X307" s="699">
        <v>0</v>
      </c>
      <c r="Y307" s="699">
        <v>0</v>
      </c>
      <c r="Z307" s="699">
        <v>0</v>
      </c>
      <c r="AA307" s="699">
        <v>0</v>
      </c>
      <c r="AB307" s="699">
        <v>0</v>
      </c>
      <c r="AC307" s="699">
        <v>1E-3</v>
      </c>
      <c r="AD307" s="699">
        <v>2E-3</v>
      </c>
      <c r="AE307" s="953">
        <v>5.0000000000000001E-3</v>
      </c>
      <c r="AF307" s="58"/>
      <c r="AG307" s="58"/>
      <c r="AH307" s="58"/>
      <c r="AI307" s="58"/>
      <c r="AJ307" s="58"/>
      <c r="AK307" s="58"/>
      <c r="AL307" s="58"/>
      <c r="AM307" s="58"/>
      <c r="AN307" s="58"/>
      <c r="AO307" s="58"/>
      <c r="AP307" s="58"/>
      <c r="AQ307" s="58"/>
      <c r="AR307" s="58"/>
      <c r="AS307" s="58"/>
      <c r="AT307" s="58"/>
      <c r="AU307" s="58"/>
      <c r="AV307" s="58"/>
      <c r="AW307" s="58"/>
      <c r="AX307" s="58"/>
      <c r="AY307" s="58"/>
      <c r="AZ307" s="58"/>
      <c r="BA307" s="58"/>
      <c r="BB307" s="58"/>
      <c r="BC307" s="58"/>
      <c r="BD307" s="58"/>
      <c r="BE307" s="58"/>
      <c r="BF307" s="58"/>
      <c r="BG307" s="58"/>
      <c r="BH307" s="58"/>
      <c r="BI307" s="58"/>
      <c r="BJ307" s="58"/>
      <c r="BK307" s="58"/>
      <c r="BL307" s="58"/>
      <c r="BM307" s="58"/>
      <c r="BN307" s="58"/>
      <c r="BO307" s="58"/>
      <c r="BP307" s="58"/>
      <c r="BQ307" s="58"/>
      <c r="BR307" s="58"/>
      <c r="BS307" s="58"/>
      <c r="BT307" s="58"/>
      <c r="BU307" s="58"/>
      <c r="BV307" s="58"/>
      <c r="BW307" s="58"/>
      <c r="BX307" s="58"/>
      <c r="BY307" s="58"/>
      <c r="BZ307" s="58"/>
      <c r="CA307" s="58"/>
      <c r="CB307" s="58"/>
      <c r="CC307" s="58"/>
      <c r="CD307" s="58"/>
      <c r="CE307" s="58"/>
      <c r="CF307" s="58"/>
      <c r="CG307" s="58"/>
      <c r="CH307" s="58"/>
      <c r="CI307" s="58"/>
      <c r="CJ307" s="58"/>
      <c r="CK307" s="58"/>
      <c r="CL307" s="58"/>
      <c r="CM307" s="58"/>
      <c r="CN307" s="58"/>
      <c r="CO307" s="58"/>
      <c r="CP307" s="58"/>
      <c r="CQ307" s="58"/>
      <c r="CR307" s="58"/>
      <c r="CS307" s="58"/>
      <c r="CT307" s="58"/>
      <c r="CU307" s="58"/>
      <c r="CV307" s="58"/>
      <c r="CW307" s="58"/>
      <c r="CX307" s="58"/>
      <c r="CY307" s="58"/>
      <c r="CZ307" s="58"/>
      <c r="DA307" s="58"/>
      <c r="DB307" s="58"/>
      <c r="DC307" s="58"/>
      <c r="DD307" s="58"/>
      <c r="DE307" s="58"/>
      <c r="DF307" s="58"/>
      <c r="DG307" s="58"/>
      <c r="DH307" s="58"/>
      <c r="DI307" s="58"/>
      <c r="DJ307" s="58"/>
      <c r="DK307" s="58"/>
      <c r="DL307" s="58"/>
      <c r="DM307" s="58"/>
      <c r="DN307" s="58"/>
      <c r="DO307" s="58"/>
      <c r="DP307" s="58"/>
      <c r="DQ307" s="58"/>
      <c r="DR307" s="58"/>
      <c r="DS307" s="58"/>
      <c r="DT307" s="58"/>
      <c r="DU307" s="58"/>
      <c r="DV307" s="58"/>
      <c r="DW307" s="58"/>
      <c r="DX307" s="58"/>
      <c r="DY307" s="58"/>
      <c r="DZ307" s="58"/>
      <c r="EA307" s="58"/>
      <c r="EB307" s="58"/>
      <c r="EC307" s="58"/>
      <c r="ED307" s="58"/>
      <c r="EE307" s="58"/>
      <c r="EF307" s="58"/>
      <c r="EG307" s="58"/>
      <c r="EH307" s="58"/>
      <c r="EI307" s="58"/>
      <c r="EJ307" s="58"/>
      <c r="EK307" s="58"/>
      <c r="EL307" s="58"/>
      <c r="EM307" s="58"/>
      <c r="EN307" s="58"/>
      <c r="EO307" s="58"/>
      <c r="EP307" s="58"/>
      <c r="EQ307" s="58"/>
      <c r="ER307" s="58"/>
      <c r="ES307" s="58"/>
      <c r="ET307" s="58"/>
      <c r="EU307" s="58"/>
      <c r="EV307" s="58"/>
      <c r="EW307" s="58"/>
      <c r="EX307" s="58"/>
      <c r="EY307" s="58"/>
      <c r="EZ307" s="58"/>
      <c r="FA307" s="58"/>
      <c r="FB307" s="58"/>
      <c r="FC307" s="58"/>
      <c r="FD307" s="58"/>
      <c r="FE307" s="58"/>
      <c r="FF307" s="58"/>
      <c r="FG307" s="58"/>
      <c r="FH307" s="58"/>
      <c r="FI307" s="58"/>
      <c r="FJ307" s="58"/>
      <c r="FK307" s="58"/>
      <c r="FL307" s="58"/>
      <c r="FM307" s="58"/>
      <c r="FN307" s="58"/>
      <c r="FO307" s="58"/>
      <c r="FP307" s="58"/>
      <c r="FQ307" s="58"/>
      <c r="FR307" s="58"/>
      <c r="FS307" s="58"/>
      <c r="FT307" s="58"/>
      <c r="FU307" s="58"/>
      <c r="FV307" s="58"/>
      <c r="FW307" s="58"/>
      <c r="FX307" s="58"/>
      <c r="FY307" s="58"/>
      <c r="FZ307" s="58"/>
      <c r="GA307" s="58"/>
      <c r="GB307" s="58"/>
      <c r="GC307" s="58"/>
      <c r="GD307" s="58"/>
      <c r="GE307" s="58"/>
      <c r="GF307" s="58"/>
      <c r="GG307" s="58"/>
      <c r="GH307" s="58"/>
      <c r="GI307" s="58"/>
      <c r="GJ307" s="58"/>
      <c r="GK307" s="58"/>
      <c r="GL307" s="58"/>
      <c r="GM307" s="58"/>
      <c r="GN307" s="58"/>
      <c r="GO307" s="58"/>
      <c r="GP307" s="58"/>
      <c r="GQ307" s="58"/>
      <c r="GR307" s="58"/>
      <c r="GS307" s="58"/>
      <c r="GT307" s="58"/>
      <c r="GU307" s="58"/>
      <c r="GV307" s="58"/>
      <c r="GW307" s="58"/>
      <c r="GX307" s="58"/>
      <c r="GY307" s="58"/>
      <c r="GZ307" s="58"/>
      <c r="HA307" s="58"/>
      <c r="HB307" s="58"/>
      <c r="HC307" s="58"/>
      <c r="HD307" s="58"/>
      <c r="HE307" s="58"/>
      <c r="HF307" s="58"/>
      <c r="HG307" s="58"/>
      <c r="HH307" s="58"/>
      <c r="HI307" s="58"/>
      <c r="HJ307" s="58"/>
      <c r="HK307" s="58"/>
      <c r="HL307" s="58"/>
      <c r="HM307" s="58"/>
      <c r="HN307" s="58"/>
      <c r="HO307" s="58"/>
      <c r="HP307" s="58"/>
      <c r="HQ307" s="58"/>
      <c r="HR307" s="58"/>
      <c r="HS307" s="58"/>
      <c r="HT307" s="58"/>
      <c r="HU307" s="58"/>
      <c r="HV307" s="58"/>
      <c r="HW307" s="58"/>
      <c r="HX307" s="58"/>
      <c r="HY307" s="58"/>
      <c r="HZ307" s="58"/>
      <c r="IA307" s="58"/>
      <c r="IB307" s="58"/>
      <c r="IC307" s="58"/>
      <c r="ID307" s="58"/>
      <c r="IE307" s="58"/>
      <c r="IF307" s="58"/>
      <c r="IG307" s="58"/>
      <c r="IH307" s="58"/>
      <c r="II307" s="58"/>
      <c r="IJ307" s="58"/>
      <c r="IK307" s="58"/>
      <c r="IL307" s="58"/>
      <c r="IM307" s="58"/>
      <c r="IN307" s="58"/>
      <c r="IO307" s="58"/>
      <c r="IP307" s="58"/>
      <c r="IQ307" s="58"/>
      <c r="IR307" s="58"/>
    </row>
    <row r="308" spans="1:252" s="839" customFormat="1">
      <c r="A308" s="78" t="s">
        <v>603</v>
      </c>
      <c r="B308" s="699">
        <v>0</v>
      </c>
      <c r="C308" s="699">
        <v>0</v>
      </c>
      <c r="D308" s="699">
        <v>0</v>
      </c>
      <c r="E308" s="699">
        <v>0</v>
      </c>
      <c r="F308" s="699">
        <v>0</v>
      </c>
      <c r="G308" s="699">
        <v>0</v>
      </c>
      <c r="H308" s="699">
        <v>0</v>
      </c>
      <c r="I308" s="699">
        <v>0</v>
      </c>
      <c r="J308" s="699">
        <v>0</v>
      </c>
      <c r="K308" s="699">
        <v>0</v>
      </c>
      <c r="L308" s="699">
        <v>0</v>
      </c>
      <c r="M308" s="699">
        <v>0</v>
      </c>
      <c r="N308" s="699">
        <v>0</v>
      </c>
      <c r="O308" s="699">
        <v>0</v>
      </c>
      <c r="P308" s="699">
        <v>0</v>
      </c>
      <c r="Q308" s="699">
        <v>0</v>
      </c>
      <c r="R308" s="699">
        <v>0</v>
      </c>
      <c r="S308" s="699">
        <v>0</v>
      </c>
      <c r="T308" s="699">
        <v>1E-3</v>
      </c>
      <c r="U308" s="699">
        <v>1E-3</v>
      </c>
      <c r="V308" s="699">
        <v>2E-3</v>
      </c>
      <c r="W308" s="699">
        <v>2E-3</v>
      </c>
      <c r="X308" s="699">
        <v>2E-3</v>
      </c>
      <c r="Y308" s="699">
        <v>2E-3</v>
      </c>
      <c r="Z308" s="699">
        <v>2E-3</v>
      </c>
      <c r="AA308" s="699">
        <v>1E-3</v>
      </c>
      <c r="AB308" s="699">
        <v>2E-3</v>
      </c>
      <c r="AC308" s="699">
        <v>2E-3</v>
      </c>
      <c r="AD308" s="699">
        <v>2E-3</v>
      </c>
      <c r="AE308" s="953">
        <v>2E-3</v>
      </c>
      <c r="AF308" s="58"/>
      <c r="AG308" s="58"/>
      <c r="AH308" s="58"/>
      <c r="AI308" s="58"/>
      <c r="AJ308" s="58"/>
      <c r="AK308" s="58"/>
      <c r="AL308" s="58"/>
      <c r="AM308" s="58"/>
      <c r="AN308" s="58"/>
      <c r="AO308" s="58"/>
      <c r="AP308" s="58"/>
      <c r="AQ308" s="58"/>
      <c r="AR308" s="58"/>
      <c r="AS308" s="58"/>
      <c r="AT308" s="58"/>
      <c r="AU308" s="58"/>
      <c r="AV308" s="58"/>
      <c r="AW308" s="58"/>
      <c r="AX308" s="58"/>
      <c r="AY308" s="58"/>
      <c r="AZ308" s="58"/>
      <c r="BA308" s="58"/>
      <c r="BB308" s="58"/>
      <c r="BC308" s="58"/>
      <c r="BD308" s="58"/>
      <c r="BE308" s="58"/>
      <c r="BF308" s="58"/>
      <c r="BG308" s="58"/>
      <c r="BH308" s="58"/>
      <c r="BI308" s="58"/>
      <c r="BJ308" s="58"/>
      <c r="BK308" s="58"/>
      <c r="BL308" s="58"/>
      <c r="BM308" s="58"/>
      <c r="BN308" s="58"/>
      <c r="BO308" s="58"/>
      <c r="BP308" s="58"/>
      <c r="BQ308" s="58"/>
      <c r="BR308" s="58"/>
      <c r="BS308" s="58"/>
      <c r="BT308" s="58"/>
      <c r="BU308" s="58"/>
      <c r="BV308" s="58"/>
      <c r="BW308" s="58"/>
      <c r="BX308" s="58"/>
      <c r="BY308" s="58"/>
      <c r="BZ308" s="58"/>
      <c r="CA308" s="58"/>
      <c r="CB308" s="58"/>
      <c r="CC308" s="58"/>
      <c r="CD308" s="58"/>
      <c r="CE308" s="58"/>
      <c r="CF308" s="58"/>
      <c r="CG308" s="58"/>
      <c r="CH308" s="58"/>
      <c r="CI308" s="58"/>
      <c r="CJ308" s="58"/>
      <c r="CK308" s="58"/>
      <c r="CL308" s="58"/>
      <c r="CM308" s="58"/>
      <c r="CN308" s="58"/>
      <c r="CO308" s="58"/>
      <c r="CP308" s="58"/>
      <c r="CQ308" s="58"/>
      <c r="CR308" s="58"/>
      <c r="CS308" s="58"/>
      <c r="CT308" s="58"/>
      <c r="CU308" s="58"/>
      <c r="CV308" s="58"/>
      <c r="CW308" s="58"/>
      <c r="CX308" s="58"/>
      <c r="CY308" s="58"/>
      <c r="CZ308" s="58"/>
      <c r="DA308" s="58"/>
      <c r="DB308" s="58"/>
      <c r="DC308" s="58"/>
      <c r="DD308" s="58"/>
      <c r="DE308" s="58"/>
      <c r="DF308" s="58"/>
      <c r="DG308" s="58"/>
      <c r="DH308" s="58"/>
      <c r="DI308" s="58"/>
      <c r="DJ308" s="58"/>
      <c r="DK308" s="58"/>
      <c r="DL308" s="58"/>
      <c r="DM308" s="58"/>
      <c r="DN308" s="58"/>
      <c r="DO308" s="58"/>
      <c r="DP308" s="58"/>
      <c r="DQ308" s="58"/>
      <c r="DR308" s="58"/>
      <c r="DS308" s="58"/>
      <c r="DT308" s="58"/>
      <c r="DU308" s="58"/>
      <c r="DV308" s="58"/>
      <c r="DW308" s="58"/>
      <c r="DX308" s="58"/>
      <c r="DY308" s="58"/>
      <c r="DZ308" s="58"/>
      <c r="EA308" s="58"/>
      <c r="EB308" s="58"/>
      <c r="EC308" s="58"/>
      <c r="ED308" s="58"/>
      <c r="EE308" s="58"/>
      <c r="EF308" s="58"/>
      <c r="EG308" s="58"/>
      <c r="EH308" s="58"/>
      <c r="EI308" s="58"/>
      <c r="EJ308" s="58"/>
      <c r="EK308" s="58"/>
      <c r="EL308" s="58"/>
      <c r="EM308" s="58"/>
      <c r="EN308" s="58"/>
      <c r="EO308" s="58"/>
      <c r="EP308" s="58"/>
      <c r="EQ308" s="58"/>
      <c r="ER308" s="58"/>
      <c r="ES308" s="58"/>
      <c r="ET308" s="58"/>
      <c r="EU308" s="58"/>
      <c r="EV308" s="58"/>
      <c r="EW308" s="58"/>
      <c r="EX308" s="58"/>
      <c r="EY308" s="58"/>
      <c r="EZ308" s="58"/>
      <c r="FA308" s="58"/>
      <c r="FB308" s="58"/>
      <c r="FC308" s="58"/>
      <c r="FD308" s="58"/>
      <c r="FE308" s="58"/>
      <c r="FF308" s="58"/>
      <c r="FG308" s="58"/>
      <c r="FH308" s="58"/>
      <c r="FI308" s="58"/>
      <c r="FJ308" s="58"/>
      <c r="FK308" s="58"/>
      <c r="FL308" s="58"/>
      <c r="FM308" s="58"/>
      <c r="FN308" s="58"/>
      <c r="FO308" s="58"/>
      <c r="FP308" s="58"/>
      <c r="FQ308" s="58"/>
      <c r="FR308" s="58"/>
      <c r="FS308" s="58"/>
      <c r="FT308" s="58"/>
      <c r="FU308" s="58"/>
      <c r="FV308" s="58"/>
      <c r="FW308" s="58"/>
      <c r="FX308" s="58"/>
      <c r="FY308" s="58"/>
      <c r="FZ308" s="58"/>
      <c r="GA308" s="58"/>
      <c r="GB308" s="58"/>
      <c r="GC308" s="58"/>
      <c r="GD308" s="58"/>
      <c r="GE308" s="58"/>
      <c r="GF308" s="58"/>
      <c r="GG308" s="58"/>
      <c r="GH308" s="58"/>
      <c r="GI308" s="58"/>
      <c r="GJ308" s="58"/>
      <c r="GK308" s="58"/>
      <c r="GL308" s="58"/>
      <c r="GM308" s="58"/>
      <c r="GN308" s="58"/>
      <c r="GO308" s="58"/>
      <c r="GP308" s="58"/>
      <c r="GQ308" s="58"/>
      <c r="GR308" s="58"/>
      <c r="GS308" s="58"/>
      <c r="GT308" s="58"/>
      <c r="GU308" s="58"/>
      <c r="GV308" s="58"/>
      <c r="GW308" s="58"/>
      <c r="GX308" s="58"/>
      <c r="GY308" s="58"/>
      <c r="GZ308" s="58"/>
      <c r="HA308" s="58"/>
      <c r="HB308" s="58"/>
      <c r="HC308" s="58"/>
      <c r="HD308" s="58"/>
      <c r="HE308" s="58"/>
      <c r="HF308" s="58"/>
      <c r="HG308" s="58"/>
      <c r="HH308" s="58"/>
      <c r="HI308" s="58"/>
      <c r="HJ308" s="58"/>
      <c r="HK308" s="58"/>
      <c r="HL308" s="58"/>
      <c r="HM308" s="58"/>
      <c r="HN308" s="58"/>
      <c r="HO308" s="58"/>
      <c r="HP308" s="58"/>
      <c r="HQ308" s="58"/>
      <c r="HR308" s="58"/>
      <c r="HS308" s="58"/>
      <c r="HT308" s="58"/>
      <c r="HU308" s="58"/>
      <c r="HV308" s="58"/>
      <c r="HW308" s="58"/>
      <c r="HX308" s="58"/>
      <c r="HY308" s="58"/>
      <c r="HZ308" s="58"/>
      <c r="IA308" s="58"/>
      <c r="IB308" s="58"/>
      <c r="IC308" s="58"/>
      <c r="ID308" s="58"/>
      <c r="IE308" s="58"/>
      <c r="IF308" s="58"/>
      <c r="IG308" s="58"/>
      <c r="IH308" s="58"/>
      <c r="II308" s="58"/>
      <c r="IJ308" s="58"/>
      <c r="IK308" s="58"/>
      <c r="IL308" s="58"/>
      <c r="IM308" s="58"/>
      <c r="IN308" s="58"/>
      <c r="IO308" s="58"/>
      <c r="IP308" s="58"/>
      <c r="IQ308" s="58"/>
      <c r="IR308" s="58"/>
    </row>
    <row r="309" spans="1:252" s="839" customFormat="1">
      <c r="A309" s="78" t="s">
        <v>604</v>
      </c>
      <c r="B309" s="699"/>
      <c r="C309" s="699"/>
      <c r="D309" s="699"/>
      <c r="E309" s="699"/>
      <c r="F309" s="699"/>
      <c r="G309" s="699"/>
      <c r="H309" s="699"/>
      <c r="I309" s="699"/>
      <c r="J309" s="699"/>
      <c r="K309" s="699"/>
      <c r="L309" s="699"/>
      <c r="M309" s="699"/>
      <c r="N309" s="699"/>
      <c r="O309" s="699"/>
      <c r="P309" s="699"/>
      <c r="Q309" s="699"/>
      <c r="R309" s="699"/>
      <c r="S309" s="699"/>
      <c r="T309" s="699"/>
      <c r="U309" s="699"/>
      <c r="V309" s="699"/>
      <c r="W309" s="699"/>
      <c r="X309" s="699"/>
      <c r="Y309" s="699"/>
      <c r="Z309" s="699"/>
      <c r="AA309" s="699"/>
      <c r="AB309" s="699"/>
      <c r="AC309" s="699"/>
      <c r="AD309" s="699"/>
      <c r="AE309"/>
      <c r="AF309" s="58"/>
      <c r="AG309" s="58"/>
      <c r="AH309" s="58"/>
      <c r="AI309" s="58"/>
      <c r="AJ309" s="58"/>
      <c r="AK309" s="58"/>
      <c r="AL309" s="58"/>
      <c r="AM309" s="58"/>
      <c r="AN309" s="58"/>
      <c r="AO309" s="58"/>
      <c r="AP309" s="58"/>
      <c r="AQ309" s="58"/>
      <c r="AR309" s="58"/>
      <c r="AS309" s="58"/>
      <c r="AT309" s="58"/>
      <c r="AU309" s="58"/>
      <c r="AV309" s="58"/>
      <c r="AW309" s="58"/>
      <c r="AX309" s="58"/>
      <c r="AY309" s="58"/>
      <c r="AZ309" s="58"/>
      <c r="BA309" s="58"/>
      <c r="BB309" s="58"/>
      <c r="BC309" s="58"/>
      <c r="BD309" s="58"/>
      <c r="BE309" s="58"/>
      <c r="BF309" s="58"/>
      <c r="BG309" s="58"/>
      <c r="BH309" s="58"/>
      <c r="BI309" s="58"/>
      <c r="BJ309" s="58"/>
      <c r="BK309" s="58"/>
      <c r="BL309" s="58"/>
      <c r="BM309" s="58"/>
      <c r="BN309" s="58"/>
      <c r="BO309" s="58"/>
      <c r="BP309" s="58"/>
      <c r="BQ309" s="58"/>
      <c r="BR309" s="58"/>
      <c r="BS309" s="58"/>
      <c r="BT309" s="58"/>
      <c r="BU309" s="58"/>
      <c r="BV309" s="58"/>
      <c r="BW309" s="58"/>
      <c r="BX309" s="58"/>
      <c r="BY309" s="58"/>
      <c r="BZ309" s="58"/>
      <c r="CA309" s="58"/>
      <c r="CB309" s="58"/>
      <c r="CC309" s="58"/>
      <c r="CD309" s="58"/>
      <c r="CE309" s="58"/>
      <c r="CF309" s="58"/>
      <c r="CG309" s="58"/>
      <c r="CH309" s="58"/>
      <c r="CI309" s="58"/>
      <c r="CJ309" s="58"/>
      <c r="CK309" s="58"/>
      <c r="CL309" s="58"/>
      <c r="CM309" s="58"/>
      <c r="CN309" s="58"/>
      <c r="CO309" s="58"/>
      <c r="CP309" s="58"/>
      <c r="CQ309" s="58"/>
      <c r="CR309" s="58"/>
      <c r="CS309" s="58"/>
      <c r="CT309" s="58"/>
      <c r="CU309" s="58"/>
      <c r="CV309" s="58"/>
      <c r="CW309" s="58"/>
      <c r="CX309" s="58"/>
      <c r="CY309" s="58"/>
      <c r="CZ309" s="58"/>
      <c r="DA309" s="58"/>
      <c r="DB309" s="58"/>
      <c r="DC309" s="58"/>
      <c r="DD309" s="58"/>
      <c r="DE309" s="58"/>
      <c r="DF309" s="58"/>
      <c r="DG309" s="58"/>
      <c r="DH309" s="58"/>
      <c r="DI309" s="58"/>
      <c r="DJ309" s="58"/>
      <c r="DK309" s="58"/>
      <c r="DL309" s="58"/>
      <c r="DM309" s="58"/>
      <c r="DN309" s="58"/>
      <c r="DO309" s="58"/>
      <c r="DP309" s="58"/>
      <c r="DQ309" s="58"/>
      <c r="DR309" s="58"/>
      <c r="DS309" s="58"/>
      <c r="DT309" s="58"/>
      <c r="DU309" s="58"/>
      <c r="DV309" s="58"/>
      <c r="DW309" s="58"/>
      <c r="DX309" s="58"/>
      <c r="DY309" s="58"/>
      <c r="DZ309" s="58"/>
      <c r="EA309" s="58"/>
      <c r="EB309" s="58"/>
      <c r="EC309" s="58"/>
      <c r="ED309" s="58"/>
      <c r="EE309" s="58"/>
      <c r="EF309" s="58"/>
      <c r="EG309" s="58"/>
      <c r="EH309" s="58"/>
      <c r="EI309" s="58"/>
      <c r="EJ309" s="58"/>
      <c r="EK309" s="58"/>
      <c r="EL309" s="58"/>
      <c r="EM309" s="58"/>
      <c r="EN309" s="58"/>
      <c r="EO309" s="58"/>
      <c r="EP309" s="58"/>
      <c r="EQ309" s="58"/>
      <c r="ER309" s="58"/>
      <c r="ES309" s="58"/>
      <c r="ET309" s="58"/>
      <c r="EU309" s="58"/>
      <c r="EV309" s="58"/>
      <c r="EW309" s="58"/>
      <c r="EX309" s="58"/>
      <c r="EY309" s="58"/>
      <c r="EZ309" s="58"/>
      <c r="FA309" s="58"/>
      <c r="FB309" s="58"/>
      <c r="FC309" s="58"/>
      <c r="FD309" s="58"/>
      <c r="FE309" s="58"/>
      <c r="FF309" s="58"/>
      <c r="FG309" s="58"/>
      <c r="FH309" s="58"/>
      <c r="FI309" s="58"/>
      <c r="FJ309" s="58"/>
      <c r="FK309" s="58"/>
      <c r="FL309" s="58"/>
      <c r="FM309" s="58"/>
      <c r="FN309" s="58"/>
      <c r="FO309" s="58"/>
      <c r="FP309" s="58"/>
      <c r="FQ309" s="58"/>
      <c r="FR309" s="58"/>
      <c r="FS309" s="58"/>
      <c r="FT309" s="58"/>
      <c r="FU309" s="58"/>
      <c r="FV309" s="58"/>
      <c r="FW309" s="58"/>
      <c r="FX309" s="58"/>
      <c r="FY309" s="58"/>
      <c r="FZ309" s="58"/>
      <c r="GA309" s="58"/>
      <c r="GB309" s="58"/>
      <c r="GC309" s="58"/>
      <c r="GD309" s="58"/>
      <c r="GE309" s="58"/>
      <c r="GF309" s="58"/>
      <c r="GG309" s="58"/>
      <c r="GH309" s="58"/>
      <c r="GI309" s="58"/>
      <c r="GJ309" s="58"/>
      <c r="GK309" s="58"/>
      <c r="GL309" s="58"/>
      <c r="GM309" s="58"/>
      <c r="GN309" s="58"/>
      <c r="GO309" s="58"/>
      <c r="GP309" s="58"/>
      <c r="GQ309" s="58"/>
      <c r="GR309" s="58"/>
      <c r="GS309" s="58"/>
      <c r="GT309" s="58"/>
      <c r="GU309" s="58"/>
      <c r="GV309" s="58"/>
      <c r="GW309" s="58"/>
      <c r="GX309" s="58"/>
      <c r="GY309" s="58"/>
      <c r="GZ309" s="58"/>
      <c r="HA309" s="58"/>
      <c r="HB309" s="58"/>
      <c r="HC309" s="58"/>
      <c r="HD309" s="58"/>
      <c r="HE309" s="58"/>
      <c r="HF309" s="58"/>
      <c r="HG309" s="58"/>
      <c r="HH309" s="58"/>
      <c r="HI309" s="58"/>
      <c r="HJ309" s="58"/>
      <c r="HK309" s="58"/>
      <c r="HL309" s="58"/>
      <c r="HM309" s="58"/>
      <c r="HN309" s="58"/>
      <c r="HO309" s="58"/>
      <c r="HP309" s="58"/>
      <c r="HQ309" s="58"/>
      <c r="HR309" s="58"/>
      <c r="HS309" s="58"/>
      <c r="HT309" s="58"/>
      <c r="HU309" s="58"/>
      <c r="HV309" s="58"/>
      <c r="HW309" s="58"/>
      <c r="HX309" s="58"/>
      <c r="HY309" s="58"/>
      <c r="HZ309" s="58"/>
      <c r="IA309" s="58"/>
      <c r="IB309" s="58"/>
      <c r="IC309" s="58"/>
      <c r="ID309" s="58"/>
      <c r="IE309" s="58"/>
      <c r="IF309" s="58"/>
      <c r="IG309" s="58"/>
      <c r="IH309" s="58"/>
      <c r="II309" s="58"/>
      <c r="IJ309" s="58"/>
      <c r="IK309" s="58"/>
      <c r="IL309" s="58"/>
      <c r="IM309" s="58"/>
      <c r="IN309" s="58"/>
      <c r="IO309" s="58"/>
      <c r="IP309" s="58"/>
      <c r="IQ309" s="58"/>
      <c r="IR309" s="58"/>
    </row>
    <row r="310" spans="1:252" s="839" customFormat="1">
      <c r="A310" s="78" t="s">
        <v>605</v>
      </c>
      <c r="B310" s="699">
        <v>0</v>
      </c>
      <c r="C310" s="699">
        <v>0</v>
      </c>
      <c r="D310" s="699">
        <v>0</v>
      </c>
      <c r="E310" s="699">
        <v>0</v>
      </c>
      <c r="F310" s="699">
        <v>0</v>
      </c>
      <c r="G310" s="699">
        <v>0</v>
      </c>
      <c r="H310" s="699">
        <v>0</v>
      </c>
      <c r="I310" s="699">
        <v>0</v>
      </c>
      <c r="J310" s="699">
        <v>0</v>
      </c>
      <c r="K310" s="699">
        <v>0</v>
      </c>
      <c r="L310" s="699">
        <v>0</v>
      </c>
      <c r="M310" s="699">
        <v>0</v>
      </c>
      <c r="N310" s="699">
        <v>0</v>
      </c>
      <c r="O310" s="699">
        <v>0</v>
      </c>
      <c r="P310" s="699">
        <v>0</v>
      </c>
      <c r="Q310" s="699">
        <v>0</v>
      </c>
      <c r="R310" s="699">
        <v>0</v>
      </c>
      <c r="S310" s="699">
        <v>0</v>
      </c>
      <c r="T310" s="699">
        <v>0</v>
      </c>
      <c r="U310" s="699">
        <v>0</v>
      </c>
      <c r="V310" s="699">
        <v>0</v>
      </c>
      <c r="W310" s="699">
        <v>0</v>
      </c>
      <c r="X310" s="699">
        <v>0</v>
      </c>
      <c r="Y310" s="699">
        <v>1E-3</v>
      </c>
      <c r="Z310" s="699">
        <v>1E-3</v>
      </c>
      <c r="AA310" s="699">
        <v>1E-3</v>
      </c>
      <c r="AB310" s="699">
        <v>1E-3</v>
      </c>
      <c r="AC310" s="699">
        <v>1E-3</v>
      </c>
      <c r="AD310" s="699">
        <v>1E-3</v>
      </c>
      <c r="AE310" s="953">
        <v>2E-3</v>
      </c>
      <c r="AF310" s="58"/>
      <c r="AG310" s="58"/>
      <c r="AH310" s="58"/>
      <c r="AI310" s="58"/>
      <c r="AJ310" s="58"/>
      <c r="AK310" s="58"/>
      <c r="AL310" s="58"/>
      <c r="AM310" s="58"/>
      <c r="AN310" s="58"/>
      <c r="AO310" s="58"/>
      <c r="AP310" s="58"/>
      <c r="AQ310" s="58"/>
      <c r="AR310" s="58"/>
      <c r="AS310" s="58"/>
      <c r="AT310" s="58"/>
      <c r="AU310" s="58"/>
      <c r="AV310" s="58"/>
      <c r="AW310" s="58"/>
      <c r="AX310" s="58"/>
      <c r="AY310" s="58"/>
      <c r="AZ310" s="58"/>
      <c r="BA310" s="58"/>
      <c r="BB310" s="58"/>
      <c r="BC310" s="58"/>
      <c r="BD310" s="58"/>
      <c r="BE310" s="58"/>
      <c r="BF310" s="58"/>
      <c r="BG310" s="58"/>
      <c r="BH310" s="58"/>
      <c r="BI310" s="58"/>
      <c r="BJ310" s="58"/>
      <c r="BK310" s="58"/>
      <c r="BL310" s="58"/>
      <c r="BM310" s="58"/>
      <c r="BN310" s="58"/>
      <c r="BO310" s="58"/>
      <c r="BP310" s="58"/>
      <c r="BQ310" s="58"/>
      <c r="BR310" s="58"/>
      <c r="BS310" s="58"/>
      <c r="BT310" s="58"/>
      <c r="BU310" s="58"/>
      <c r="BV310" s="58"/>
      <c r="BW310" s="58"/>
      <c r="BX310" s="58"/>
      <c r="BY310" s="58"/>
      <c r="BZ310" s="58"/>
      <c r="CA310" s="58"/>
      <c r="CB310" s="58"/>
      <c r="CC310" s="58"/>
      <c r="CD310" s="58"/>
      <c r="CE310" s="58"/>
      <c r="CF310" s="58"/>
      <c r="CG310" s="58"/>
      <c r="CH310" s="58"/>
      <c r="CI310" s="58"/>
      <c r="CJ310" s="58"/>
      <c r="CK310" s="58"/>
      <c r="CL310" s="58"/>
      <c r="CM310" s="58"/>
      <c r="CN310" s="58"/>
      <c r="CO310" s="58"/>
      <c r="CP310" s="58"/>
      <c r="CQ310" s="58"/>
      <c r="CR310" s="58"/>
      <c r="CS310" s="58"/>
      <c r="CT310" s="58"/>
      <c r="CU310" s="58"/>
      <c r="CV310" s="58"/>
      <c r="CW310" s="58"/>
      <c r="CX310" s="58"/>
      <c r="CY310" s="58"/>
      <c r="CZ310" s="58"/>
      <c r="DA310" s="58"/>
      <c r="DB310" s="58"/>
      <c r="DC310" s="58"/>
      <c r="DD310" s="58"/>
      <c r="DE310" s="58"/>
      <c r="DF310" s="58"/>
      <c r="DG310" s="58"/>
      <c r="DH310" s="58"/>
      <c r="DI310" s="58"/>
      <c r="DJ310" s="58"/>
      <c r="DK310" s="58"/>
      <c r="DL310" s="58"/>
      <c r="DM310" s="58"/>
      <c r="DN310" s="58"/>
      <c r="DO310" s="58"/>
      <c r="DP310" s="58"/>
      <c r="DQ310" s="58"/>
      <c r="DR310" s="58"/>
      <c r="DS310" s="58"/>
      <c r="DT310" s="58"/>
      <c r="DU310" s="58"/>
      <c r="DV310" s="58"/>
      <c r="DW310" s="58"/>
      <c r="DX310" s="58"/>
      <c r="DY310" s="58"/>
      <c r="DZ310" s="58"/>
      <c r="EA310" s="58"/>
      <c r="EB310" s="58"/>
      <c r="EC310" s="58"/>
      <c r="ED310" s="58"/>
      <c r="EE310" s="58"/>
      <c r="EF310" s="58"/>
      <c r="EG310" s="58"/>
      <c r="EH310" s="58"/>
      <c r="EI310" s="58"/>
      <c r="EJ310" s="58"/>
      <c r="EK310" s="58"/>
      <c r="EL310" s="58"/>
      <c r="EM310" s="58"/>
      <c r="EN310" s="58"/>
      <c r="EO310" s="58"/>
      <c r="EP310" s="58"/>
      <c r="EQ310" s="58"/>
      <c r="ER310" s="58"/>
      <c r="ES310" s="58"/>
      <c r="ET310" s="58"/>
      <c r="EU310" s="58"/>
      <c r="EV310" s="58"/>
      <c r="EW310" s="58"/>
      <c r="EX310" s="58"/>
      <c r="EY310" s="58"/>
      <c r="EZ310" s="58"/>
      <c r="FA310" s="58"/>
      <c r="FB310" s="58"/>
      <c r="FC310" s="58"/>
      <c r="FD310" s="58"/>
      <c r="FE310" s="58"/>
      <c r="FF310" s="58"/>
      <c r="FG310" s="58"/>
      <c r="FH310" s="58"/>
      <c r="FI310" s="58"/>
      <c r="FJ310" s="58"/>
      <c r="FK310" s="58"/>
      <c r="FL310" s="58"/>
      <c r="FM310" s="58"/>
      <c r="FN310" s="58"/>
      <c r="FO310" s="58"/>
      <c r="FP310" s="58"/>
      <c r="FQ310" s="58"/>
      <c r="FR310" s="58"/>
      <c r="FS310" s="58"/>
      <c r="FT310" s="58"/>
      <c r="FU310" s="58"/>
      <c r="FV310" s="58"/>
      <c r="FW310" s="58"/>
      <c r="FX310" s="58"/>
      <c r="FY310" s="58"/>
      <c r="FZ310" s="58"/>
      <c r="GA310" s="58"/>
      <c r="GB310" s="58"/>
      <c r="GC310" s="58"/>
      <c r="GD310" s="58"/>
      <c r="GE310" s="58"/>
      <c r="GF310" s="58"/>
      <c r="GG310" s="58"/>
      <c r="GH310" s="58"/>
      <c r="GI310" s="58"/>
      <c r="GJ310" s="58"/>
      <c r="GK310" s="58"/>
      <c r="GL310" s="58"/>
      <c r="GM310" s="58"/>
      <c r="GN310" s="58"/>
      <c r="GO310" s="58"/>
      <c r="GP310" s="58"/>
      <c r="GQ310" s="58"/>
      <c r="GR310" s="58"/>
      <c r="GS310" s="58"/>
      <c r="GT310" s="58"/>
      <c r="GU310" s="58"/>
      <c r="GV310" s="58"/>
      <c r="GW310" s="58"/>
      <c r="GX310" s="58"/>
      <c r="GY310" s="58"/>
      <c r="GZ310" s="58"/>
      <c r="HA310" s="58"/>
      <c r="HB310" s="58"/>
      <c r="HC310" s="58"/>
      <c r="HD310" s="58"/>
      <c r="HE310" s="58"/>
      <c r="HF310" s="58"/>
      <c r="HG310" s="58"/>
      <c r="HH310" s="58"/>
      <c r="HI310" s="58"/>
      <c r="HJ310" s="58"/>
      <c r="HK310" s="58"/>
      <c r="HL310" s="58"/>
      <c r="HM310" s="58"/>
      <c r="HN310" s="58"/>
      <c r="HO310" s="58"/>
      <c r="HP310" s="58"/>
      <c r="HQ310" s="58"/>
      <c r="HR310" s="58"/>
      <c r="HS310" s="58"/>
      <c r="HT310" s="58"/>
      <c r="HU310" s="58"/>
      <c r="HV310" s="58"/>
      <c r="HW310" s="58"/>
      <c r="HX310" s="58"/>
      <c r="HY310" s="58"/>
      <c r="HZ310" s="58"/>
      <c r="IA310" s="58"/>
      <c r="IB310" s="58"/>
      <c r="IC310" s="58"/>
      <c r="ID310" s="58"/>
      <c r="IE310" s="58"/>
      <c r="IF310" s="58"/>
      <c r="IG310" s="58"/>
      <c r="IH310" s="58"/>
      <c r="II310" s="58"/>
      <c r="IJ310" s="58"/>
      <c r="IK310" s="58"/>
      <c r="IL310" s="58"/>
      <c r="IM310" s="58"/>
      <c r="IN310" s="58"/>
      <c r="IO310" s="58"/>
      <c r="IP310" s="58"/>
      <c r="IQ310" s="58"/>
      <c r="IR310" s="58"/>
    </row>
    <row r="311" spans="1:252" s="839" customFormat="1">
      <c r="A311" s="78" t="s">
        <v>469</v>
      </c>
      <c r="B311" s="699">
        <v>4.8000000000000001E-2</v>
      </c>
      <c r="C311" s="699">
        <v>5.8999999999999997E-2</v>
      </c>
      <c r="D311" s="699">
        <v>6.0999999999999999E-2</v>
      </c>
      <c r="E311" s="699">
        <v>0.153</v>
      </c>
      <c r="F311" s="699">
        <v>5.7000000000000002E-2</v>
      </c>
      <c r="G311" s="699">
        <v>6.2E-2</v>
      </c>
      <c r="H311" s="699">
        <v>4.3999999999999997E-2</v>
      </c>
      <c r="I311" s="699">
        <v>4.5999999999999999E-2</v>
      </c>
      <c r="J311" s="699">
        <v>5.6000000000000001E-2</v>
      </c>
      <c r="K311" s="699">
        <v>6.7000000000000004E-2</v>
      </c>
      <c r="L311" s="699">
        <v>0.08</v>
      </c>
      <c r="M311" s="699">
        <v>9.7000000000000003E-2</v>
      </c>
      <c r="N311" s="699">
        <v>0.107</v>
      </c>
      <c r="O311" s="699">
        <v>0.152</v>
      </c>
      <c r="P311" s="699">
        <v>0.14000000000000001</v>
      </c>
      <c r="Q311" s="699">
        <v>0.14299999999999999</v>
      </c>
      <c r="R311" s="699">
        <v>0.153</v>
      </c>
      <c r="S311" s="699">
        <v>0.16300000000000001</v>
      </c>
      <c r="T311" s="699">
        <v>0.17699999999999999</v>
      </c>
      <c r="U311" s="699">
        <v>0.19</v>
      </c>
      <c r="V311" s="699">
        <v>0.20499999999999999</v>
      </c>
      <c r="W311" s="699">
        <v>0.20799999999999999</v>
      </c>
      <c r="X311" s="699">
        <v>0.217</v>
      </c>
      <c r="Y311" s="699">
        <v>0.214</v>
      </c>
      <c r="Z311" s="699">
        <v>0.23200000000000001</v>
      </c>
      <c r="AA311" s="699">
        <v>0.253</v>
      </c>
      <c r="AB311" s="699">
        <v>0.26900000000000002</v>
      </c>
      <c r="AC311" s="699">
        <v>0.28599999999999998</v>
      </c>
      <c r="AD311" s="699">
        <v>0.31</v>
      </c>
      <c r="AE311" s="953">
        <v>0.26400000000000001</v>
      </c>
      <c r="AF311" s="58"/>
      <c r="AG311" s="58"/>
      <c r="AH311" s="58"/>
      <c r="AI311" s="58"/>
      <c r="AJ311" s="58"/>
      <c r="AK311" s="58"/>
      <c r="AL311" s="58"/>
      <c r="AM311" s="58"/>
      <c r="AN311" s="58"/>
      <c r="AO311" s="58"/>
      <c r="AP311" s="58"/>
      <c r="AQ311" s="58"/>
      <c r="AR311" s="58"/>
      <c r="AS311" s="58"/>
      <c r="AT311" s="58"/>
      <c r="AU311" s="58"/>
      <c r="AV311" s="58"/>
      <c r="AW311" s="58"/>
      <c r="AX311" s="58"/>
      <c r="AY311" s="58"/>
      <c r="AZ311" s="58"/>
      <c r="BA311" s="58"/>
      <c r="BB311" s="58"/>
      <c r="BC311" s="58"/>
      <c r="BD311" s="58"/>
      <c r="BE311" s="58"/>
      <c r="BF311" s="58"/>
      <c r="BG311" s="58"/>
      <c r="BH311" s="58"/>
      <c r="BI311" s="58"/>
      <c r="BJ311" s="58"/>
      <c r="BK311" s="58"/>
      <c r="BL311" s="58"/>
      <c r="BM311" s="58"/>
      <c r="BN311" s="58"/>
      <c r="BO311" s="58"/>
      <c r="BP311" s="58"/>
      <c r="BQ311" s="58"/>
      <c r="BR311" s="58"/>
      <c r="BS311" s="58"/>
      <c r="BT311" s="58"/>
      <c r="BU311" s="58"/>
      <c r="BV311" s="58"/>
      <c r="BW311" s="58"/>
      <c r="BX311" s="58"/>
      <c r="BY311" s="58"/>
      <c r="BZ311" s="58"/>
      <c r="CA311" s="58"/>
      <c r="CB311" s="58"/>
      <c r="CC311" s="58"/>
      <c r="CD311" s="58"/>
      <c r="CE311" s="58"/>
      <c r="CF311" s="58"/>
      <c r="CG311" s="58"/>
      <c r="CH311" s="58"/>
      <c r="CI311" s="58"/>
      <c r="CJ311" s="58"/>
      <c r="CK311" s="58"/>
      <c r="CL311" s="58"/>
      <c r="CM311" s="58"/>
      <c r="CN311" s="58"/>
      <c r="CO311" s="58"/>
      <c r="CP311" s="58"/>
      <c r="CQ311" s="58"/>
      <c r="CR311" s="58"/>
      <c r="CS311" s="58"/>
      <c r="CT311" s="58"/>
      <c r="CU311" s="58"/>
      <c r="CV311" s="58"/>
      <c r="CW311" s="58"/>
      <c r="CX311" s="58"/>
      <c r="CY311" s="58"/>
      <c r="CZ311" s="58"/>
      <c r="DA311" s="58"/>
      <c r="DB311" s="58"/>
      <c r="DC311" s="58"/>
      <c r="DD311" s="58"/>
      <c r="DE311" s="58"/>
      <c r="DF311" s="58"/>
      <c r="DG311" s="58"/>
      <c r="DH311" s="58"/>
      <c r="DI311" s="58"/>
      <c r="DJ311" s="58"/>
      <c r="DK311" s="58"/>
      <c r="DL311" s="58"/>
      <c r="DM311" s="58"/>
      <c r="DN311" s="58"/>
      <c r="DO311" s="58"/>
      <c r="DP311" s="58"/>
      <c r="DQ311" s="58"/>
      <c r="DR311" s="58"/>
      <c r="DS311" s="58"/>
      <c r="DT311" s="58"/>
      <c r="DU311" s="58"/>
      <c r="DV311" s="58"/>
      <c r="DW311" s="58"/>
      <c r="DX311" s="58"/>
      <c r="DY311" s="58"/>
      <c r="DZ311" s="58"/>
      <c r="EA311" s="58"/>
      <c r="EB311" s="58"/>
      <c r="EC311" s="58"/>
      <c r="ED311" s="58"/>
      <c r="EE311" s="58"/>
      <c r="EF311" s="58"/>
      <c r="EG311" s="58"/>
      <c r="EH311" s="58"/>
      <c r="EI311" s="58"/>
      <c r="EJ311" s="58"/>
      <c r="EK311" s="58"/>
      <c r="EL311" s="58"/>
      <c r="EM311" s="58"/>
      <c r="EN311" s="58"/>
      <c r="EO311" s="58"/>
      <c r="EP311" s="58"/>
      <c r="EQ311" s="58"/>
      <c r="ER311" s="58"/>
      <c r="ES311" s="58"/>
      <c r="ET311" s="58"/>
      <c r="EU311" s="58"/>
      <c r="EV311" s="58"/>
      <c r="EW311" s="58"/>
      <c r="EX311" s="58"/>
      <c r="EY311" s="58"/>
      <c r="EZ311" s="58"/>
      <c r="FA311" s="58"/>
      <c r="FB311" s="58"/>
      <c r="FC311" s="58"/>
      <c r="FD311" s="58"/>
      <c r="FE311" s="58"/>
      <c r="FF311" s="58"/>
      <c r="FG311" s="58"/>
      <c r="FH311" s="58"/>
      <c r="FI311" s="58"/>
      <c r="FJ311" s="58"/>
      <c r="FK311" s="58"/>
      <c r="FL311" s="58"/>
      <c r="FM311" s="58"/>
      <c r="FN311" s="58"/>
      <c r="FO311" s="58"/>
      <c r="FP311" s="58"/>
      <c r="FQ311" s="58"/>
      <c r="FR311" s="58"/>
      <c r="FS311" s="58"/>
      <c r="FT311" s="58"/>
      <c r="FU311" s="58"/>
      <c r="FV311" s="58"/>
      <c r="FW311" s="58"/>
      <c r="FX311" s="58"/>
      <c r="FY311" s="58"/>
      <c r="FZ311" s="58"/>
      <c r="GA311" s="58"/>
      <c r="GB311" s="58"/>
      <c r="GC311" s="58"/>
      <c r="GD311" s="58"/>
      <c r="GE311" s="58"/>
      <c r="GF311" s="58"/>
      <c r="GG311" s="58"/>
      <c r="GH311" s="58"/>
      <c r="GI311" s="58"/>
      <c r="GJ311" s="58"/>
      <c r="GK311" s="58"/>
      <c r="GL311" s="58"/>
      <c r="GM311" s="58"/>
      <c r="GN311" s="58"/>
      <c r="GO311" s="58"/>
      <c r="GP311" s="58"/>
      <c r="GQ311" s="58"/>
      <c r="GR311" s="58"/>
      <c r="GS311" s="58"/>
      <c r="GT311" s="58"/>
      <c r="GU311" s="58"/>
      <c r="GV311" s="58"/>
      <c r="GW311" s="58"/>
      <c r="GX311" s="58"/>
      <c r="GY311" s="58"/>
      <c r="GZ311" s="58"/>
      <c r="HA311" s="58"/>
      <c r="HB311" s="58"/>
      <c r="HC311" s="58"/>
      <c r="HD311" s="58"/>
      <c r="HE311" s="58"/>
      <c r="HF311" s="58"/>
      <c r="HG311" s="58"/>
      <c r="HH311" s="58"/>
      <c r="HI311" s="58"/>
      <c r="HJ311" s="58"/>
      <c r="HK311" s="58"/>
      <c r="HL311" s="58"/>
      <c r="HM311" s="58"/>
      <c r="HN311" s="58"/>
      <c r="HO311" s="58"/>
      <c r="HP311" s="58"/>
      <c r="HQ311" s="58"/>
      <c r="HR311" s="58"/>
      <c r="HS311" s="58"/>
      <c r="HT311" s="58"/>
      <c r="HU311" s="58"/>
      <c r="HV311" s="58"/>
      <c r="HW311" s="58"/>
      <c r="HX311" s="58"/>
      <c r="HY311" s="58"/>
      <c r="HZ311" s="58"/>
      <c r="IA311" s="58"/>
      <c r="IB311" s="58"/>
      <c r="IC311" s="58"/>
      <c r="ID311" s="58"/>
      <c r="IE311" s="58"/>
      <c r="IF311" s="58"/>
      <c r="IG311" s="58"/>
      <c r="IH311" s="58"/>
      <c r="II311" s="58"/>
      <c r="IJ311" s="58"/>
      <c r="IK311" s="58"/>
      <c r="IL311" s="58"/>
      <c r="IM311" s="58"/>
      <c r="IN311" s="58"/>
      <c r="IO311" s="58"/>
      <c r="IP311" s="58"/>
      <c r="IQ311" s="58"/>
      <c r="IR311" s="58"/>
    </row>
    <row r="312" spans="1:252" s="839" customFormat="1">
      <c r="A312" s="78" t="s">
        <v>606</v>
      </c>
      <c r="B312" s="699">
        <v>1.0999999999999999E-2</v>
      </c>
      <c r="C312" s="699">
        <v>1.4E-2</v>
      </c>
      <c r="D312" s="699">
        <v>1.4999999999999999E-2</v>
      </c>
      <c r="E312" s="699">
        <v>3.6999999999999998E-2</v>
      </c>
      <c r="F312" s="699">
        <v>1.4E-2</v>
      </c>
      <c r="G312" s="699">
        <v>1.4E-2</v>
      </c>
      <c r="H312" s="699">
        <v>0.01</v>
      </c>
      <c r="I312" s="699">
        <v>1.0999999999999999E-2</v>
      </c>
      <c r="J312" s="699">
        <v>1.2999999999999999E-2</v>
      </c>
      <c r="K312" s="699">
        <v>1.6E-2</v>
      </c>
      <c r="L312" s="699">
        <v>1.9E-2</v>
      </c>
      <c r="M312" s="699">
        <v>2.3E-2</v>
      </c>
      <c r="N312" s="699">
        <v>2.5000000000000001E-2</v>
      </c>
      <c r="O312" s="699">
        <v>3.5999999999999997E-2</v>
      </c>
      <c r="P312" s="699">
        <v>3.3000000000000002E-2</v>
      </c>
      <c r="Q312" s="699">
        <v>3.2000000000000001E-2</v>
      </c>
      <c r="R312" s="699">
        <v>3.9E-2</v>
      </c>
      <c r="S312" s="699">
        <v>3.4000000000000002E-2</v>
      </c>
      <c r="T312" s="699">
        <v>4.7E-2</v>
      </c>
      <c r="U312" s="699">
        <v>5.3999999999999999E-2</v>
      </c>
      <c r="V312" s="699">
        <v>5.8000000000000003E-2</v>
      </c>
      <c r="W312" s="699">
        <v>5.8999999999999997E-2</v>
      </c>
      <c r="X312" s="699">
        <v>6.2E-2</v>
      </c>
      <c r="Y312" s="699">
        <v>6.3E-2</v>
      </c>
      <c r="Z312" s="699">
        <v>6.5000000000000002E-2</v>
      </c>
      <c r="AA312" s="699">
        <v>6.7000000000000004E-2</v>
      </c>
      <c r="AB312" s="699">
        <v>7.0999999999999994E-2</v>
      </c>
      <c r="AC312" s="699">
        <v>7.1999999999999995E-2</v>
      </c>
      <c r="AD312" s="699">
        <v>7.8E-2</v>
      </c>
      <c r="AE312" s="953">
        <v>9.4E-2</v>
      </c>
      <c r="AF312" s="58"/>
      <c r="AG312" s="58"/>
      <c r="AH312" s="58"/>
      <c r="AI312" s="58"/>
      <c r="AJ312" s="58"/>
      <c r="AK312" s="58"/>
      <c r="AL312" s="58"/>
      <c r="AM312" s="58"/>
      <c r="AN312" s="58"/>
      <c r="AO312" s="58"/>
      <c r="AP312" s="58"/>
      <c r="AQ312" s="58"/>
      <c r="AR312" s="58"/>
      <c r="AS312" s="58"/>
      <c r="AT312" s="58"/>
      <c r="AU312" s="58"/>
      <c r="AV312" s="58"/>
      <c r="AW312" s="58"/>
      <c r="AX312" s="58"/>
      <c r="AY312" s="58"/>
      <c r="AZ312" s="58"/>
      <c r="BA312" s="58"/>
      <c r="BB312" s="58"/>
      <c r="BC312" s="58"/>
      <c r="BD312" s="58"/>
      <c r="BE312" s="58"/>
      <c r="BF312" s="58"/>
      <c r="BG312" s="58"/>
      <c r="BH312" s="58"/>
      <c r="BI312" s="58"/>
      <c r="BJ312" s="58"/>
      <c r="BK312" s="58"/>
      <c r="BL312" s="58"/>
      <c r="BM312" s="58"/>
      <c r="BN312" s="58"/>
      <c r="BO312" s="58"/>
      <c r="BP312" s="58"/>
      <c r="BQ312" s="58"/>
      <c r="BR312" s="58"/>
      <c r="BS312" s="58"/>
      <c r="BT312" s="58"/>
      <c r="BU312" s="58"/>
      <c r="BV312" s="58"/>
      <c r="BW312" s="58"/>
      <c r="BX312" s="58"/>
      <c r="BY312" s="58"/>
      <c r="BZ312" s="58"/>
      <c r="CA312" s="58"/>
      <c r="CB312" s="58"/>
      <c r="CC312" s="58"/>
      <c r="CD312" s="58"/>
      <c r="CE312" s="58"/>
      <c r="CF312" s="58"/>
      <c r="CG312" s="58"/>
      <c r="CH312" s="58"/>
      <c r="CI312" s="58"/>
      <c r="CJ312" s="58"/>
      <c r="CK312" s="58"/>
      <c r="CL312" s="58"/>
      <c r="CM312" s="58"/>
      <c r="CN312" s="58"/>
      <c r="CO312" s="58"/>
      <c r="CP312" s="58"/>
      <c r="CQ312" s="58"/>
      <c r="CR312" s="58"/>
      <c r="CS312" s="58"/>
      <c r="CT312" s="58"/>
      <c r="CU312" s="58"/>
      <c r="CV312" s="58"/>
      <c r="CW312" s="58"/>
      <c r="CX312" s="58"/>
      <c r="CY312" s="58"/>
      <c r="CZ312" s="58"/>
      <c r="DA312" s="58"/>
      <c r="DB312" s="58"/>
      <c r="DC312" s="58"/>
      <c r="DD312" s="58"/>
      <c r="DE312" s="58"/>
      <c r="DF312" s="58"/>
      <c r="DG312" s="58"/>
      <c r="DH312" s="58"/>
      <c r="DI312" s="58"/>
      <c r="DJ312" s="58"/>
      <c r="DK312" s="58"/>
      <c r="DL312" s="58"/>
      <c r="DM312" s="58"/>
      <c r="DN312" s="58"/>
      <c r="DO312" s="58"/>
      <c r="DP312" s="58"/>
      <c r="DQ312" s="58"/>
      <c r="DR312" s="58"/>
      <c r="DS312" s="58"/>
      <c r="DT312" s="58"/>
      <c r="DU312" s="58"/>
      <c r="DV312" s="58"/>
      <c r="DW312" s="58"/>
      <c r="DX312" s="58"/>
      <c r="DY312" s="58"/>
      <c r="DZ312" s="58"/>
      <c r="EA312" s="58"/>
      <c r="EB312" s="58"/>
      <c r="EC312" s="58"/>
      <c r="ED312" s="58"/>
      <c r="EE312" s="58"/>
      <c r="EF312" s="58"/>
      <c r="EG312" s="58"/>
      <c r="EH312" s="58"/>
      <c r="EI312" s="58"/>
      <c r="EJ312" s="58"/>
      <c r="EK312" s="58"/>
      <c r="EL312" s="58"/>
      <c r="EM312" s="58"/>
      <c r="EN312" s="58"/>
      <c r="EO312" s="58"/>
      <c r="EP312" s="58"/>
      <c r="EQ312" s="58"/>
      <c r="ER312" s="58"/>
      <c r="ES312" s="58"/>
      <c r="ET312" s="58"/>
      <c r="EU312" s="58"/>
      <c r="EV312" s="58"/>
      <c r="EW312" s="58"/>
      <c r="EX312" s="58"/>
      <c r="EY312" s="58"/>
      <c r="EZ312" s="58"/>
      <c r="FA312" s="58"/>
      <c r="FB312" s="58"/>
      <c r="FC312" s="58"/>
      <c r="FD312" s="58"/>
      <c r="FE312" s="58"/>
      <c r="FF312" s="58"/>
      <c r="FG312" s="58"/>
      <c r="FH312" s="58"/>
      <c r="FI312" s="58"/>
      <c r="FJ312" s="58"/>
      <c r="FK312" s="58"/>
      <c r="FL312" s="58"/>
      <c r="FM312" s="58"/>
      <c r="FN312" s="58"/>
      <c r="FO312" s="58"/>
      <c r="FP312" s="58"/>
      <c r="FQ312" s="58"/>
      <c r="FR312" s="58"/>
      <c r="FS312" s="58"/>
      <c r="FT312" s="58"/>
      <c r="FU312" s="58"/>
      <c r="FV312" s="58"/>
      <c r="FW312" s="58"/>
      <c r="FX312" s="58"/>
      <c r="FY312" s="58"/>
      <c r="FZ312" s="58"/>
      <c r="GA312" s="58"/>
      <c r="GB312" s="58"/>
      <c r="GC312" s="58"/>
      <c r="GD312" s="58"/>
      <c r="GE312" s="58"/>
      <c r="GF312" s="58"/>
      <c r="GG312" s="58"/>
      <c r="GH312" s="58"/>
      <c r="GI312" s="58"/>
      <c r="GJ312" s="58"/>
      <c r="GK312" s="58"/>
      <c r="GL312" s="58"/>
      <c r="GM312" s="58"/>
      <c r="GN312" s="58"/>
      <c r="GO312" s="58"/>
      <c r="GP312" s="58"/>
      <c r="GQ312" s="58"/>
      <c r="GR312" s="58"/>
      <c r="GS312" s="58"/>
      <c r="GT312" s="58"/>
      <c r="GU312" s="58"/>
      <c r="GV312" s="58"/>
      <c r="GW312" s="58"/>
      <c r="GX312" s="58"/>
      <c r="GY312" s="58"/>
      <c r="GZ312" s="58"/>
      <c r="HA312" s="58"/>
      <c r="HB312" s="58"/>
      <c r="HC312" s="58"/>
      <c r="HD312" s="58"/>
      <c r="HE312" s="58"/>
      <c r="HF312" s="58"/>
      <c r="HG312" s="58"/>
      <c r="HH312" s="58"/>
      <c r="HI312" s="58"/>
      <c r="HJ312" s="58"/>
      <c r="HK312" s="58"/>
      <c r="HL312" s="58"/>
      <c r="HM312" s="58"/>
      <c r="HN312" s="58"/>
      <c r="HO312" s="58"/>
      <c r="HP312" s="58"/>
      <c r="HQ312" s="58"/>
      <c r="HR312" s="58"/>
      <c r="HS312" s="58"/>
      <c r="HT312" s="58"/>
      <c r="HU312" s="58"/>
      <c r="HV312" s="58"/>
      <c r="HW312" s="58"/>
      <c r="HX312" s="58"/>
      <c r="HY312" s="58"/>
      <c r="HZ312" s="58"/>
      <c r="IA312" s="58"/>
      <c r="IB312" s="58"/>
      <c r="IC312" s="58"/>
      <c r="ID312" s="58"/>
      <c r="IE312" s="58"/>
      <c r="IF312" s="58"/>
      <c r="IG312" s="58"/>
      <c r="IH312" s="58"/>
      <c r="II312" s="58"/>
      <c r="IJ312" s="58"/>
      <c r="IK312" s="58"/>
      <c r="IL312" s="58"/>
      <c r="IM312" s="58"/>
      <c r="IN312" s="58"/>
      <c r="IO312" s="58"/>
      <c r="IP312" s="58"/>
      <c r="IQ312" s="58"/>
      <c r="IR312" s="58"/>
    </row>
    <row r="313" spans="1:252" s="839" customFormat="1">
      <c r="A313" s="78" t="s">
        <v>607</v>
      </c>
      <c r="B313" s="699">
        <v>3.2000000000000001E-2</v>
      </c>
      <c r="C313" s="699">
        <v>3.9E-2</v>
      </c>
      <c r="D313" s="699">
        <v>4.1000000000000002E-2</v>
      </c>
      <c r="E313" s="699">
        <v>0.10299999999999999</v>
      </c>
      <c r="F313" s="699">
        <v>3.9E-2</v>
      </c>
      <c r="G313" s="699">
        <v>4.2000000000000003E-2</v>
      </c>
      <c r="H313" s="699">
        <v>2.9000000000000001E-2</v>
      </c>
      <c r="I313" s="699">
        <v>3.1E-2</v>
      </c>
      <c r="J313" s="699">
        <v>3.7999999999999999E-2</v>
      </c>
      <c r="K313" s="699">
        <v>4.3999999999999997E-2</v>
      </c>
      <c r="L313" s="699">
        <v>5.2999999999999999E-2</v>
      </c>
      <c r="M313" s="699">
        <v>6.5000000000000002E-2</v>
      </c>
      <c r="N313" s="699">
        <v>7.1999999999999995E-2</v>
      </c>
      <c r="O313" s="699">
        <v>0.10199999999999999</v>
      </c>
      <c r="P313" s="699">
        <v>9.4E-2</v>
      </c>
      <c r="Q313" s="699">
        <v>9.8000000000000004E-2</v>
      </c>
      <c r="R313" s="699">
        <v>0.1</v>
      </c>
      <c r="S313" s="699">
        <v>0.114</v>
      </c>
      <c r="T313" s="699">
        <v>0.112</v>
      </c>
      <c r="U313" s="699">
        <v>0.11600000000000001</v>
      </c>
      <c r="V313" s="699">
        <v>0.123</v>
      </c>
      <c r="W313" s="699">
        <v>0.125</v>
      </c>
      <c r="X313" s="699">
        <v>0.13</v>
      </c>
      <c r="Y313" s="699">
        <v>0.124</v>
      </c>
      <c r="Z313" s="699">
        <v>0.14000000000000001</v>
      </c>
      <c r="AA313" s="699">
        <v>0.159</v>
      </c>
      <c r="AB313" s="699">
        <v>0.17100000000000001</v>
      </c>
      <c r="AC313" s="699">
        <v>0.186</v>
      </c>
      <c r="AD313" s="699">
        <v>0.20200000000000001</v>
      </c>
      <c r="AE313" s="953">
        <v>0.13600000000000001</v>
      </c>
      <c r="AF313" s="58"/>
      <c r="AG313" s="58"/>
      <c r="AH313" s="58"/>
      <c r="AI313" s="58"/>
      <c r="AJ313" s="58"/>
      <c r="AK313" s="58"/>
      <c r="AL313" s="58"/>
      <c r="AM313" s="58"/>
      <c r="AN313" s="58"/>
      <c r="AO313" s="58"/>
      <c r="AP313" s="58"/>
      <c r="AQ313" s="58"/>
      <c r="AR313" s="58"/>
      <c r="AS313" s="58"/>
      <c r="AT313" s="58"/>
      <c r="AU313" s="58"/>
      <c r="AV313" s="58"/>
      <c r="AW313" s="58"/>
      <c r="AX313" s="58"/>
      <c r="AY313" s="58"/>
      <c r="AZ313" s="58"/>
      <c r="BA313" s="58"/>
      <c r="BB313" s="58"/>
      <c r="BC313" s="58"/>
      <c r="BD313" s="58"/>
      <c r="BE313" s="58"/>
      <c r="BF313" s="58"/>
      <c r="BG313" s="58"/>
      <c r="BH313" s="58"/>
      <c r="BI313" s="58"/>
      <c r="BJ313" s="58"/>
      <c r="BK313" s="58"/>
      <c r="BL313" s="58"/>
      <c r="BM313" s="58"/>
      <c r="BN313" s="58"/>
      <c r="BO313" s="58"/>
      <c r="BP313" s="58"/>
      <c r="BQ313" s="58"/>
      <c r="BR313" s="58"/>
      <c r="BS313" s="58"/>
      <c r="BT313" s="58"/>
      <c r="BU313" s="58"/>
      <c r="BV313" s="58"/>
      <c r="BW313" s="58"/>
      <c r="BX313" s="58"/>
      <c r="BY313" s="58"/>
      <c r="BZ313" s="58"/>
      <c r="CA313" s="58"/>
      <c r="CB313" s="58"/>
      <c r="CC313" s="58"/>
      <c r="CD313" s="58"/>
      <c r="CE313" s="58"/>
      <c r="CF313" s="58"/>
      <c r="CG313" s="58"/>
      <c r="CH313" s="58"/>
      <c r="CI313" s="58"/>
      <c r="CJ313" s="58"/>
      <c r="CK313" s="58"/>
      <c r="CL313" s="58"/>
      <c r="CM313" s="58"/>
      <c r="CN313" s="58"/>
      <c r="CO313" s="58"/>
      <c r="CP313" s="58"/>
      <c r="CQ313" s="58"/>
      <c r="CR313" s="58"/>
      <c r="CS313" s="58"/>
      <c r="CT313" s="58"/>
      <c r="CU313" s="58"/>
      <c r="CV313" s="58"/>
      <c r="CW313" s="58"/>
      <c r="CX313" s="58"/>
      <c r="CY313" s="58"/>
      <c r="CZ313" s="58"/>
      <c r="DA313" s="58"/>
      <c r="DB313" s="58"/>
      <c r="DC313" s="58"/>
      <c r="DD313" s="58"/>
      <c r="DE313" s="58"/>
      <c r="DF313" s="58"/>
      <c r="DG313" s="58"/>
      <c r="DH313" s="58"/>
      <c r="DI313" s="58"/>
      <c r="DJ313" s="58"/>
      <c r="DK313" s="58"/>
      <c r="DL313" s="58"/>
      <c r="DM313" s="58"/>
      <c r="DN313" s="58"/>
      <c r="DO313" s="58"/>
      <c r="DP313" s="58"/>
      <c r="DQ313" s="58"/>
      <c r="DR313" s="58"/>
      <c r="DS313" s="58"/>
      <c r="DT313" s="58"/>
      <c r="DU313" s="58"/>
      <c r="DV313" s="58"/>
      <c r="DW313" s="58"/>
      <c r="DX313" s="58"/>
      <c r="DY313" s="58"/>
      <c r="DZ313" s="58"/>
      <c r="EA313" s="58"/>
      <c r="EB313" s="58"/>
      <c r="EC313" s="58"/>
      <c r="ED313" s="58"/>
      <c r="EE313" s="58"/>
      <c r="EF313" s="58"/>
      <c r="EG313" s="58"/>
      <c r="EH313" s="58"/>
      <c r="EI313" s="58"/>
      <c r="EJ313" s="58"/>
      <c r="EK313" s="58"/>
      <c r="EL313" s="58"/>
      <c r="EM313" s="58"/>
      <c r="EN313" s="58"/>
      <c r="EO313" s="58"/>
      <c r="EP313" s="58"/>
      <c r="EQ313" s="58"/>
      <c r="ER313" s="58"/>
      <c r="ES313" s="58"/>
      <c r="ET313" s="58"/>
      <c r="EU313" s="58"/>
      <c r="EV313" s="58"/>
      <c r="EW313" s="58"/>
      <c r="EX313" s="58"/>
      <c r="EY313" s="58"/>
      <c r="EZ313" s="58"/>
      <c r="FA313" s="58"/>
      <c r="FB313" s="58"/>
      <c r="FC313" s="58"/>
      <c r="FD313" s="58"/>
      <c r="FE313" s="58"/>
      <c r="FF313" s="58"/>
      <c r="FG313" s="58"/>
      <c r="FH313" s="58"/>
      <c r="FI313" s="58"/>
      <c r="FJ313" s="58"/>
      <c r="FK313" s="58"/>
      <c r="FL313" s="58"/>
      <c r="FM313" s="58"/>
      <c r="FN313" s="58"/>
      <c r="FO313" s="58"/>
      <c r="FP313" s="58"/>
      <c r="FQ313" s="58"/>
      <c r="FR313" s="58"/>
      <c r="FS313" s="58"/>
      <c r="FT313" s="58"/>
      <c r="FU313" s="58"/>
      <c r="FV313" s="58"/>
      <c r="FW313" s="58"/>
      <c r="FX313" s="58"/>
      <c r="FY313" s="58"/>
      <c r="FZ313" s="58"/>
      <c r="GA313" s="58"/>
      <c r="GB313" s="58"/>
      <c r="GC313" s="58"/>
      <c r="GD313" s="58"/>
      <c r="GE313" s="58"/>
      <c r="GF313" s="58"/>
      <c r="GG313" s="58"/>
      <c r="GH313" s="58"/>
      <c r="GI313" s="58"/>
      <c r="GJ313" s="58"/>
      <c r="GK313" s="58"/>
      <c r="GL313" s="58"/>
      <c r="GM313" s="58"/>
      <c r="GN313" s="58"/>
      <c r="GO313" s="58"/>
      <c r="GP313" s="58"/>
      <c r="GQ313" s="58"/>
      <c r="GR313" s="58"/>
      <c r="GS313" s="58"/>
      <c r="GT313" s="58"/>
      <c r="GU313" s="58"/>
      <c r="GV313" s="58"/>
      <c r="GW313" s="58"/>
      <c r="GX313" s="58"/>
      <c r="GY313" s="58"/>
      <c r="GZ313" s="58"/>
      <c r="HA313" s="58"/>
      <c r="HB313" s="58"/>
      <c r="HC313" s="58"/>
      <c r="HD313" s="58"/>
      <c r="HE313" s="58"/>
      <c r="HF313" s="58"/>
      <c r="HG313" s="58"/>
      <c r="HH313" s="58"/>
      <c r="HI313" s="58"/>
      <c r="HJ313" s="58"/>
      <c r="HK313" s="58"/>
      <c r="HL313" s="58"/>
      <c r="HM313" s="58"/>
      <c r="HN313" s="58"/>
      <c r="HO313" s="58"/>
      <c r="HP313" s="58"/>
      <c r="HQ313" s="58"/>
      <c r="HR313" s="58"/>
      <c r="HS313" s="58"/>
      <c r="HT313" s="58"/>
      <c r="HU313" s="58"/>
      <c r="HV313" s="58"/>
      <c r="HW313" s="58"/>
      <c r="HX313" s="58"/>
      <c r="HY313" s="58"/>
      <c r="HZ313" s="58"/>
      <c r="IA313" s="58"/>
      <c r="IB313" s="58"/>
      <c r="IC313" s="58"/>
      <c r="ID313" s="58"/>
      <c r="IE313" s="58"/>
      <c r="IF313" s="58"/>
      <c r="IG313" s="58"/>
      <c r="IH313" s="58"/>
      <c r="II313" s="58"/>
      <c r="IJ313" s="58"/>
      <c r="IK313" s="58"/>
      <c r="IL313" s="58"/>
      <c r="IM313" s="58"/>
      <c r="IN313" s="58"/>
      <c r="IO313" s="58"/>
      <c r="IP313" s="58"/>
      <c r="IQ313" s="58"/>
      <c r="IR313" s="58"/>
    </row>
    <row r="314" spans="1:252" s="839" customFormat="1">
      <c r="A314" s="78" t="s">
        <v>608</v>
      </c>
      <c r="B314" s="699">
        <v>1E-3</v>
      </c>
      <c r="C314" s="699">
        <v>2E-3</v>
      </c>
      <c r="D314" s="699">
        <v>2E-3</v>
      </c>
      <c r="E314" s="699">
        <v>4.0000000000000001E-3</v>
      </c>
      <c r="F314" s="699">
        <v>1E-3</v>
      </c>
      <c r="G314" s="699">
        <v>2E-3</v>
      </c>
      <c r="H314" s="699">
        <v>1E-3</v>
      </c>
      <c r="I314" s="699">
        <v>1E-3</v>
      </c>
      <c r="J314" s="699">
        <v>1E-3</v>
      </c>
      <c r="K314" s="699">
        <v>2E-3</v>
      </c>
      <c r="L314" s="699">
        <v>2E-3</v>
      </c>
      <c r="M314" s="699">
        <v>2E-3</v>
      </c>
      <c r="N314" s="699">
        <v>3.0000000000000001E-3</v>
      </c>
      <c r="O314" s="699">
        <v>4.0000000000000001E-3</v>
      </c>
      <c r="P314" s="699">
        <v>4.0000000000000001E-3</v>
      </c>
      <c r="Q314" s="699">
        <v>3.0000000000000001E-3</v>
      </c>
      <c r="R314" s="699">
        <v>3.0000000000000001E-3</v>
      </c>
      <c r="S314" s="699">
        <v>4.0000000000000001E-3</v>
      </c>
      <c r="T314" s="699">
        <v>3.0000000000000001E-3</v>
      </c>
      <c r="U314" s="699">
        <v>3.0000000000000001E-3</v>
      </c>
      <c r="V314" s="699">
        <v>6.0000000000000001E-3</v>
      </c>
      <c r="W314" s="699">
        <v>6.0000000000000001E-3</v>
      </c>
      <c r="X314" s="699">
        <v>6.0000000000000001E-3</v>
      </c>
      <c r="Y314" s="699">
        <v>6.0000000000000001E-3</v>
      </c>
      <c r="Z314" s="699">
        <v>6.0000000000000001E-3</v>
      </c>
      <c r="AA314" s="699">
        <v>5.0000000000000001E-3</v>
      </c>
      <c r="AB314" s="699">
        <v>6.0000000000000001E-3</v>
      </c>
      <c r="AC314" s="699">
        <v>6.0000000000000001E-3</v>
      </c>
      <c r="AD314" s="699">
        <v>6.0000000000000001E-3</v>
      </c>
      <c r="AE314" s="953">
        <v>7.0000000000000001E-3</v>
      </c>
      <c r="AF314" s="58"/>
      <c r="AG314" s="58"/>
      <c r="AH314" s="58"/>
      <c r="AI314" s="58"/>
      <c r="AJ314" s="58"/>
      <c r="AK314" s="58"/>
      <c r="AL314" s="58"/>
      <c r="AM314" s="58"/>
      <c r="AN314" s="58"/>
      <c r="AO314" s="58"/>
      <c r="AP314" s="58"/>
      <c r="AQ314" s="58"/>
      <c r="AR314" s="58"/>
      <c r="AS314" s="58"/>
      <c r="AT314" s="58"/>
      <c r="AU314" s="58"/>
      <c r="AV314" s="58"/>
      <c r="AW314" s="58"/>
      <c r="AX314" s="58"/>
      <c r="AY314" s="58"/>
      <c r="AZ314" s="58"/>
      <c r="BA314" s="58"/>
      <c r="BB314" s="58"/>
      <c r="BC314" s="58"/>
      <c r="BD314" s="58"/>
      <c r="BE314" s="58"/>
      <c r="BF314" s="58"/>
      <c r="BG314" s="58"/>
      <c r="BH314" s="58"/>
      <c r="BI314" s="58"/>
      <c r="BJ314" s="58"/>
      <c r="BK314" s="58"/>
      <c r="BL314" s="58"/>
      <c r="BM314" s="58"/>
      <c r="BN314" s="58"/>
      <c r="BO314" s="58"/>
      <c r="BP314" s="58"/>
      <c r="BQ314" s="58"/>
      <c r="BR314" s="58"/>
      <c r="BS314" s="58"/>
      <c r="BT314" s="58"/>
      <c r="BU314" s="58"/>
      <c r="BV314" s="58"/>
      <c r="BW314" s="58"/>
      <c r="BX314" s="58"/>
      <c r="BY314" s="58"/>
      <c r="BZ314" s="58"/>
      <c r="CA314" s="58"/>
      <c r="CB314" s="58"/>
      <c r="CC314" s="58"/>
      <c r="CD314" s="58"/>
      <c r="CE314" s="58"/>
      <c r="CF314" s="58"/>
      <c r="CG314" s="58"/>
      <c r="CH314" s="58"/>
      <c r="CI314" s="58"/>
      <c r="CJ314" s="58"/>
      <c r="CK314" s="58"/>
      <c r="CL314" s="58"/>
      <c r="CM314" s="58"/>
      <c r="CN314" s="58"/>
      <c r="CO314" s="58"/>
      <c r="CP314" s="58"/>
      <c r="CQ314" s="58"/>
      <c r="CR314" s="58"/>
      <c r="CS314" s="58"/>
      <c r="CT314" s="58"/>
      <c r="CU314" s="58"/>
      <c r="CV314" s="58"/>
      <c r="CW314" s="58"/>
      <c r="CX314" s="58"/>
      <c r="CY314" s="58"/>
      <c r="CZ314" s="58"/>
      <c r="DA314" s="58"/>
      <c r="DB314" s="58"/>
      <c r="DC314" s="58"/>
      <c r="DD314" s="58"/>
      <c r="DE314" s="58"/>
      <c r="DF314" s="58"/>
      <c r="DG314" s="58"/>
      <c r="DH314" s="58"/>
      <c r="DI314" s="58"/>
      <c r="DJ314" s="58"/>
      <c r="DK314" s="58"/>
      <c r="DL314" s="58"/>
      <c r="DM314" s="58"/>
      <c r="DN314" s="58"/>
      <c r="DO314" s="58"/>
      <c r="DP314" s="58"/>
      <c r="DQ314" s="58"/>
      <c r="DR314" s="58"/>
      <c r="DS314" s="58"/>
      <c r="DT314" s="58"/>
      <c r="DU314" s="58"/>
      <c r="DV314" s="58"/>
      <c r="DW314" s="58"/>
      <c r="DX314" s="58"/>
      <c r="DY314" s="58"/>
      <c r="DZ314" s="58"/>
      <c r="EA314" s="58"/>
      <c r="EB314" s="58"/>
      <c r="EC314" s="58"/>
      <c r="ED314" s="58"/>
      <c r="EE314" s="58"/>
      <c r="EF314" s="58"/>
      <c r="EG314" s="58"/>
      <c r="EH314" s="58"/>
      <c r="EI314" s="58"/>
      <c r="EJ314" s="58"/>
      <c r="EK314" s="58"/>
      <c r="EL314" s="58"/>
      <c r="EM314" s="58"/>
      <c r="EN314" s="58"/>
      <c r="EO314" s="58"/>
      <c r="EP314" s="58"/>
      <c r="EQ314" s="58"/>
      <c r="ER314" s="58"/>
      <c r="ES314" s="58"/>
      <c r="ET314" s="58"/>
      <c r="EU314" s="58"/>
      <c r="EV314" s="58"/>
      <c r="EW314" s="58"/>
      <c r="EX314" s="58"/>
      <c r="EY314" s="58"/>
      <c r="EZ314" s="58"/>
      <c r="FA314" s="58"/>
      <c r="FB314" s="58"/>
      <c r="FC314" s="58"/>
      <c r="FD314" s="58"/>
      <c r="FE314" s="58"/>
      <c r="FF314" s="58"/>
      <c r="FG314" s="58"/>
      <c r="FH314" s="58"/>
      <c r="FI314" s="58"/>
      <c r="FJ314" s="58"/>
      <c r="FK314" s="58"/>
      <c r="FL314" s="58"/>
      <c r="FM314" s="58"/>
      <c r="FN314" s="58"/>
      <c r="FO314" s="58"/>
      <c r="FP314" s="58"/>
      <c r="FQ314" s="58"/>
      <c r="FR314" s="58"/>
      <c r="FS314" s="58"/>
      <c r="FT314" s="58"/>
      <c r="FU314" s="58"/>
      <c r="FV314" s="58"/>
      <c r="FW314" s="58"/>
      <c r="FX314" s="58"/>
      <c r="FY314" s="58"/>
      <c r="FZ314" s="58"/>
      <c r="GA314" s="58"/>
      <c r="GB314" s="58"/>
      <c r="GC314" s="58"/>
      <c r="GD314" s="58"/>
      <c r="GE314" s="58"/>
      <c r="GF314" s="58"/>
      <c r="GG314" s="58"/>
      <c r="GH314" s="58"/>
      <c r="GI314" s="58"/>
      <c r="GJ314" s="58"/>
      <c r="GK314" s="58"/>
      <c r="GL314" s="58"/>
      <c r="GM314" s="58"/>
      <c r="GN314" s="58"/>
      <c r="GO314" s="58"/>
      <c r="GP314" s="58"/>
      <c r="GQ314" s="58"/>
      <c r="GR314" s="58"/>
      <c r="GS314" s="58"/>
      <c r="GT314" s="58"/>
      <c r="GU314" s="58"/>
      <c r="GV314" s="58"/>
      <c r="GW314" s="58"/>
      <c r="GX314" s="58"/>
      <c r="GY314" s="58"/>
      <c r="GZ314" s="58"/>
      <c r="HA314" s="58"/>
      <c r="HB314" s="58"/>
      <c r="HC314" s="58"/>
      <c r="HD314" s="58"/>
      <c r="HE314" s="58"/>
      <c r="HF314" s="58"/>
      <c r="HG314" s="58"/>
      <c r="HH314" s="58"/>
      <c r="HI314" s="58"/>
      <c r="HJ314" s="58"/>
      <c r="HK314" s="58"/>
      <c r="HL314" s="58"/>
      <c r="HM314" s="58"/>
      <c r="HN314" s="58"/>
      <c r="HO314" s="58"/>
      <c r="HP314" s="58"/>
      <c r="HQ314" s="58"/>
      <c r="HR314" s="58"/>
      <c r="HS314" s="58"/>
      <c r="HT314" s="58"/>
      <c r="HU314" s="58"/>
      <c r="HV314" s="58"/>
      <c r="HW314" s="58"/>
      <c r="HX314" s="58"/>
      <c r="HY314" s="58"/>
      <c r="HZ314" s="58"/>
      <c r="IA314" s="58"/>
      <c r="IB314" s="58"/>
      <c r="IC314" s="58"/>
      <c r="ID314" s="58"/>
      <c r="IE314" s="58"/>
      <c r="IF314" s="58"/>
      <c r="IG314" s="58"/>
      <c r="IH314" s="58"/>
      <c r="II314" s="58"/>
      <c r="IJ314" s="58"/>
      <c r="IK314" s="58"/>
      <c r="IL314" s="58"/>
      <c r="IM314" s="58"/>
      <c r="IN314" s="58"/>
      <c r="IO314" s="58"/>
      <c r="IP314" s="58"/>
      <c r="IQ314" s="58"/>
      <c r="IR314" s="58"/>
    </row>
    <row r="315" spans="1:252" s="839" customFormat="1">
      <c r="A315" s="78" t="s">
        <v>609</v>
      </c>
      <c r="B315" s="699">
        <v>0</v>
      </c>
      <c r="C315" s="699">
        <v>0</v>
      </c>
      <c r="D315" s="699">
        <v>0</v>
      </c>
      <c r="E315" s="699">
        <v>0</v>
      </c>
      <c r="F315" s="699">
        <v>0</v>
      </c>
      <c r="G315" s="699">
        <v>0</v>
      </c>
      <c r="H315" s="699">
        <v>0</v>
      </c>
      <c r="I315" s="699">
        <v>0</v>
      </c>
      <c r="J315" s="699">
        <v>0</v>
      </c>
      <c r="K315" s="699">
        <v>0</v>
      </c>
      <c r="L315" s="699">
        <v>0</v>
      </c>
      <c r="M315" s="699">
        <v>0</v>
      </c>
      <c r="N315" s="699">
        <v>0</v>
      </c>
      <c r="O315" s="699">
        <v>0</v>
      </c>
      <c r="P315" s="699">
        <v>0</v>
      </c>
      <c r="Q315" s="699">
        <v>0</v>
      </c>
      <c r="R315" s="699">
        <v>0</v>
      </c>
      <c r="S315" s="699">
        <v>0</v>
      </c>
      <c r="T315" s="699">
        <v>1E-3</v>
      </c>
      <c r="U315" s="699">
        <v>1E-3</v>
      </c>
      <c r="V315" s="699">
        <v>1E-3</v>
      </c>
      <c r="W315" s="699">
        <v>1E-3</v>
      </c>
      <c r="X315" s="699">
        <v>1E-3</v>
      </c>
      <c r="Y315" s="699">
        <v>1E-3</v>
      </c>
      <c r="Z315" s="699">
        <v>1E-3</v>
      </c>
      <c r="AA315" s="699">
        <v>1E-3</v>
      </c>
      <c r="AB315" s="699">
        <v>1E-3</v>
      </c>
      <c r="AC315" s="699">
        <v>1E-3</v>
      </c>
      <c r="AD315" s="699">
        <v>1E-3</v>
      </c>
      <c r="AE315" s="953">
        <v>1E-3</v>
      </c>
      <c r="AF315" s="58"/>
      <c r="AG315" s="58"/>
      <c r="AH315" s="58"/>
      <c r="AI315" s="58"/>
      <c r="AJ315" s="58"/>
      <c r="AK315" s="58"/>
      <c r="AL315" s="58"/>
      <c r="AM315" s="58"/>
      <c r="AN315" s="58"/>
      <c r="AO315" s="58"/>
      <c r="AP315" s="58"/>
      <c r="AQ315" s="58"/>
      <c r="AR315" s="58"/>
      <c r="AS315" s="58"/>
      <c r="AT315" s="58"/>
      <c r="AU315" s="58"/>
      <c r="AV315" s="58"/>
      <c r="AW315" s="58"/>
      <c r="AX315" s="58"/>
      <c r="AY315" s="58"/>
      <c r="AZ315" s="58"/>
      <c r="BA315" s="58"/>
      <c r="BB315" s="58"/>
      <c r="BC315" s="58"/>
      <c r="BD315" s="58"/>
      <c r="BE315" s="58"/>
      <c r="BF315" s="58"/>
      <c r="BG315" s="58"/>
      <c r="BH315" s="58"/>
      <c r="BI315" s="58"/>
      <c r="BJ315" s="58"/>
      <c r="BK315" s="58"/>
      <c r="BL315" s="58"/>
      <c r="BM315" s="58"/>
      <c r="BN315" s="58"/>
      <c r="BO315" s="58"/>
      <c r="BP315" s="58"/>
      <c r="BQ315" s="58"/>
      <c r="BR315" s="58"/>
      <c r="BS315" s="58"/>
      <c r="BT315" s="58"/>
      <c r="BU315" s="58"/>
      <c r="BV315" s="58"/>
      <c r="BW315" s="58"/>
      <c r="BX315" s="58"/>
      <c r="BY315" s="58"/>
      <c r="BZ315" s="58"/>
      <c r="CA315" s="58"/>
      <c r="CB315" s="58"/>
      <c r="CC315" s="58"/>
      <c r="CD315" s="58"/>
      <c r="CE315" s="58"/>
      <c r="CF315" s="58"/>
      <c r="CG315" s="58"/>
      <c r="CH315" s="58"/>
      <c r="CI315" s="58"/>
      <c r="CJ315" s="58"/>
      <c r="CK315" s="58"/>
      <c r="CL315" s="58"/>
      <c r="CM315" s="58"/>
      <c r="CN315" s="58"/>
      <c r="CO315" s="58"/>
      <c r="CP315" s="58"/>
      <c r="CQ315" s="58"/>
      <c r="CR315" s="58"/>
      <c r="CS315" s="58"/>
      <c r="CT315" s="58"/>
      <c r="CU315" s="58"/>
      <c r="CV315" s="58"/>
      <c r="CW315" s="58"/>
      <c r="CX315" s="58"/>
      <c r="CY315" s="58"/>
      <c r="CZ315" s="58"/>
      <c r="DA315" s="58"/>
      <c r="DB315" s="58"/>
      <c r="DC315" s="58"/>
      <c r="DD315" s="58"/>
      <c r="DE315" s="58"/>
      <c r="DF315" s="58"/>
      <c r="DG315" s="58"/>
      <c r="DH315" s="58"/>
      <c r="DI315" s="58"/>
      <c r="DJ315" s="58"/>
      <c r="DK315" s="58"/>
      <c r="DL315" s="58"/>
      <c r="DM315" s="58"/>
      <c r="DN315" s="58"/>
      <c r="DO315" s="58"/>
      <c r="DP315" s="58"/>
      <c r="DQ315" s="58"/>
      <c r="DR315" s="58"/>
      <c r="DS315" s="58"/>
      <c r="DT315" s="58"/>
      <c r="DU315" s="58"/>
      <c r="DV315" s="58"/>
      <c r="DW315" s="58"/>
      <c r="DX315" s="58"/>
      <c r="DY315" s="58"/>
      <c r="DZ315" s="58"/>
      <c r="EA315" s="58"/>
      <c r="EB315" s="58"/>
      <c r="EC315" s="58"/>
      <c r="ED315" s="58"/>
      <c r="EE315" s="58"/>
      <c r="EF315" s="58"/>
      <c r="EG315" s="58"/>
      <c r="EH315" s="58"/>
      <c r="EI315" s="58"/>
      <c r="EJ315" s="58"/>
      <c r="EK315" s="58"/>
      <c r="EL315" s="58"/>
      <c r="EM315" s="58"/>
      <c r="EN315" s="58"/>
      <c r="EO315" s="58"/>
      <c r="EP315" s="58"/>
      <c r="EQ315" s="58"/>
      <c r="ER315" s="58"/>
      <c r="ES315" s="58"/>
      <c r="ET315" s="58"/>
      <c r="EU315" s="58"/>
      <c r="EV315" s="58"/>
      <c r="EW315" s="58"/>
      <c r="EX315" s="58"/>
      <c r="EY315" s="58"/>
      <c r="EZ315" s="58"/>
      <c r="FA315" s="58"/>
      <c r="FB315" s="58"/>
      <c r="FC315" s="58"/>
      <c r="FD315" s="58"/>
      <c r="FE315" s="58"/>
      <c r="FF315" s="58"/>
      <c r="FG315" s="58"/>
      <c r="FH315" s="58"/>
      <c r="FI315" s="58"/>
      <c r="FJ315" s="58"/>
      <c r="FK315" s="58"/>
      <c r="FL315" s="58"/>
      <c r="FM315" s="58"/>
      <c r="FN315" s="58"/>
      <c r="FO315" s="58"/>
      <c r="FP315" s="58"/>
      <c r="FQ315" s="58"/>
      <c r="FR315" s="58"/>
      <c r="FS315" s="58"/>
      <c r="FT315" s="58"/>
      <c r="FU315" s="58"/>
      <c r="FV315" s="58"/>
      <c r="FW315" s="58"/>
      <c r="FX315" s="58"/>
      <c r="FY315" s="58"/>
      <c r="FZ315" s="58"/>
      <c r="GA315" s="58"/>
      <c r="GB315" s="58"/>
      <c r="GC315" s="58"/>
      <c r="GD315" s="58"/>
      <c r="GE315" s="58"/>
      <c r="GF315" s="58"/>
      <c r="GG315" s="58"/>
      <c r="GH315" s="58"/>
      <c r="GI315" s="58"/>
      <c r="GJ315" s="58"/>
      <c r="GK315" s="58"/>
      <c r="GL315" s="58"/>
      <c r="GM315" s="58"/>
      <c r="GN315" s="58"/>
      <c r="GO315" s="58"/>
      <c r="GP315" s="58"/>
      <c r="GQ315" s="58"/>
      <c r="GR315" s="58"/>
      <c r="GS315" s="58"/>
      <c r="GT315" s="58"/>
      <c r="GU315" s="58"/>
      <c r="GV315" s="58"/>
      <c r="GW315" s="58"/>
      <c r="GX315" s="58"/>
      <c r="GY315" s="58"/>
      <c r="GZ315" s="58"/>
      <c r="HA315" s="58"/>
      <c r="HB315" s="58"/>
      <c r="HC315" s="58"/>
      <c r="HD315" s="58"/>
      <c r="HE315" s="58"/>
      <c r="HF315" s="58"/>
      <c r="HG315" s="58"/>
      <c r="HH315" s="58"/>
      <c r="HI315" s="58"/>
      <c r="HJ315" s="58"/>
      <c r="HK315" s="58"/>
      <c r="HL315" s="58"/>
      <c r="HM315" s="58"/>
      <c r="HN315" s="58"/>
      <c r="HO315" s="58"/>
      <c r="HP315" s="58"/>
      <c r="HQ315" s="58"/>
      <c r="HR315" s="58"/>
      <c r="HS315" s="58"/>
      <c r="HT315" s="58"/>
      <c r="HU315" s="58"/>
      <c r="HV315" s="58"/>
      <c r="HW315" s="58"/>
      <c r="HX315" s="58"/>
      <c r="HY315" s="58"/>
      <c r="HZ315" s="58"/>
      <c r="IA315" s="58"/>
      <c r="IB315" s="58"/>
      <c r="IC315" s="58"/>
      <c r="ID315" s="58"/>
      <c r="IE315" s="58"/>
      <c r="IF315" s="58"/>
      <c r="IG315" s="58"/>
      <c r="IH315" s="58"/>
      <c r="II315" s="58"/>
      <c r="IJ315" s="58"/>
      <c r="IK315" s="58"/>
      <c r="IL315" s="58"/>
      <c r="IM315" s="58"/>
      <c r="IN315" s="58"/>
      <c r="IO315" s="58"/>
      <c r="IP315" s="58"/>
      <c r="IQ315" s="58"/>
      <c r="IR315" s="58"/>
    </row>
    <row r="316" spans="1:252" s="839" customFormat="1">
      <c r="A316" s="78" t="s">
        <v>610</v>
      </c>
      <c r="B316" s="699">
        <v>0</v>
      </c>
      <c r="C316" s="699">
        <v>0</v>
      </c>
      <c r="D316" s="699">
        <v>0</v>
      </c>
      <c r="E316" s="699">
        <v>0</v>
      </c>
      <c r="F316" s="699">
        <v>0</v>
      </c>
      <c r="G316" s="699">
        <v>0</v>
      </c>
      <c r="H316" s="699">
        <v>0</v>
      </c>
      <c r="I316" s="699">
        <v>0</v>
      </c>
      <c r="J316" s="699">
        <v>0</v>
      </c>
      <c r="K316" s="699">
        <v>0</v>
      </c>
      <c r="L316" s="699">
        <v>0</v>
      </c>
      <c r="M316" s="699">
        <v>0</v>
      </c>
      <c r="N316" s="699">
        <v>0</v>
      </c>
      <c r="O316" s="699">
        <v>0</v>
      </c>
      <c r="P316" s="699">
        <v>0</v>
      </c>
      <c r="Q316" s="699">
        <v>0</v>
      </c>
      <c r="R316" s="699">
        <v>0</v>
      </c>
      <c r="S316" s="699">
        <v>0</v>
      </c>
      <c r="T316" s="699">
        <v>0</v>
      </c>
      <c r="U316" s="699">
        <v>0</v>
      </c>
      <c r="V316" s="699">
        <v>1E-3</v>
      </c>
      <c r="W316" s="699">
        <v>0</v>
      </c>
      <c r="X316" s="699">
        <v>0</v>
      </c>
      <c r="Y316" s="699">
        <v>2E-3</v>
      </c>
      <c r="Z316" s="699">
        <v>1E-3</v>
      </c>
      <c r="AA316" s="699">
        <v>2E-3</v>
      </c>
      <c r="AB316" s="699">
        <v>0</v>
      </c>
      <c r="AC316" s="699">
        <v>0</v>
      </c>
      <c r="AD316" s="699">
        <v>1E-3</v>
      </c>
      <c r="AE316" s="953">
        <v>1E-3</v>
      </c>
      <c r="AF316" s="58"/>
      <c r="AG316" s="58"/>
      <c r="AH316" s="58"/>
      <c r="AI316" s="58"/>
      <c r="AJ316" s="58"/>
      <c r="AK316" s="58"/>
      <c r="AL316" s="58"/>
      <c r="AM316" s="58"/>
      <c r="AN316" s="58"/>
      <c r="AO316" s="58"/>
      <c r="AP316" s="58"/>
      <c r="AQ316" s="58"/>
      <c r="AR316" s="58"/>
      <c r="AS316" s="58"/>
      <c r="AT316" s="58"/>
      <c r="AU316" s="58"/>
      <c r="AV316" s="58"/>
      <c r="AW316" s="58"/>
      <c r="AX316" s="58"/>
      <c r="AY316" s="58"/>
      <c r="AZ316" s="58"/>
      <c r="BA316" s="58"/>
      <c r="BB316" s="58"/>
      <c r="BC316" s="58"/>
      <c r="BD316" s="58"/>
      <c r="BE316" s="58"/>
      <c r="BF316" s="58"/>
      <c r="BG316" s="58"/>
      <c r="BH316" s="58"/>
      <c r="BI316" s="58"/>
      <c r="BJ316" s="58"/>
      <c r="BK316" s="58"/>
      <c r="BL316" s="58"/>
      <c r="BM316" s="58"/>
      <c r="BN316" s="58"/>
      <c r="BO316" s="58"/>
      <c r="BP316" s="58"/>
      <c r="BQ316" s="58"/>
      <c r="BR316" s="58"/>
      <c r="BS316" s="58"/>
      <c r="BT316" s="58"/>
      <c r="BU316" s="58"/>
      <c r="BV316" s="58"/>
      <c r="BW316" s="58"/>
      <c r="BX316" s="58"/>
      <c r="BY316" s="58"/>
      <c r="BZ316" s="58"/>
      <c r="CA316" s="58"/>
      <c r="CB316" s="58"/>
      <c r="CC316" s="58"/>
      <c r="CD316" s="58"/>
      <c r="CE316" s="58"/>
      <c r="CF316" s="58"/>
      <c r="CG316" s="58"/>
      <c r="CH316" s="58"/>
      <c r="CI316" s="58"/>
      <c r="CJ316" s="58"/>
      <c r="CK316" s="58"/>
      <c r="CL316" s="58"/>
      <c r="CM316" s="58"/>
      <c r="CN316" s="58"/>
      <c r="CO316" s="58"/>
      <c r="CP316" s="58"/>
      <c r="CQ316" s="58"/>
      <c r="CR316" s="58"/>
      <c r="CS316" s="58"/>
      <c r="CT316" s="58"/>
      <c r="CU316" s="58"/>
      <c r="CV316" s="58"/>
      <c r="CW316" s="58"/>
      <c r="CX316" s="58"/>
      <c r="CY316" s="58"/>
      <c r="CZ316" s="58"/>
      <c r="DA316" s="58"/>
      <c r="DB316" s="58"/>
      <c r="DC316" s="58"/>
      <c r="DD316" s="58"/>
      <c r="DE316" s="58"/>
      <c r="DF316" s="58"/>
      <c r="DG316" s="58"/>
      <c r="DH316" s="58"/>
      <c r="DI316" s="58"/>
      <c r="DJ316" s="58"/>
      <c r="DK316" s="58"/>
      <c r="DL316" s="58"/>
      <c r="DM316" s="58"/>
      <c r="DN316" s="58"/>
      <c r="DO316" s="58"/>
      <c r="DP316" s="58"/>
      <c r="DQ316" s="58"/>
      <c r="DR316" s="58"/>
      <c r="DS316" s="58"/>
      <c r="DT316" s="58"/>
      <c r="DU316" s="58"/>
      <c r="DV316" s="58"/>
      <c r="DW316" s="58"/>
      <c r="DX316" s="58"/>
      <c r="DY316" s="58"/>
      <c r="DZ316" s="58"/>
      <c r="EA316" s="58"/>
      <c r="EB316" s="58"/>
      <c r="EC316" s="58"/>
      <c r="ED316" s="58"/>
      <c r="EE316" s="58"/>
      <c r="EF316" s="58"/>
      <c r="EG316" s="58"/>
      <c r="EH316" s="58"/>
      <c r="EI316" s="58"/>
      <c r="EJ316" s="58"/>
      <c r="EK316" s="58"/>
      <c r="EL316" s="58"/>
      <c r="EM316" s="58"/>
      <c r="EN316" s="58"/>
      <c r="EO316" s="58"/>
      <c r="EP316" s="58"/>
      <c r="EQ316" s="58"/>
      <c r="ER316" s="58"/>
      <c r="ES316" s="58"/>
      <c r="ET316" s="58"/>
      <c r="EU316" s="58"/>
      <c r="EV316" s="58"/>
      <c r="EW316" s="58"/>
      <c r="EX316" s="58"/>
      <c r="EY316" s="58"/>
      <c r="EZ316" s="58"/>
      <c r="FA316" s="58"/>
      <c r="FB316" s="58"/>
      <c r="FC316" s="58"/>
      <c r="FD316" s="58"/>
      <c r="FE316" s="58"/>
      <c r="FF316" s="58"/>
      <c r="FG316" s="58"/>
      <c r="FH316" s="58"/>
      <c r="FI316" s="58"/>
      <c r="FJ316" s="58"/>
      <c r="FK316" s="58"/>
      <c r="FL316" s="58"/>
      <c r="FM316" s="58"/>
      <c r="FN316" s="58"/>
      <c r="FO316" s="58"/>
      <c r="FP316" s="58"/>
      <c r="FQ316" s="58"/>
      <c r="FR316" s="58"/>
      <c r="FS316" s="58"/>
      <c r="FT316" s="58"/>
      <c r="FU316" s="58"/>
      <c r="FV316" s="58"/>
      <c r="FW316" s="58"/>
      <c r="FX316" s="58"/>
      <c r="FY316" s="58"/>
      <c r="FZ316" s="58"/>
      <c r="GA316" s="58"/>
      <c r="GB316" s="58"/>
      <c r="GC316" s="58"/>
      <c r="GD316" s="58"/>
      <c r="GE316" s="58"/>
      <c r="GF316" s="58"/>
      <c r="GG316" s="58"/>
      <c r="GH316" s="58"/>
      <c r="GI316" s="58"/>
      <c r="GJ316" s="58"/>
      <c r="GK316" s="58"/>
      <c r="GL316" s="58"/>
      <c r="GM316" s="58"/>
      <c r="GN316" s="58"/>
      <c r="GO316" s="58"/>
      <c r="GP316" s="58"/>
      <c r="GQ316" s="58"/>
      <c r="GR316" s="58"/>
      <c r="GS316" s="58"/>
      <c r="GT316" s="58"/>
      <c r="GU316" s="58"/>
      <c r="GV316" s="58"/>
      <c r="GW316" s="58"/>
      <c r="GX316" s="58"/>
      <c r="GY316" s="58"/>
      <c r="GZ316" s="58"/>
      <c r="HA316" s="58"/>
      <c r="HB316" s="58"/>
      <c r="HC316" s="58"/>
      <c r="HD316" s="58"/>
      <c r="HE316" s="58"/>
      <c r="HF316" s="58"/>
      <c r="HG316" s="58"/>
      <c r="HH316" s="58"/>
      <c r="HI316" s="58"/>
      <c r="HJ316" s="58"/>
      <c r="HK316" s="58"/>
      <c r="HL316" s="58"/>
      <c r="HM316" s="58"/>
      <c r="HN316" s="58"/>
      <c r="HO316" s="58"/>
      <c r="HP316" s="58"/>
      <c r="HQ316" s="58"/>
      <c r="HR316" s="58"/>
      <c r="HS316" s="58"/>
      <c r="HT316" s="58"/>
      <c r="HU316" s="58"/>
      <c r="HV316" s="58"/>
      <c r="HW316" s="58"/>
      <c r="HX316" s="58"/>
      <c r="HY316" s="58"/>
      <c r="HZ316" s="58"/>
      <c r="IA316" s="58"/>
      <c r="IB316" s="58"/>
      <c r="IC316" s="58"/>
      <c r="ID316" s="58"/>
      <c r="IE316" s="58"/>
      <c r="IF316" s="58"/>
      <c r="IG316" s="58"/>
      <c r="IH316" s="58"/>
      <c r="II316" s="58"/>
      <c r="IJ316" s="58"/>
      <c r="IK316" s="58"/>
      <c r="IL316" s="58"/>
      <c r="IM316" s="58"/>
      <c r="IN316" s="58"/>
      <c r="IO316" s="58"/>
      <c r="IP316" s="58"/>
      <c r="IQ316" s="58"/>
      <c r="IR316" s="58"/>
    </row>
    <row r="317" spans="1:252" s="839" customFormat="1">
      <c r="A317" s="78" t="s">
        <v>611</v>
      </c>
      <c r="B317" s="699">
        <v>3.0000000000000001E-3</v>
      </c>
      <c r="C317" s="699">
        <v>4.0000000000000001E-3</v>
      </c>
      <c r="D317" s="699">
        <v>4.0000000000000001E-3</v>
      </c>
      <c r="E317" s="699">
        <v>0.01</v>
      </c>
      <c r="F317" s="699">
        <v>4.0000000000000001E-3</v>
      </c>
      <c r="G317" s="699">
        <v>4.0000000000000001E-3</v>
      </c>
      <c r="H317" s="699">
        <v>3.0000000000000001E-3</v>
      </c>
      <c r="I317" s="699">
        <v>3.0000000000000001E-3</v>
      </c>
      <c r="J317" s="699">
        <v>4.0000000000000001E-3</v>
      </c>
      <c r="K317" s="699">
        <v>5.0000000000000001E-3</v>
      </c>
      <c r="L317" s="699">
        <v>6.0000000000000001E-3</v>
      </c>
      <c r="M317" s="699">
        <v>6.0000000000000001E-3</v>
      </c>
      <c r="N317" s="699">
        <v>7.0000000000000001E-3</v>
      </c>
      <c r="O317" s="699">
        <v>0.01</v>
      </c>
      <c r="P317" s="699">
        <v>8.9999999999999993E-3</v>
      </c>
      <c r="Q317" s="699">
        <v>0.01</v>
      </c>
      <c r="R317" s="699">
        <v>0.01</v>
      </c>
      <c r="S317" s="699">
        <v>1.0999999999999999E-2</v>
      </c>
      <c r="T317" s="699">
        <v>1.4E-2</v>
      </c>
      <c r="U317" s="699">
        <v>1.6E-2</v>
      </c>
      <c r="V317" s="699">
        <v>1.7000000000000001E-2</v>
      </c>
      <c r="W317" s="699">
        <v>1.7999999999999999E-2</v>
      </c>
      <c r="X317" s="699">
        <v>1.7999999999999999E-2</v>
      </c>
      <c r="Y317" s="699">
        <v>1.9E-2</v>
      </c>
      <c r="Z317" s="699">
        <v>1.9E-2</v>
      </c>
      <c r="AA317" s="699">
        <v>1.9E-2</v>
      </c>
      <c r="AB317" s="699">
        <v>0.02</v>
      </c>
      <c r="AC317" s="699">
        <v>2.1000000000000001E-2</v>
      </c>
      <c r="AD317" s="699">
        <v>2.1999999999999999E-2</v>
      </c>
      <c r="AE317" s="953">
        <v>2.5000000000000001E-2</v>
      </c>
      <c r="AF317" s="58"/>
      <c r="AG317" s="58"/>
      <c r="AH317" s="58"/>
      <c r="AI317" s="58"/>
      <c r="AJ317" s="58"/>
      <c r="AK317" s="58"/>
      <c r="AL317" s="58"/>
      <c r="AM317" s="58"/>
      <c r="AN317" s="58"/>
      <c r="AO317" s="58"/>
      <c r="AP317" s="58"/>
      <c r="AQ317" s="58"/>
      <c r="AR317" s="58"/>
      <c r="AS317" s="58"/>
      <c r="AT317" s="58"/>
      <c r="AU317" s="58"/>
      <c r="AV317" s="58"/>
      <c r="AW317" s="58"/>
      <c r="AX317" s="58"/>
      <c r="AY317" s="58"/>
      <c r="AZ317" s="58"/>
      <c r="BA317" s="58"/>
      <c r="BB317" s="58"/>
      <c r="BC317" s="58"/>
      <c r="BD317" s="58"/>
      <c r="BE317" s="58"/>
      <c r="BF317" s="58"/>
      <c r="BG317" s="58"/>
      <c r="BH317" s="58"/>
      <c r="BI317" s="58"/>
      <c r="BJ317" s="58"/>
      <c r="BK317" s="58"/>
      <c r="BL317" s="58"/>
      <c r="BM317" s="58"/>
      <c r="BN317" s="58"/>
      <c r="BO317" s="58"/>
      <c r="BP317" s="58"/>
      <c r="BQ317" s="58"/>
      <c r="BR317" s="58"/>
      <c r="BS317" s="58"/>
      <c r="BT317" s="58"/>
      <c r="BU317" s="58"/>
      <c r="BV317" s="58"/>
      <c r="BW317" s="58"/>
      <c r="BX317" s="58"/>
      <c r="BY317" s="58"/>
      <c r="BZ317" s="58"/>
      <c r="CA317" s="58"/>
      <c r="CB317" s="58"/>
      <c r="CC317" s="58"/>
      <c r="CD317" s="58"/>
      <c r="CE317" s="58"/>
      <c r="CF317" s="58"/>
      <c r="CG317" s="58"/>
      <c r="CH317" s="58"/>
      <c r="CI317" s="58"/>
      <c r="CJ317" s="58"/>
      <c r="CK317" s="58"/>
      <c r="CL317" s="58"/>
      <c r="CM317" s="58"/>
      <c r="CN317" s="58"/>
      <c r="CO317" s="58"/>
      <c r="CP317" s="58"/>
      <c r="CQ317" s="58"/>
      <c r="CR317" s="58"/>
      <c r="CS317" s="58"/>
      <c r="CT317" s="58"/>
      <c r="CU317" s="58"/>
      <c r="CV317" s="58"/>
      <c r="CW317" s="58"/>
      <c r="CX317" s="58"/>
      <c r="CY317" s="58"/>
      <c r="CZ317" s="58"/>
      <c r="DA317" s="58"/>
      <c r="DB317" s="58"/>
      <c r="DC317" s="58"/>
      <c r="DD317" s="58"/>
      <c r="DE317" s="58"/>
      <c r="DF317" s="58"/>
      <c r="DG317" s="58"/>
      <c r="DH317" s="58"/>
      <c r="DI317" s="58"/>
      <c r="DJ317" s="58"/>
      <c r="DK317" s="58"/>
      <c r="DL317" s="58"/>
      <c r="DM317" s="58"/>
      <c r="DN317" s="58"/>
      <c r="DO317" s="58"/>
      <c r="DP317" s="58"/>
      <c r="DQ317" s="58"/>
      <c r="DR317" s="58"/>
      <c r="DS317" s="58"/>
      <c r="DT317" s="58"/>
      <c r="DU317" s="58"/>
      <c r="DV317" s="58"/>
      <c r="DW317" s="58"/>
      <c r="DX317" s="58"/>
      <c r="DY317" s="58"/>
      <c r="DZ317" s="58"/>
      <c r="EA317" s="58"/>
      <c r="EB317" s="58"/>
      <c r="EC317" s="58"/>
      <c r="ED317" s="58"/>
      <c r="EE317" s="58"/>
      <c r="EF317" s="58"/>
      <c r="EG317" s="58"/>
      <c r="EH317" s="58"/>
      <c r="EI317" s="58"/>
      <c r="EJ317" s="58"/>
      <c r="EK317" s="58"/>
      <c r="EL317" s="58"/>
      <c r="EM317" s="58"/>
      <c r="EN317" s="58"/>
      <c r="EO317" s="58"/>
      <c r="EP317" s="58"/>
      <c r="EQ317" s="58"/>
      <c r="ER317" s="58"/>
      <c r="ES317" s="58"/>
      <c r="ET317" s="58"/>
      <c r="EU317" s="58"/>
      <c r="EV317" s="58"/>
      <c r="EW317" s="58"/>
      <c r="EX317" s="58"/>
      <c r="EY317" s="58"/>
      <c r="EZ317" s="58"/>
      <c r="FA317" s="58"/>
      <c r="FB317" s="58"/>
      <c r="FC317" s="58"/>
      <c r="FD317" s="58"/>
      <c r="FE317" s="58"/>
      <c r="FF317" s="58"/>
      <c r="FG317" s="58"/>
      <c r="FH317" s="58"/>
      <c r="FI317" s="58"/>
      <c r="FJ317" s="58"/>
      <c r="FK317" s="58"/>
      <c r="FL317" s="58"/>
      <c r="FM317" s="58"/>
      <c r="FN317" s="58"/>
      <c r="FO317" s="58"/>
      <c r="FP317" s="58"/>
      <c r="FQ317" s="58"/>
      <c r="FR317" s="58"/>
      <c r="FS317" s="58"/>
      <c r="FT317" s="58"/>
      <c r="FU317" s="58"/>
      <c r="FV317" s="58"/>
      <c r="FW317" s="58"/>
      <c r="FX317" s="58"/>
      <c r="FY317" s="58"/>
      <c r="FZ317" s="58"/>
      <c r="GA317" s="58"/>
      <c r="GB317" s="58"/>
      <c r="GC317" s="58"/>
      <c r="GD317" s="58"/>
      <c r="GE317" s="58"/>
      <c r="GF317" s="58"/>
      <c r="GG317" s="58"/>
      <c r="GH317" s="58"/>
      <c r="GI317" s="58"/>
      <c r="GJ317" s="58"/>
      <c r="GK317" s="58"/>
      <c r="GL317" s="58"/>
      <c r="GM317" s="58"/>
      <c r="GN317" s="58"/>
      <c r="GO317" s="58"/>
      <c r="GP317" s="58"/>
      <c r="GQ317" s="58"/>
      <c r="GR317" s="58"/>
      <c r="GS317" s="58"/>
      <c r="GT317" s="58"/>
      <c r="GU317" s="58"/>
      <c r="GV317" s="58"/>
      <c r="GW317" s="58"/>
      <c r="GX317" s="58"/>
      <c r="GY317" s="58"/>
      <c r="GZ317" s="58"/>
      <c r="HA317" s="58"/>
      <c r="HB317" s="58"/>
      <c r="HC317" s="58"/>
      <c r="HD317" s="58"/>
      <c r="HE317" s="58"/>
      <c r="HF317" s="58"/>
      <c r="HG317" s="58"/>
      <c r="HH317" s="58"/>
      <c r="HI317" s="58"/>
      <c r="HJ317" s="58"/>
      <c r="HK317" s="58"/>
      <c r="HL317" s="58"/>
      <c r="HM317" s="58"/>
      <c r="HN317" s="58"/>
      <c r="HO317" s="58"/>
      <c r="HP317" s="58"/>
      <c r="HQ317" s="58"/>
      <c r="HR317" s="58"/>
      <c r="HS317" s="58"/>
      <c r="HT317" s="58"/>
      <c r="HU317" s="58"/>
      <c r="HV317" s="58"/>
      <c r="HW317" s="58"/>
      <c r="HX317" s="58"/>
      <c r="HY317" s="58"/>
      <c r="HZ317" s="58"/>
      <c r="IA317" s="58"/>
      <c r="IB317" s="58"/>
      <c r="IC317" s="58"/>
      <c r="ID317" s="58"/>
      <c r="IE317" s="58"/>
      <c r="IF317" s="58"/>
      <c r="IG317" s="58"/>
      <c r="IH317" s="58"/>
      <c r="II317" s="58"/>
      <c r="IJ317" s="58"/>
      <c r="IK317" s="58"/>
      <c r="IL317" s="58"/>
      <c r="IM317" s="58"/>
      <c r="IN317" s="58"/>
      <c r="IO317" s="58"/>
      <c r="IP317" s="58"/>
      <c r="IQ317" s="58"/>
      <c r="IR317" s="58"/>
    </row>
    <row r="318" spans="1:252" s="839" customFormat="1">
      <c r="A318" s="78" t="s">
        <v>612</v>
      </c>
      <c r="B318" s="699"/>
      <c r="C318" s="699"/>
      <c r="D318" s="699"/>
      <c r="E318" s="699"/>
      <c r="F318" s="699"/>
      <c r="G318" s="699"/>
      <c r="H318" s="699"/>
      <c r="I318" s="699"/>
      <c r="J318" s="699"/>
      <c r="K318" s="699"/>
      <c r="L318" s="699"/>
      <c r="M318" s="699"/>
      <c r="N318" s="699"/>
      <c r="O318" s="699"/>
      <c r="P318" s="699"/>
      <c r="Q318" s="699"/>
      <c r="R318" s="699"/>
      <c r="S318" s="699"/>
      <c r="T318" s="699"/>
      <c r="U318" s="699"/>
      <c r="V318" s="699"/>
      <c r="W318" s="699"/>
      <c r="X318" s="699"/>
      <c r="Y318" s="699"/>
      <c r="Z318" s="699"/>
      <c r="AA318" s="699"/>
      <c r="AB318" s="699"/>
      <c r="AC318" s="699"/>
      <c r="AD318" s="699"/>
      <c r="AE318"/>
      <c r="AF318" s="58"/>
      <c r="AG318" s="58"/>
      <c r="AH318" s="58"/>
      <c r="AI318" s="58"/>
      <c r="AJ318" s="58"/>
      <c r="AK318" s="58"/>
      <c r="AL318" s="58"/>
      <c r="AM318" s="58"/>
      <c r="AN318" s="58"/>
      <c r="AO318" s="58"/>
      <c r="AP318" s="58"/>
      <c r="AQ318" s="58"/>
      <c r="AR318" s="58"/>
      <c r="AS318" s="58"/>
      <c r="AT318" s="58"/>
      <c r="AU318" s="58"/>
      <c r="AV318" s="58"/>
      <c r="AW318" s="58"/>
      <c r="AX318" s="58"/>
      <c r="AY318" s="58"/>
      <c r="AZ318" s="58"/>
      <c r="BA318" s="58"/>
      <c r="BB318" s="58"/>
      <c r="BC318" s="58"/>
      <c r="BD318" s="58"/>
      <c r="BE318" s="58"/>
      <c r="BF318" s="58"/>
      <c r="BG318" s="58"/>
      <c r="BH318" s="58"/>
      <c r="BI318" s="58"/>
      <c r="BJ318" s="58"/>
      <c r="BK318" s="58"/>
      <c r="BL318" s="58"/>
      <c r="BM318" s="58"/>
      <c r="BN318" s="58"/>
      <c r="BO318" s="58"/>
      <c r="BP318" s="58"/>
      <c r="BQ318" s="58"/>
      <c r="BR318" s="58"/>
      <c r="BS318" s="58"/>
      <c r="BT318" s="58"/>
      <c r="BU318" s="58"/>
      <c r="BV318" s="58"/>
      <c r="BW318" s="58"/>
      <c r="BX318" s="58"/>
      <c r="BY318" s="58"/>
      <c r="BZ318" s="58"/>
      <c r="CA318" s="58"/>
      <c r="CB318" s="58"/>
      <c r="CC318" s="58"/>
      <c r="CD318" s="58"/>
      <c r="CE318" s="58"/>
      <c r="CF318" s="58"/>
      <c r="CG318" s="58"/>
      <c r="CH318" s="58"/>
      <c r="CI318" s="58"/>
      <c r="CJ318" s="58"/>
      <c r="CK318" s="58"/>
      <c r="CL318" s="58"/>
      <c r="CM318" s="58"/>
      <c r="CN318" s="58"/>
      <c r="CO318" s="58"/>
      <c r="CP318" s="58"/>
      <c r="CQ318" s="58"/>
      <c r="CR318" s="58"/>
      <c r="CS318" s="58"/>
      <c r="CT318" s="58"/>
      <c r="CU318" s="58"/>
      <c r="CV318" s="58"/>
      <c r="CW318" s="58"/>
      <c r="CX318" s="58"/>
      <c r="CY318" s="58"/>
      <c r="CZ318" s="58"/>
      <c r="DA318" s="58"/>
      <c r="DB318" s="58"/>
      <c r="DC318" s="58"/>
      <c r="DD318" s="58"/>
      <c r="DE318" s="58"/>
      <c r="DF318" s="58"/>
      <c r="DG318" s="58"/>
      <c r="DH318" s="58"/>
      <c r="DI318" s="58"/>
      <c r="DJ318" s="58"/>
      <c r="DK318" s="58"/>
      <c r="DL318" s="58"/>
      <c r="DM318" s="58"/>
      <c r="DN318" s="58"/>
      <c r="DO318" s="58"/>
      <c r="DP318" s="58"/>
      <c r="DQ318" s="58"/>
      <c r="DR318" s="58"/>
      <c r="DS318" s="58"/>
      <c r="DT318" s="58"/>
      <c r="DU318" s="58"/>
      <c r="DV318" s="58"/>
      <c r="DW318" s="58"/>
      <c r="DX318" s="58"/>
      <c r="DY318" s="58"/>
      <c r="DZ318" s="58"/>
      <c r="EA318" s="58"/>
      <c r="EB318" s="58"/>
      <c r="EC318" s="58"/>
      <c r="ED318" s="58"/>
      <c r="EE318" s="58"/>
      <c r="EF318" s="58"/>
      <c r="EG318" s="58"/>
      <c r="EH318" s="58"/>
      <c r="EI318" s="58"/>
      <c r="EJ318" s="58"/>
      <c r="EK318" s="58"/>
      <c r="EL318" s="58"/>
      <c r="EM318" s="58"/>
      <c r="EN318" s="58"/>
      <c r="EO318" s="58"/>
      <c r="EP318" s="58"/>
      <c r="EQ318" s="58"/>
      <c r="ER318" s="58"/>
      <c r="ES318" s="58"/>
      <c r="ET318" s="58"/>
      <c r="EU318" s="58"/>
      <c r="EV318" s="58"/>
      <c r="EW318" s="58"/>
      <c r="EX318" s="58"/>
      <c r="EY318" s="58"/>
      <c r="EZ318" s="58"/>
      <c r="FA318" s="58"/>
      <c r="FB318" s="58"/>
      <c r="FC318" s="58"/>
      <c r="FD318" s="58"/>
      <c r="FE318" s="58"/>
      <c r="FF318" s="58"/>
      <c r="FG318" s="58"/>
      <c r="FH318" s="58"/>
      <c r="FI318" s="58"/>
      <c r="FJ318" s="58"/>
      <c r="FK318" s="58"/>
      <c r="FL318" s="58"/>
      <c r="FM318" s="58"/>
      <c r="FN318" s="58"/>
      <c r="FO318" s="58"/>
      <c r="FP318" s="58"/>
      <c r="FQ318" s="58"/>
      <c r="FR318" s="58"/>
      <c r="FS318" s="58"/>
      <c r="FT318" s="58"/>
      <c r="FU318" s="58"/>
      <c r="FV318" s="58"/>
      <c r="FW318" s="58"/>
      <c r="FX318" s="58"/>
      <c r="FY318" s="58"/>
      <c r="FZ318" s="58"/>
      <c r="GA318" s="58"/>
      <c r="GB318" s="58"/>
      <c r="GC318" s="58"/>
      <c r="GD318" s="58"/>
      <c r="GE318" s="58"/>
      <c r="GF318" s="58"/>
      <c r="GG318" s="58"/>
      <c r="GH318" s="58"/>
      <c r="GI318" s="58"/>
      <c r="GJ318" s="58"/>
      <c r="GK318" s="58"/>
      <c r="GL318" s="58"/>
      <c r="GM318" s="58"/>
      <c r="GN318" s="58"/>
      <c r="GO318" s="58"/>
      <c r="GP318" s="58"/>
      <c r="GQ318" s="58"/>
      <c r="GR318" s="58"/>
      <c r="GS318" s="58"/>
      <c r="GT318" s="58"/>
      <c r="GU318" s="58"/>
      <c r="GV318" s="58"/>
      <c r="GW318" s="58"/>
      <c r="GX318" s="58"/>
      <c r="GY318" s="58"/>
      <c r="GZ318" s="58"/>
      <c r="HA318" s="58"/>
      <c r="HB318" s="58"/>
      <c r="HC318" s="58"/>
      <c r="HD318" s="58"/>
      <c r="HE318" s="58"/>
      <c r="HF318" s="58"/>
      <c r="HG318" s="58"/>
      <c r="HH318" s="58"/>
      <c r="HI318" s="58"/>
      <c r="HJ318" s="58"/>
      <c r="HK318" s="58"/>
      <c r="HL318" s="58"/>
      <c r="HM318" s="58"/>
      <c r="HN318" s="58"/>
      <c r="HO318" s="58"/>
      <c r="HP318" s="58"/>
      <c r="HQ318" s="58"/>
      <c r="HR318" s="58"/>
      <c r="HS318" s="58"/>
      <c r="HT318" s="58"/>
      <c r="HU318" s="58"/>
      <c r="HV318" s="58"/>
      <c r="HW318" s="58"/>
      <c r="HX318" s="58"/>
      <c r="HY318" s="58"/>
      <c r="HZ318" s="58"/>
      <c r="IA318" s="58"/>
      <c r="IB318" s="58"/>
      <c r="IC318" s="58"/>
      <c r="ID318" s="58"/>
      <c r="IE318" s="58"/>
      <c r="IF318" s="58"/>
      <c r="IG318" s="58"/>
      <c r="IH318" s="58"/>
      <c r="II318" s="58"/>
      <c r="IJ318" s="58"/>
      <c r="IK318" s="58"/>
      <c r="IL318" s="58"/>
      <c r="IM318" s="58"/>
      <c r="IN318" s="58"/>
      <c r="IO318" s="58"/>
      <c r="IP318" s="58"/>
      <c r="IQ318" s="58"/>
      <c r="IR318" s="58"/>
    </row>
    <row r="319" spans="1:252" s="839" customFormat="1">
      <c r="A319" s="78" t="s">
        <v>613</v>
      </c>
      <c r="B319" s="699"/>
      <c r="C319" s="699"/>
      <c r="D319" s="699"/>
      <c r="E319" s="699"/>
      <c r="F319" s="699"/>
      <c r="G319" s="699"/>
      <c r="H319" s="699"/>
      <c r="I319" s="699"/>
      <c r="J319" s="699"/>
      <c r="K319" s="699"/>
      <c r="L319" s="699"/>
      <c r="M319" s="699"/>
      <c r="N319" s="699"/>
      <c r="O319" s="699"/>
      <c r="P319" s="699"/>
      <c r="Q319" s="699"/>
      <c r="R319" s="699"/>
      <c r="S319" s="699"/>
      <c r="T319" s="699"/>
      <c r="U319" s="699"/>
      <c r="V319" s="699"/>
      <c r="W319" s="699"/>
      <c r="X319" s="699"/>
      <c r="Y319" s="699"/>
      <c r="Z319" s="699"/>
      <c r="AA319" s="699"/>
      <c r="AB319" s="699"/>
      <c r="AC319" s="699"/>
      <c r="AD319" s="699"/>
      <c r="AE319"/>
      <c r="AF319" s="58"/>
      <c r="AG319" s="58"/>
      <c r="AH319" s="58"/>
      <c r="AI319" s="58"/>
      <c r="AJ319" s="58"/>
      <c r="AK319" s="58"/>
      <c r="AL319" s="58"/>
      <c r="AM319" s="58"/>
      <c r="AN319" s="58"/>
      <c r="AO319" s="58"/>
      <c r="AP319" s="58"/>
      <c r="AQ319" s="58"/>
      <c r="AR319" s="58"/>
      <c r="AS319" s="58"/>
      <c r="AT319" s="58"/>
      <c r="AU319" s="58"/>
      <c r="AV319" s="58"/>
      <c r="AW319" s="58"/>
      <c r="AX319" s="58"/>
      <c r="AY319" s="58"/>
      <c r="AZ319" s="58"/>
      <c r="BA319" s="58"/>
      <c r="BB319" s="58"/>
      <c r="BC319" s="58"/>
      <c r="BD319" s="58"/>
      <c r="BE319" s="58"/>
      <c r="BF319" s="58"/>
      <c r="BG319" s="58"/>
      <c r="BH319" s="58"/>
      <c r="BI319" s="58"/>
      <c r="BJ319" s="58"/>
      <c r="BK319" s="58"/>
      <c r="BL319" s="58"/>
      <c r="BM319" s="58"/>
      <c r="BN319" s="58"/>
      <c r="BO319" s="58"/>
      <c r="BP319" s="58"/>
      <c r="BQ319" s="58"/>
      <c r="BR319" s="58"/>
      <c r="BS319" s="58"/>
      <c r="BT319" s="58"/>
      <c r="BU319" s="58"/>
      <c r="BV319" s="58"/>
      <c r="BW319" s="58"/>
      <c r="BX319" s="58"/>
      <c r="BY319" s="58"/>
      <c r="BZ319" s="58"/>
      <c r="CA319" s="58"/>
      <c r="CB319" s="58"/>
      <c r="CC319" s="58"/>
      <c r="CD319" s="58"/>
      <c r="CE319" s="58"/>
      <c r="CF319" s="58"/>
      <c r="CG319" s="58"/>
      <c r="CH319" s="58"/>
      <c r="CI319" s="58"/>
      <c r="CJ319" s="58"/>
      <c r="CK319" s="58"/>
      <c r="CL319" s="58"/>
      <c r="CM319" s="58"/>
      <c r="CN319" s="58"/>
      <c r="CO319" s="58"/>
      <c r="CP319" s="58"/>
      <c r="CQ319" s="58"/>
      <c r="CR319" s="58"/>
      <c r="CS319" s="58"/>
      <c r="CT319" s="58"/>
      <c r="CU319" s="58"/>
      <c r="CV319" s="58"/>
      <c r="CW319" s="58"/>
      <c r="CX319" s="58"/>
      <c r="CY319" s="58"/>
      <c r="CZ319" s="58"/>
      <c r="DA319" s="58"/>
      <c r="DB319" s="58"/>
      <c r="DC319" s="58"/>
      <c r="DD319" s="58"/>
      <c r="DE319" s="58"/>
      <c r="DF319" s="58"/>
      <c r="DG319" s="58"/>
      <c r="DH319" s="58"/>
      <c r="DI319" s="58"/>
      <c r="DJ319" s="58"/>
      <c r="DK319" s="58"/>
      <c r="DL319" s="58"/>
      <c r="DM319" s="58"/>
      <c r="DN319" s="58"/>
      <c r="DO319" s="58"/>
      <c r="DP319" s="58"/>
      <c r="DQ319" s="58"/>
      <c r="DR319" s="58"/>
      <c r="DS319" s="58"/>
      <c r="DT319" s="58"/>
      <c r="DU319" s="58"/>
      <c r="DV319" s="58"/>
      <c r="DW319" s="58"/>
      <c r="DX319" s="58"/>
      <c r="DY319" s="58"/>
      <c r="DZ319" s="58"/>
      <c r="EA319" s="58"/>
      <c r="EB319" s="58"/>
      <c r="EC319" s="58"/>
      <c r="ED319" s="58"/>
      <c r="EE319" s="58"/>
      <c r="EF319" s="58"/>
      <c r="EG319" s="58"/>
      <c r="EH319" s="58"/>
      <c r="EI319" s="58"/>
      <c r="EJ319" s="58"/>
      <c r="EK319" s="58"/>
      <c r="EL319" s="58"/>
      <c r="EM319" s="58"/>
      <c r="EN319" s="58"/>
      <c r="EO319" s="58"/>
      <c r="EP319" s="58"/>
      <c r="EQ319" s="58"/>
      <c r="ER319" s="58"/>
      <c r="ES319" s="58"/>
      <c r="ET319" s="58"/>
      <c r="EU319" s="58"/>
      <c r="EV319" s="58"/>
      <c r="EW319" s="58"/>
      <c r="EX319" s="58"/>
      <c r="EY319" s="58"/>
      <c r="EZ319" s="58"/>
      <c r="FA319" s="58"/>
      <c r="FB319" s="58"/>
      <c r="FC319" s="58"/>
      <c r="FD319" s="58"/>
      <c r="FE319" s="58"/>
      <c r="FF319" s="58"/>
      <c r="FG319" s="58"/>
      <c r="FH319" s="58"/>
      <c r="FI319" s="58"/>
      <c r="FJ319" s="58"/>
      <c r="FK319" s="58"/>
      <c r="FL319" s="58"/>
      <c r="FM319" s="58"/>
      <c r="FN319" s="58"/>
      <c r="FO319" s="58"/>
      <c r="FP319" s="58"/>
      <c r="FQ319" s="58"/>
      <c r="FR319" s="58"/>
      <c r="FS319" s="58"/>
      <c r="FT319" s="58"/>
      <c r="FU319" s="58"/>
      <c r="FV319" s="58"/>
      <c r="FW319" s="58"/>
      <c r="FX319" s="58"/>
      <c r="FY319" s="58"/>
      <c r="FZ319" s="58"/>
      <c r="GA319" s="58"/>
      <c r="GB319" s="58"/>
      <c r="GC319" s="58"/>
      <c r="GD319" s="58"/>
      <c r="GE319" s="58"/>
      <c r="GF319" s="58"/>
      <c r="GG319" s="58"/>
      <c r="GH319" s="58"/>
      <c r="GI319" s="58"/>
      <c r="GJ319" s="58"/>
      <c r="GK319" s="58"/>
      <c r="GL319" s="58"/>
      <c r="GM319" s="58"/>
      <c r="GN319" s="58"/>
      <c r="GO319" s="58"/>
      <c r="GP319" s="58"/>
      <c r="GQ319" s="58"/>
      <c r="GR319" s="58"/>
      <c r="GS319" s="58"/>
      <c r="GT319" s="58"/>
      <c r="GU319" s="58"/>
      <c r="GV319" s="58"/>
      <c r="GW319" s="58"/>
      <c r="GX319" s="58"/>
      <c r="GY319" s="58"/>
      <c r="GZ319" s="58"/>
      <c r="HA319" s="58"/>
      <c r="HB319" s="58"/>
      <c r="HC319" s="58"/>
      <c r="HD319" s="58"/>
      <c r="HE319" s="58"/>
      <c r="HF319" s="58"/>
      <c r="HG319" s="58"/>
      <c r="HH319" s="58"/>
      <c r="HI319" s="58"/>
      <c r="HJ319" s="58"/>
      <c r="HK319" s="58"/>
      <c r="HL319" s="58"/>
      <c r="HM319" s="58"/>
      <c r="HN319" s="58"/>
      <c r="HO319" s="58"/>
      <c r="HP319" s="58"/>
      <c r="HQ319" s="58"/>
      <c r="HR319" s="58"/>
      <c r="HS319" s="58"/>
      <c r="HT319" s="58"/>
      <c r="HU319" s="58"/>
      <c r="HV319" s="58"/>
      <c r="HW319" s="58"/>
      <c r="HX319" s="58"/>
      <c r="HY319" s="58"/>
      <c r="HZ319" s="58"/>
      <c r="IA319" s="58"/>
      <c r="IB319" s="58"/>
      <c r="IC319" s="58"/>
      <c r="ID319" s="58"/>
      <c r="IE319" s="58"/>
      <c r="IF319" s="58"/>
      <c r="IG319" s="58"/>
      <c r="IH319" s="58"/>
      <c r="II319" s="58"/>
      <c r="IJ319" s="58"/>
      <c r="IK319" s="58"/>
      <c r="IL319" s="58"/>
      <c r="IM319" s="58"/>
      <c r="IN319" s="58"/>
      <c r="IO319" s="58"/>
      <c r="IP319" s="58"/>
      <c r="IQ319" s="58"/>
      <c r="IR319" s="58"/>
    </row>
    <row r="320" spans="1:252" s="839" customFormat="1">
      <c r="A320" s="78" t="s">
        <v>470</v>
      </c>
      <c r="B320" s="699">
        <v>0.02</v>
      </c>
      <c r="C320" s="699">
        <v>2.5999999999999999E-2</v>
      </c>
      <c r="D320" s="699">
        <v>2.5999999999999999E-2</v>
      </c>
      <c r="E320" s="699">
        <v>2.3E-2</v>
      </c>
      <c r="F320" s="699">
        <v>2.3E-2</v>
      </c>
      <c r="G320" s="699">
        <v>2.1000000000000001E-2</v>
      </c>
      <c r="H320" s="699">
        <v>0.02</v>
      </c>
      <c r="I320" s="699">
        <v>1.9E-2</v>
      </c>
      <c r="J320" s="699">
        <v>3.5999999999999997E-2</v>
      </c>
      <c r="K320" s="699">
        <v>4.4999999999999998E-2</v>
      </c>
      <c r="L320" s="699">
        <v>4.3999999999999997E-2</v>
      </c>
      <c r="M320" s="699">
        <v>4.9000000000000002E-2</v>
      </c>
      <c r="N320" s="699">
        <v>5.3999999999999999E-2</v>
      </c>
      <c r="O320" s="699">
        <v>6.0999999999999999E-2</v>
      </c>
      <c r="P320" s="699">
        <v>8.5000000000000006E-2</v>
      </c>
      <c r="Q320" s="699">
        <v>8.3000000000000004E-2</v>
      </c>
      <c r="R320" s="699">
        <v>9.5000000000000001E-2</v>
      </c>
      <c r="S320" s="699">
        <v>9.6000000000000002E-2</v>
      </c>
      <c r="T320" s="699">
        <v>0.11899999999999999</v>
      </c>
      <c r="U320" s="699">
        <v>0.114</v>
      </c>
      <c r="V320" s="699">
        <v>0.11700000000000001</v>
      </c>
      <c r="W320" s="699">
        <v>0.12</v>
      </c>
      <c r="X320" s="699">
        <v>0.123</v>
      </c>
      <c r="Y320" s="699">
        <v>0.123</v>
      </c>
      <c r="Z320" s="699">
        <v>0.125</v>
      </c>
      <c r="AA320" s="699">
        <v>0.127</v>
      </c>
      <c r="AB320" s="699">
        <v>0.128</v>
      </c>
      <c r="AC320" s="699">
        <v>0.13600000000000001</v>
      </c>
      <c r="AD320" s="699">
        <v>0.14699999999999999</v>
      </c>
      <c r="AE320" s="953">
        <v>0.16300000000000001</v>
      </c>
      <c r="AF320" s="58"/>
      <c r="AG320" s="58"/>
      <c r="AH320" s="58"/>
      <c r="AI320" s="58"/>
      <c r="AJ320" s="58"/>
      <c r="AK320" s="58"/>
      <c r="AL320" s="58"/>
      <c r="AM320" s="58"/>
      <c r="AN320" s="58"/>
      <c r="AO320" s="58"/>
      <c r="AP320" s="58"/>
      <c r="AQ320" s="58"/>
      <c r="AR320" s="58"/>
      <c r="AS320" s="58"/>
      <c r="AT320" s="58"/>
      <c r="AU320" s="58"/>
      <c r="AV320" s="58"/>
      <c r="AW320" s="58"/>
      <c r="AX320" s="58"/>
      <c r="AY320" s="58"/>
      <c r="AZ320" s="58"/>
      <c r="BA320" s="58"/>
      <c r="BB320" s="58"/>
      <c r="BC320" s="58"/>
      <c r="BD320" s="58"/>
      <c r="BE320" s="58"/>
      <c r="BF320" s="58"/>
      <c r="BG320" s="58"/>
      <c r="BH320" s="58"/>
      <c r="BI320" s="58"/>
      <c r="BJ320" s="58"/>
      <c r="BK320" s="58"/>
      <c r="BL320" s="58"/>
      <c r="BM320" s="58"/>
      <c r="BN320" s="58"/>
      <c r="BO320" s="58"/>
      <c r="BP320" s="58"/>
      <c r="BQ320" s="58"/>
      <c r="BR320" s="58"/>
      <c r="BS320" s="58"/>
      <c r="BT320" s="58"/>
      <c r="BU320" s="58"/>
      <c r="BV320" s="58"/>
      <c r="BW320" s="58"/>
      <c r="BX320" s="58"/>
      <c r="BY320" s="58"/>
      <c r="BZ320" s="58"/>
      <c r="CA320" s="58"/>
      <c r="CB320" s="58"/>
      <c r="CC320" s="58"/>
      <c r="CD320" s="58"/>
      <c r="CE320" s="58"/>
      <c r="CF320" s="58"/>
      <c r="CG320" s="58"/>
      <c r="CH320" s="58"/>
      <c r="CI320" s="58"/>
      <c r="CJ320" s="58"/>
      <c r="CK320" s="58"/>
      <c r="CL320" s="58"/>
      <c r="CM320" s="58"/>
      <c r="CN320" s="58"/>
      <c r="CO320" s="58"/>
      <c r="CP320" s="58"/>
      <c r="CQ320" s="58"/>
      <c r="CR320" s="58"/>
      <c r="CS320" s="58"/>
      <c r="CT320" s="58"/>
      <c r="CU320" s="58"/>
      <c r="CV320" s="58"/>
      <c r="CW320" s="58"/>
      <c r="CX320" s="58"/>
      <c r="CY320" s="58"/>
      <c r="CZ320" s="58"/>
      <c r="DA320" s="58"/>
      <c r="DB320" s="58"/>
      <c r="DC320" s="58"/>
      <c r="DD320" s="58"/>
      <c r="DE320" s="58"/>
      <c r="DF320" s="58"/>
      <c r="DG320" s="58"/>
      <c r="DH320" s="58"/>
      <c r="DI320" s="58"/>
      <c r="DJ320" s="58"/>
      <c r="DK320" s="58"/>
      <c r="DL320" s="58"/>
      <c r="DM320" s="58"/>
      <c r="DN320" s="58"/>
      <c r="DO320" s="58"/>
      <c r="DP320" s="58"/>
      <c r="DQ320" s="58"/>
      <c r="DR320" s="58"/>
      <c r="DS320" s="58"/>
      <c r="DT320" s="58"/>
      <c r="DU320" s="58"/>
      <c r="DV320" s="58"/>
      <c r="DW320" s="58"/>
      <c r="DX320" s="58"/>
      <c r="DY320" s="58"/>
      <c r="DZ320" s="58"/>
      <c r="EA320" s="58"/>
      <c r="EB320" s="58"/>
      <c r="EC320" s="58"/>
      <c r="ED320" s="58"/>
      <c r="EE320" s="58"/>
      <c r="EF320" s="58"/>
      <c r="EG320" s="58"/>
      <c r="EH320" s="58"/>
      <c r="EI320" s="58"/>
      <c r="EJ320" s="58"/>
      <c r="EK320" s="58"/>
      <c r="EL320" s="58"/>
      <c r="EM320" s="58"/>
      <c r="EN320" s="58"/>
      <c r="EO320" s="58"/>
      <c r="EP320" s="58"/>
      <c r="EQ320" s="58"/>
      <c r="ER320" s="58"/>
      <c r="ES320" s="58"/>
      <c r="ET320" s="58"/>
      <c r="EU320" s="58"/>
      <c r="EV320" s="58"/>
      <c r="EW320" s="58"/>
      <c r="EX320" s="58"/>
      <c r="EY320" s="58"/>
      <c r="EZ320" s="58"/>
      <c r="FA320" s="58"/>
      <c r="FB320" s="58"/>
      <c r="FC320" s="58"/>
      <c r="FD320" s="58"/>
      <c r="FE320" s="58"/>
      <c r="FF320" s="58"/>
      <c r="FG320" s="58"/>
      <c r="FH320" s="58"/>
      <c r="FI320" s="58"/>
      <c r="FJ320" s="58"/>
      <c r="FK320" s="58"/>
      <c r="FL320" s="58"/>
      <c r="FM320" s="58"/>
      <c r="FN320" s="58"/>
      <c r="FO320" s="58"/>
      <c r="FP320" s="58"/>
      <c r="FQ320" s="58"/>
      <c r="FR320" s="58"/>
      <c r="FS320" s="58"/>
      <c r="FT320" s="58"/>
      <c r="FU320" s="58"/>
      <c r="FV320" s="58"/>
      <c r="FW320" s="58"/>
      <c r="FX320" s="58"/>
      <c r="FY320" s="58"/>
      <c r="FZ320" s="58"/>
      <c r="GA320" s="58"/>
      <c r="GB320" s="58"/>
      <c r="GC320" s="58"/>
      <c r="GD320" s="58"/>
      <c r="GE320" s="58"/>
      <c r="GF320" s="58"/>
      <c r="GG320" s="58"/>
      <c r="GH320" s="58"/>
      <c r="GI320" s="58"/>
      <c r="GJ320" s="58"/>
      <c r="GK320" s="58"/>
      <c r="GL320" s="58"/>
      <c r="GM320" s="58"/>
      <c r="GN320" s="58"/>
      <c r="GO320" s="58"/>
      <c r="GP320" s="58"/>
      <c r="GQ320" s="58"/>
      <c r="GR320" s="58"/>
      <c r="GS320" s="58"/>
      <c r="GT320" s="58"/>
      <c r="GU320" s="58"/>
      <c r="GV320" s="58"/>
      <c r="GW320" s="58"/>
      <c r="GX320" s="58"/>
      <c r="GY320" s="58"/>
      <c r="GZ320" s="58"/>
      <c r="HA320" s="58"/>
      <c r="HB320" s="58"/>
      <c r="HC320" s="58"/>
      <c r="HD320" s="58"/>
      <c r="HE320" s="58"/>
      <c r="HF320" s="58"/>
      <c r="HG320" s="58"/>
      <c r="HH320" s="58"/>
      <c r="HI320" s="58"/>
      <c r="HJ320" s="58"/>
      <c r="HK320" s="58"/>
      <c r="HL320" s="58"/>
      <c r="HM320" s="58"/>
      <c r="HN320" s="58"/>
      <c r="HO320" s="58"/>
      <c r="HP320" s="58"/>
      <c r="HQ320" s="58"/>
      <c r="HR320" s="58"/>
      <c r="HS320" s="58"/>
      <c r="HT320" s="58"/>
      <c r="HU320" s="58"/>
      <c r="HV320" s="58"/>
      <c r="HW320" s="58"/>
      <c r="HX320" s="58"/>
      <c r="HY320" s="58"/>
      <c r="HZ320" s="58"/>
      <c r="IA320" s="58"/>
      <c r="IB320" s="58"/>
      <c r="IC320" s="58"/>
      <c r="ID320" s="58"/>
      <c r="IE320" s="58"/>
      <c r="IF320" s="58"/>
      <c r="IG320" s="58"/>
      <c r="IH320" s="58"/>
      <c r="II320" s="58"/>
      <c r="IJ320" s="58"/>
      <c r="IK320" s="58"/>
      <c r="IL320" s="58"/>
      <c r="IM320" s="58"/>
      <c r="IN320" s="58"/>
      <c r="IO320" s="58"/>
      <c r="IP320" s="58"/>
      <c r="IQ320" s="58"/>
      <c r="IR320" s="58"/>
    </row>
    <row r="321" spans="1:252" s="839" customFormat="1">
      <c r="A321" s="78" t="s">
        <v>614</v>
      </c>
      <c r="B321" s="699">
        <v>0</v>
      </c>
      <c r="C321" s="699">
        <v>0</v>
      </c>
      <c r="D321" s="699">
        <v>0</v>
      </c>
      <c r="E321" s="699">
        <v>0</v>
      </c>
      <c r="F321" s="699">
        <v>0</v>
      </c>
      <c r="G321" s="699">
        <v>0</v>
      </c>
      <c r="H321" s="699">
        <v>0</v>
      </c>
      <c r="I321" s="699">
        <v>0</v>
      </c>
      <c r="J321" s="699">
        <v>0</v>
      </c>
      <c r="K321" s="699">
        <v>0</v>
      </c>
      <c r="L321" s="699">
        <v>0</v>
      </c>
      <c r="M321" s="699">
        <v>0</v>
      </c>
      <c r="N321" s="699">
        <v>0</v>
      </c>
      <c r="O321" s="699">
        <v>1E-3</v>
      </c>
      <c r="P321" s="699">
        <v>2E-3</v>
      </c>
      <c r="Q321" s="699">
        <v>2E-3</v>
      </c>
      <c r="R321" s="699">
        <v>3.0000000000000001E-3</v>
      </c>
      <c r="S321" s="699">
        <v>2E-3</v>
      </c>
      <c r="T321" s="699">
        <v>2E-3</v>
      </c>
      <c r="U321" s="699">
        <v>2E-3</v>
      </c>
      <c r="V321" s="699">
        <v>2E-3</v>
      </c>
      <c r="W321" s="699">
        <v>2E-3</v>
      </c>
      <c r="X321" s="699">
        <v>2E-3</v>
      </c>
      <c r="Y321" s="699">
        <v>2E-3</v>
      </c>
      <c r="Z321" s="699">
        <v>2E-3</v>
      </c>
      <c r="AA321" s="699">
        <v>2E-3</v>
      </c>
      <c r="AB321" s="699">
        <v>2E-3</v>
      </c>
      <c r="AC321" s="699">
        <v>2E-3</v>
      </c>
      <c r="AD321" s="699">
        <v>2E-3</v>
      </c>
      <c r="AE321" s="953">
        <v>2E-3</v>
      </c>
      <c r="AF321" s="58"/>
      <c r="AG321" s="58"/>
      <c r="AH321" s="58"/>
      <c r="AI321" s="58"/>
      <c r="AJ321" s="58"/>
      <c r="AK321" s="58"/>
      <c r="AL321" s="58"/>
      <c r="AM321" s="58"/>
      <c r="AN321" s="58"/>
      <c r="AO321" s="58"/>
      <c r="AP321" s="58"/>
      <c r="AQ321" s="58"/>
      <c r="AR321" s="58"/>
      <c r="AS321" s="58"/>
      <c r="AT321" s="58"/>
      <c r="AU321" s="58"/>
      <c r="AV321" s="58"/>
      <c r="AW321" s="58"/>
      <c r="AX321" s="58"/>
      <c r="AY321" s="58"/>
      <c r="AZ321" s="58"/>
      <c r="BA321" s="58"/>
      <c r="BB321" s="58"/>
      <c r="BC321" s="58"/>
      <c r="BD321" s="58"/>
      <c r="BE321" s="58"/>
      <c r="BF321" s="58"/>
      <c r="BG321" s="58"/>
      <c r="BH321" s="58"/>
      <c r="BI321" s="58"/>
      <c r="BJ321" s="58"/>
      <c r="BK321" s="58"/>
      <c r="BL321" s="58"/>
      <c r="BM321" s="58"/>
      <c r="BN321" s="58"/>
      <c r="BO321" s="58"/>
      <c r="BP321" s="58"/>
      <c r="BQ321" s="58"/>
      <c r="BR321" s="58"/>
      <c r="BS321" s="58"/>
      <c r="BT321" s="58"/>
      <c r="BU321" s="58"/>
      <c r="BV321" s="58"/>
      <c r="BW321" s="58"/>
      <c r="BX321" s="58"/>
      <c r="BY321" s="58"/>
      <c r="BZ321" s="58"/>
      <c r="CA321" s="58"/>
      <c r="CB321" s="58"/>
      <c r="CC321" s="58"/>
      <c r="CD321" s="58"/>
      <c r="CE321" s="58"/>
      <c r="CF321" s="58"/>
      <c r="CG321" s="58"/>
      <c r="CH321" s="58"/>
      <c r="CI321" s="58"/>
      <c r="CJ321" s="58"/>
      <c r="CK321" s="58"/>
      <c r="CL321" s="58"/>
      <c r="CM321" s="58"/>
      <c r="CN321" s="58"/>
      <c r="CO321" s="58"/>
      <c r="CP321" s="58"/>
      <c r="CQ321" s="58"/>
      <c r="CR321" s="58"/>
      <c r="CS321" s="58"/>
      <c r="CT321" s="58"/>
      <c r="CU321" s="58"/>
      <c r="CV321" s="58"/>
      <c r="CW321" s="58"/>
      <c r="CX321" s="58"/>
      <c r="CY321" s="58"/>
      <c r="CZ321" s="58"/>
      <c r="DA321" s="58"/>
      <c r="DB321" s="58"/>
      <c r="DC321" s="58"/>
      <c r="DD321" s="58"/>
      <c r="DE321" s="58"/>
      <c r="DF321" s="58"/>
      <c r="DG321" s="58"/>
      <c r="DH321" s="58"/>
      <c r="DI321" s="58"/>
      <c r="DJ321" s="58"/>
      <c r="DK321" s="58"/>
      <c r="DL321" s="58"/>
      <c r="DM321" s="58"/>
      <c r="DN321" s="58"/>
      <c r="DO321" s="58"/>
      <c r="DP321" s="58"/>
      <c r="DQ321" s="58"/>
      <c r="DR321" s="58"/>
      <c r="DS321" s="58"/>
      <c r="DT321" s="58"/>
      <c r="DU321" s="58"/>
      <c r="DV321" s="58"/>
      <c r="DW321" s="58"/>
      <c r="DX321" s="58"/>
      <c r="DY321" s="58"/>
      <c r="DZ321" s="58"/>
      <c r="EA321" s="58"/>
      <c r="EB321" s="58"/>
      <c r="EC321" s="58"/>
      <c r="ED321" s="58"/>
      <c r="EE321" s="58"/>
      <c r="EF321" s="58"/>
      <c r="EG321" s="58"/>
      <c r="EH321" s="58"/>
      <c r="EI321" s="58"/>
      <c r="EJ321" s="58"/>
      <c r="EK321" s="58"/>
      <c r="EL321" s="58"/>
      <c r="EM321" s="58"/>
      <c r="EN321" s="58"/>
      <c r="EO321" s="58"/>
      <c r="EP321" s="58"/>
      <c r="EQ321" s="58"/>
      <c r="ER321" s="58"/>
      <c r="ES321" s="58"/>
      <c r="ET321" s="58"/>
      <c r="EU321" s="58"/>
      <c r="EV321" s="58"/>
      <c r="EW321" s="58"/>
      <c r="EX321" s="58"/>
      <c r="EY321" s="58"/>
      <c r="EZ321" s="58"/>
      <c r="FA321" s="58"/>
      <c r="FB321" s="58"/>
      <c r="FC321" s="58"/>
      <c r="FD321" s="58"/>
      <c r="FE321" s="58"/>
      <c r="FF321" s="58"/>
      <c r="FG321" s="58"/>
      <c r="FH321" s="58"/>
      <c r="FI321" s="58"/>
      <c r="FJ321" s="58"/>
      <c r="FK321" s="58"/>
      <c r="FL321" s="58"/>
      <c r="FM321" s="58"/>
      <c r="FN321" s="58"/>
      <c r="FO321" s="58"/>
      <c r="FP321" s="58"/>
      <c r="FQ321" s="58"/>
      <c r="FR321" s="58"/>
      <c r="FS321" s="58"/>
      <c r="FT321" s="58"/>
      <c r="FU321" s="58"/>
      <c r="FV321" s="58"/>
      <c r="FW321" s="58"/>
      <c r="FX321" s="58"/>
      <c r="FY321" s="58"/>
      <c r="FZ321" s="58"/>
      <c r="GA321" s="58"/>
      <c r="GB321" s="58"/>
      <c r="GC321" s="58"/>
      <c r="GD321" s="58"/>
      <c r="GE321" s="58"/>
      <c r="GF321" s="58"/>
      <c r="GG321" s="58"/>
      <c r="GH321" s="58"/>
      <c r="GI321" s="58"/>
      <c r="GJ321" s="58"/>
      <c r="GK321" s="58"/>
      <c r="GL321" s="58"/>
      <c r="GM321" s="58"/>
      <c r="GN321" s="58"/>
      <c r="GO321" s="58"/>
      <c r="GP321" s="58"/>
      <c r="GQ321" s="58"/>
      <c r="GR321" s="58"/>
      <c r="GS321" s="58"/>
      <c r="GT321" s="58"/>
      <c r="GU321" s="58"/>
      <c r="GV321" s="58"/>
      <c r="GW321" s="58"/>
      <c r="GX321" s="58"/>
      <c r="GY321" s="58"/>
      <c r="GZ321" s="58"/>
      <c r="HA321" s="58"/>
      <c r="HB321" s="58"/>
      <c r="HC321" s="58"/>
      <c r="HD321" s="58"/>
      <c r="HE321" s="58"/>
      <c r="HF321" s="58"/>
      <c r="HG321" s="58"/>
      <c r="HH321" s="58"/>
      <c r="HI321" s="58"/>
      <c r="HJ321" s="58"/>
      <c r="HK321" s="58"/>
      <c r="HL321" s="58"/>
      <c r="HM321" s="58"/>
      <c r="HN321" s="58"/>
      <c r="HO321" s="58"/>
      <c r="HP321" s="58"/>
      <c r="HQ321" s="58"/>
      <c r="HR321" s="58"/>
      <c r="HS321" s="58"/>
      <c r="HT321" s="58"/>
      <c r="HU321" s="58"/>
      <c r="HV321" s="58"/>
      <c r="HW321" s="58"/>
      <c r="HX321" s="58"/>
      <c r="HY321" s="58"/>
      <c r="HZ321" s="58"/>
      <c r="IA321" s="58"/>
      <c r="IB321" s="58"/>
      <c r="IC321" s="58"/>
      <c r="ID321" s="58"/>
      <c r="IE321" s="58"/>
      <c r="IF321" s="58"/>
      <c r="IG321" s="58"/>
      <c r="IH321" s="58"/>
      <c r="II321" s="58"/>
      <c r="IJ321" s="58"/>
      <c r="IK321" s="58"/>
      <c r="IL321" s="58"/>
      <c r="IM321" s="58"/>
      <c r="IN321" s="58"/>
      <c r="IO321" s="58"/>
      <c r="IP321" s="58"/>
      <c r="IQ321" s="58"/>
      <c r="IR321" s="58"/>
    </row>
    <row r="322" spans="1:252" s="839" customFormat="1">
      <c r="A322" s="78" t="s">
        <v>615</v>
      </c>
      <c r="B322" s="699">
        <v>2E-3</v>
      </c>
      <c r="C322" s="699">
        <v>2E-3</v>
      </c>
      <c r="D322" s="699">
        <v>2E-3</v>
      </c>
      <c r="E322" s="699">
        <v>2E-3</v>
      </c>
      <c r="F322" s="699">
        <v>3.0000000000000001E-3</v>
      </c>
      <c r="G322" s="699">
        <v>2E-3</v>
      </c>
      <c r="H322" s="699">
        <v>2E-3</v>
      </c>
      <c r="I322" s="699">
        <v>1E-3</v>
      </c>
      <c r="J322" s="699">
        <v>3.0000000000000001E-3</v>
      </c>
      <c r="K322" s="699">
        <v>3.0000000000000001E-3</v>
      </c>
      <c r="L322" s="699">
        <v>3.0000000000000001E-3</v>
      </c>
      <c r="M322" s="699">
        <v>4.0000000000000001E-3</v>
      </c>
      <c r="N322" s="699">
        <v>5.0000000000000001E-3</v>
      </c>
      <c r="O322" s="699">
        <v>2E-3</v>
      </c>
      <c r="P322" s="699">
        <v>2E-3</v>
      </c>
      <c r="Q322" s="699">
        <v>3.0000000000000001E-3</v>
      </c>
      <c r="R322" s="699">
        <v>3.0000000000000001E-3</v>
      </c>
      <c r="S322" s="699">
        <v>4.0000000000000001E-3</v>
      </c>
      <c r="T322" s="699">
        <v>6.0000000000000001E-3</v>
      </c>
      <c r="U322" s="699">
        <v>6.0000000000000001E-3</v>
      </c>
      <c r="V322" s="699">
        <v>6.0000000000000001E-3</v>
      </c>
      <c r="W322" s="699">
        <v>7.0000000000000001E-3</v>
      </c>
      <c r="X322" s="699">
        <v>7.0000000000000001E-3</v>
      </c>
      <c r="Y322" s="699">
        <v>7.0000000000000001E-3</v>
      </c>
      <c r="Z322" s="699">
        <v>6.0000000000000001E-3</v>
      </c>
      <c r="AA322" s="699">
        <v>6.0000000000000001E-3</v>
      </c>
      <c r="AB322" s="699">
        <v>6.0000000000000001E-3</v>
      </c>
      <c r="AC322" s="699">
        <v>6.0000000000000001E-3</v>
      </c>
      <c r="AD322" s="699">
        <v>6.0000000000000001E-3</v>
      </c>
      <c r="AE322" s="953">
        <v>7.0000000000000001E-3</v>
      </c>
      <c r="AF322" s="58"/>
      <c r="AG322" s="58"/>
      <c r="AH322" s="58"/>
      <c r="AI322" s="58"/>
      <c r="AJ322" s="58"/>
      <c r="AK322" s="58"/>
      <c r="AL322" s="58"/>
      <c r="AM322" s="58"/>
      <c r="AN322" s="58"/>
      <c r="AO322" s="58"/>
      <c r="AP322" s="58"/>
      <c r="AQ322" s="58"/>
      <c r="AR322" s="58"/>
      <c r="AS322" s="58"/>
      <c r="AT322" s="58"/>
      <c r="AU322" s="58"/>
      <c r="AV322" s="58"/>
      <c r="AW322" s="58"/>
      <c r="AX322" s="58"/>
      <c r="AY322" s="58"/>
      <c r="AZ322" s="58"/>
      <c r="BA322" s="58"/>
      <c r="BB322" s="58"/>
      <c r="BC322" s="58"/>
      <c r="BD322" s="58"/>
      <c r="BE322" s="58"/>
      <c r="BF322" s="58"/>
      <c r="BG322" s="58"/>
      <c r="BH322" s="58"/>
      <c r="BI322" s="58"/>
      <c r="BJ322" s="58"/>
      <c r="BK322" s="58"/>
      <c r="BL322" s="58"/>
      <c r="BM322" s="58"/>
      <c r="BN322" s="58"/>
      <c r="BO322" s="58"/>
      <c r="BP322" s="58"/>
      <c r="BQ322" s="58"/>
      <c r="BR322" s="58"/>
      <c r="BS322" s="58"/>
      <c r="BT322" s="58"/>
      <c r="BU322" s="58"/>
      <c r="BV322" s="58"/>
      <c r="BW322" s="58"/>
      <c r="BX322" s="58"/>
      <c r="BY322" s="58"/>
      <c r="BZ322" s="58"/>
      <c r="CA322" s="58"/>
      <c r="CB322" s="58"/>
      <c r="CC322" s="58"/>
      <c r="CD322" s="58"/>
      <c r="CE322" s="58"/>
      <c r="CF322" s="58"/>
      <c r="CG322" s="58"/>
      <c r="CH322" s="58"/>
      <c r="CI322" s="58"/>
      <c r="CJ322" s="58"/>
      <c r="CK322" s="58"/>
      <c r="CL322" s="58"/>
      <c r="CM322" s="58"/>
      <c r="CN322" s="58"/>
      <c r="CO322" s="58"/>
      <c r="CP322" s="58"/>
      <c r="CQ322" s="58"/>
      <c r="CR322" s="58"/>
      <c r="CS322" s="58"/>
      <c r="CT322" s="58"/>
      <c r="CU322" s="58"/>
      <c r="CV322" s="58"/>
      <c r="CW322" s="58"/>
      <c r="CX322" s="58"/>
      <c r="CY322" s="58"/>
      <c r="CZ322" s="58"/>
      <c r="DA322" s="58"/>
      <c r="DB322" s="58"/>
      <c r="DC322" s="58"/>
      <c r="DD322" s="58"/>
      <c r="DE322" s="58"/>
      <c r="DF322" s="58"/>
      <c r="DG322" s="58"/>
      <c r="DH322" s="58"/>
      <c r="DI322" s="58"/>
      <c r="DJ322" s="58"/>
      <c r="DK322" s="58"/>
      <c r="DL322" s="58"/>
      <c r="DM322" s="58"/>
      <c r="DN322" s="58"/>
      <c r="DO322" s="58"/>
      <c r="DP322" s="58"/>
      <c r="DQ322" s="58"/>
      <c r="DR322" s="58"/>
      <c r="DS322" s="58"/>
      <c r="DT322" s="58"/>
      <c r="DU322" s="58"/>
      <c r="DV322" s="58"/>
      <c r="DW322" s="58"/>
      <c r="DX322" s="58"/>
      <c r="DY322" s="58"/>
      <c r="DZ322" s="58"/>
      <c r="EA322" s="58"/>
      <c r="EB322" s="58"/>
      <c r="EC322" s="58"/>
      <c r="ED322" s="58"/>
      <c r="EE322" s="58"/>
      <c r="EF322" s="58"/>
      <c r="EG322" s="58"/>
      <c r="EH322" s="58"/>
      <c r="EI322" s="58"/>
      <c r="EJ322" s="58"/>
      <c r="EK322" s="58"/>
      <c r="EL322" s="58"/>
      <c r="EM322" s="58"/>
      <c r="EN322" s="58"/>
      <c r="EO322" s="58"/>
      <c r="EP322" s="58"/>
      <c r="EQ322" s="58"/>
      <c r="ER322" s="58"/>
      <c r="ES322" s="58"/>
      <c r="ET322" s="58"/>
      <c r="EU322" s="58"/>
      <c r="EV322" s="58"/>
      <c r="EW322" s="58"/>
      <c r="EX322" s="58"/>
      <c r="EY322" s="58"/>
      <c r="EZ322" s="58"/>
      <c r="FA322" s="58"/>
      <c r="FB322" s="58"/>
      <c r="FC322" s="58"/>
      <c r="FD322" s="58"/>
      <c r="FE322" s="58"/>
      <c r="FF322" s="58"/>
      <c r="FG322" s="58"/>
      <c r="FH322" s="58"/>
      <c r="FI322" s="58"/>
      <c r="FJ322" s="58"/>
      <c r="FK322" s="58"/>
      <c r="FL322" s="58"/>
      <c r="FM322" s="58"/>
      <c r="FN322" s="58"/>
      <c r="FO322" s="58"/>
      <c r="FP322" s="58"/>
      <c r="FQ322" s="58"/>
      <c r="FR322" s="58"/>
      <c r="FS322" s="58"/>
      <c r="FT322" s="58"/>
      <c r="FU322" s="58"/>
      <c r="FV322" s="58"/>
      <c r="FW322" s="58"/>
      <c r="FX322" s="58"/>
      <c r="FY322" s="58"/>
      <c r="FZ322" s="58"/>
      <c r="GA322" s="58"/>
      <c r="GB322" s="58"/>
      <c r="GC322" s="58"/>
      <c r="GD322" s="58"/>
      <c r="GE322" s="58"/>
      <c r="GF322" s="58"/>
      <c r="GG322" s="58"/>
      <c r="GH322" s="58"/>
      <c r="GI322" s="58"/>
      <c r="GJ322" s="58"/>
      <c r="GK322" s="58"/>
      <c r="GL322" s="58"/>
      <c r="GM322" s="58"/>
      <c r="GN322" s="58"/>
      <c r="GO322" s="58"/>
      <c r="GP322" s="58"/>
      <c r="GQ322" s="58"/>
      <c r="GR322" s="58"/>
      <c r="GS322" s="58"/>
      <c r="GT322" s="58"/>
      <c r="GU322" s="58"/>
      <c r="GV322" s="58"/>
      <c r="GW322" s="58"/>
      <c r="GX322" s="58"/>
      <c r="GY322" s="58"/>
      <c r="GZ322" s="58"/>
      <c r="HA322" s="58"/>
      <c r="HB322" s="58"/>
      <c r="HC322" s="58"/>
      <c r="HD322" s="58"/>
      <c r="HE322" s="58"/>
      <c r="HF322" s="58"/>
      <c r="HG322" s="58"/>
      <c r="HH322" s="58"/>
      <c r="HI322" s="58"/>
      <c r="HJ322" s="58"/>
      <c r="HK322" s="58"/>
      <c r="HL322" s="58"/>
      <c r="HM322" s="58"/>
      <c r="HN322" s="58"/>
      <c r="HO322" s="58"/>
      <c r="HP322" s="58"/>
      <c r="HQ322" s="58"/>
      <c r="HR322" s="58"/>
      <c r="HS322" s="58"/>
      <c r="HT322" s="58"/>
      <c r="HU322" s="58"/>
      <c r="HV322" s="58"/>
      <c r="HW322" s="58"/>
      <c r="HX322" s="58"/>
      <c r="HY322" s="58"/>
      <c r="HZ322" s="58"/>
      <c r="IA322" s="58"/>
      <c r="IB322" s="58"/>
      <c r="IC322" s="58"/>
      <c r="ID322" s="58"/>
      <c r="IE322" s="58"/>
      <c r="IF322" s="58"/>
      <c r="IG322" s="58"/>
      <c r="IH322" s="58"/>
      <c r="II322" s="58"/>
      <c r="IJ322" s="58"/>
      <c r="IK322" s="58"/>
      <c r="IL322" s="58"/>
      <c r="IM322" s="58"/>
      <c r="IN322" s="58"/>
      <c r="IO322" s="58"/>
      <c r="IP322" s="58"/>
      <c r="IQ322" s="58"/>
      <c r="IR322" s="58"/>
    </row>
    <row r="323" spans="1:252" s="839" customFormat="1">
      <c r="A323" s="78" t="s">
        <v>616</v>
      </c>
      <c r="B323" s="699"/>
      <c r="C323" s="699"/>
      <c r="D323" s="699"/>
      <c r="E323" s="699"/>
      <c r="F323" s="699"/>
      <c r="G323" s="699"/>
      <c r="H323" s="699"/>
      <c r="I323" s="699"/>
      <c r="J323" s="699"/>
      <c r="K323" s="699"/>
      <c r="L323" s="699"/>
      <c r="M323" s="699"/>
      <c r="N323" s="699"/>
      <c r="O323" s="699"/>
      <c r="P323" s="699"/>
      <c r="Q323" s="699"/>
      <c r="R323" s="699"/>
      <c r="S323" s="699"/>
      <c r="T323" s="699"/>
      <c r="U323" s="699"/>
      <c r="V323" s="699"/>
      <c r="W323" s="699"/>
      <c r="X323" s="699"/>
      <c r="Y323" s="699"/>
      <c r="Z323" s="699"/>
      <c r="AA323" s="699"/>
      <c r="AB323" s="699"/>
      <c r="AC323" s="699"/>
      <c r="AD323" s="699"/>
      <c r="AE323"/>
      <c r="AF323" s="58"/>
      <c r="AG323" s="58"/>
      <c r="AH323" s="58"/>
      <c r="AI323" s="58"/>
      <c r="AJ323" s="58"/>
      <c r="AK323" s="58"/>
      <c r="AL323" s="58"/>
      <c r="AM323" s="58"/>
      <c r="AN323" s="58"/>
      <c r="AO323" s="58"/>
      <c r="AP323" s="58"/>
      <c r="AQ323" s="58"/>
      <c r="AR323" s="58"/>
      <c r="AS323" s="58"/>
      <c r="AT323" s="58"/>
      <c r="AU323" s="58"/>
      <c r="AV323" s="58"/>
      <c r="AW323" s="58"/>
      <c r="AX323" s="58"/>
      <c r="AY323" s="58"/>
      <c r="AZ323" s="58"/>
      <c r="BA323" s="58"/>
      <c r="BB323" s="58"/>
      <c r="BC323" s="58"/>
      <c r="BD323" s="58"/>
      <c r="BE323" s="58"/>
      <c r="BF323" s="58"/>
      <c r="BG323" s="58"/>
      <c r="BH323" s="58"/>
      <c r="BI323" s="58"/>
      <c r="BJ323" s="58"/>
      <c r="BK323" s="58"/>
      <c r="BL323" s="58"/>
      <c r="BM323" s="58"/>
      <c r="BN323" s="58"/>
      <c r="BO323" s="58"/>
      <c r="BP323" s="58"/>
      <c r="BQ323" s="58"/>
      <c r="BR323" s="58"/>
      <c r="BS323" s="58"/>
      <c r="BT323" s="58"/>
      <c r="BU323" s="58"/>
      <c r="BV323" s="58"/>
      <c r="BW323" s="58"/>
      <c r="BX323" s="58"/>
      <c r="BY323" s="58"/>
      <c r="BZ323" s="58"/>
      <c r="CA323" s="58"/>
      <c r="CB323" s="58"/>
      <c r="CC323" s="58"/>
      <c r="CD323" s="58"/>
      <c r="CE323" s="58"/>
      <c r="CF323" s="58"/>
      <c r="CG323" s="58"/>
      <c r="CH323" s="58"/>
      <c r="CI323" s="58"/>
      <c r="CJ323" s="58"/>
      <c r="CK323" s="58"/>
      <c r="CL323" s="58"/>
      <c r="CM323" s="58"/>
      <c r="CN323" s="58"/>
      <c r="CO323" s="58"/>
      <c r="CP323" s="58"/>
      <c r="CQ323" s="58"/>
      <c r="CR323" s="58"/>
      <c r="CS323" s="58"/>
      <c r="CT323" s="58"/>
      <c r="CU323" s="58"/>
      <c r="CV323" s="58"/>
      <c r="CW323" s="58"/>
      <c r="CX323" s="58"/>
      <c r="CY323" s="58"/>
      <c r="CZ323" s="58"/>
      <c r="DA323" s="58"/>
      <c r="DB323" s="58"/>
      <c r="DC323" s="58"/>
      <c r="DD323" s="58"/>
      <c r="DE323" s="58"/>
      <c r="DF323" s="58"/>
      <c r="DG323" s="58"/>
      <c r="DH323" s="58"/>
      <c r="DI323" s="58"/>
      <c r="DJ323" s="58"/>
      <c r="DK323" s="58"/>
      <c r="DL323" s="58"/>
      <c r="DM323" s="58"/>
      <c r="DN323" s="58"/>
      <c r="DO323" s="58"/>
      <c r="DP323" s="58"/>
      <c r="DQ323" s="58"/>
      <c r="DR323" s="58"/>
      <c r="DS323" s="58"/>
      <c r="DT323" s="58"/>
      <c r="DU323" s="58"/>
      <c r="DV323" s="58"/>
      <c r="DW323" s="58"/>
      <c r="DX323" s="58"/>
      <c r="DY323" s="58"/>
      <c r="DZ323" s="58"/>
      <c r="EA323" s="58"/>
      <c r="EB323" s="58"/>
      <c r="EC323" s="58"/>
      <c r="ED323" s="58"/>
      <c r="EE323" s="58"/>
      <c r="EF323" s="58"/>
      <c r="EG323" s="58"/>
      <c r="EH323" s="58"/>
      <c r="EI323" s="58"/>
      <c r="EJ323" s="58"/>
      <c r="EK323" s="58"/>
      <c r="EL323" s="58"/>
      <c r="EM323" s="58"/>
      <c r="EN323" s="58"/>
      <c r="EO323" s="58"/>
      <c r="EP323" s="58"/>
      <c r="EQ323" s="58"/>
      <c r="ER323" s="58"/>
      <c r="ES323" s="58"/>
      <c r="ET323" s="58"/>
      <c r="EU323" s="58"/>
      <c r="EV323" s="58"/>
      <c r="EW323" s="58"/>
      <c r="EX323" s="58"/>
      <c r="EY323" s="58"/>
      <c r="EZ323" s="58"/>
      <c r="FA323" s="58"/>
      <c r="FB323" s="58"/>
      <c r="FC323" s="58"/>
      <c r="FD323" s="58"/>
      <c r="FE323" s="58"/>
      <c r="FF323" s="58"/>
      <c r="FG323" s="58"/>
      <c r="FH323" s="58"/>
      <c r="FI323" s="58"/>
      <c r="FJ323" s="58"/>
      <c r="FK323" s="58"/>
      <c r="FL323" s="58"/>
      <c r="FM323" s="58"/>
      <c r="FN323" s="58"/>
      <c r="FO323" s="58"/>
      <c r="FP323" s="58"/>
      <c r="FQ323" s="58"/>
      <c r="FR323" s="58"/>
      <c r="FS323" s="58"/>
      <c r="FT323" s="58"/>
      <c r="FU323" s="58"/>
      <c r="FV323" s="58"/>
      <c r="FW323" s="58"/>
      <c r="FX323" s="58"/>
      <c r="FY323" s="58"/>
      <c r="FZ323" s="58"/>
      <c r="GA323" s="58"/>
      <c r="GB323" s="58"/>
      <c r="GC323" s="58"/>
      <c r="GD323" s="58"/>
      <c r="GE323" s="58"/>
      <c r="GF323" s="58"/>
      <c r="GG323" s="58"/>
      <c r="GH323" s="58"/>
      <c r="GI323" s="58"/>
      <c r="GJ323" s="58"/>
      <c r="GK323" s="58"/>
      <c r="GL323" s="58"/>
      <c r="GM323" s="58"/>
      <c r="GN323" s="58"/>
      <c r="GO323" s="58"/>
      <c r="GP323" s="58"/>
      <c r="GQ323" s="58"/>
      <c r="GR323" s="58"/>
      <c r="GS323" s="58"/>
      <c r="GT323" s="58"/>
      <c r="GU323" s="58"/>
      <c r="GV323" s="58"/>
      <c r="GW323" s="58"/>
      <c r="GX323" s="58"/>
      <c r="GY323" s="58"/>
      <c r="GZ323" s="58"/>
      <c r="HA323" s="58"/>
      <c r="HB323" s="58"/>
      <c r="HC323" s="58"/>
      <c r="HD323" s="58"/>
      <c r="HE323" s="58"/>
      <c r="HF323" s="58"/>
      <c r="HG323" s="58"/>
      <c r="HH323" s="58"/>
      <c r="HI323" s="58"/>
      <c r="HJ323" s="58"/>
      <c r="HK323" s="58"/>
      <c r="HL323" s="58"/>
      <c r="HM323" s="58"/>
      <c r="HN323" s="58"/>
      <c r="HO323" s="58"/>
      <c r="HP323" s="58"/>
      <c r="HQ323" s="58"/>
      <c r="HR323" s="58"/>
      <c r="HS323" s="58"/>
      <c r="HT323" s="58"/>
      <c r="HU323" s="58"/>
      <c r="HV323" s="58"/>
      <c r="HW323" s="58"/>
      <c r="HX323" s="58"/>
      <c r="HY323" s="58"/>
      <c r="HZ323" s="58"/>
      <c r="IA323" s="58"/>
      <c r="IB323" s="58"/>
      <c r="IC323" s="58"/>
      <c r="ID323" s="58"/>
      <c r="IE323" s="58"/>
      <c r="IF323" s="58"/>
      <c r="IG323" s="58"/>
      <c r="IH323" s="58"/>
      <c r="II323" s="58"/>
      <c r="IJ323" s="58"/>
      <c r="IK323" s="58"/>
      <c r="IL323" s="58"/>
      <c r="IM323" s="58"/>
      <c r="IN323" s="58"/>
      <c r="IO323" s="58"/>
      <c r="IP323" s="58"/>
      <c r="IQ323" s="58"/>
      <c r="IR323" s="58"/>
    </row>
    <row r="324" spans="1:252" s="839" customFormat="1">
      <c r="A324" s="78" t="s">
        <v>617</v>
      </c>
      <c r="B324" s="699">
        <v>7.0000000000000001E-3</v>
      </c>
      <c r="C324" s="699">
        <v>8.9999999999999993E-3</v>
      </c>
      <c r="D324" s="699">
        <v>8.9999999999999993E-3</v>
      </c>
      <c r="E324" s="699">
        <v>8.0000000000000002E-3</v>
      </c>
      <c r="F324" s="699">
        <v>8.0000000000000002E-3</v>
      </c>
      <c r="G324" s="699">
        <v>7.0000000000000001E-3</v>
      </c>
      <c r="H324" s="699">
        <v>7.0000000000000001E-3</v>
      </c>
      <c r="I324" s="699">
        <v>6.0000000000000001E-3</v>
      </c>
      <c r="J324" s="699">
        <v>1.2E-2</v>
      </c>
      <c r="K324" s="699">
        <v>1.4999999999999999E-2</v>
      </c>
      <c r="L324" s="699">
        <v>1.6E-2</v>
      </c>
      <c r="M324" s="699">
        <v>1.6E-2</v>
      </c>
      <c r="N324" s="699">
        <v>1.7999999999999999E-2</v>
      </c>
      <c r="O324" s="699">
        <v>2.1000000000000001E-2</v>
      </c>
      <c r="P324" s="699">
        <v>0.03</v>
      </c>
      <c r="Q324" s="699">
        <v>0.03</v>
      </c>
      <c r="R324" s="699">
        <v>3.4000000000000002E-2</v>
      </c>
      <c r="S324" s="699">
        <v>3.5999999999999997E-2</v>
      </c>
      <c r="T324" s="699">
        <v>3.9E-2</v>
      </c>
      <c r="U324" s="699">
        <v>4.3999999999999997E-2</v>
      </c>
      <c r="V324" s="699">
        <v>4.5999999999999999E-2</v>
      </c>
      <c r="W324" s="699">
        <v>4.8000000000000001E-2</v>
      </c>
      <c r="X324" s="699">
        <v>0.05</v>
      </c>
      <c r="Y324" s="699">
        <v>0.05</v>
      </c>
      <c r="Z324" s="699">
        <v>5.1999999999999998E-2</v>
      </c>
      <c r="AA324" s="699">
        <v>5.1999999999999998E-2</v>
      </c>
      <c r="AB324" s="699">
        <v>5.3999999999999999E-2</v>
      </c>
      <c r="AC324" s="699">
        <v>5.6000000000000001E-2</v>
      </c>
      <c r="AD324" s="699">
        <v>0.06</v>
      </c>
      <c r="AE324" s="953">
        <v>6.7000000000000004E-2</v>
      </c>
      <c r="AF324" s="58"/>
      <c r="AG324" s="58"/>
      <c r="AH324" s="58"/>
      <c r="AI324" s="58"/>
      <c r="AJ324" s="58"/>
      <c r="AK324" s="58"/>
      <c r="AL324" s="58"/>
      <c r="AM324" s="58"/>
      <c r="AN324" s="58"/>
      <c r="AO324" s="58"/>
      <c r="AP324" s="58"/>
      <c r="AQ324" s="58"/>
      <c r="AR324" s="58"/>
      <c r="AS324" s="58"/>
      <c r="AT324" s="58"/>
      <c r="AU324" s="58"/>
      <c r="AV324" s="58"/>
      <c r="AW324" s="58"/>
      <c r="AX324" s="58"/>
      <c r="AY324" s="58"/>
      <c r="AZ324" s="58"/>
      <c r="BA324" s="58"/>
      <c r="BB324" s="58"/>
      <c r="BC324" s="58"/>
      <c r="BD324" s="58"/>
      <c r="BE324" s="58"/>
      <c r="BF324" s="58"/>
      <c r="BG324" s="58"/>
      <c r="BH324" s="58"/>
      <c r="BI324" s="58"/>
      <c r="BJ324" s="58"/>
      <c r="BK324" s="58"/>
      <c r="BL324" s="58"/>
      <c r="BM324" s="58"/>
      <c r="BN324" s="58"/>
      <c r="BO324" s="58"/>
      <c r="BP324" s="58"/>
      <c r="BQ324" s="58"/>
      <c r="BR324" s="58"/>
      <c r="BS324" s="58"/>
      <c r="BT324" s="58"/>
      <c r="BU324" s="58"/>
      <c r="BV324" s="58"/>
      <c r="BW324" s="58"/>
      <c r="BX324" s="58"/>
      <c r="BY324" s="58"/>
      <c r="BZ324" s="58"/>
      <c r="CA324" s="58"/>
      <c r="CB324" s="58"/>
      <c r="CC324" s="58"/>
      <c r="CD324" s="58"/>
      <c r="CE324" s="58"/>
      <c r="CF324" s="58"/>
      <c r="CG324" s="58"/>
      <c r="CH324" s="58"/>
      <c r="CI324" s="58"/>
      <c r="CJ324" s="58"/>
      <c r="CK324" s="58"/>
      <c r="CL324" s="58"/>
      <c r="CM324" s="58"/>
      <c r="CN324" s="58"/>
      <c r="CO324" s="58"/>
      <c r="CP324" s="58"/>
      <c r="CQ324" s="58"/>
      <c r="CR324" s="58"/>
      <c r="CS324" s="58"/>
      <c r="CT324" s="58"/>
      <c r="CU324" s="58"/>
      <c r="CV324" s="58"/>
      <c r="CW324" s="58"/>
      <c r="CX324" s="58"/>
      <c r="CY324" s="58"/>
      <c r="CZ324" s="58"/>
      <c r="DA324" s="58"/>
      <c r="DB324" s="58"/>
      <c r="DC324" s="58"/>
      <c r="DD324" s="58"/>
      <c r="DE324" s="58"/>
      <c r="DF324" s="58"/>
      <c r="DG324" s="58"/>
      <c r="DH324" s="58"/>
      <c r="DI324" s="58"/>
      <c r="DJ324" s="58"/>
      <c r="DK324" s="58"/>
      <c r="DL324" s="58"/>
      <c r="DM324" s="58"/>
      <c r="DN324" s="58"/>
      <c r="DO324" s="58"/>
      <c r="DP324" s="58"/>
      <c r="DQ324" s="58"/>
      <c r="DR324" s="58"/>
      <c r="DS324" s="58"/>
      <c r="DT324" s="58"/>
      <c r="DU324" s="58"/>
      <c r="DV324" s="58"/>
      <c r="DW324" s="58"/>
      <c r="DX324" s="58"/>
      <c r="DY324" s="58"/>
      <c r="DZ324" s="58"/>
      <c r="EA324" s="58"/>
      <c r="EB324" s="58"/>
      <c r="EC324" s="58"/>
      <c r="ED324" s="58"/>
      <c r="EE324" s="58"/>
      <c r="EF324" s="58"/>
      <c r="EG324" s="58"/>
      <c r="EH324" s="58"/>
      <c r="EI324" s="58"/>
      <c r="EJ324" s="58"/>
      <c r="EK324" s="58"/>
      <c r="EL324" s="58"/>
      <c r="EM324" s="58"/>
      <c r="EN324" s="58"/>
      <c r="EO324" s="58"/>
      <c r="EP324" s="58"/>
      <c r="EQ324" s="58"/>
      <c r="ER324" s="58"/>
      <c r="ES324" s="58"/>
      <c r="ET324" s="58"/>
      <c r="EU324" s="58"/>
      <c r="EV324" s="58"/>
      <c r="EW324" s="58"/>
      <c r="EX324" s="58"/>
      <c r="EY324" s="58"/>
      <c r="EZ324" s="58"/>
      <c r="FA324" s="58"/>
      <c r="FB324" s="58"/>
      <c r="FC324" s="58"/>
      <c r="FD324" s="58"/>
      <c r="FE324" s="58"/>
      <c r="FF324" s="58"/>
      <c r="FG324" s="58"/>
      <c r="FH324" s="58"/>
      <c r="FI324" s="58"/>
      <c r="FJ324" s="58"/>
      <c r="FK324" s="58"/>
      <c r="FL324" s="58"/>
      <c r="FM324" s="58"/>
      <c r="FN324" s="58"/>
      <c r="FO324" s="58"/>
      <c r="FP324" s="58"/>
      <c r="FQ324" s="58"/>
      <c r="FR324" s="58"/>
      <c r="FS324" s="58"/>
      <c r="FT324" s="58"/>
      <c r="FU324" s="58"/>
      <c r="FV324" s="58"/>
      <c r="FW324" s="58"/>
      <c r="FX324" s="58"/>
      <c r="FY324" s="58"/>
      <c r="FZ324" s="58"/>
      <c r="GA324" s="58"/>
      <c r="GB324" s="58"/>
      <c r="GC324" s="58"/>
      <c r="GD324" s="58"/>
      <c r="GE324" s="58"/>
      <c r="GF324" s="58"/>
      <c r="GG324" s="58"/>
      <c r="GH324" s="58"/>
      <c r="GI324" s="58"/>
      <c r="GJ324" s="58"/>
      <c r="GK324" s="58"/>
      <c r="GL324" s="58"/>
      <c r="GM324" s="58"/>
      <c r="GN324" s="58"/>
      <c r="GO324" s="58"/>
      <c r="GP324" s="58"/>
      <c r="GQ324" s="58"/>
      <c r="GR324" s="58"/>
      <c r="GS324" s="58"/>
      <c r="GT324" s="58"/>
      <c r="GU324" s="58"/>
      <c r="GV324" s="58"/>
      <c r="GW324" s="58"/>
      <c r="GX324" s="58"/>
      <c r="GY324" s="58"/>
      <c r="GZ324" s="58"/>
      <c r="HA324" s="58"/>
      <c r="HB324" s="58"/>
      <c r="HC324" s="58"/>
      <c r="HD324" s="58"/>
      <c r="HE324" s="58"/>
      <c r="HF324" s="58"/>
      <c r="HG324" s="58"/>
      <c r="HH324" s="58"/>
      <c r="HI324" s="58"/>
      <c r="HJ324" s="58"/>
      <c r="HK324" s="58"/>
      <c r="HL324" s="58"/>
      <c r="HM324" s="58"/>
      <c r="HN324" s="58"/>
      <c r="HO324" s="58"/>
      <c r="HP324" s="58"/>
      <c r="HQ324" s="58"/>
      <c r="HR324" s="58"/>
      <c r="HS324" s="58"/>
      <c r="HT324" s="58"/>
      <c r="HU324" s="58"/>
      <c r="HV324" s="58"/>
      <c r="HW324" s="58"/>
      <c r="HX324" s="58"/>
      <c r="HY324" s="58"/>
      <c r="HZ324" s="58"/>
      <c r="IA324" s="58"/>
      <c r="IB324" s="58"/>
      <c r="IC324" s="58"/>
      <c r="ID324" s="58"/>
      <c r="IE324" s="58"/>
      <c r="IF324" s="58"/>
      <c r="IG324" s="58"/>
      <c r="IH324" s="58"/>
      <c r="II324" s="58"/>
      <c r="IJ324" s="58"/>
      <c r="IK324" s="58"/>
      <c r="IL324" s="58"/>
      <c r="IM324" s="58"/>
      <c r="IN324" s="58"/>
      <c r="IO324" s="58"/>
      <c r="IP324" s="58"/>
      <c r="IQ324" s="58"/>
      <c r="IR324" s="58"/>
    </row>
    <row r="325" spans="1:252" s="839" customFormat="1">
      <c r="A325" s="78" t="s">
        <v>618</v>
      </c>
      <c r="B325" s="699"/>
      <c r="C325" s="699"/>
      <c r="D325" s="699"/>
      <c r="E325" s="699"/>
      <c r="F325" s="699"/>
      <c r="G325" s="699"/>
      <c r="H325" s="699"/>
      <c r="I325" s="699"/>
      <c r="J325" s="699"/>
      <c r="K325" s="699"/>
      <c r="L325" s="699"/>
      <c r="M325" s="699"/>
      <c r="N325" s="699"/>
      <c r="O325" s="699"/>
      <c r="P325" s="699"/>
      <c r="Q325" s="699"/>
      <c r="R325" s="699"/>
      <c r="S325" s="699"/>
      <c r="T325" s="699"/>
      <c r="U325" s="699"/>
      <c r="V325" s="699"/>
      <c r="W325" s="699"/>
      <c r="X325" s="699"/>
      <c r="Y325" s="699"/>
      <c r="Z325" s="699"/>
      <c r="AA325" s="699"/>
      <c r="AB325" s="699"/>
      <c r="AC325" s="699"/>
      <c r="AD325" s="699"/>
      <c r="AE325"/>
      <c r="AF325" s="58"/>
      <c r="AG325" s="58"/>
      <c r="AH325" s="58"/>
      <c r="AI325" s="58"/>
      <c r="AJ325" s="58"/>
      <c r="AK325" s="58"/>
      <c r="AL325" s="58"/>
      <c r="AM325" s="58"/>
      <c r="AN325" s="58"/>
      <c r="AO325" s="58"/>
      <c r="AP325" s="58"/>
      <c r="AQ325" s="58"/>
      <c r="AR325" s="58"/>
      <c r="AS325" s="58"/>
      <c r="AT325" s="58"/>
      <c r="AU325" s="58"/>
      <c r="AV325" s="58"/>
      <c r="AW325" s="58"/>
      <c r="AX325" s="58"/>
      <c r="AY325" s="58"/>
      <c r="AZ325" s="58"/>
      <c r="BA325" s="58"/>
      <c r="BB325" s="58"/>
      <c r="BC325" s="58"/>
      <c r="BD325" s="58"/>
      <c r="BE325" s="58"/>
      <c r="BF325" s="58"/>
      <c r="BG325" s="58"/>
      <c r="BH325" s="58"/>
      <c r="BI325" s="58"/>
      <c r="BJ325" s="58"/>
      <c r="BK325" s="58"/>
      <c r="BL325" s="58"/>
      <c r="BM325" s="58"/>
      <c r="BN325" s="58"/>
      <c r="BO325" s="58"/>
      <c r="BP325" s="58"/>
      <c r="BQ325" s="58"/>
      <c r="BR325" s="58"/>
      <c r="BS325" s="58"/>
      <c r="BT325" s="58"/>
      <c r="BU325" s="58"/>
      <c r="BV325" s="58"/>
      <c r="BW325" s="58"/>
      <c r="BX325" s="58"/>
      <c r="BY325" s="58"/>
      <c r="BZ325" s="58"/>
      <c r="CA325" s="58"/>
      <c r="CB325" s="58"/>
      <c r="CC325" s="58"/>
      <c r="CD325" s="58"/>
      <c r="CE325" s="58"/>
      <c r="CF325" s="58"/>
      <c r="CG325" s="58"/>
      <c r="CH325" s="58"/>
      <c r="CI325" s="58"/>
      <c r="CJ325" s="58"/>
      <c r="CK325" s="58"/>
      <c r="CL325" s="58"/>
      <c r="CM325" s="58"/>
      <c r="CN325" s="58"/>
      <c r="CO325" s="58"/>
      <c r="CP325" s="58"/>
      <c r="CQ325" s="58"/>
      <c r="CR325" s="58"/>
      <c r="CS325" s="58"/>
      <c r="CT325" s="58"/>
      <c r="CU325" s="58"/>
      <c r="CV325" s="58"/>
      <c r="CW325" s="58"/>
      <c r="CX325" s="58"/>
      <c r="CY325" s="58"/>
      <c r="CZ325" s="58"/>
      <c r="DA325" s="58"/>
      <c r="DB325" s="58"/>
      <c r="DC325" s="58"/>
      <c r="DD325" s="58"/>
      <c r="DE325" s="58"/>
      <c r="DF325" s="58"/>
      <c r="DG325" s="58"/>
      <c r="DH325" s="58"/>
      <c r="DI325" s="58"/>
      <c r="DJ325" s="58"/>
      <c r="DK325" s="58"/>
      <c r="DL325" s="58"/>
      <c r="DM325" s="58"/>
      <c r="DN325" s="58"/>
      <c r="DO325" s="58"/>
      <c r="DP325" s="58"/>
      <c r="DQ325" s="58"/>
      <c r="DR325" s="58"/>
      <c r="DS325" s="58"/>
      <c r="DT325" s="58"/>
      <c r="DU325" s="58"/>
      <c r="DV325" s="58"/>
      <c r="DW325" s="58"/>
      <c r="DX325" s="58"/>
      <c r="DY325" s="58"/>
      <c r="DZ325" s="58"/>
      <c r="EA325" s="58"/>
      <c r="EB325" s="58"/>
      <c r="EC325" s="58"/>
      <c r="ED325" s="58"/>
      <c r="EE325" s="58"/>
      <c r="EF325" s="58"/>
      <c r="EG325" s="58"/>
      <c r="EH325" s="58"/>
      <c r="EI325" s="58"/>
      <c r="EJ325" s="58"/>
      <c r="EK325" s="58"/>
      <c r="EL325" s="58"/>
      <c r="EM325" s="58"/>
      <c r="EN325" s="58"/>
      <c r="EO325" s="58"/>
      <c r="EP325" s="58"/>
      <c r="EQ325" s="58"/>
      <c r="ER325" s="58"/>
      <c r="ES325" s="58"/>
      <c r="ET325" s="58"/>
      <c r="EU325" s="58"/>
      <c r="EV325" s="58"/>
      <c r="EW325" s="58"/>
      <c r="EX325" s="58"/>
      <c r="EY325" s="58"/>
      <c r="EZ325" s="58"/>
      <c r="FA325" s="58"/>
      <c r="FB325" s="58"/>
      <c r="FC325" s="58"/>
      <c r="FD325" s="58"/>
      <c r="FE325" s="58"/>
      <c r="FF325" s="58"/>
      <c r="FG325" s="58"/>
      <c r="FH325" s="58"/>
      <c r="FI325" s="58"/>
      <c r="FJ325" s="58"/>
      <c r="FK325" s="58"/>
      <c r="FL325" s="58"/>
      <c r="FM325" s="58"/>
      <c r="FN325" s="58"/>
      <c r="FO325" s="58"/>
      <c r="FP325" s="58"/>
      <c r="FQ325" s="58"/>
      <c r="FR325" s="58"/>
      <c r="FS325" s="58"/>
      <c r="FT325" s="58"/>
      <c r="FU325" s="58"/>
      <c r="FV325" s="58"/>
      <c r="FW325" s="58"/>
      <c r="FX325" s="58"/>
      <c r="FY325" s="58"/>
      <c r="FZ325" s="58"/>
      <c r="GA325" s="58"/>
      <c r="GB325" s="58"/>
      <c r="GC325" s="58"/>
      <c r="GD325" s="58"/>
      <c r="GE325" s="58"/>
      <c r="GF325" s="58"/>
      <c r="GG325" s="58"/>
      <c r="GH325" s="58"/>
      <c r="GI325" s="58"/>
      <c r="GJ325" s="58"/>
      <c r="GK325" s="58"/>
      <c r="GL325" s="58"/>
      <c r="GM325" s="58"/>
      <c r="GN325" s="58"/>
      <c r="GO325" s="58"/>
      <c r="GP325" s="58"/>
      <c r="GQ325" s="58"/>
      <c r="GR325" s="58"/>
      <c r="GS325" s="58"/>
      <c r="GT325" s="58"/>
      <c r="GU325" s="58"/>
      <c r="GV325" s="58"/>
      <c r="GW325" s="58"/>
      <c r="GX325" s="58"/>
      <c r="GY325" s="58"/>
      <c r="GZ325" s="58"/>
      <c r="HA325" s="58"/>
      <c r="HB325" s="58"/>
      <c r="HC325" s="58"/>
      <c r="HD325" s="58"/>
      <c r="HE325" s="58"/>
      <c r="HF325" s="58"/>
      <c r="HG325" s="58"/>
      <c r="HH325" s="58"/>
      <c r="HI325" s="58"/>
      <c r="HJ325" s="58"/>
      <c r="HK325" s="58"/>
      <c r="HL325" s="58"/>
      <c r="HM325" s="58"/>
      <c r="HN325" s="58"/>
      <c r="HO325" s="58"/>
      <c r="HP325" s="58"/>
      <c r="HQ325" s="58"/>
      <c r="HR325" s="58"/>
      <c r="HS325" s="58"/>
      <c r="HT325" s="58"/>
      <c r="HU325" s="58"/>
      <c r="HV325" s="58"/>
      <c r="HW325" s="58"/>
      <c r="HX325" s="58"/>
      <c r="HY325" s="58"/>
      <c r="HZ325" s="58"/>
      <c r="IA325" s="58"/>
      <c r="IB325" s="58"/>
      <c r="IC325" s="58"/>
      <c r="ID325" s="58"/>
      <c r="IE325" s="58"/>
      <c r="IF325" s="58"/>
      <c r="IG325" s="58"/>
      <c r="IH325" s="58"/>
      <c r="II325" s="58"/>
      <c r="IJ325" s="58"/>
      <c r="IK325" s="58"/>
      <c r="IL325" s="58"/>
      <c r="IM325" s="58"/>
      <c r="IN325" s="58"/>
      <c r="IO325" s="58"/>
      <c r="IP325" s="58"/>
      <c r="IQ325" s="58"/>
      <c r="IR325" s="58"/>
    </row>
    <row r="326" spans="1:252" s="839" customFormat="1">
      <c r="A326" s="78" t="s">
        <v>619</v>
      </c>
      <c r="B326" s="699">
        <v>0</v>
      </c>
      <c r="C326" s="699">
        <v>0</v>
      </c>
      <c r="D326" s="699">
        <v>0</v>
      </c>
      <c r="E326" s="699">
        <v>0</v>
      </c>
      <c r="F326" s="699">
        <v>0</v>
      </c>
      <c r="G326" s="699">
        <v>0</v>
      </c>
      <c r="H326" s="699">
        <v>0</v>
      </c>
      <c r="I326" s="699">
        <v>0</v>
      </c>
      <c r="J326" s="699">
        <v>0</v>
      </c>
      <c r="K326" s="699">
        <v>0</v>
      </c>
      <c r="L326" s="699">
        <v>0</v>
      </c>
      <c r="M326" s="699">
        <v>0</v>
      </c>
      <c r="N326" s="699">
        <v>0</v>
      </c>
      <c r="O326" s="699">
        <v>0</v>
      </c>
      <c r="P326" s="699">
        <v>0</v>
      </c>
      <c r="Q326" s="699">
        <v>0</v>
      </c>
      <c r="R326" s="699">
        <v>1E-3</v>
      </c>
      <c r="S326" s="699">
        <v>1E-3</v>
      </c>
      <c r="T326" s="699">
        <v>1.7000000000000001E-2</v>
      </c>
      <c r="U326" s="699">
        <v>1E-3</v>
      </c>
      <c r="V326" s="699">
        <v>1E-3</v>
      </c>
      <c r="W326" s="699">
        <v>1E-3</v>
      </c>
      <c r="X326" s="699">
        <v>1E-3</v>
      </c>
      <c r="Y326" s="699">
        <v>0</v>
      </c>
      <c r="Z326" s="699">
        <v>1E-3</v>
      </c>
      <c r="AA326" s="699">
        <v>2E-3</v>
      </c>
      <c r="AB326" s="699">
        <v>0</v>
      </c>
      <c r="AC326" s="699">
        <v>1E-3</v>
      </c>
      <c r="AD326" s="699">
        <v>1E-3</v>
      </c>
      <c r="AE326" s="953">
        <v>1E-3</v>
      </c>
      <c r="AF326" s="58"/>
      <c r="AG326" s="58"/>
      <c r="AH326" s="58"/>
      <c r="AI326" s="58"/>
      <c r="AJ326" s="58"/>
      <c r="AK326" s="58"/>
      <c r="AL326" s="58"/>
      <c r="AM326" s="58"/>
      <c r="AN326" s="58"/>
      <c r="AO326" s="58"/>
      <c r="AP326" s="58"/>
      <c r="AQ326" s="58"/>
      <c r="AR326" s="58"/>
      <c r="AS326" s="58"/>
      <c r="AT326" s="58"/>
      <c r="AU326" s="58"/>
      <c r="AV326" s="58"/>
      <c r="AW326" s="58"/>
      <c r="AX326" s="58"/>
      <c r="AY326" s="58"/>
      <c r="AZ326" s="58"/>
      <c r="BA326" s="58"/>
      <c r="BB326" s="58"/>
      <c r="BC326" s="58"/>
      <c r="BD326" s="58"/>
      <c r="BE326" s="58"/>
      <c r="BF326" s="58"/>
      <c r="BG326" s="58"/>
      <c r="BH326" s="58"/>
      <c r="BI326" s="58"/>
      <c r="BJ326" s="58"/>
      <c r="BK326" s="58"/>
      <c r="BL326" s="58"/>
      <c r="BM326" s="58"/>
      <c r="BN326" s="58"/>
      <c r="BO326" s="58"/>
      <c r="BP326" s="58"/>
      <c r="BQ326" s="58"/>
      <c r="BR326" s="58"/>
      <c r="BS326" s="58"/>
      <c r="BT326" s="58"/>
      <c r="BU326" s="58"/>
      <c r="BV326" s="58"/>
      <c r="BW326" s="58"/>
      <c r="BX326" s="58"/>
      <c r="BY326" s="58"/>
      <c r="BZ326" s="58"/>
      <c r="CA326" s="58"/>
      <c r="CB326" s="58"/>
      <c r="CC326" s="58"/>
      <c r="CD326" s="58"/>
      <c r="CE326" s="58"/>
      <c r="CF326" s="58"/>
      <c r="CG326" s="58"/>
      <c r="CH326" s="58"/>
      <c r="CI326" s="58"/>
      <c r="CJ326" s="58"/>
      <c r="CK326" s="58"/>
      <c r="CL326" s="58"/>
      <c r="CM326" s="58"/>
      <c r="CN326" s="58"/>
      <c r="CO326" s="58"/>
      <c r="CP326" s="58"/>
      <c r="CQ326" s="58"/>
      <c r="CR326" s="58"/>
      <c r="CS326" s="58"/>
      <c r="CT326" s="58"/>
      <c r="CU326" s="58"/>
      <c r="CV326" s="58"/>
      <c r="CW326" s="58"/>
      <c r="CX326" s="58"/>
      <c r="CY326" s="58"/>
      <c r="CZ326" s="58"/>
      <c r="DA326" s="58"/>
      <c r="DB326" s="58"/>
      <c r="DC326" s="58"/>
      <c r="DD326" s="58"/>
      <c r="DE326" s="58"/>
      <c r="DF326" s="58"/>
      <c r="DG326" s="58"/>
      <c r="DH326" s="58"/>
      <c r="DI326" s="58"/>
      <c r="DJ326" s="58"/>
      <c r="DK326" s="58"/>
      <c r="DL326" s="58"/>
      <c r="DM326" s="58"/>
      <c r="DN326" s="58"/>
      <c r="DO326" s="58"/>
      <c r="DP326" s="58"/>
      <c r="DQ326" s="58"/>
      <c r="DR326" s="58"/>
      <c r="DS326" s="58"/>
      <c r="DT326" s="58"/>
      <c r="DU326" s="58"/>
      <c r="DV326" s="58"/>
      <c r="DW326" s="58"/>
      <c r="DX326" s="58"/>
      <c r="DY326" s="58"/>
      <c r="DZ326" s="58"/>
      <c r="EA326" s="58"/>
      <c r="EB326" s="58"/>
      <c r="EC326" s="58"/>
      <c r="ED326" s="58"/>
      <c r="EE326" s="58"/>
      <c r="EF326" s="58"/>
      <c r="EG326" s="58"/>
      <c r="EH326" s="58"/>
      <c r="EI326" s="58"/>
      <c r="EJ326" s="58"/>
      <c r="EK326" s="58"/>
      <c r="EL326" s="58"/>
      <c r="EM326" s="58"/>
      <c r="EN326" s="58"/>
      <c r="EO326" s="58"/>
      <c r="EP326" s="58"/>
      <c r="EQ326" s="58"/>
      <c r="ER326" s="58"/>
      <c r="ES326" s="58"/>
      <c r="ET326" s="58"/>
      <c r="EU326" s="58"/>
      <c r="EV326" s="58"/>
      <c r="EW326" s="58"/>
      <c r="EX326" s="58"/>
      <c r="EY326" s="58"/>
      <c r="EZ326" s="58"/>
      <c r="FA326" s="58"/>
      <c r="FB326" s="58"/>
      <c r="FC326" s="58"/>
      <c r="FD326" s="58"/>
      <c r="FE326" s="58"/>
      <c r="FF326" s="58"/>
      <c r="FG326" s="58"/>
      <c r="FH326" s="58"/>
      <c r="FI326" s="58"/>
      <c r="FJ326" s="58"/>
      <c r="FK326" s="58"/>
      <c r="FL326" s="58"/>
      <c r="FM326" s="58"/>
      <c r="FN326" s="58"/>
      <c r="FO326" s="58"/>
      <c r="FP326" s="58"/>
      <c r="FQ326" s="58"/>
      <c r="FR326" s="58"/>
      <c r="FS326" s="58"/>
      <c r="FT326" s="58"/>
      <c r="FU326" s="58"/>
      <c r="FV326" s="58"/>
      <c r="FW326" s="58"/>
      <c r="FX326" s="58"/>
      <c r="FY326" s="58"/>
      <c r="FZ326" s="58"/>
      <c r="GA326" s="58"/>
      <c r="GB326" s="58"/>
      <c r="GC326" s="58"/>
      <c r="GD326" s="58"/>
      <c r="GE326" s="58"/>
      <c r="GF326" s="58"/>
      <c r="GG326" s="58"/>
      <c r="GH326" s="58"/>
      <c r="GI326" s="58"/>
      <c r="GJ326" s="58"/>
      <c r="GK326" s="58"/>
      <c r="GL326" s="58"/>
      <c r="GM326" s="58"/>
      <c r="GN326" s="58"/>
      <c r="GO326" s="58"/>
      <c r="GP326" s="58"/>
      <c r="GQ326" s="58"/>
      <c r="GR326" s="58"/>
      <c r="GS326" s="58"/>
      <c r="GT326" s="58"/>
      <c r="GU326" s="58"/>
      <c r="GV326" s="58"/>
      <c r="GW326" s="58"/>
      <c r="GX326" s="58"/>
      <c r="GY326" s="58"/>
      <c r="GZ326" s="58"/>
      <c r="HA326" s="58"/>
      <c r="HB326" s="58"/>
      <c r="HC326" s="58"/>
      <c r="HD326" s="58"/>
      <c r="HE326" s="58"/>
      <c r="HF326" s="58"/>
      <c r="HG326" s="58"/>
      <c r="HH326" s="58"/>
      <c r="HI326" s="58"/>
      <c r="HJ326" s="58"/>
      <c r="HK326" s="58"/>
      <c r="HL326" s="58"/>
      <c r="HM326" s="58"/>
      <c r="HN326" s="58"/>
      <c r="HO326" s="58"/>
      <c r="HP326" s="58"/>
      <c r="HQ326" s="58"/>
      <c r="HR326" s="58"/>
      <c r="HS326" s="58"/>
      <c r="HT326" s="58"/>
      <c r="HU326" s="58"/>
      <c r="HV326" s="58"/>
      <c r="HW326" s="58"/>
      <c r="HX326" s="58"/>
      <c r="HY326" s="58"/>
      <c r="HZ326" s="58"/>
      <c r="IA326" s="58"/>
      <c r="IB326" s="58"/>
      <c r="IC326" s="58"/>
      <c r="ID326" s="58"/>
      <c r="IE326" s="58"/>
      <c r="IF326" s="58"/>
      <c r="IG326" s="58"/>
      <c r="IH326" s="58"/>
      <c r="II326" s="58"/>
      <c r="IJ326" s="58"/>
      <c r="IK326" s="58"/>
      <c r="IL326" s="58"/>
      <c r="IM326" s="58"/>
      <c r="IN326" s="58"/>
      <c r="IO326" s="58"/>
      <c r="IP326" s="58"/>
      <c r="IQ326" s="58"/>
      <c r="IR326" s="58"/>
    </row>
    <row r="327" spans="1:252" s="839" customFormat="1">
      <c r="A327" s="78" t="s">
        <v>620</v>
      </c>
      <c r="B327" s="699">
        <v>5.0000000000000001E-3</v>
      </c>
      <c r="C327" s="699">
        <v>6.0000000000000001E-3</v>
      </c>
      <c r="D327" s="699">
        <v>6.0000000000000001E-3</v>
      </c>
      <c r="E327" s="699">
        <v>6.0000000000000001E-3</v>
      </c>
      <c r="F327" s="699">
        <v>6.0000000000000001E-3</v>
      </c>
      <c r="G327" s="699">
        <v>5.0000000000000001E-3</v>
      </c>
      <c r="H327" s="699">
        <v>5.0000000000000001E-3</v>
      </c>
      <c r="I327" s="699">
        <v>5.0000000000000001E-3</v>
      </c>
      <c r="J327" s="699">
        <v>8.9999999999999993E-3</v>
      </c>
      <c r="K327" s="699">
        <v>1.2E-2</v>
      </c>
      <c r="L327" s="699">
        <v>1.0999999999999999E-2</v>
      </c>
      <c r="M327" s="699">
        <v>1.2E-2</v>
      </c>
      <c r="N327" s="699">
        <v>1.2999999999999999E-2</v>
      </c>
      <c r="O327" s="699">
        <v>1.6E-2</v>
      </c>
      <c r="P327" s="699">
        <v>0.02</v>
      </c>
      <c r="Q327" s="699">
        <v>1.9E-2</v>
      </c>
      <c r="R327" s="699">
        <v>2.1000000000000001E-2</v>
      </c>
      <c r="S327" s="699">
        <v>0.02</v>
      </c>
      <c r="T327" s="699">
        <v>0.02</v>
      </c>
      <c r="U327" s="699">
        <v>2.1999999999999999E-2</v>
      </c>
      <c r="V327" s="699">
        <v>2.1999999999999999E-2</v>
      </c>
      <c r="W327" s="699">
        <v>2.1999999999999999E-2</v>
      </c>
      <c r="X327" s="699">
        <v>2.3E-2</v>
      </c>
      <c r="Y327" s="699">
        <v>2.4E-2</v>
      </c>
      <c r="Z327" s="699">
        <v>2.5000000000000001E-2</v>
      </c>
      <c r="AA327" s="699">
        <v>2.7E-2</v>
      </c>
      <c r="AB327" s="699">
        <v>2.7E-2</v>
      </c>
      <c r="AC327" s="699">
        <v>3.1E-2</v>
      </c>
      <c r="AD327" s="699">
        <v>3.5999999999999997E-2</v>
      </c>
      <c r="AE327" s="953">
        <v>4.2000000000000003E-2</v>
      </c>
      <c r="AF327" s="58"/>
      <c r="AG327" s="58"/>
      <c r="AH327" s="58"/>
      <c r="AI327" s="58"/>
      <c r="AJ327" s="58"/>
      <c r="AK327" s="58"/>
      <c r="AL327" s="58"/>
      <c r="AM327" s="58"/>
      <c r="AN327" s="58"/>
      <c r="AO327" s="58"/>
      <c r="AP327" s="58"/>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c r="BP327" s="58"/>
      <c r="BQ327" s="58"/>
      <c r="BR327" s="58"/>
      <c r="BS327" s="58"/>
      <c r="BT327" s="58"/>
      <c r="BU327" s="58"/>
      <c r="BV327" s="58"/>
      <c r="BW327" s="58"/>
      <c r="BX327" s="58"/>
      <c r="BY327" s="58"/>
      <c r="BZ327" s="58"/>
      <c r="CA327" s="58"/>
      <c r="CB327" s="58"/>
      <c r="CC327" s="58"/>
      <c r="CD327" s="58"/>
      <c r="CE327" s="58"/>
      <c r="CF327" s="58"/>
      <c r="CG327" s="58"/>
      <c r="CH327" s="58"/>
      <c r="CI327" s="58"/>
      <c r="CJ327" s="58"/>
      <c r="CK327" s="58"/>
      <c r="CL327" s="58"/>
      <c r="CM327" s="58"/>
      <c r="CN327" s="58"/>
      <c r="CO327" s="58"/>
      <c r="CP327" s="58"/>
      <c r="CQ327" s="58"/>
      <c r="CR327" s="58"/>
      <c r="CS327" s="58"/>
      <c r="CT327" s="58"/>
      <c r="CU327" s="58"/>
      <c r="CV327" s="58"/>
      <c r="CW327" s="58"/>
      <c r="CX327" s="58"/>
      <c r="CY327" s="58"/>
      <c r="CZ327" s="58"/>
      <c r="DA327" s="58"/>
      <c r="DB327" s="58"/>
      <c r="DC327" s="58"/>
      <c r="DD327" s="58"/>
      <c r="DE327" s="58"/>
      <c r="DF327" s="58"/>
      <c r="DG327" s="58"/>
      <c r="DH327" s="58"/>
      <c r="DI327" s="58"/>
      <c r="DJ327" s="58"/>
      <c r="DK327" s="58"/>
      <c r="DL327" s="58"/>
      <c r="DM327" s="58"/>
      <c r="DN327" s="58"/>
      <c r="DO327" s="58"/>
      <c r="DP327" s="58"/>
      <c r="DQ327" s="58"/>
      <c r="DR327" s="58"/>
      <c r="DS327" s="58"/>
      <c r="DT327" s="58"/>
      <c r="DU327" s="58"/>
      <c r="DV327" s="58"/>
      <c r="DW327" s="58"/>
      <c r="DX327" s="58"/>
      <c r="DY327" s="58"/>
      <c r="DZ327" s="58"/>
      <c r="EA327" s="58"/>
      <c r="EB327" s="58"/>
      <c r="EC327" s="58"/>
      <c r="ED327" s="58"/>
      <c r="EE327" s="58"/>
      <c r="EF327" s="58"/>
      <c r="EG327" s="58"/>
      <c r="EH327" s="58"/>
      <c r="EI327" s="58"/>
      <c r="EJ327" s="58"/>
      <c r="EK327" s="58"/>
      <c r="EL327" s="58"/>
      <c r="EM327" s="58"/>
      <c r="EN327" s="58"/>
      <c r="EO327" s="58"/>
      <c r="EP327" s="58"/>
      <c r="EQ327" s="58"/>
      <c r="ER327" s="58"/>
      <c r="ES327" s="58"/>
      <c r="ET327" s="58"/>
      <c r="EU327" s="58"/>
      <c r="EV327" s="58"/>
      <c r="EW327" s="58"/>
      <c r="EX327" s="58"/>
      <c r="EY327" s="58"/>
      <c r="EZ327" s="58"/>
      <c r="FA327" s="58"/>
      <c r="FB327" s="58"/>
      <c r="FC327" s="58"/>
      <c r="FD327" s="58"/>
      <c r="FE327" s="58"/>
      <c r="FF327" s="58"/>
      <c r="FG327" s="58"/>
      <c r="FH327" s="58"/>
      <c r="FI327" s="58"/>
      <c r="FJ327" s="58"/>
      <c r="FK327" s="58"/>
      <c r="FL327" s="58"/>
      <c r="FM327" s="58"/>
      <c r="FN327" s="58"/>
      <c r="FO327" s="58"/>
      <c r="FP327" s="58"/>
      <c r="FQ327" s="58"/>
      <c r="FR327" s="58"/>
      <c r="FS327" s="58"/>
      <c r="FT327" s="58"/>
      <c r="FU327" s="58"/>
      <c r="FV327" s="58"/>
      <c r="FW327" s="58"/>
      <c r="FX327" s="58"/>
      <c r="FY327" s="58"/>
      <c r="FZ327" s="58"/>
      <c r="GA327" s="58"/>
      <c r="GB327" s="58"/>
      <c r="GC327" s="58"/>
      <c r="GD327" s="58"/>
      <c r="GE327" s="58"/>
      <c r="GF327" s="58"/>
      <c r="GG327" s="58"/>
      <c r="GH327" s="58"/>
      <c r="GI327" s="58"/>
      <c r="GJ327" s="58"/>
      <c r="GK327" s="58"/>
      <c r="GL327" s="58"/>
      <c r="GM327" s="58"/>
      <c r="GN327" s="58"/>
      <c r="GO327" s="58"/>
      <c r="GP327" s="58"/>
      <c r="GQ327" s="58"/>
      <c r="GR327" s="58"/>
      <c r="GS327" s="58"/>
      <c r="GT327" s="58"/>
      <c r="GU327" s="58"/>
      <c r="GV327" s="58"/>
      <c r="GW327" s="58"/>
      <c r="GX327" s="58"/>
      <c r="GY327" s="58"/>
      <c r="GZ327" s="58"/>
      <c r="HA327" s="58"/>
      <c r="HB327" s="58"/>
      <c r="HC327" s="58"/>
      <c r="HD327" s="58"/>
      <c r="HE327" s="58"/>
      <c r="HF327" s="58"/>
      <c r="HG327" s="58"/>
      <c r="HH327" s="58"/>
      <c r="HI327" s="58"/>
      <c r="HJ327" s="58"/>
      <c r="HK327" s="58"/>
      <c r="HL327" s="58"/>
      <c r="HM327" s="58"/>
      <c r="HN327" s="58"/>
      <c r="HO327" s="58"/>
      <c r="HP327" s="58"/>
      <c r="HQ327" s="58"/>
      <c r="HR327" s="58"/>
      <c r="HS327" s="58"/>
      <c r="HT327" s="58"/>
      <c r="HU327" s="58"/>
      <c r="HV327" s="58"/>
      <c r="HW327" s="58"/>
      <c r="HX327" s="58"/>
      <c r="HY327" s="58"/>
      <c r="HZ327" s="58"/>
      <c r="IA327" s="58"/>
      <c r="IB327" s="58"/>
      <c r="IC327" s="58"/>
      <c r="ID327" s="58"/>
      <c r="IE327" s="58"/>
      <c r="IF327" s="58"/>
      <c r="IG327" s="58"/>
      <c r="IH327" s="58"/>
      <c r="II327" s="58"/>
      <c r="IJ327" s="58"/>
      <c r="IK327" s="58"/>
      <c r="IL327" s="58"/>
      <c r="IM327" s="58"/>
      <c r="IN327" s="58"/>
      <c r="IO327" s="58"/>
      <c r="IP327" s="58"/>
      <c r="IQ327" s="58"/>
      <c r="IR327" s="58"/>
    </row>
    <row r="328" spans="1:252" s="839" customFormat="1">
      <c r="A328" s="78" t="s">
        <v>621</v>
      </c>
      <c r="B328" s="699"/>
      <c r="C328" s="699"/>
      <c r="D328" s="699"/>
      <c r="E328" s="699"/>
      <c r="F328" s="699"/>
      <c r="G328" s="699"/>
      <c r="H328" s="699"/>
      <c r="I328" s="699"/>
      <c r="J328" s="699"/>
      <c r="K328" s="699"/>
      <c r="L328" s="699"/>
      <c r="M328" s="699"/>
      <c r="N328" s="699"/>
      <c r="O328" s="699"/>
      <c r="P328" s="699"/>
      <c r="Q328" s="699"/>
      <c r="R328" s="699"/>
      <c r="S328" s="699"/>
      <c r="T328" s="699"/>
      <c r="U328" s="699"/>
      <c r="V328" s="699"/>
      <c r="W328" s="699"/>
      <c r="X328" s="699"/>
      <c r="Y328" s="699"/>
      <c r="Z328" s="699"/>
      <c r="AA328" s="699"/>
      <c r="AB328" s="699"/>
      <c r="AC328" s="699"/>
      <c r="AD328" s="699"/>
      <c r="AE328"/>
      <c r="AF328" s="58"/>
      <c r="AG328" s="58"/>
      <c r="AH328" s="58"/>
      <c r="AI328" s="58"/>
      <c r="AJ328" s="58"/>
      <c r="AK328" s="58"/>
      <c r="AL328" s="58"/>
      <c r="AM328" s="58"/>
      <c r="AN328" s="58"/>
      <c r="AO328" s="58"/>
      <c r="AP328" s="58"/>
      <c r="AQ328" s="58"/>
      <c r="AR328" s="58"/>
      <c r="AS328" s="58"/>
      <c r="AT328" s="58"/>
      <c r="AU328" s="58"/>
      <c r="AV328" s="58"/>
      <c r="AW328" s="58"/>
      <c r="AX328" s="58"/>
      <c r="AY328" s="58"/>
      <c r="AZ328" s="58"/>
      <c r="BA328" s="58"/>
      <c r="BB328" s="58"/>
      <c r="BC328" s="58"/>
      <c r="BD328" s="58"/>
      <c r="BE328" s="58"/>
      <c r="BF328" s="58"/>
      <c r="BG328" s="58"/>
      <c r="BH328" s="58"/>
      <c r="BI328" s="58"/>
      <c r="BJ328" s="58"/>
      <c r="BK328" s="58"/>
      <c r="BL328" s="58"/>
      <c r="BM328" s="58"/>
      <c r="BN328" s="58"/>
      <c r="BO328" s="58"/>
      <c r="BP328" s="58"/>
      <c r="BQ328" s="58"/>
      <c r="BR328" s="58"/>
      <c r="BS328" s="58"/>
      <c r="BT328" s="58"/>
      <c r="BU328" s="58"/>
      <c r="BV328" s="58"/>
      <c r="BW328" s="58"/>
      <c r="BX328" s="58"/>
      <c r="BY328" s="58"/>
      <c r="BZ328" s="58"/>
      <c r="CA328" s="58"/>
      <c r="CB328" s="58"/>
      <c r="CC328" s="58"/>
      <c r="CD328" s="58"/>
      <c r="CE328" s="58"/>
      <c r="CF328" s="58"/>
      <c r="CG328" s="58"/>
      <c r="CH328" s="58"/>
      <c r="CI328" s="58"/>
      <c r="CJ328" s="58"/>
      <c r="CK328" s="58"/>
      <c r="CL328" s="58"/>
      <c r="CM328" s="58"/>
      <c r="CN328" s="58"/>
      <c r="CO328" s="58"/>
      <c r="CP328" s="58"/>
      <c r="CQ328" s="58"/>
      <c r="CR328" s="58"/>
      <c r="CS328" s="58"/>
      <c r="CT328" s="58"/>
      <c r="CU328" s="58"/>
      <c r="CV328" s="58"/>
      <c r="CW328" s="58"/>
      <c r="CX328" s="58"/>
      <c r="CY328" s="58"/>
      <c r="CZ328" s="58"/>
      <c r="DA328" s="58"/>
      <c r="DB328" s="58"/>
      <c r="DC328" s="58"/>
      <c r="DD328" s="58"/>
      <c r="DE328" s="58"/>
      <c r="DF328" s="58"/>
      <c r="DG328" s="58"/>
      <c r="DH328" s="58"/>
      <c r="DI328" s="58"/>
      <c r="DJ328" s="58"/>
      <c r="DK328" s="58"/>
      <c r="DL328" s="58"/>
      <c r="DM328" s="58"/>
      <c r="DN328" s="58"/>
      <c r="DO328" s="58"/>
      <c r="DP328" s="58"/>
      <c r="DQ328" s="58"/>
      <c r="DR328" s="58"/>
      <c r="DS328" s="58"/>
      <c r="DT328" s="58"/>
      <c r="DU328" s="58"/>
      <c r="DV328" s="58"/>
      <c r="DW328" s="58"/>
      <c r="DX328" s="58"/>
      <c r="DY328" s="58"/>
      <c r="DZ328" s="58"/>
      <c r="EA328" s="58"/>
      <c r="EB328" s="58"/>
      <c r="EC328" s="58"/>
      <c r="ED328" s="58"/>
      <c r="EE328" s="58"/>
      <c r="EF328" s="58"/>
      <c r="EG328" s="58"/>
      <c r="EH328" s="58"/>
      <c r="EI328" s="58"/>
      <c r="EJ328" s="58"/>
      <c r="EK328" s="58"/>
      <c r="EL328" s="58"/>
      <c r="EM328" s="58"/>
      <c r="EN328" s="58"/>
      <c r="EO328" s="58"/>
      <c r="EP328" s="58"/>
      <c r="EQ328" s="58"/>
      <c r="ER328" s="58"/>
      <c r="ES328" s="58"/>
      <c r="ET328" s="58"/>
      <c r="EU328" s="58"/>
      <c r="EV328" s="58"/>
      <c r="EW328" s="58"/>
      <c r="EX328" s="58"/>
      <c r="EY328" s="58"/>
      <c r="EZ328" s="58"/>
      <c r="FA328" s="58"/>
      <c r="FB328" s="58"/>
      <c r="FC328" s="58"/>
      <c r="FD328" s="58"/>
      <c r="FE328" s="58"/>
      <c r="FF328" s="58"/>
      <c r="FG328" s="58"/>
      <c r="FH328" s="58"/>
      <c r="FI328" s="58"/>
      <c r="FJ328" s="58"/>
      <c r="FK328" s="58"/>
      <c r="FL328" s="58"/>
      <c r="FM328" s="58"/>
      <c r="FN328" s="58"/>
      <c r="FO328" s="58"/>
      <c r="FP328" s="58"/>
      <c r="FQ328" s="58"/>
      <c r="FR328" s="58"/>
      <c r="FS328" s="58"/>
      <c r="FT328" s="58"/>
      <c r="FU328" s="58"/>
      <c r="FV328" s="58"/>
      <c r="FW328" s="58"/>
      <c r="FX328" s="58"/>
      <c r="FY328" s="58"/>
      <c r="FZ328" s="58"/>
      <c r="GA328" s="58"/>
      <c r="GB328" s="58"/>
      <c r="GC328" s="58"/>
      <c r="GD328" s="58"/>
      <c r="GE328" s="58"/>
      <c r="GF328" s="58"/>
      <c r="GG328" s="58"/>
      <c r="GH328" s="58"/>
      <c r="GI328" s="58"/>
      <c r="GJ328" s="58"/>
      <c r="GK328" s="58"/>
      <c r="GL328" s="58"/>
      <c r="GM328" s="58"/>
      <c r="GN328" s="58"/>
      <c r="GO328" s="58"/>
      <c r="GP328" s="58"/>
      <c r="GQ328" s="58"/>
      <c r="GR328" s="58"/>
      <c r="GS328" s="58"/>
      <c r="GT328" s="58"/>
      <c r="GU328" s="58"/>
      <c r="GV328" s="58"/>
      <c r="GW328" s="58"/>
      <c r="GX328" s="58"/>
      <c r="GY328" s="58"/>
      <c r="GZ328" s="58"/>
      <c r="HA328" s="58"/>
      <c r="HB328" s="58"/>
      <c r="HC328" s="58"/>
      <c r="HD328" s="58"/>
      <c r="HE328" s="58"/>
      <c r="HF328" s="58"/>
      <c r="HG328" s="58"/>
      <c r="HH328" s="58"/>
      <c r="HI328" s="58"/>
      <c r="HJ328" s="58"/>
      <c r="HK328" s="58"/>
      <c r="HL328" s="58"/>
      <c r="HM328" s="58"/>
      <c r="HN328" s="58"/>
      <c r="HO328" s="58"/>
      <c r="HP328" s="58"/>
      <c r="HQ328" s="58"/>
      <c r="HR328" s="58"/>
      <c r="HS328" s="58"/>
      <c r="HT328" s="58"/>
      <c r="HU328" s="58"/>
      <c r="HV328" s="58"/>
      <c r="HW328" s="58"/>
      <c r="HX328" s="58"/>
      <c r="HY328" s="58"/>
      <c r="HZ328" s="58"/>
      <c r="IA328" s="58"/>
      <c r="IB328" s="58"/>
      <c r="IC328" s="58"/>
      <c r="ID328" s="58"/>
      <c r="IE328" s="58"/>
      <c r="IF328" s="58"/>
      <c r="IG328" s="58"/>
      <c r="IH328" s="58"/>
      <c r="II328" s="58"/>
      <c r="IJ328" s="58"/>
      <c r="IK328" s="58"/>
      <c r="IL328" s="58"/>
      <c r="IM328" s="58"/>
      <c r="IN328" s="58"/>
      <c r="IO328" s="58"/>
      <c r="IP328" s="58"/>
      <c r="IQ328" s="58"/>
      <c r="IR328" s="58"/>
    </row>
    <row r="329" spans="1:252" s="839" customFormat="1">
      <c r="A329" s="78" t="s">
        <v>622</v>
      </c>
      <c r="B329" s="699">
        <v>6.0000000000000001E-3</v>
      </c>
      <c r="C329" s="699">
        <v>8.9999999999999993E-3</v>
      </c>
      <c r="D329" s="699">
        <v>8.9999999999999993E-3</v>
      </c>
      <c r="E329" s="699">
        <v>8.0000000000000002E-3</v>
      </c>
      <c r="F329" s="699">
        <v>7.0000000000000001E-3</v>
      </c>
      <c r="G329" s="699">
        <v>7.0000000000000001E-3</v>
      </c>
      <c r="H329" s="699">
        <v>7.0000000000000001E-3</v>
      </c>
      <c r="I329" s="699">
        <v>6.0000000000000001E-3</v>
      </c>
      <c r="J329" s="699">
        <v>1.2E-2</v>
      </c>
      <c r="K329" s="699">
        <v>1.4999999999999999E-2</v>
      </c>
      <c r="L329" s="699">
        <v>1.4999999999999999E-2</v>
      </c>
      <c r="M329" s="699">
        <v>1.6E-2</v>
      </c>
      <c r="N329" s="699">
        <v>1.7999999999999999E-2</v>
      </c>
      <c r="O329" s="699">
        <v>2.1000000000000001E-2</v>
      </c>
      <c r="P329" s="699">
        <v>3.1E-2</v>
      </c>
      <c r="Q329" s="699">
        <v>2.9000000000000001E-2</v>
      </c>
      <c r="R329" s="699">
        <v>3.2000000000000001E-2</v>
      </c>
      <c r="S329" s="699">
        <v>3.2000000000000001E-2</v>
      </c>
      <c r="T329" s="699">
        <v>3.5999999999999997E-2</v>
      </c>
      <c r="U329" s="699">
        <v>0.04</v>
      </c>
      <c r="V329" s="699">
        <v>0.04</v>
      </c>
      <c r="W329" s="699">
        <v>0.04</v>
      </c>
      <c r="X329" s="699">
        <v>0.04</v>
      </c>
      <c r="Y329" s="699">
        <v>3.9E-2</v>
      </c>
      <c r="Z329" s="699">
        <v>3.9E-2</v>
      </c>
      <c r="AA329" s="699">
        <v>3.7999999999999999E-2</v>
      </c>
      <c r="AB329" s="699">
        <v>3.9E-2</v>
      </c>
      <c r="AC329" s="699">
        <v>0.04</v>
      </c>
      <c r="AD329" s="699">
        <v>4.2000000000000003E-2</v>
      </c>
      <c r="AE329" s="953">
        <v>4.3999999999999997E-2</v>
      </c>
      <c r="AF329" s="58"/>
      <c r="AG329" s="58"/>
      <c r="AH329" s="58"/>
      <c r="AI329" s="58"/>
      <c r="AJ329" s="58"/>
      <c r="AK329" s="58"/>
      <c r="AL329" s="58"/>
      <c r="AM329" s="58"/>
      <c r="AN329" s="58"/>
      <c r="AO329" s="58"/>
      <c r="AP329" s="58"/>
      <c r="AQ329" s="58"/>
      <c r="AR329" s="58"/>
      <c r="AS329" s="58"/>
      <c r="AT329" s="58"/>
      <c r="AU329" s="58"/>
      <c r="AV329" s="58"/>
      <c r="AW329" s="58"/>
      <c r="AX329" s="58"/>
      <c r="AY329" s="58"/>
      <c r="AZ329" s="58"/>
      <c r="BA329" s="58"/>
      <c r="BB329" s="58"/>
      <c r="BC329" s="58"/>
      <c r="BD329" s="58"/>
      <c r="BE329" s="58"/>
      <c r="BF329" s="58"/>
      <c r="BG329" s="58"/>
      <c r="BH329" s="58"/>
      <c r="BI329" s="58"/>
      <c r="BJ329" s="58"/>
      <c r="BK329" s="58"/>
      <c r="BL329" s="58"/>
      <c r="BM329" s="58"/>
      <c r="BN329" s="58"/>
      <c r="BO329" s="58"/>
      <c r="BP329" s="58"/>
      <c r="BQ329" s="58"/>
      <c r="BR329" s="58"/>
      <c r="BS329" s="58"/>
      <c r="BT329" s="58"/>
      <c r="BU329" s="58"/>
      <c r="BV329" s="58"/>
      <c r="BW329" s="58"/>
      <c r="BX329" s="58"/>
      <c r="BY329" s="58"/>
      <c r="BZ329" s="58"/>
      <c r="CA329" s="58"/>
      <c r="CB329" s="58"/>
      <c r="CC329" s="58"/>
      <c r="CD329" s="58"/>
      <c r="CE329" s="58"/>
      <c r="CF329" s="58"/>
      <c r="CG329" s="58"/>
      <c r="CH329" s="58"/>
      <c r="CI329" s="58"/>
      <c r="CJ329" s="58"/>
      <c r="CK329" s="58"/>
      <c r="CL329" s="58"/>
      <c r="CM329" s="58"/>
      <c r="CN329" s="58"/>
      <c r="CO329" s="58"/>
      <c r="CP329" s="58"/>
      <c r="CQ329" s="58"/>
      <c r="CR329" s="58"/>
      <c r="CS329" s="58"/>
      <c r="CT329" s="58"/>
      <c r="CU329" s="58"/>
      <c r="CV329" s="58"/>
      <c r="CW329" s="58"/>
      <c r="CX329" s="58"/>
      <c r="CY329" s="58"/>
      <c r="CZ329" s="58"/>
      <c r="DA329" s="58"/>
      <c r="DB329" s="58"/>
      <c r="DC329" s="58"/>
      <c r="DD329" s="58"/>
      <c r="DE329" s="58"/>
      <c r="DF329" s="58"/>
      <c r="DG329" s="58"/>
      <c r="DH329" s="58"/>
      <c r="DI329" s="58"/>
      <c r="DJ329" s="58"/>
      <c r="DK329" s="58"/>
      <c r="DL329" s="58"/>
      <c r="DM329" s="58"/>
      <c r="DN329" s="58"/>
      <c r="DO329" s="58"/>
      <c r="DP329" s="58"/>
      <c r="DQ329" s="58"/>
      <c r="DR329" s="58"/>
      <c r="DS329" s="58"/>
      <c r="DT329" s="58"/>
      <c r="DU329" s="58"/>
      <c r="DV329" s="58"/>
      <c r="DW329" s="58"/>
      <c r="DX329" s="58"/>
      <c r="DY329" s="58"/>
      <c r="DZ329" s="58"/>
      <c r="EA329" s="58"/>
      <c r="EB329" s="58"/>
      <c r="EC329" s="58"/>
      <c r="ED329" s="58"/>
      <c r="EE329" s="58"/>
      <c r="EF329" s="58"/>
      <c r="EG329" s="58"/>
      <c r="EH329" s="58"/>
      <c r="EI329" s="58"/>
      <c r="EJ329" s="58"/>
      <c r="EK329" s="58"/>
      <c r="EL329" s="58"/>
      <c r="EM329" s="58"/>
      <c r="EN329" s="58"/>
      <c r="EO329" s="58"/>
      <c r="EP329" s="58"/>
      <c r="EQ329" s="58"/>
      <c r="ER329" s="58"/>
      <c r="ES329" s="58"/>
      <c r="ET329" s="58"/>
      <c r="EU329" s="58"/>
      <c r="EV329" s="58"/>
      <c r="EW329" s="58"/>
      <c r="EX329" s="58"/>
      <c r="EY329" s="58"/>
      <c r="EZ329" s="58"/>
      <c r="FA329" s="58"/>
      <c r="FB329" s="58"/>
      <c r="FC329" s="58"/>
      <c r="FD329" s="58"/>
      <c r="FE329" s="58"/>
      <c r="FF329" s="58"/>
      <c r="FG329" s="58"/>
      <c r="FH329" s="58"/>
      <c r="FI329" s="58"/>
      <c r="FJ329" s="58"/>
      <c r="FK329" s="58"/>
      <c r="FL329" s="58"/>
      <c r="FM329" s="58"/>
      <c r="FN329" s="58"/>
      <c r="FO329" s="58"/>
      <c r="FP329" s="58"/>
      <c r="FQ329" s="58"/>
      <c r="FR329" s="58"/>
      <c r="FS329" s="58"/>
      <c r="FT329" s="58"/>
      <c r="FU329" s="58"/>
      <c r="FV329" s="58"/>
      <c r="FW329" s="58"/>
      <c r="FX329" s="58"/>
      <c r="FY329" s="58"/>
      <c r="FZ329" s="58"/>
      <c r="GA329" s="58"/>
      <c r="GB329" s="58"/>
      <c r="GC329" s="58"/>
      <c r="GD329" s="58"/>
      <c r="GE329" s="58"/>
      <c r="GF329" s="58"/>
      <c r="GG329" s="58"/>
      <c r="GH329" s="58"/>
      <c r="GI329" s="58"/>
      <c r="GJ329" s="58"/>
      <c r="GK329" s="58"/>
      <c r="GL329" s="58"/>
      <c r="GM329" s="58"/>
      <c r="GN329" s="58"/>
      <c r="GO329" s="58"/>
      <c r="GP329" s="58"/>
      <c r="GQ329" s="58"/>
      <c r="GR329" s="58"/>
      <c r="GS329" s="58"/>
      <c r="GT329" s="58"/>
      <c r="GU329" s="58"/>
      <c r="GV329" s="58"/>
      <c r="GW329" s="58"/>
      <c r="GX329" s="58"/>
      <c r="GY329" s="58"/>
      <c r="GZ329" s="58"/>
      <c r="HA329" s="58"/>
      <c r="HB329" s="58"/>
      <c r="HC329" s="58"/>
      <c r="HD329" s="58"/>
      <c r="HE329" s="58"/>
      <c r="HF329" s="58"/>
      <c r="HG329" s="58"/>
      <c r="HH329" s="58"/>
      <c r="HI329" s="58"/>
      <c r="HJ329" s="58"/>
      <c r="HK329" s="58"/>
      <c r="HL329" s="58"/>
      <c r="HM329" s="58"/>
      <c r="HN329" s="58"/>
      <c r="HO329" s="58"/>
      <c r="HP329" s="58"/>
      <c r="HQ329" s="58"/>
      <c r="HR329" s="58"/>
      <c r="HS329" s="58"/>
      <c r="HT329" s="58"/>
      <c r="HU329" s="58"/>
      <c r="HV329" s="58"/>
      <c r="HW329" s="58"/>
      <c r="HX329" s="58"/>
      <c r="HY329" s="58"/>
      <c r="HZ329" s="58"/>
      <c r="IA329" s="58"/>
      <c r="IB329" s="58"/>
      <c r="IC329" s="58"/>
      <c r="ID329" s="58"/>
      <c r="IE329" s="58"/>
      <c r="IF329" s="58"/>
      <c r="IG329" s="58"/>
      <c r="IH329" s="58"/>
      <c r="II329" s="58"/>
      <c r="IJ329" s="58"/>
      <c r="IK329" s="58"/>
      <c r="IL329" s="58"/>
      <c r="IM329" s="58"/>
      <c r="IN329" s="58"/>
      <c r="IO329" s="58"/>
      <c r="IP329" s="58"/>
      <c r="IQ329" s="58"/>
      <c r="IR329" s="58"/>
    </row>
    <row r="330" spans="1:252" s="839" customFormat="1">
      <c r="A330" s="78"/>
      <c r="B330" s="699"/>
      <c r="C330" s="699"/>
      <c r="D330" s="699"/>
      <c r="E330" s="699"/>
      <c r="F330" s="699"/>
      <c r="G330" s="699"/>
      <c r="H330" s="699"/>
      <c r="I330" s="699"/>
      <c r="J330" s="699"/>
      <c r="K330" s="699"/>
      <c r="L330" s="699"/>
      <c r="M330" s="699"/>
      <c r="N330" s="699"/>
      <c r="O330" s="699"/>
      <c r="P330" s="699"/>
      <c r="Q330" s="699"/>
      <c r="R330" s="699"/>
      <c r="S330" s="699"/>
      <c r="T330" s="699"/>
      <c r="U330" s="699"/>
      <c r="V330" s="699"/>
      <c r="W330" s="699"/>
      <c r="X330" s="699"/>
      <c r="Y330" s="699"/>
      <c r="Z330" s="699"/>
      <c r="AA330" s="699"/>
      <c r="AB330" s="699"/>
      <c r="AC330" s="699"/>
      <c r="AD330" s="699"/>
      <c r="AE330"/>
      <c r="AF330" s="58"/>
      <c r="AG330" s="58"/>
      <c r="AH330" s="58"/>
      <c r="AI330" s="58"/>
      <c r="AJ330" s="58"/>
      <c r="AK330" s="58"/>
      <c r="AL330" s="58"/>
      <c r="AM330" s="58"/>
      <c r="AN330" s="58"/>
      <c r="AO330" s="58"/>
      <c r="AP330" s="58"/>
      <c r="AQ330" s="58"/>
      <c r="AR330" s="58"/>
      <c r="AS330" s="58"/>
      <c r="AT330" s="58"/>
      <c r="AU330" s="58"/>
      <c r="AV330" s="58"/>
      <c r="AW330" s="58"/>
      <c r="AX330" s="58"/>
      <c r="AY330" s="58"/>
      <c r="AZ330" s="58"/>
      <c r="BA330" s="58"/>
      <c r="BB330" s="58"/>
      <c r="BC330" s="58"/>
      <c r="BD330" s="58"/>
      <c r="BE330" s="58"/>
      <c r="BF330" s="58"/>
      <c r="BG330" s="58"/>
      <c r="BH330" s="58"/>
      <c r="BI330" s="58"/>
      <c r="BJ330" s="58"/>
      <c r="BK330" s="58"/>
      <c r="BL330" s="58"/>
      <c r="BM330" s="58"/>
      <c r="BN330" s="58"/>
      <c r="BO330" s="58"/>
      <c r="BP330" s="58"/>
      <c r="BQ330" s="58"/>
      <c r="BR330" s="58"/>
      <c r="BS330" s="58"/>
      <c r="BT330" s="58"/>
      <c r="BU330" s="58"/>
      <c r="BV330" s="58"/>
      <c r="BW330" s="58"/>
      <c r="BX330" s="58"/>
      <c r="BY330" s="58"/>
      <c r="BZ330" s="58"/>
      <c r="CA330" s="58"/>
      <c r="CB330" s="58"/>
      <c r="CC330" s="58"/>
      <c r="CD330" s="58"/>
      <c r="CE330" s="58"/>
      <c r="CF330" s="58"/>
      <c r="CG330" s="58"/>
      <c r="CH330" s="58"/>
      <c r="CI330" s="58"/>
      <c r="CJ330" s="58"/>
      <c r="CK330" s="58"/>
      <c r="CL330" s="58"/>
      <c r="CM330" s="58"/>
      <c r="CN330" s="58"/>
      <c r="CO330" s="58"/>
      <c r="CP330" s="58"/>
      <c r="CQ330" s="58"/>
      <c r="CR330" s="58"/>
      <c r="CS330" s="58"/>
      <c r="CT330" s="58"/>
      <c r="CU330" s="58"/>
      <c r="CV330" s="58"/>
      <c r="CW330" s="58"/>
      <c r="CX330" s="58"/>
      <c r="CY330" s="58"/>
      <c r="CZ330" s="58"/>
      <c r="DA330" s="58"/>
      <c r="DB330" s="58"/>
      <c r="DC330" s="58"/>
      <c r="DD330" s="58"/>
      <c r="DE330" s="58"/>
      <c r="DF330" s="58"/>
      <c r="DG330" s="58"/>
      <c r="DH330" s="58"/>
      <c r="DI330" s="58"/>
      <c r="DJ330" s="58"/>
      <c r="DK330" s="58"/>
      <c r="DL330" s="58"/>
      <c r="DM330" s="58"/>
      <c r="DN330" s="58"/>
      <c r="DO330" s="58"/>
      <c r="DP330" s="58"/>
      <c r="DQ330" s="58"/>
      <c r="DR330" s="58"/>
      <c r="DS330" s="58"/>
      <c r="DT330" s="58"/>
      <c r="DU330" s="58"/>
      <c r="DV330" s="58"/>
      <c r="DW330" s="58"/>
      <c r="DX330" s="58"/>
      <c r="DY330" s="58"/>
      <c r="DZ330" s="58"/>
      <c r="EA330" s="58"/>
      <c r="EB330" s="58"/>
      <c r="EC330" s="58"/>
      <c r="ED330" s="58"/>
      <c r="EE330" s="58"/>
      <c r="EF330" s="58"/>
      <c r="EG330" s="58"/>
      <c r="EH330" s="58"/>
      <c r="EI330" s="58"/>
      <c r="EJ330" s="58"/>
      <c r="EK330" s="58"/>
      <c r="EL330" s="58"/>
      <c r="EM330" s="58"/>
      <c r="EN330" s="58"/>
      <c r="EO330" s="58"/>
      <c r="EP330" s="58"/>
      <c r="EQ330" s="58"/>
      <c r="ER330" s="58"/>
      <c r="ES330" s="58"/>
      <c r="ET330" s="58"/>
      <c r="EU330" s="58"/>
      <c r="EV330" s="58"/>
      <c r="EW330" s="58"/>
      <c r="EX330" s="58"/>
      <c r="EY330" s="58"/>
      <c r="EZ330" s="58"/>
      <c r="FA330" s="58"/>
      <c r="FB330" s="58"/>
      <c r="FC330" s="58"/>
      <c r="FD330" s="58"/>
      <c r="FE330" s="58"/>
      <c r="FF330" s="58"/>
      <c r="FG330" s="58"/>
      <c r="FH330" s="58"/>
      <c r="FI330" s="58"/>
      <c r="FJ330" s="58"/>
      <c r="FK330" s="58"/>
      <c r="FL330" s="58"/>
      <c r="FM330" s="58"/>
      <c r="FN330" s="58"/>
      <c r="FO330" s="58"/>
      <c r="FP330" s="58"/>
      <c r="FQ330" s="58"/>
      <c r="FR330" s="58"/>
      <c r="FS330" s="58"/>
      <c r="FT330" s="58"/>
      <c r="FU330" s="58"/>
      <c r="FV330" s="58"/>
      <c r="FW330" s="58"/>
      <c r="FX330" s="58"/>
      <c r="FY330" s="58"/>
      <c r="FZ330" s="58"/>
      <c r="GA330" s="58"/>
      <c r="GB330" s="58"/>
      <c r="GC330" s="58"/>
      <c r="GD330" s="58"/>
      <c r="GE330" s="58"/>
      <c r="GF330" s="58"/>
      <c r="GG330" s="58"/>
      <c r="GH330" s="58"/>
      <c r="GI330" s="58"/>
      <c r="GJ330" s="58"/>
      <c r="GK330" s="58"/>
      <c r="GL330" s="58"/>
      <c r="GM330" s="58"/>
      <c r="GN330" s="58"/>
      <c r="GO330" s="58"/>
      <c r="GP330" s="58"/>
      <c r="GQ330" s="58"/>
      <c r="GR330" s="58"/>
      <c r="GS330" s="58"/>
      <c r="GT330" s="58"/>
      <c r="GU330" s="58"/>
      <c r="GV330" s="58"/>
      <c r="GW330" s="58"/>
      <c r="GX330" s="58"/>
      <c r="GY330" s="58"/>
      <c r="GZ330" s="58"/>
      <c r="HA330" s="58"/>
      <c r="HB330" s="58"/>
      <c r="HC330" s="58"/>
      <c r="HD330" s="58"/>
      <c r="HE330" s="58"/>
      <c r="HF330" s="58"/>
      <c r="HG330" s="58"/>
      <c r="HH330" s="58"/>
      <c r="HI330" s="58"/>
      <c r="HJ330" s="58"/>
      <c r="HK330" s="58"/>
      <c r="HL330" s="58"/>
      <c r="HM330" s="58"/>
      <c r="HN330" s="58"/>
      <c r="HO330" s="58"/>
      <c r="HP330" s="58"/>
      <c r="HQ330" s="58"/>
      <c r="HR330" s="58"/>
      <c r="HS330" s="58"/>
      <c r="HT330" s="58"/>
      <c r="HU330" s="58"/>
      <c r="HV330" s="58"/>
      <c r="HW330" s="58"/>
      <c r="HX330" s="58"/>
      <c r="HY330" s="58"/>
      <c r="HZ330" s="58"/>
      <c r="IA330" s="58"/>
      <c r="IB330" s="58"/>
      <c r="IC330" s="58"/>
      <c r="ID330" s="58"/>
      <c r="IE330" s="58"/>
      <c r="IF330" s="58"/>
      <c r="IG330" s="58"/>
      <c r="IH330" s="58"/>
      <c r="II330" s="58"/>
      <c r="IJ330" s="58"/>
      <c r="IK330" s="58"/>
      <c r="IL330" s="58"/>
      <c r="IM330" s="58"/>
      <c r="IN330" s="58"/>
      <c r="IO330" s="58"/>
      <c r="IP330" s="58"/>
      <c r="IQ330" s="58"/>
      <c r="IR330" s="58"/>
    </row>
    <row r="331" spans="1:252" s="839" customFormat="1">
      <c r="A331" s="78" t="s">
        <v>626</v>
      </c>
      <c r="B331" s="699">
        <v>5.1239999999999997</v>
      </c>
      <c r="C331" s="699">
        <v>5.2850000000000001</v>
      </c>
      <c r="D331" s="699">
        <v>6.008</v>
      </c>
      <c r="E331" s="699">
        <v>6.3179999999999996</v>
      </c>
      <c r="F331" s="699">
        <v>6.16</v>
      </c>
      <c r="G331" s="699">
        <v>7.66</v>
      </c>
      <c r="H331" s="699">
        <v>8.8989999999999991</v>
      </c>
      <c r="I331" s="699">
        <v>10.423999999999999</v>
      </c>
      <c r="J331" s="699">
        <v>11.268000000000001</v>
      </c>
      <c r="K331" s="699">
        <v>12.449</v>
      </c>
      <c r="L331" s="699">
        <v>12.760999999999999</v>
      </c>
      <c r="M331" s="699">
        <v>13.407999999999999</v>
      </c>
      <c r="N331" s="699">
        <v>14.689</v>
      </c>
      <c r="O331" s="699">
        <v>15.502000000000001</v>
      </c>
      <c r="P331" s="699">
        <v>15.252000000000001</v>
      </c>
      <c r="Q331" s="699">
        <v>14.723000000000001</v>
      </c>
      <c r="R331" s="699">
        <v>15.009</v>
      </c>
      <c r="S331" s="699">
        <v>15.227</v>
      </c>
      <c r="T331" s="699">
        <v>15.417999999999999</v>
      </c>
      <c r="U331" s="699">
        <v>15.353</v>
      </c>
      <c r="V331" s="699">
        <v>15.635999999999999</v>
      </c>
      <c r="W331" s="699">
        <v>15.318</v>
      </c>
      <c r="X331" s="699">
        <v>14.9</v>
      </c>
      <c r="Y331" s="699">
        <v>14.977</v>
      </c>
      <c r="Z331" s="699">
        <v>15.205</v>
      </c>
      <c r="AA331" s="699">
        <v>15.797000000000001</v>
      </c>
      <c r="AB331" s="699">
        <v>16.071999999999999</v>
      </c>
      <c r="AC331" s="699">
        <v>15.888999999999999</v>
      </c>
      <c r="AD331" s="699">
        <v>16.056000000000001</v>
      </c>
      <c r="AE331" s="953">
        <v>16.529</v>
      </c>
      <c r="AF331" s="58"/>
      <c r="AG331" s="58"/>
      <c r="AH331" s="58"/>
      <c r="AI331" s="58"/>
      <c r="AJ331" s="58"/>
      <c r="AK331" s="58"/>
      <c r="AL331" s="58"/>
      <c r="AM331" s="58"/>
      <c r="AN331" s="58"/>
      <c r="AO331" s="58"/>
      <c r="AP331" s="58"/>
      <c r="AQ331" s="58"/>
      <c r="AR331" s="58"/>
      <c r="AS331" s="58"/>
      <c r="AT331" s="58"/>
      <c r="AU331" s="58"/>
      <c r="AV331" s="58"/>
      <c r="AW331" s="58"/>
      <c r="AX331" s="58"/>
      <c r="AY331" s="58"/>
      <c r="AZ331" s="58"/>
      <c r="BA331" s="58"/>
      <c r="BB331" s="58"/>
      <c r="BC331" s="58"/>
      <c r="BD331" s="58"/>
      <c r="BE331" s="58"/>
      <c r="BF331" s="58"/>
      <c r="BG331" s="58"/>
      <c r="BH331" s="58"/>
      <c r="BI331" s="58"/>
      <c r="BJ331" s="58"/>
      <c r="BK331" s="58"/>
      <c r="BL331" s="58"/>
      <c r="BM331" s="58"/>
      <c r="BN331" s="58"/>
      <c r="BO331" s="58"/>
      <c r="BP331" s="58"/>
      <c r="BQ331" s="58"/>
      <c r="BR331" s="58"/>
      <c r="BS331" s="58"/>
      <c r="BT331" s="58"/>
      <c r="BU331" s="58"/>
      <c r="BV331" s="58"/>
      <c r="BW331" s="58"/>
      <c r="BX331" s="58"/>
      <c r="BY331" s="58"/>
      <c r="BZ331" s="58"/>
      <c r="CA331" s="58"/>
      <c r="CB331" s="58"/>
      <c r="CC331" s="58"/>
      <c r="CD331" s="58"/>
      <c r="CE331" s="58"/>
      <c r="CF331" s="58"/>
      <c r="CG331" s="58"/>
      <c r="CH331" s="58"/>
      <c r="CI331" s="58"/>
      <c r="CJ331" s="58"/>
      <c r="CK331" s="58"/>
      <c r="CL331" s="58"/>
      <c r="CM331" s="58"/>
      <c r="CN331" s="58"/>
      <c r="CO331" s="58"/>
      <c r="CP331" s="58"/>
      <c r="CQ331" s="58"/>
      <c r="CR331" s="58"/>
      <c r="CS331" s="58"/>
      <c r="CT331" s="58"/>
      <c r="CU331" s="58"/>
      <c r="CV331" s="58"/>
      <c r="CW331" s="58"/>
      <c r="CX331" s="58"/>
      <c r="CY331" s="58"/>
      <c r="CZ331" s="58"/>
      <c r="DA331" s="58"/>
      <c r="DB331" s="58"/>
      <c r="DC331" s="58"/>
      <c r="DD331" s="58"/>
      <c r="DE331" s="58"/>
      <c r="DF331" s="58"/>
      <c r="DG331" s="58"/>
      <c r="DH331" s="58"/>
      <c r="DI331" s="58"/>
      <c r="DJ331" s="58"/>
      <c r="DK331" s="58"/>
      <c r="DL331" s="58"/>
      <c r="DM331" s="58"/>
      <c r="DN331" s="58"/>
      <c r="DO331" s="58"/>
      <c r="DP331" s="58"/>
      <c r="DQ331" s="58"/>
      <c r="DR331" s="58"/>
      <c r="DS331" s="58"/>
      <c r="DT331" s="58"/>
      <c r="DU331" s="58"/>
      <c r="DV331" s="58"/>
      <c r="DW331" s="58"/>
      <c r="DX331" s="58"/>
      <c r="DY331" s="58"/>
      <c r="DZ331" s="58"/>
      <c r="EA331" s="58"/>
      <c r="EB331" s="58"/>
      <c r="EC331" s="58"/>
      <c r="ED331" s="58"/>
      <c r="EE331" s="58"/>
      <c r="EF331" s="58"/>
      <c r="EG331" s="58"/>
      <c r="EH331" s="58"/>
      <c r="EI331" s="58"/>
      <c r="EJ331" s="58"/>
      <c r="EK331" s="58"/>
      <c r="EL331" s="58"/>
      <c r="EM331" s="58"/>
      <c r="EN331" s="58"/>
      <c r="EO331" s="58"/>
      <c r="EP331" s="58"/>
      <c r="EQ331" s="58"/>
      <c r="ER331" s="58"/>
      <c r="ES331" s="58"/>
      <c r="ET331" s="58"/>
      <c r="EU331" s="58"/>
      <c r="EV331" s="58"/>
      <c r="EW331" s="58"/>
      <c r="EX331" s="58"/>
      <c r="EY331" s="58"/>
      <c r="EZ331" s="58"/>
      <c r="FA331" s="58"/>
      <c r="FB331" s="58"/>
      <c r="FC331" s="58"/>
      <c r="FD331" s="58"/>
      <c r="FE331" s="58"/>
      <c r="FF331" s="58"/>
      <c r="FG331" s="58"/>
      <c r="FH331" s="58"/>
      <c r="FI331" s="58"/>
      <c r="FJ331" s="58"/>
      <c r="FK331" s="58"/>
      <c r="FL331" s="58"/>
      <c r="FM331" s="58"/>
      <c r="FN331" s="58"/>
      <c r="FO331" s="58"/>
      <c r="FP331" s="58"/>
      <c r="FQ331" s="58"/>
      <c r="FR331" s="58"/>
      <c r="FS331" s="58"/>
      <c r="FT331" s="58"/>
      <c r="FU331" s="58"/>
      <c r="FV331" s="58"/>
      <c r="FW331" s="58"/>
      <c r="FX331" s="58"/>
      <c r="FY331" s="58"/>
      <c r="FZ331" s="58"/>
      <c r="GA331" s="58"/>
      <c r="GB331" s="58"/>
      <c r="GC331" s="58"/>
      <c r="GD331" s="58"/>
      <c r="GE331" s="58"/>
      <c r="GF331" s="58"/>
      <c r="GG331" s="58"/>
      <c r="GH331" s="58"/>
      <c r="GI331" s="58"/>
      <c r="GJ331" s="58"/>
      <c r="GK331" s="58"/>
      <c r="GL331" s="58"/>
      <c r="GM331" s="58"/>
      <c r="GN331" s="58"/>
      <c r="GO331" s="58"/>
      <c r="GP331" s="58"/>
      <c r="GQ331" s="58"/>
      <c r="GR331" s="58"/>
      <c r="GS331" s="58"/>
      <c r="GT331" s="58"/>
      <c r="GU331" s="58"/>
      <c r="GV331" s="58"/>
      <c r="GW331" s="58"/>
      <c r="GX331" s="58"/>
      <c r="GY331" s="58"/>
      <c r="GZ331" s="58"/>
      <c r="HA331" s="58"/>
      <c r="HB331" s="58"/>
      <c r="HC331" s="58"/>
      <c r="HD331" s="58"/>
      <c r="HE331" s="58"/>
      <c r="HF331" s="58"/>
      <c r="HG331" s="58"/>
      <c r="HH331" s="58"/>
      <c r="HI331" s="58"/>
      <c r="HJ331" s="58"/>
      <c r="HK331" s="58"/>
      <c r="HL331" s="58"/>
      <c r="HM331" s="58"/>
      <c r="HN331" s="58"/>
      <c r="HO331" s="58"/>
      <c r="HP331" s="58"/>
      <c r="HQ331" s="58"/>
      <c r="HR331" s="58"/>
      <c r="HS331" s="58"/>
      <c r="HT331" s="58"/>
      <c r="HU331" s="58"/>
      <c r="HV331" s="58"/>
      <c r="HW331" s="58"/>
      <c r="HX331" s="58"/>
      <c r="HY331" s="58"/>
      <c r="HZ331" s="58"/>
      <c r="IA331" s="58"/>
      <c r="IB331" s="58"/>
      <c r="IC331" s="58"/>
      <c r="ID331" s="58"/>
      <c r="IE331" s="58"/>
      <c r="IF331" s="58"/>
      <c r="IG331" s="58"/>
      <c r="IH331" s="58"/>
      <c r="II331" s="58"/>
      <c r="IJ331" s="58"/>
      <c r="IK331" s="58"/>
      <c r="IL331" s="58"/>
      <c r="IM331" s="58"/>
      <c r="IN331" s="58"/>
      <c r="IO331" s="58"/>
      <c r="IP331" s="58"/>
      <c r="IQ331" s="58"/>
      <c r="IR331" s="58"/>
    </row>
    <row r="332" spans="1:252" s="839" customFormat="1">
      <c r="A332" s="78" t="s">
        <v>461</v>
      </c>
      <c r="B332" s="699">
        <v>2.4E-2</v>
      </c>
      <c r="C332" s="699">
        <v>2.4E-2</v>
      </c>
      <c r="D332" s="699">
        <v>2.9000000000000001E-2</v>
      </c>
      <c r="E332" s="699">
        <v>4.2000000000000003E-2</v>
      </c>
      <c r="F332" s="699">
        <v>4.1000000000000002E-2</v>
      </c>
      <c r="G332" s="699">
        <v>4.9000000000000002E-2</v>
      </c>
      <c r="H332" s="699">
        <v>4.7E-2</v>
      </c>
      <c r="I332" s="699">
        <v>8.7999999999999995E-2</v>
      </c>
      <c r="J332" s="699">
        <v>4.8000000000000001E-2</v>
      </c>
      <c r="K332" s="699">
        <v>0.182</v>
      </c>
      <c r="L332" s="699">
        <v>0.31900000000000001</v>
      </c>
      <c r="M332" s="699">
        <v>0.61899999999999999</v>
      </c>
      <c r="N332" s="699">
        <v>0.78100000000000003</v>
      </c>
      <c r="O332" s="699">
        <v>0.83399999999999996</v>
      </c>
      <c r="P332" s="699">
        <v>0.872</v>
      </c>
      <c r="Q332" s="699">
        <v>0.63100000000000001</v>
      </c>
      <c r="R332" s="699">
        <v>0.51300000000000001</v>
      </c>
      <c r="S332" s="699">
        <v>0.53</v>
      </c>
      <c r="T332" s="699">
        <v>0.52</v>
      </c>
      <c r="U332" s="699">
        <v>0.51300000000000001</v>
      </c>
      <c r="V332" s="699">
        <v>0.51100000000000001</v>
      </c>
      <c r="W332" s="699">
        <v>0.45700000000000002</v>
      </c>
      <c r="X332" s="699">
        <v>0.40400000000000003</v>
      </c>
      <c r="Y332" s="699">
        <v>0.42799999999999999</v>
      </c>
      <c r="Z332" s="699">
        <v>0.436</v>
      </c>
      <c r="AA332" s="699">
        <v>0.42899999999999999</v>
      </c>
      <c r="AB332" s="699">
        <v>0.45200000000000001</v>
      </c>
      <c r="AC332" s="699">
        <v>0.67400000000000004</v>
      </c>
      <c r="AD332" s="699">
        <v>0.5</v>
      </c>
      <c r="AE332"/>
      <c r="AF332" s="58"/>
      <c r="AG332" s="58"/>
      <c r="AH332" s="58"/>
      <c r="AI332" s="58"/>
      <c r="AJ332" s="58"/>
      <c r="AK332" s="58"/>
      <c r="AL332" s="58"/>
      <c r="AM332" s="58"/>
      <c r="AN332" s="58"/>
      <c r="AO332" s="58"/>
      <c r="AP332" s="58"/>
      <c r="AQ332" s="58"/>
      <c r="AR332" s="58"/>
      <c r="AS332" s="58"/>
      <c r="AT332" s="58"/>
      <c r="AU332" s="58"/>
      <c r="AV332" s="58"/>
      <c r="AW332" s="58"/>
      <c r="AX332" s="58"/>
      <c r="AY332" s="58"/>
      <c r="AZ332" s="58"/>
      <c r="BA332" s="58"/>
      <c r="BB332" s="58"/>
      <c r="BC332" s="58"/>
      <c r="BD332" s="58"/>
      <c r="BE332" s="58"/>
      <c r="BF332" s="58"/>
      <c r="BG332" s="58"/>
      <c r="BH332" s="58"/>
      <c r="BI332" s="58"/>
      <c r="BJ332" s="58"/>
      <c r="BK332" s="58"/>
      <c r="BL332" s="58"/>
      <c r="BM332" s="58"/>
      <c r="BN332" s="58"/>
      <c r="BO332" s="58"/>
      <c r="BP332" s="58"/>
      <c r="BQ332" s="58"/>
      <c r="BR332" s="58"/>
      <c r="BS332" s="58"/>
      <c r="BT332" s="58"/>
      <c r="BU332" s="58"/>
      <c r="BV332" s="58"/>
      <c r="BW332" s="58"/>
      <c r="BX332" s="58"/>
      <c r="BY332" s="58"/>
      <c r="BZ332" s="58"/>
      <c r="CA332" s="58"/>
      <c r="CB332" s="58"/>
      <c r="CC332" s="58"/>
      <c r="CD332" s="58"/>
      <c r="CE332" s="58"/>
      <c r="CF332" s="58"/>
      <c r="CG332" s="58"/>
      <c r="CH332" s="58"/>
      <c r="CI332" s="58"/>
      <c r="CJ332" s="58"/>
      <c r="CK332" s="58"/>
      <c r="CL332" s="58"/>
      <c r="CM332" s="58"/>
      <c r="CN332" s="58"/>
      <c r="CO332" s="58"/>
      <c r="CP332" s="58"/>
      <c r="CQ332" s="58"/>
      <c r="CR332" s="58"/>
      <c r="CS332" s="58"/>
      <c r="CT332" s="58"/>
      <c r="CU332" s="58"/>
      <c r="CV332" s="58"/>
      <c r="CW332" s="58"/>
      <c r="CX332" s="58"/>
      <c r="CY332" s="58"/>
      <c r="CZ332" s="58"/>
      <c r="DA332" s="58"/>
      <c r="DB332" s="58"/>
      <c r="DC332" s="58"/>
      <c r="DD332" s="58"/>
      <c r="DE332" s="58"/>
      <c r="DF332" s="58"/>
      <c r="DG332" s="58"/>
      <c r="DH332" s="58"/>
      <c r="DI332" s="58"/>
      <c r="DJ332" s="58"/>
      <c r="DK332" s="58"/>
      <c r="DL332" s="58"/>
      <c r="DM332" s="58"/>
      <c r="DN332" s="58"/>
      <c r="DO332" s="58"/>
      <c r="DP332" s="58"/>
      <c r="DQ332" s="58"/>
      <c r="DR332" s="58"/>
      <c r="DS332" s="58"/>
      <c r="DT332" s="58"/>
      <c r="DU332" s="58"/>
      <c r="DV332" s="58"/>
      <c r="DW332" s="58"/>
      <c r="DX332" s="58"/>
      <c r="DY332" s="58"/>
      <c r="DZ332" s="58"/>
      <c r="EA332" s="58"/>
      <c r="EB332" s="58"/>
      <c r="EC332" s="58"/>
      <c r="ED332" s="58"/>
      <c r="EE332" s="58"/>
      <c r="EF332" s="58"/>
      <c r="EG332" s="58"/>
      <c r="EH332" s="58"/>
      <c r="EI332" s="58"/>
      <c r="EJ332" s="58"/>
      <c r="EK332" s="58"/>
      <c r="EL332" s="58"/>
      <c r="EM332" s="58"/>
      <c r="EN332" s="58"/>
      <c r="EO332" s="58"/>
      <c r="EP332" s="58"/>
      <c r="EQ332" s="58"/>
      <c r="ER332" s="58"/>
      <c r="ES332" s="58"/>
      <c r="ET332" s="58"/>
      <c r="EU332" s="58"/>
      <c r="EV332" s="58"/>
      <c r="EW332" s="58"/>
      <c r="EX332" s="58"/>
      <c r="EY332" s="58"/>
      <c r="EZ332" s="58"/>
      <c r="FA332" s="58"/>
      <c r="FB332" s="58"/>
      <c r="FC332" s="58"/>
      <c r="FD332" s="58"/>
      <c r="FE332" s="58"/>
      <c r="FF332" s="58"/>
      <c r="FG332" s="58"/>
      <c r="FH332" s="58"/>
      <c r="FI332" s="58"/>
      <c r="FJ332" s="58"/>
      <c r="FK332" s="58"/>
      <c r="FL332" s="58"/>
      <c r="FM332" s="58"/>
      <c r="FN332" s="58"/>
      <c r="FO332" s="58"/>
      <c r="FP332" s="58"/>
      <c r="FQ332" s="58"/>
      <c r="FR332" s="58"/>
      <c r="FS332" s="58"/>
      <c r="FT332" s="58"/>
      <c r="FU332" s="58"/>
      <c r="FV332" s="58"/>
      <c r="FW332" s="58"/>
      <c r="FX332" s="58"/>
      <c r="FY332" s="58"/>
      <c r="FZ332" s="58"/>
      <c r="GA332" s="58"/>
      <c r="GB332" s="58"/>
      <c r="GC332" s="58"/>
      <c r="GD332" s="58"/>
      <c r="GE332" s="58"/>
      <c r="GF332" s="58"/>
      <c r="GG332" s="58"/>
      <c r="GH332" s="58"/>
      <c r="GI332" s="58"/>
      <c r="GJ332" s="58"/>
      <c r="GK332" s="58"/>
      <c r="GL332" s="58"/>
      <c r="GM332" s="58"/>
      <c r="GN332" s="58"/>
      <c r="GO332" s="58"/>
      <c r="GP332" s="58"/>
      <c r="GQ332" s="58"/>
      <c r="GR332" s="58"/>
      <c r="GS332" s="58"/>
      <c r="GT332" s="58"/>
      <c r="GU332" s="58"/>
      <c r="GV332" s="58"/>
      <c r="GW332" s="58"/>
      <c r="GX332" s="58"/>
      <c r="GY332" s="58"/>
      <c r="GZ332" s="58"/>
      <c r="HA332" s="58"/>
      <c r="HB332" s="58"/>
      <c r="HC332" s="58"/>
      <c r="HD332" s="58"/>
      <c r="HE332" s="58"/>
      <c r="HF332" s="58"/>
      <c r="HG332" s="58"/>
      <c r="HH332" s="58"/>
      <c r="HI332" s="58"/>
      <c r="HJ332" s="58"/>
      <c r="HK332" s="58"/>
      <c r="HL332" s="58"/>
      <c r="HM332" s="58"/>
      <c r="HN332" s="58"/>
      <c r="HO332" s="58"/>
      <c r="HP332" s="58"/>
      <c r="HQ332" s="58"/>
      <c r="HR332" s="58"/>
      <c r="HS332" s="58"/>
      <c r="HT332" s="58"/>
      <c r="HU332" s="58"/>
      <c r="HV332" s="58"/>
      <c r="HW332" s="58"/>
      <c r="HX332" s="58"/>
      <c r="HY332" s="58"/>
      <c r="HZ332" s="58"/>
      <c r="IA332" s="58"/>
      <c r="IB332" s="58"/>
      <c r="IC332" s="58"/>
      <c r="ID332" s="58"/>
      <c r="IE332" s="58"/>
      <c r="IF332" s="58"/>
      <c r="IG332" s="58"/>
      <c r="IH332" s="58"/>
      <c r="II332" s="58"/>
      <c r="IJ332" s="58"/>
      <c r="IK332" s="58"/>
      <c r="IL332" s="58"/>
      <c r="IM332" s="58"/>
      <c r="IN332" s="58"/>
      <c r="IO332" s="58"/>
      <c r="IP332" s="58"/>
      <c r="IQ332" s="58"/>
      <c r="IR332" s="58"/>
    </row>
    <row r="333" spans="1:252" s="839" customFormat="1">
      <c r="A333" s="78" t="s">
        <v>554</v>
      </c>
      <c r="B333" s="699">
        <v>0.02</v>
      </c>
      <c r="C333" s="699">
        <v>0.02</v>
      </c>
      <c r="D333" s="699">
        <v>2.4E-2</v>
      </c>
      <c r="E333" s="699">
        <v>3.4000000000000002E-2</v>
      </c>
      <c r="F333" s="699">
        <v>3.4000000000000002E-2</v>
      </c>
      <c r="G333" s="699">
        <v>3.9E-2</v>
      </c>
      <c r="H333" s="699">
        <v>3.7999999999999999E-2</v>
      </c>
      <c r="I333" s="699">
        <v>7.0999999999999994E-2</v>
      </c>
      <c r="J333" s="699">
        <v>3.9E-2</v>
      </c>
      <c r="K333" s="699">
        <v>0.14599999999999999</v>
      </c>
      <c r="L333" s="699">
        <v>0.25800000000000001</v>
      </c>
      <c r="M333" s="699">
        <v>0.499</v>
      </c>
      <c r="N333" s="699">
        <v>0.63100000000000001</v>
      </c>
      <c r="O333" s="699">
        <v>0.67400000000000004</v>
      </c>
      <c r="P333" s="699">
        <v>0.70399999999999996</v>
      </c>
      <c r="Q333" s="699">
        <v>0.39</v>
      </c>
      <c r="R333" s="699">
        <v>0.35599999999999998</v>
      </c>
      <c r="S333" s="699">
        <v>0.36299999999999999</v>
      </c>
      <c r="T333" s="699">
        <v>0.35499999999999998</v>
      </c>
      <c r="U333" s="699">
        <v>0.35399999999999998</v>
      </c>
      <c r="V333" s="699">
        <v>0.36599999999999999</v>
      </c>
      <c r="W333" s="699">
        <v>0.34499999999999997</v>
      </c>
      <c r="X333" s="699">
        <v>0.307</v>
      </c>
      <c r="Y333" s="699">
        <v>0.35</v>
      </c>
      <c r="Z333" s="699">
        <v>0.36</v>
      </c>
      <c r="AA333" s="699">
        <v>0.38100000000000001</v>
      </c>
      <c r="AB333" s="699">
        <v>0.39400000000000002</v>
      </c>
      <c r="AC333" s="699">
        <v>0.60299999999999998</v>
      </c>
      <c r="AD333" s="699">
        <v>0.41899999999999998</v>
      </c>
      <c r="AE333"/>
      <c r="AF333" s="58"/>
      <c r="AG333" s="58"/>
      <c r="AH333" s="58"/>
      <c r="AI333" s="58"/>
      <c r="AJ333" s="58"/>
      <c r="AK333" s="58"/>
      <c r="AL333" s="58"/>
      <c r="AM333" s="58"/>
      <c r="AN333" s="58"/>
      <c r="AO333" s="58"/>
      <c r="AP333" s="58"/>
      <c r="AQ333" s="58"/>
      <c r="AR333" s="58"/>
      <c r="AS333" s="58"/>
      <c r="AT333" s="58"/>
      <c r="AU333" s="58"/>
      <c r="AV333" s="58"/>
      <c r="AW333" s="58"/>
      <c r="AX333" s="58"/>
      <c r="AY333" s="58"/>
      <c r="AZ333" s="58"/>
      <c r="BA333" s="58"/>
      <c r="BB333" s="58"/>
      <c r="BC333" s="58"/>
      <c r="BD333" s="58"/>
      <c r="BE333" s="58"/>
      <c r="BF333" s="58"/>
      <c r="BG333" s="58"/>
      <c r="BH333" s="58"/>
      <c r="BI333" s="58"/>
      <c r="BJ333" s="58"/>
      <c r="BK333" s="58"/>
      <c r="BL333" s="58"/>
      <c r="BM333" s="58"/>
      <c r="BN333" s="58"/>
      <c r="BO333" s="58"/>
      <c r="BP333" s="58"/>
      <c r="BQ333" s="58"/>
      <c r="BR333" s="58"/>
      <c r="BS333" s="58"/>
      <c r="BT333" s="58"/>
      <c r="BU333" s="58"/>
      <c r="BV333" s="58"/>
      <c r="BW333" s="58"/>
      <c r="BX333" s="58"/>
      <c r="BY333" s="58"/>
      <c r="BZ333" s="58"/>
      <c r="CA333" s="58"/>
      <c r="CB333" s="58"/>
      <c r="CC333" s="58"/>
      <c r="CD333" s="58"/>
      <c r="CE333" s="58"/>
      <c r="CF333" s="58"/>
      <c r="CG333" s="58"/>
      <c r="CH333" s="58"/>
      <c r="CI333" s="58"/>
      <c r="CJ333" s="58"/>
      <c r="CK333" s="58"/>
      <c r="CL333" s="58"/>
      <c r="CM333" s="58"/>
      <c r="CN333" s="58"/>
      <c r="CO333" s="58"/>
      <c r="CP333" s="58"/>
      <c r="CQ333" s="58"/>
      <c r="CR333" s="58"/>
      <c r="CS333" s="58"/>
      <c r="CT333" s="58"/>
      <c r="CU333" s="58"/>
      <c r="CV333" s="58"/>
      <c r="CW333" s="58"/>
      <c r="CX333" s="58"/>
      <c r="CY333" s="58"/>
      <c r="CZ333" s="58"/>
      <c r="DA333" s="58"/>
      <c r="DB333" s="58"/>
      <c r="DC333" s="58"/>
      <c r="DD333" s="58"/>
      <c r="DE333" s="58"/>
      <c r="DF333" s="58"/>
      <c r="DG333" s="58"/>
      <c r="DH333" s="58"/>
      <c r="DI333" s="58"/>
      <c r="DJ333" s="58"/>
      <c r="DK333" s="58"/>
      <c r="DL333" s="58"/>
      <c r="DM333" s="58"/>
      <c r="DN333" s="58"/>
      <c r="DO333" s="58"/>
      <c r="DP333" s="58"/>
      <c r="DQ333" s="58"/>
      <c r="DR333" s="58"/>
      <c r="DS333" s="58"/>
      <c r="DT333" s="58"/>
      <c r="DU333" s="58"/>
      <c r="DV333" s="58"/>
      <c r="DW333" s="58"/>
      <c r="DX333" s="58"/>
      <c r="DY333" s="58"/>
      <c r="DZ333" s="58"/>
      <c r="EA333" s="58"/>
      <c r="EB333" s="58"/>
      <c r="EC333" s="58"/>
      <c r="ED333" s="58"/>
      <c r="EE333" s="58"/>
      <c r="EF333" s="58"/>
      <c r="EG333" s="58"/>
      <c r="EH333" s="58"/>
      <c r="EI333" s="58"/>
      <c r="EJ333" s="58"/>
      <c r="EK333" s="58"/>
      <c r="EL333" s="58"/>
      <c r="EM333" s="58"/>
      <c r="EN333" s="58"/>
      <c r="EO333" s="58"/>
      <c r="EP333" s="58"/>
      <c r="EQ333" s="58"/>
      <c r="ER333" s="58"/>
      <c r="ES333" s="58"/>
      <c r="ET333" s="58"/>
      <c r="EU333" s="58"/>
      <c r="EV333" s="58"/>
      <c r="EW333" s="58"/>
      <c r="EX333" s="58"/>
      <c r="EY333" s="58"/>
      <c r="EZ333" s="58"/>
      <c r="FA333" s="58"/>
      <c r="FB333" s="58"/>
      <c r="FC333" s="58"/>
      <c r="FD333" s="58"/>
      <c r="FE333" s="58"/>
      <c r="FF333" s="58"/>
      <c r="FG333" s="58"/>
      <c r="FH333" s="58"/>
      <c r="FI333" s="58"/>
      <c r="FJ333" s="58"/>
      <c r="FK333" s="58"/>
      <c r="FL333" s="58"/>
      <c r="FM333" s="58"/>
      <c r="FN333" s="58"/>
      <c r="FO333" s="58"/>
      <c r="FP333" s="58"/>
      <c r="FQ333" s="58"/>
      <c r="FR333" s="58"/>
      <c r="FS333" s="58"/>
      <c r="FT333" s="58"/>
      <c r="FU333" s="58"/>
      <c r="FV333" s="58"/>
      <c r="FW333" s="58"/>
      <c r="FX333" s="58"/>
      <c r="FY333" s="58"/>
      <c r="FZ333" s="58"/>
      <c r="GA333" s="58"/>
      <c r="GB333" s="58"/>
      <c r="GC333" s="58"/>
      <c r="GD333" s="58"/>
      <c r="GE333" s="58"/>
      <c r="GF333" s="58"/>
      <c r="GG333" s="58"/>
      <c r="GH333" s="58"/>
      <c r="GI333" s="58"/>
      <c r="GJ333" s="58"/>
      <c r="GK333" s="58"/>
      <c r="GL333" s="58"/>
      <c r="GM333" s="58"/>
      <c r="GN333" s="58"/>
      <c r="GO333" s="58"/>
      <c r="GP333" s="58"/>
      <c r="GQ333" s="58"/>
      <c r="GR333" s="58"/>
      <c r="GS333" s="58"/>
      <c r="GT333" s="58"/>
      <c r="GU333" s="58"/>
      <c r="GV333" s="58"/>
      <c r="GW333" s="58"/>
      <c r="GX333" s="58"/>
      <c r="GY333" s="58"/>
      <c r="GZ333" s="58"/>
      <c r="HA333" s="58"/>
      <c r="HB333" s="58"/>
      <c r="HC333" s="58"/>
      <c r="HD333" s="58"/>
      <c r="HE333" s="58"/>
      <c r="HF333" s="58"/>
      <c r="HG333" s="58"/>
      <c r="HH333" s="58"/>
      <c r="HI333" s="58"/>
      <c r="HJ333" s="58"/>
      <c r="HK333" s="58"/>
      <c r="HL333" s="58"/>
      <c r="HM333" s="58"/>
      <c r="HN333" s="58"/>
      <c r="HO333" s="58"/>
      <c r="HP333" s="58"/>
      <c r="HQ333" s="58"/>
      <c r="HR333" s="58"/>
      <c r="HS333" s="58"/>
      <c r="HT333" s="58"/>
      <c r="HU333" s="58"/>
      <c r="HV333" s="58"/>
      <c r="HW333" s="58"/>
      <c r="HX333" s="58"/>
      <c r="HY333" s="58"/>
      <c r="HZ333" s="58"/>
      <c r="IA333" s="58"/>
      <c r="IB333" s="58"/>
      <c r="IC333" s="58"/>
      <c r="ID333" s="58"/>
      <c r="IE333" s="58"/>
      <c r="IF333" s="58"/>
      <c r="IG333" s="58"/>
      <c r="IH333" s="58"/>
      <c r="II333" s="58"/>
      <c r="IJ333" s="58"/>
      <c r="IK333" s="58"/>
      <c r="IL333" s="58"/>
      <c r="IM333" s="58"/>
      <c r="IN333" s="58"/>
      <c r="IO333" s="58"/>
      <c r="IP333" s="58"/>
      <c r="IQ333" s="58"/>
      <c r="IR333" s="58"/>
    </row>
    <row r="334" spans="1:252" s="839" customFormat="1">
      <c r="A334" s="78" t="s">
        <v>555</v>
      </c>
      <c r="B334" s="699"/>
      <c r="C334" s="699"/>
      <c r="D334" s="699"/>
      <c r="E334" s="699"/>
      <c r="F334" s="699"/>
      <c r="G334" s="699"/>
      <c r="H334" s="699"/>
      <c r="I334" s="699"/>
      <c r="J334" s="699"/>
      <c r="K334" s="699"/>
      <c r="L334" s="699"/>
      <c r="M334" s="699"/>
      <c r="N334" s="699"/>
      <c r="O334" s="699"/>
      <c r="P334" s="699"/>
      <c r="Q334" s="699"/>
      <c r="R334" s="699"/>
      <c r="S334" s="699"/>
      <c r="T334" s="699"/>
      <c r="U334" s="699"/>
      <c r="V334" s="699"/>
      <c r="W334" s="699"/>
      <c r="X334" s="699"/>
      <c r="Y334" s="699"/>
      <c r="Z334" s="699"/>
      <c r="AA334" s="699"/>
      <c r="AB334" s="699"/>
      <c r="AC334" s="699"/>
      <c r="AD334" s="699"/>
      <c r="AE334"/>
      <c r="AF334" s="58"/>
      <c r="AG334" s="58"/>
      <c r="AH334" s="58"/>
      <c r="AI334" s="58"/>
      <c r="AJ334" s="58"/>
      <c r="AK334" s="58"/>
      <c r="AL334" s="58"/>
      <c r="AM334" s="58"/>
      <c r="AN334" s="58"/>
      <c r="AO334" s="58"/>
      <c r="AP334" s="58"/>
      <c r="AQ334" s="58"/>
      <c r="AR334" s="58"/>
      <c r="AS334" s="58"/>
      <c r="AT334" s="58"/>
      <c r="AU334" s="58"/>
      <c r="AV334" s="58"/>
      <c r="AW334" s="58"/>
      <c r="AX334" s="58"/>
      <c r="AY334" s="58"/>
      <c r="AZ334" s="58"/>
      <c r="BA334" s="58"/>
      <c r="BB334" s="58"/>
      <c r="BC334" s="58"/>
      <c r="BD334" s="58"/>
      <c r="BE334" s="58"/>
      <c r="BF334" s="58"/>
      <c r="BG334" s="58"/>
      <c r="BH334" s="58"/>
      <c r="BI334" s="58"/>
      <c r="BJ334" s="58"/>
      <c r="BK334" s="58"/>
      <c r="BL334" s="58"/>
      <c r="BM334" s="58"/>
      <c r="BN334" s="58"/>
      <c r="BO334" s="58"/>
      <c r="BP334" s="58"/>
      <c r="BQ334" s="58"/>
      <c r="BR334" s="58"/>
      <c r="BS334" s="58"/>
      <c r="BT334" s="58"/>
      <c r="BU334" s="58"/>
      <c r="BV334" s="58"/>
      <c r="BW334" s="58"/>
      <c r="BX334" s="58"/>
      <c r="BY334" s="58"/>
      <c r="BZ334" s="58"/>
      <c r="CA334" s="58"/>
      <c r="CB334" s="58"/>
      <c r="CC334" s="58"/>
      <c r="CD334" s="58"/>
      <c r="CE334" s="58"/>
      <c r="CF334" s="58"/>
      <c r="CG334" s="58"/>
      <c r="CH334" s="58"/>
      <c r="CI334" s="58"/>
      <c r="CJ334" s="58"/>
      <c r="CK334" s="58"/>
      <c r="CL334" s="58"/>
      <c r="CM334" s="58"/>
      <c r="CN334" s="58"/>
      <c r="CO334" s="58"/>
      <c r="CP334" s="58"/>
      <c r="CQ334" s="58"/>
      <c r="CR334" s="58"/>
      <c r="CS334" s="58"/>
      <c r="CT334" s="58"/>
      <c r="CU334" s="58"/>
      <c r="CV334" s="58"/>
      <c r="CW334" s="58"/>
      <c r="CX334" s="58"/>
      <c r="CY334" s="58"/>
      <c r="CZ334" s="58"/>
      <c r="DA334" s="58"/>
      <c r="DB334" s="58"/>
      <c r="DC334" s="58"/>
      <c r="DD334" s="58"/>
      <c r="DE334" s="58"/>
      <c r="DF334" s="58"/>
      <c r="DG334" s="58"/>
      <c r="DH334" s="58"/>
      <c r="DI334" s="58"/>
      <c r="DJ334" s="58"/>
      <c r="DK334" s="58"/>
      <c r="DL334" s="58"/>
      <c r="DM334" s="58"/>
      <c r="DN334" s="58"/>
      <c r="DO334" s="58"/>
      <c r="DP334" s="58"/>
      <c r="DQ334" s="58"/>
      <c r="DR334" s="58"/>
      <c r="DS334" s="58"/>
      <c r="DT334" s="58"/>
      <c r="DU334" s="58"/>
      <c r="DV334" s="58"/>
      <c r="DW334" s="58"/>
      <c r="DX334" s="58"/>
      <c r="DY334" s="58"/>
      <c r="DZ334" s="58"/>
      <c r="EA334" s="58"/>
      <c r="EB334" s="58"/>
      <c r="EC334" s="58"/>
      <c r="ED334" s="58"/>
      <c r="EE334" s="58"/>
      <c r="EF334" s="58"/>
      <c r="EG334" s="58"/>
      <c r="EH334" s="58"/>
      <c r="EI334" s="58"/>
      <c r="EJ334" s="58"/>
      <c r="EK334" s="58"/>
      <c r="EL334" s="58"/>
      <c r="EM334" s="58"/>
      <c r="EN334" s="58"/>
      <c r="EO334" s="58"/>
      <c r="EP334" s="58"/>
      <c r="EQ334" s="58"/>
      <c r="ER334" s="58"/>
      <c r="ES334" s="58"/>
      <c r="ET334" s="58"/>
      <c r="EU334" s="58"/>
      <c r="EV334" s="58"/>
      <c r="EW334" s="58"/>
      <c r="EX334" s="58"/>
      <c r="EY334" s="58"/>
      <c r="EZ334" s="58"/>
      <c r="FA334" s="58"/>
      <c r="FB334" s="58"/>
      <c r="FC334" s="58"/>
      <c r="FD334" s="58"/>
      <c r="FE334" s="58"/>
      <c r="FF334" s="58"/>
      <c r="FG334" s="58"/>
      <c r="FH334" s="58"/>
      <c r="FI334" s="58"/>
      <c r="FJ334" s="58"/>
      <c r="FK334" s="58"/>
      <c r="FL334" s="58"/>
      <c r="FM334" s="58"/>
      <c r="FN334" s="58"/>
      <c r="FO334" s="58"/>
      <c r="FP334" s="58"/>
      <c r="FQ334" s="58"/>
      <c r="FR334" s="58"/>
      <c r="FS334" s="58"/>
      <c r="FT334" s="58"/>
      <c r="FU334" s="58"/>
      <c r="FV334" s="58"/>
      <c r="FW334" s="58"/>
      <c r="FX334" s="58"/>
      <c r="FY334" s="58"/>
      <c r="FZ334" s="58"/>
      <c r="GA334" s="58"/>
      <c r="GB334" s="58"/>
      <c r="GC334" s="58"/>
      <c r="GD334" s="58"/>
      <c r="GE334" s="58"/>
      <c r="GF334" s="58"/>
      <c r="GG334" s="58"/>
      <c r="GH334" s="58"/>
      <c r="GI334" s="58"/>
      <c r="GJ334" s="58"/>
      <c r="GK334" s="58"/>
      <c r="GL334" s="58"/>
      <c r="GM334" s="58"/>
      <c r="GN334" s="58"/>
      <c r="GO334" s="58"/>
      <c r="GP334" s="58"/>
      <c r="GQ334" s="58"/>
      <c r="GR334" s="58"/>
      <c r="GS334" s="58"/>
      <c r="GT334" s="58"/>
      <c r="GU334" s="58"/>
      <c r="GV334" s="58"/>
      <c r="GW334" s="58"/>
      <c r="GX334" s="58"/>
      <c r="GY334" s="58"/>
      <c r="GZ334" s="58"/>
      <c r="HA334" s="58"/>
      <c r="HB334" s="58"/>
      <c r="HC334" s="58"/>
      <c r="HD334" s="58"/>
      <c r="HE334" s="58"/>
      <c r="HF334" s="58"/>
      <c r="HG334" s="58"/>
      <c r="HH334" s="58"/>
      <c r="HI334" s="58"/>
      <c r="HJ334" s="58"/>
      <c r="HK334" s="58"/>
      <c r="HL334" s="58"/>
      <c r="HM334" s="58"/>
      <c r="HN334" s="58"/>
      <c r="HO334" s="58"/>
      <c r="HP334" s="58"/>
      <c r="HQ334" s="58"/>
      <c r="HR334" s="58"/>
      <c r="HS334" s="58"/>
      <c r="HT334" s="58"/>
      <c r="HU334" s="58"/>
      <c r="HV334" s="58"/>
      <c r="HW334" s="58"/>
      <c r="HX334" s="58"/>
      <c r="HY334" s="58"/>
      <c r="HZ334" s="58"/>
      <c r="IA334" s="58"/>
      <c r="IB334" s="58"/>
      <c r="IC334" s="58"/>
      <c r="ID334" s="58"/>
      <c r="IE334" s="58"/>
      <c r="IF334" s="58"/>
      <c r="IG334" s="58"/>
      <c r="IH334" s="58"/>
      <c r="II334" s="58"/>
      <c r="IJ334" s="58"/>
      <c r="IK334" s="58"/>
      <c r="IL334" s="58"/>
      <c r="IM334" s="58"/>
      <c r="IN334" s="58"/>
      <c r="IO334" s="58"/>
      <c r="IP334" s="58"/>
      <c r="IQ334" s="58"/>
      <c r="IR334" s="58"/>
    </row>
    <row r="335" spans="1:252" s="839" customFormat="1">
      <c r="A335" s="78" t="s">
        <v>556</v>
      </c>
      <c r="B335" s="699">
        <v>4.0000000000000001E-3</v>
      </c>
      <c r="C335" s="699">
        <v>4.0000000000000001E-3</v>
      </c>
      <c r="D335" s="699">
        <v>5.0000000000000001E-3</v>
      </c>
      <c r="E335" s="699">
        <v>8.0000000000000002E-3</v>
      </c>
      <c r="F335" s="699">
        <v>7.0000000000000001E-3</v>
      </c>
      <c r="G335" s="699">
        <v>0.01</v>
      </c>
      <c r="H335" s="699">
        <v>8.9999999999999993E-3</v>
      </c>
      <c r="I335" s="699">
        <v>1.7000000000000001E-2</v>
      </c>
      <c r="J335" s="699">
        <v>8.9999999999999993E-3</v>
      </c>
      <c r="K335" s="699">
        <v>3.5999999999999997E-2</v>
      </c>
      <c r="L335" s="699">
        <v>6.0999999999999999E-2</v>
      </c>
      <c r="M335" s="699">
        <v>0.12</v>
      </c>
      <c r="N335" s="699">
        <v>0.15</v>
      </c>
      <c r="O335" s="699">
        <v>0.16</v>
      </c>
      <c r="P335" s="699">
        <v>0.16800000000000001</v>
      </c>
      <c r="Q335" s="699">
        <v>0.24099999999999999</v>
      </c>
      <c r="R335" s="699">
        <v>0.157</v>
      </c>
      <c r="S335" s="699">
        <v>0.16700000000000001</v>
      </c>
      <c r="T335" s="699">
        <v>0.16500000000000001</v>
      </c>
      <c r="U335" s="699">
        <v>0.159</v>
      </c>
      <c r="V335" s="699">
        <v>0.14399999999999999</v>
      </c>
      <c r="W335" s="699">
        <v>0.112</v>
      </c>
      <c r="X335" s="699">
        <v>9.7000000000000003E-2</v>
      </c>
      <c r="Y335" s="699">
        <v>7.6999999999999999E-2</v>
      </c>
      <c r="Z335" s="699">
        <v>7.5999999999999998E-2</v>
      </c>
      <c r="AA335" s="699">
        <v>4.8000000000000001E-2</v>
      </c>
      <c r="AB335" s="699">
        <v>5.8000000000000003E-2</v>
      </c>
      <c r="AC335" s="699">
        <v>7.0999999999999994E-2</v>
      </c>
      <c r="AD335" s="699">
        <v>8.1000000000000003E-2</v>
      </c>
      <c r="AE335"/>
      <c r="AF335" s="58"/>
      <c r="AG335" s="58"/>
      <c r="AH335" s="58"/>
      <c r="AI335" s="58"/>
      <c r="AJ335" s="58"/>
      <c r="AK335" s="58"/>
      <c r="AL335" s="58"/>
      <c r="AM335" s="58"/>
      <c r="AN335" s="58"/>
      <c r="AO335" s="58"/>
      <c r="AP335" s="58"/>
      <c r="AQ335" s="58"/>
      <c r="AR335" s="58"/>
      <c r="AS335" s="58"/>
      <c r="AT335" s="58"/>
      <c r="AU335" s="58"/>
      <c r="AV335" s="58"/>
      <c r="AW335" s="58"/>
      <c r="AX335" s="58"/>
      <c r="AY335" s="58"/>
      <c r="AZ335" s="58"/>
      <c r="BA335" s="58"/>
      <c r="BB335" s="58"/>
      <c r="BC335" s="58"/>
      <c r="BD335" s="58"/>
      <c r="BE335" s="58"/>
      <c r="BF335" s="58"/>
      <c r="BG335" s="58"/>
      <c r="BH335" s="58"/>
      <c r="BI335" s="58"/>
      <c r="BJ335" s="58"/>
      <c r="BK335" s="58"/>
      <c r="BL335" s="58"/>
      <c r="BM335" s="58"/>
      <c r="BN335" s="58"/>
      <c r="BO335" s="58"/>
      <c r="BP335" s="58"/>
      <c r="BQ335" s="58"/>
      <c r="BR335" s="58"/>
      <c r="BS335" s="58"/>
      <c r="BT335" s="58"/>
      <c r="BU335" s="58"/>
      <c r="BV335" s="58"/>
      <c r="BW335" s="58"/>
      <c r="BX335" s="58"/>
      <c r="BY335" s="58"/>
      <c r="BZ335" s="58"/>
      <c r="CA335" s="58"/>
      <c r="CB335" s="58"/>
      <c r="CC335" s="58"/>
      <c r="CD335" s="58"/>
      <c r="CE335" s="58"/>
      <c r="CF335" s="58"/>
      <c r="CG335" s="58"/>
      <c r="CH335" s="58"/>
      <c r="CI335" s="58"/>
      <c r="CJ335" s="58"/>
      <c r="CK335" s="58"/>
      <c r="CL335" s="58"/>
      <c r="CM335" s="58"/>
      <c r="CN335" s="58"/>
      <c r="CO335" s="58"/>
      <c r="CP335" s="58"/>
      <c r="CQ335" s="58"/>
      <c r="CR335" s="58"/>
      <c r="CS335" s="58"/>
      <c r="CT335" s="58"/>
      <c r="CU335" s="58"/>
      <c r="CV335" s="58"/>
      <c r="CW335" s="58"/>
      <c r="CX335" s="58"/>
      <c r="CY335" s="58"/>
      <c r="CZ335" s="58"/>
      <c r="DA335" s="58"/>
      <c r="DB335" s="58"/>
      <c r="DC335" s="58"/>
      <c r="DD335" s="58"/>
      <c r="DE335" s="58"/>
      <c r="DF335" s="58"/>
      <c r="DG335" s="58"/>
      <c r="DH335" s="58"/>
      <c r="DI335" s="58"/>
      <c r="DJ335" s="58"/>
      <c r="DK335" s="58"/>
      <c r="DL335" s="58"/>
      <c r="DM335" s="58"/>
      <c r="DN335" s="58"/>
      <c r="DO335" s="58"/>
      <c r="DP335" s="58"/>
      <c r="DQ335" s="58"/>
      <c r="DR335" s="58"/>
      <c r="DS335" s="58"/>
      <c r="DT335" s="58"/>
      <c r="DU335" s="58"/>
      <c r="DV335" s="58"/>
      <c r="DW335" s="58"/>
      <c r="DX335" s="58"/>
      <c r="DY335" s="58"/>
      <c r="DZ335" s="58"/>
      <c r="EA335" s="58"/>
      <c r="EB335" s="58"/>
      <c r="EC335" s="58"/>
      <c r="ED335" s="58"/>
      <c r="EE335" s="58"/>
      <c r="EF335" s="58"/>
      <c r="EG335" s="58"/>
      <c r="EH335" s="58"/>
      <c r="EI335" s="58"/>
      <c r="EJ335" s="58"/>
      <c r="EK335" s="58"/>
      <c r="EL335" s="58"/>
      <c r="EM335" s="58"/>
      <c r="EN335" s="58"/>
      <c r="EO335" s="58"/>
      <c r="EP335" s="58"/>
      <c r="EQ335" s="58"/>
      <c r="ER335" s="58"/>
      <c r="ES335" s="58"/>
      <c r="ET335" s="58"/>
      <c r="EU335" s="58"/>
      <c r="EV335" s="58"/>
      <c r="EW335" s="58"/>
      <c r="EX335" s="58"/>
      <c r="EY335" s="58"/>
      <c r="EZ335" s="58"/>
      <c r="FA335" s="58"/>
      <c r="FB335" s="58"/>
      <c r="FC335" s="58"/>
      <c r="FD335" s="58"/>
      <c r="FE335" s="58"/>
      <c r="FF335" s="58"/>
      <c r="FG335" s="58"/>
      <c r="FH335" s="58"/>
      <c r="FI335" s="58"/>
      <c r="FJ335" s="58"/>
      <c r="FK335" s="58"/>
      <c r="FL335" s="58"/>
      <c r="FM335" s="58"/>
      <c r="FN335" s="58"/>
      <c r="FO335" s="58"/>
      <c r="FP335" s="58"/>
      <c r="FQ335" s="58"/>
      <c r="FR335" s="58"/>
      <c r="FS335" s="58"/>
      <c r="FT335" s="58"/>
      <c r="FU335" s="58"/>
      <c r="FV335" s="58"/>
      <c r="FW335" s="58"/>
      <c r="FX335" s="58"/>
      <c r="FY335" s="58"/>
      <c r="FZ335" s="58"/>
      <c r="GA335" s="58"/>
      <c r="GB335" s="58"/>
      <c r="GC335" s="58"/>
      <c r="GD335" s="58"/>
      <c r="GE335" s="58"/>
      <c r="GF335" s="58"/>
      <c r="GG335" s="58"/>
      <c r="GH335" s="58"/>
      <c r="GI335" s="58"/>
      <c r="GJ335" s="58"/>
      <c r="GK335" s="58"/>
      <c r="GL335" s="58"/>
      <c r="GM335" s="58"/>
      <c r="GN335" s="58"/>
      <c r="GO335" s="58"/>
      <c r="GP335" s="58"/>
      <c r="GQ335" s="58"/>
      <c r="GR335" s="58"/>
      <c r="GS335" s="58"/>
      <c r="GT335" s="58"/>
      <c r="GU335" s="58"/>
      <c r="GV335" s="58"/>
      <c r="GW335" s="58"/>
      <c r="GX335" s="58"/>
      <c r="GY335" s="58"/>
      <c r="GZ335" s="58"/>
      <c r="HA335" s="58"/>
      <c r="HB335" s="58"/>
      <c r="HC335" s="58"/>
      <c r="HD335" s="58"/>
      <c r="HE335" s="58"/>
      <c r="HF335" s="58"/>
      <c r="HG335" s="58"/>
      <c r="HH335" s="58"/>
      <c r="HI335" s="58"/>
      <c r="HJ335" s="58"/>
      <c r="HK335" s="58"/>
      <c r="HL335" s="58"/>
      <c r="HM335" s="58"/>
      <c r="HN335" s="58"/>
      <c r="HO335" s="58"/>
      <c r="HP335" s="58"/>
      <c r="HQ335" s="58"/>
      <c r="HR335" s="58"/>
      <c r="HS335" s="58"/>
      <c r="HT335" s="58"/>
      <c r="HU335" s="58"/>
      <c r="HV335" s="58"/>
      <c r="HW335" s="58"/>
      <c r="HX335" s="58"/>
      <c r="HY335" s="58"/>
      <c r="HZ335" s="58"/>
      <c r="IA335" s="58"/>
      <c r="IB335" s="58"/>
      <c r="IC335" s="58"/>
      <c r="ID335" s="58"/>
      <c r="IE335" s="58"/>
      <c r="IF335" s="58"/>
      <c r="IG335" s="58"/>
      <c r="IH335" s="58"/>
      <c r="II335" s="58"/>
      <c r="IJ335" s="58"/>
      <c r="IK335" s="58"/>
      <c r="IL335" s="58"/>
      <c r="IM335" s="58"/>
      <c r="IN335" s="58"/>
      <c r="IO335" s="58"/>
      <c r="IP335" s="58"/>
      <c r="IQ335" s="58"/>
      <c r="IR335" s="58"/>
    </row>
    <row r="336" spans="1:252" s="839" customFormat="1">
      <c r="A336" s="78" t="s">
        <v>557</v>
      </c>
      <c r="B336" s="699"/>
      <c r="C336" s="699"/>
      <c r="D336" s="699"/>
      <c r="E336" s="699"/>
      <c r="F336" s="699"/>
      <c r="G336" s="699"/>
      <c r="H336" s="699"/>
      <c r="I336" s="699"/>
      <c r="J336" s="699"/>
      <c r="K336" s="699"/>
      <c r="L336" s="699"/>
      <c r="M336" s="699"/>
      <c r="N336" s="699"/>
      <c r="O336" s="699"/>
      <c r="P336" s="699"/>
      <c r="Q336" s="699"/>
      <c r="R336" s="699"/>
      <c r="S336" s="699"/>
      <c r="T336" s="699"/>
      <c r="U336" s="699"/>
      <c r="V336" s="699"/>
      <c r="W336" s="699"/>
      <c r="X336" s="699"/>
      <c r="Y336" s="699"/>
      <c r="Z336" s="699"/>
      <c r="AA336" s="699"/>
      <c r="AB336" s="699"/>
      <c r="AC336" s="699"/>
      <c r="AD336" s="699"/>
      <c r="AE336"/>
      <c r="AF336" s="58"/>
      <c r="AG336" s="58"/>
      <c r="AH336" s="58"/>
      <c r="AI336" s="58"/>
      <c r="AJ336" s="58"/>
      <c r="AK336" s="58"/>
      <c r="AL336" s="58"/>
      <c r="AM336" s="58"/>
      <c r="AN336" s="58"/>
      <c r="AO336" s="58"/>
      <c r="AP336" s="58"/>
      <c r="AQ336" s="58"/>
      <c r="AR336" s="58"/>
      <c r="AS336" s="58"/>
      <c r="AT336" s="58"/>
      <c r="AU336" s="58"/>
      <c r="AV336" s="58"/>
      <c r="AW336" s="58"/>
      <c r="AX336" s="58"/>
      <c r="AY336" s="58"/>
      <c r="AZ336" s="58"/>
      <c r="BA336" s="58"/>
      <c r="BB336" s="58"/>
      <c r="BC336" s="58"/>
      <c r="BD336" s="58"/>
      <c r="BE336" s="58"/>
      <c r="BF336" s="58"/>
      <c r="BG336" s="58"/>
      <c r="BH336" s="58"/>
      <c r="BI336" s="58"/>
      <c r="BJ336" s="58"/>
      <c r="BK336" s="58"/>
      <c r="BL336" s="58"/>
      <c r="BM336" s="58"/>
      <c r="BN336" s="58"/>
      <c r="BO336" s="58"/>
      <c r="BP336" s="58"/>
      <c r="BQ336" s="58"/>
      <c r="BR336" s="58"/>
      <c r="BS336" s="58"/>
      <c r="BT336" s="58"/>
      <c r="BU336" s="58"/>
      <c r="BV336" s="58"/>
      <c r="BW336" s="58"/>
      <c r="BX336" s="58"/>
      <c r="BY336" s="58"/>
      <c r="BZ336" s="58"/>
      <c r="CA336" s="58"/>
      <c r="CB336" s="58"/>
      <c r="CC336" s="58"/>
      <c r="CD336" s="58"/>
      <c r="CE336" s="58"/>
      <c r="CF336" s="58"/>
      <c r="CG336" s="58"/>
      <c r="CH336" s="58"/>
      <c r="CI336" s="58"/>
      <c r="CJ336" s="58"/>
      <c r="CK336" s="58"/>
      <c r="CL336" s="58"/>
      <c r="CM336" s="58"/>
      <c r="CN336" s="58"/>
      <c r="CO336" s="58"/>
      <c r="CP336" s="58"/>
      <c r="CQ336" s="58"/>
      <c r="CR336" s="58"/>
      <c r="CS336" s="58"/>
      <c r="CT336" s="58"/>
      <c r="CU336" s="58"/>
      <c r="CV336" s="58"/>
      <c r="CW336" s="58"/>
      <c r="CX336" s="58"/>
      <c r="CY336" s="58"/>
      <c r="CZ336" s="58"/>
      <c r="DA336" s="58"/>
      <c r="DB336" s="58"/>
      <c r="DC336" s="58"/>
      <c r="DD336" s="58"/>
      <c r="DE336" s="58"/>
      <c r="DF336" s="58"/>
      <c r="DG336" s="58"/>
      <c r="DH336" s="58"/>
      <c r="DI336" s="58"/>
      <c r="DJ336" s="58"/>
      <c r="DK336" s="58"/>
      <c r="DL336" s="58"/>
      <c r="DM336" s="58"/>
      <c r="DN336" s="58"/>
      <c r="DO336" s="58"/>
      <c r="DP336" s="58"/>
      <c r="DQ336" s="58"/>
      <c r="DR336" s="58"/>
      <c r="DS336" s="58"/>
      <c r="DT336" s="58"/>
      <c r="DU336" s="58"/>
      <c r="DV336" s="58"/>
      <c r="DW336" s="58"/>
      <c r="DX336" s="58"/>
      <c r="DY336" s="58"/>
      <c r="DZ336" s="58"/>
      <c r="EA336" s="58"/>
      <c r="EB336" s="58"/>
      <c r="EC336" s="58"/>
      <c r="ED336" s="58"/>
      <c r="EE336" s="58"/>
      <c r="EF336" s="58"/>
      <c r="EG336" s="58"/>
      <c r="EH336" s="58"/>
      <c r="EI336" s="58"/>
      <c r="EJ336" s="58"/>
      <c r="EK336" s="58"/>
      <c r="EL336" s="58"/>
      <c r="EM336" s="58"/>
      <c r="EN336" s="58"/>
      <c r="EO336" s="58"/>
      <c r="EP336" s="58"/>
      <c r="EQ336" s="58"/>
      <c r="ER336" s="58"/>
      <c r="ES336" s="58"/>
      <c r="ET336" s="58"/>
      <c r="EU336" s="58"/>
      <c r="EV336" s="58"/>
      <c r="EW336" s="58"/>
      <c r="EX336" s="58"/>
      <c r="EY336" s="58"/>
      <c r="EZ336" s="58"/>
      <c r="FA336" s="58"/>
      <c r="FB336" s="58"/>
      <c r="FC336" s="58"/>
      <c r="FD336" s="58"/>
      <c r="FE336" s="58"/>
      <c r="FF336" s="58"/>
      <c r="FG336" s="58"/>
      <c r="FH336" s="58"/>
      <c r="FI336" s="58"/>
      <c r="FJ336" s="58"/>
      <c r="FK336" s="58"/>
      <c r="FL336" s="58"/>
      <c r="FM336" s="58"/>
      <c r="FN336" s="58"/>
      <c r="FO336" s="58"/>
      <c r="FP336" s="58"/>
      <c r="FQ336" s="58"/>
      <c r="FR336" s="58"/>
      <c r="FS336" s="58"/>
      <c r="FT336" s="58"/>
      <c r="FU336" s="58"/>
      <c r="FV336" s="58"/>
      <c r="FW336" s="58"/>
      <c r="FX336" s="58"/>
      <c r="FY336" s="58"/>
      <c r="FZ336" s="58"/>
      <c r="GA336" s="58"/>
      <c r="GB336" s="58"/>
      <c r="GC336" s="58"/>
      <c r="GD336" s="58"/>
      <c r="GE336" s="58"/>
      <c r="GF336" s="58"/>
      <c r="GG336" s="58"/>
      <c r="GH336" s="58"/>
      <c r="GI336" s="58"/>
      <c r="GJ336" s="58"/>
      <c r="GK336" s="58"/>
      <c r="GL336" s="58"/>
      <c r="GM336" s="58"/>
      <c r="GN336" s="58"/>
      <c r="GO336" s="58"/>
      <c r="GP336" s="58"/>
      <c r="GQ336" s="58"/>
      <c r="GR336" s="58"/>
      <c r="GS336" s="58"/>
      <c r="GT336" s="58"/>
      <c r="GU336" s="58"/>
      <c r="GV336" s="58"/>
      <c r="GW336" s="58"/>
      <c r="GX336" s="58"/>
      <c r="GY336" s="58"/>
      <c r="GZ336" s="58"/>
      <c r="HA336" s="58"/>
      <c r="HB336" s="58"/>
      <c r="HC336" s="58"/>
      <c r="HD336" s="58"/>
      <c r="HE336" s="58"/>
      <c r="HF336" s="58"/>
      <c r="HG336" s="58"/>
      <c r="HH336" s="58"/>
      <c r="HI336" s="58"/>
      <c r="HJ336" s="58"/>
      <c r="HK336" s="58"/>
      <c r="HL336" s="58"/>
      <c r="HM336" s="58"/>
      <c r="HN336" s="58"/>
      <c r="HO336" s="58"/>
      <c r="HP336" s="58"/>
      <c r="HQ336" s="58"/>
      <c r="HR336" s="58"/>
      <c r="HS336" s="58"/>
      <c r="HT336" s="58"/>
      <c r="HU336" s="58"/>
      <c r="HV336" s="58"/>
      <c r="HW336" s="58"/>
      <c r="HX336" s="58"/>
      <c r="HY336" s="58"/>
      <c r="HZ336" s="58"/>
      <c r="IA336" s="58"/>
      <c r="IB336" s="58"/>
      <c r="IC336" s="58"/>
      <c r="ID336" s="58"/>
      <c r="IE336" s="58"/>
      <c r="IF336" s="58"/>
      <c r="IG336" s="58"/>
      <c r="IH336" s="58"/>
      <c r="II336" s="58"/>
      <c r="IJ336" s="58"/>
      <c r="IK336" s="58"/>
      <c r="IL336" s="58"/>
      <c r="IM336" s="58"/>
      <c r="IN336" s="58"/>
      <c r="IO336" s="58"/>
      <c r="IP336" s="58"/>
      <c r="IQ336" s="58"/>
      <c r="IR336" s="58"/>
    </row>
    <row r="337" spans="1:252" s="839" customFormat="1">
      <c r="A337" s="78" t="s">
        <v>558</v>
      </c>
      <c r="B337" s="699"/>
      <c r="C337" s="699"/>
      <c r="D337" s="699"/>
      <c r="E337" s="699"/>
      <c r="F337" s="699"/>
      <c r="G337" s="699"/>
      <c r="H337" s="699"/>
      <c r="I337" s="699"/>
      <c r="J337" s="699"/>
      <c r="K337" s="699"/>
      <c r="L337" s="699"/>
      <c r="M337" s="699"/>
      <c r="N337" s="699"/>
      <c r="O337" s="699"/>
      <c r="P337" s="699"/>
      <c r="Q337" s="699"/>
      <c r="R337" s="699"/>
      <c r="S337" s="699"/>
      <c r="T337" s="699"/>
      <c r="U337" s="699"/>
      <c r="V337" s="699"/>
      <c r="W337" s="699"/>
      <c r="X337" s="699"/>
      <c r="Y337" s="699"/>
      <c r="Z337" s="699"/>
      <c r="AA337" s="699"/>
      <c r="AB337" s="699"/>
      <c r="AC337" s="699"/>
      <c r="AD337" s="699"/>
      <c r="AE337"/>
      <c r="AF337" s="58"/>
      <c r="AG337" s="58"/>
      <c r="AH337" s="58"/>
      <c r="AI337" s="58"/>
      <c r="AJ337" s="58"/>
      <c r="AK337" s="58"/>
      <c r="AL337" s="58"/>
      <c r="AM337" s="58"/>
      <c r="AN337" s="58"/>
      <c r="AO337" s="58"/>
      <c r="AP337" s="58"/>
      <c r="AQ337" s="58"/>
      <c r="AR337" s="58"/>
      <c r="AS337" s="58"/>
      <c r="AT337" s="58"/>
      <c r="AU337" s="58"/>
      <c r="AV337" s="58"/>
      <c r="AW337" s="58"/>
      <c r="AX337" s="58"/>
      <c r="AY337" s="58"/>
      <c r="AZ337" s="58"/>
      <c r="BA337" s="58"/>
      <c r="BB337" s="58"/>
      <c r="BC337" s="58"/>
      <c r="BD337" s="58"/>
      <c r="BE337" s="58"/>
      <c r="BF337" s="58"/>
      <c r="BG337" s="58"/>
      <c r="BH337" s="58"/>
      <c r="BI337" s="58"/>
      <c r="BJ337" s="58"/>
      <c r="BK337" s="58"/>
      <c r="BL337" s="58"/>
      <c r="BM337" s="58"/>
      <c r="BN337" s="58"/>
      <c r="BO337" s="58"/>
      <c r="BP337" s="58"/>
      <c r="BQ337" s="58"/>
      <c r="BR337" s="58"/>
      <c r="BS337" s="58"/>
      <c r="BT337" s="58"/>
      <c r="BU337" s="58"/>
      <c r="BV337" s="58"/>
      <c r="BW337" s="58"/>
      <c r="BX337" s="58"/>
      <c r="BY337" s="58"/>
      <c r="BZ337" s="58"/>
      <c r="CA337" s="58"/>
      <c r="CB337" s="58"/>
      <c r="CC337" s="58"/>
      <c r="CD337" s="58"/>
      <c r="CE337" s="58"/>
      <c r="CF337" s="58"/>
      <c r="CG337" s="58"/>
      <c r="CH337" s="58"/>
      <c r="CI337" s="58"/>
      <c r="CJ337" s="58"/>
      <c r="CK337" s="58"/>
      <c r="CL337" s="58"/>
      <c r="CM337" s="58"/>
      <c r="CN337" s="58"/>
      <c r="CO337" s="58"/>
      <c r="CP337" s="58"/>
      <c r="CQ337" s="58"/>
      <c r="CR337" s="58"/>
      <c r="CS337" s="58"/>
      <c r="CT337" s="58"/>
      <c r="CU337" s="58"/>
      <c r="CV337" s="58"/>
      <c r="CW337" s="58"/>
      <c r="CX337" s="58"/>
      <c r="CY337" s="58"/>
      <c r="CZ337" s="58"/>
      <c r="DA337" s="58"/>
      <c r="DB337" s="58"/>
      <c r="DC337" s="58"/>
      <c r="DD337" s="58"/>
      <c r="DE337" s="58"/>
      <c r="DF337" s="58"/>
      <c r="DG337" s="58"/>
      <c r="DH337" s="58"/>
      <c r="DI337" s="58"/>
      <c r="DJ337" s="58"/>
      <c r="DK337" s="58"/>
      <c r="DL337" s="58"/>
      <c r="DM337" s="58"/>
      <c r="DN337" s="58"/>
      <c r="DO337" s="58"/>
      <c r="DP337" s="58"/>
      <c r="DQ337" s="58"/>
      <c r="DR337" s="58"/>
      <c r="DS337" s="58"/>
      <c r="DT337" s="58"/>
      <c r="DU337" s="58"/>
      <c r="DV337" s="58"/>
      <c r="DW337" s="58"/>
      <c r="DX337" s="58"/>
      <c r="DY337" s="58"/>
      <c r="DZ337" s="58"/>
      <c r="EA337" s="58"/>
      <c r="EB337" s="58"/>
      <c r="EC337" s="58"/>
      <c r="ED337" s="58"/>
      <c r="EE337" s="58"/>
      <c r="EF337" s="58"/>
      <c r="EG337" s="58"/>
      <c r="EH337" s="58"/>
      <c r="EI337" s="58"/>
      <c r="EJ337" s="58"/>
      <c r="EK337" s="58"/>
      <c r="EL337" s="58"/>
      <c r="EM337" s="58"/>
      <c r="EN337" s="58"/>
      <c r="EO337" s="58"/>
      <c r="EP337" s="58"/>
      <c r="EQ337" s="58"/>
      <c r="ER337" s="58"/>
      <c r="ES337" s="58"/>
      <c r="ET337" s="58"/>
      <c r="EU337" s="58"/>
      <c r="EV337" s="58"/>
      <c r="EW337" s="58"/>
      <c r="EX337" s="58"/>
      <c r="EY337" s="58"/>
      <c r="EZ337" s="58"/>
      <c r="FA337" s="58"/>
      <c r="FB337" s="58"/>
      <c r="FC337" s="58"/>
      <c r="FD337" s="58"/>
      <c r="FE337" s="58"/>
      <c r="FF337" s="58"/>
      <c r="FG337" s="58"/>
      <c r="FH337" s="58"/>
      <c r="FI337" s="58"/>
      <c r="FJ337" s="58"/>
      <c r="FK337" s="58"/>
      <c r="FL337" s="58"/>
      <c r="FM337" s="58"/>
      <c r="FN337" s="58"/>
      <c r="FO337" s="58"/>
      <c r="FP337" s="58"/>
      <c r="FQ337" s="58"/>
      <c r="FR337" s="58"/>
      <c r="FS337" s="58"/>
      <c r="FT337" s="58"/>
      <c r="FU337" s="58"/>
      <c r="FV337" s="58"/>
      <c r="FW337" s="58"/>
      <c r="FX337" s="58"/>
      <c r="FY337" s="58"/>
      <c r="FZ337" s="58"/>
      <c r="GA337" s="58"/>
      <c r="GB337" s="58"/>
      <c r="GC337" s="58"/>
      <c r="GD337" s="58"/>
      <c r="GE337" s="58"/>
      <c r="GF337" s="58"/>
      <c r="GG337" s="58"/>
      <c r="GH337" s="58"/>
      <c r="GI337" s="58"/>
      <c r="GJ337" s="58"/>
      <c r="GK337" s="58"/>
      <c r="GL337" s="58"/>
      <c r="GM337" s="58"/>
      <c r="GN337" s="58"/>
      <c r="GO337" s="58"/>
      <c r="GP337" s="58"/>
      <c r="GQ337" s="58"/>
      <c r="GR337" s="58"/>
      <c r="GS337" s="58"/>
      <c r="GT337" s="58"/>
      <c r="GU337" s="58"/>
      <c r="GV337" s="58"/>
      <c r="GW337" s="58"/>
      <c r="GX337" s="58"/>
      <c r="GY337" s="58"/>
      <c r="GZ337" s="58"/>
      <c r="HA337" s="58"/>
      <c r="HB337" s="58"/>
      <c r="HC337" s="58"/>
      <c r="HD337" s="58"/>
      <c r="HE337" s="58"/>
      <c r="HF337" s="58"/>
      <c r="HG337" s="58"/>
      <c r="HH337" s="58"/>
      <c r="HI337" s="58"/>
      <c r="HJ337" s="58"/>
      <c r="HK337" s="58"/>
      <c r="HL337" s="58"/>
      <c r="HM337" s="58"/>
      <c r="HN337" s="58"/>
      <c r="HO337" s="58"/>
      <c r="HP337" s="58"/>
      <c r="HQ337" s="58"/>
      <c r="HR337" s="58"/>
      <c r="HS337" s="58"/>
      <c r="HT337" s="58"/>
      <c r="HU337" s="58"/>
      <c r="HV337" s="58"/>
      <c r="HW337" s="58"/>
      <c r="HX337" s="58"/>
      <c r="HY337" s="58"/>
      <c r="HZ337" s="58"/>
      <c r="IA337" s="58"/>
      <c r="IB337" s="58"/>
      <c r="IC337" s="58"/>
      <c r="ID337" s="58"/>
      <c r="IE337" s="58"/>
      <c r="IF337" s="58"/>
      <c r="IG337" s="58"/>
      <c r="IH337" s="58"/>
      <c r="II337" s="58"/>
      <c r="IJ337" s="58"/>
      <c r="IK337" s="58"/>
      <c r="IL337" s="58"/>
      <c r="IM337" s="58"/>
      <c r="IN337" s="58"/>
      <c r="IO337" s="58"/>
      <c r="IP337" s="58"/>
      <c r="IQ337" s="58"/>
      <c r="IR337" s="58"/>
    </row>
    <row r="338" spans="1:252" s="839" customFormat="1">
      <c r="A338" s="78" t="s">
        <v>559</v>
      </c>
      <c r="B338" s="699">
        <v>0</v>
      </c>
      <c r="C338" s="699">
        <v>0</v>
      </c>
      <c r="D338" s="699">
        <v>0</v>
      </c>
      <c r="E338" s="699">
        <v>0</v>
      </c>
      <c r="F338" s="699">
        <v>0</v>
      </c>
      <c r="G338" s="699">
        <v>0</v>
      </c>
      <c r="H338" s="699">
        <v>0</v>
      </c>
      <c r="I338" s="699">
        <v>0</v>
      </c>
      <c r="J338" s="699">
        <v>0</v>
      </c>
      <c r="K338" s="699">
        <v>0</v>
      </c>
      <c r="L338" s="699">
        <v>0</v>
      </c>
      <c r="M338" s="699">
        <v>0</v>
      </c>
      <c r="N338" s="699">
        <v>0</v>
      </c>
      <c r="O338" s="699">
        <v>0</v>
      </c>
      <c r="P338" s="699">
        <v>0</v>
      </c>
      <c r="Q338" s="699">
        <v>1E-3</v>
      </c>
      <c r="R338" s="699">
        <v>0</v>
      </c>
      <c r="S338" s="699">
        <v>0</v>
      </c>
      <c r="T338" s="699">
        <v>0</v>
      </c>
      <c r="U338" s="699">
        <v>0</v>
      </c>
      <c r="V338" s="699">
        <v>0</v>
      </c>
      <c r="W338" s="699">
        <v>0</v>
      </c>
      <c r="X338" s="699">
        <v>0</v>
      </c>
      <c r="Y338" s="699">
        <v>0</v>
      </c>
      <c r="Z338" s="699"/>
      <c r="AA338" s="699"/>
      <c r="AB338" s="699"/>
      <c r="AC338" s="699"/>
      <c r="AD338" s="699"/>
      <c r="AE338"/>
      <c r="AF338" s="58"/>
      <c r="AG338" s="58"/>
      <c r="AH338" s="58"/>
      <c r="AI338" s="58"/>
      <c r="AJ338" s="58"/>
      <c r="AK338" s="58"/>
      <c r="AL338" s="58"/>
      <c r="AM338" s="58"/>
      <c r="AN338" s="58"/>
      <c r="AO338" s="58"/>
      <c r="AP338" s="58"/>
      <c r="AQ338" s="58"/>
      <c r="AR338" s="58"/>
      <c r="AS338" s="58"/>
      <c r="AT338" s="58"/>
      <c r="AU338" s="58"/>
      <c r="AV338" s="58"/>
      <c r="AW338" s="58"/>
      <c r="AX338" s="58"/>
      <c r="AY338" s="58"/>
      <c r="AZ338" s="58"/>
      <c r="BA338" s="58"/>
      <c r="BB338" s="58"/>
      <c r="BC338" s="58"/>
      <c r="BD338" s="58"/>
      <c r="BE338" s="58"/>
      <c r="BF338" s="58"/>
      <c r="BG338" s="58"/>
      <c r="BH338" s="58"/>
      <c r="BI338" s="58"/>
      <c r="BJ338" s="58"/>
      <c r="BK338" s="58"/>
      <c r="BL338" s="58"/>
      <c r="BM338" s="58"/>
      <c r="BN338" s="58"/>
      <c r="BO338" s="58"/>
      <c r="BP338" s="58"/>
      <c r="BQ338" s="58"/>
      <c r="BR338" s="58"/>
      <c r="BS338" s="58"/>
      <c r="BT338" s="58"/>
      <c r="BU338" s="58"/>
      <c r="BV338" s="58"/>
      <c r="BW338" s="58"/>
      <c r="BX338" s="58"/>
      <c r="BY338" s="58"/>
      <c r="BZ338" s="58"/>
      <c r="CA338" s="58"/>
      <c r="CB338" s="58"/>
      <c r="CC338" s="58"/>
      <c r="CD338" s="58"/>
      <c r="CE338" s="58"/>
      <c r="CF338" s="58"/>
      <c r="CG338" s="58"/>
      <c r="CH338" s="58"/>
      <c r="CI338" s="58"/>
      <c r="CJ338" s="58"/>
      <c r="CK338" s="58"/>
      <c r="CL338" s="58"/>
      <c r="CM338" s="58"/>
      <c r="CN338" s="58"/>
      <c r="CO338" s="58"/>
      <c r="CP338" s="58"/>
      <c r="CQ338" s="58"/>
      <c r="CR338" s="58"/>
      <c r="CS338" s="58"/>
      <c r="CT338" s="58"/>
      <c r="CU338" s="58"/>
      <c r="CV338" s="58"/>
      <c r="CW338" s="58"/>
      <c r="CX338" s="58"/>
      <c r="CY338" s="58"/>
      <c r="CZ338" s="58"/>
      <c r="DA338" s="58"/>
      <c r="DB338" s="58"/>
      <c r="DC338" s="58"/>
      <c r="DD338" s="58"/>
      <c r="DE338" s="58"/>
      <c r="DF338" s="58"/>
      <c r="DG338" s="58"/>
      <c r="DH338" s="58"/>
      <c r="DI338" s="58"/>
      <c r="DJ338" s="58"/>
      <c r="DK338" s="58"/>
      <c r="DL338" s="58"/>
      <c r="DM338" s="58"/>
      <c r="DN338" s="58"/>
      <c r="DO338" s="58"/>
      <c r="DP338" s="58"/>
      <c r="DQ338" s="58"/>
      <c r="DR338" s="58"/>
      <c r="DS338" s="58"/>
      <c r="DT338" s="58"/>
      <c r="DU338" s="58"/>
      <c r="DV338" s="58"/>
      <c r="DW338" s="58"/>
      <c r="DX338" s="58"/>
      <c r="DY338" s="58"/>
      <c r="DZ338" s="58"/>
      <c r="EA338" s="58"/>
      <c r="EB338" s="58"/>
      <c r="EC338" s="58"/>
      <c r="ED338" s="58"/>
      <c r="EE338" s="58"/>
      <c r="EF338" s="58"/>
      <c r="EG338" s="58"/>
      <c r="EH338" s="58"/>
      <c r="EI338" s="58"/>
      <c r="EJ338" s="58"/>
      <c r="EK338" s="58"/>
      <c r="EL338" s="58"/>
      <c r="EM338" s="58"/>
      <c r="EN338" s="58"/>
      <c r="EO338" s="58"/>
      <c r="EP338" s="58"/>
      <c r="EQ338" s="58"/>
      <c r="ER338" s="58"/>
      <c r="ES338" s="58"/>
      <c r="ET338" s="58"/>
      <c r="EU338" s="58"/>
      <c r="EV338" s="58"/>
      <c r="EW338" s="58"/>
      <c r="EX338" s="58"/>
      <c r="EY338" s="58"/>
      <c r="EZ338" s="58"/>
      <c r="FA338" s="58"/>
      <c r="FB338" s="58"/>
      <c r="FC338" s="58"/>
      <c r="FD338" s="58"/>
      <c r="FE338" s="58"/>
      <c r="FF338" s="58"/>
      <c r="FG338" s="58"/>
      <c r="FH338" s="58"/>
      <c r="FI338" s="58"/>
      <c r="FJ338" s="58"/>
      <c r="FK338" s="58"/>
      <c r="FL338" s="58"/>
      <c r="FM338" s="58"/>
      <c r="FN338" s="58"/>
      <c r="FO338" s="58"/>
      <c r="FP338" s="58"/>
      <c r="FQ338" s="58"/>
      <c r="FR338" s="58"/>
      <c r="FS338" s="58"/>
      <c r="FT338" s="58"/>
      <c r="FU338" s="58"/>
      <c r="FV338" s="58"/>
      <c r="FW338" s="58"/>
      <c r="FX338" s="58"/>
      <c r="FY338" s="58"/>
      <c r="FZ338" s="58"/>
      <c r="GA338" s="58"/>
      <c r="GB338" s="58"/>
      <c r="GC338" s="58"/>
      <c r="GD338" s="58"/>
      <c r="GE338" s="58"/>
      <c r="GF338" s="58"/>
      <c r="GG338" s="58"/>
      <c r="GH338" s="58"/>
      <c r="GI338" s="58"/>
      <c r="GJ338" s="58"/>
      <c r="GK338" s="58"/>
      <c r="GL338" s="58"/>
      <c r="GM338" s="58"/>
      <c r="GN338" s="58"/>
      <c r="GO338" s="58"/>
      <c r="GP338" s="58"/>
      <c r="GQ338" s="58"/>
      <c r="GR338" s="58"/>
      <c r="GS338" s="58"/>
      <c r="GT338" s="58"/>
      <c r="GU338" s="58"/>
      <c r="GV338" s="58"/>
      <c r="GW338" s="58"/>
      <c r="GX338" s="58"/>
      <c r="GY338" s="58"/>
      <c r="GZ338" s="58"/>
      <c r="HA338" s="58"/>
      <c r="HB338" s="58"/>
      <c r="HC338" s="58"/>
      <c r="HD338" s="58"/>
      <c r="HE338" s="58"/>
      <c r="HF338" s="58"/>
      <c r="HG338" s="58"/>
      <c r="HH338" s="58"/>
      <c r="HI338" s="58"/>
      <c r="HJ338" s="58"/>
      <c r="HK338" s="58"/>
      <c r="HL338" s="58"/>
      <c r="HM338" s="58"/>
      <c r="HN338" s="58"/>
      <c r="HO338" s="58"/>
      <c r="HP338" s="58"/>
      <c r="HQ338" s="58"/>
      <c r="HR338" s="58"/>
      <c r="HS338" s="58"/>
      <c r="HT338" s="58"/>
      <c r="HU338" s="58"/>
      <c r="HV338" s="58"/>
      <c r="HW338" s="58"/>
      <c r="HX338" s="58"/>
      <c r="HY338" s="58"/>
      <c r="HZ338" s="58"/>
      <c r="IA338" s="58"/>
      <c r="IB338" s="58"/>
      <c r="IC338" s="58"/>
      <c r="ID338" s="58"/>
      <c r="IE338" s="58"/>
      <c r="IF338" s="58"/>
      <c r="IG338" s="58"/>
      <c r="IH338" s="58"/>
      <c r="II338" s="58"/>
      <c r="IJ338" s="58"/>
      <c r="IK338" s="58"/>
      <c r="IL338" s="58"/>
      <c r="IM338" s="58"/>
      <c r="IN338" s="58"/>
      <c r="IO338" s="58"/>
      <c r="IP338" s="58"/>
      <c r="IQ338" s="58"/>
      <c r="IR338" s="58"/>
    </row>
    <row r="339" spans="1:252" s="839" customFormat="1">
      <c r="A339" s="78" t="s">
        <v>560</v>
      </c>
      <c r="B339" s="699"/>
      <c r="C339" s="699"/>
      <c r="D339" s="699"/>
      <c r="E339" s="699"/>
      <c r="F339" s="699"/>
      <c r="G339" s="699"/>
      <c r="H339" s="699"/>
      <c r="I339" s="699"/>
      <c r="J339" s="699"/>
      <c r="K339" s="699"/>
      <c r="L339" s="699"/>
      <c r="M339" s="699"/>
      <c r="N339" s="699"/>
      <c r="O339" s="699"/>
      <c r="P339" s="699"/>
      <c r="Q339" s="699"/>
      <c r="R339" s="699"/>
      <c r="S339" s="699"/>
      <c r="T339" s="699"/>
      <c r="U339" s="699"/>
      <c r="V339" s="699"/>
      <c r="W339" s="699"/>
      <c r="X339" s="699"/>
      <c r="Y339" s="699"/>
      <c r="Z339" s="699"/>
      <c r="AA339" s="699"/>
      <c r="AB339" s="699"/>
      <c r="AC339" s="699"/>
      <c r="AD339" s="699"/>
      <c r="AE339"/>
      <c r="AF339" s="58"/>
      <c r="AG339" s="58"/>
      <c r="AH339" s="58"/>
      <c r="AI339" s="58"/>
      <c r="AJ339" s="58"/>
      <c r="AK339" s="58"/>
      <c r="AL339" s="58"/>
      <c r="AM339" s="58"/>
      <c r="AN339" s="58"/>
      <c r="AO339" s="58"/>
      <c r="AP339" s="58"/>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c r="BP339" s="58"/>
      <c r="BQ339" s="58"/>
      <c r="BR339" s="58"/>
      <c r="BS339" s="58"/>
      <c r="BT339" s="58"/>
      <c r="BU339" s="58"/>
      <c r="BV339" s="58"/>
      <c r="BW339" s="58"/>
      <c r="BX339" s="58"/>
      <c r="BY339" s="58"/>
      <c r="BZ339" s="58"/>
      <c r="CA339" s="58"/>
      <c r="CB339" s="58"/>
      <c r="CC339" s="58"/>
      <c r="CD339" s="58"/>
      <c r="CE339" s="58"/>
      <c r="CF339" s="58"/>
      <c r="CG339" s="58"/>
      <c r="CH339" s="58"/>
      <c r="CI339" s="58"/>
      <c r="CJ339" s="58"/>
      <c r="CK339" s="58"/>
      <c r="CL339" s="58"/>
      <c r="CM339" s="58"/>
      <c r="CN339" s="58"/>
      <c r="CO339" s="58"/>
      <c r="CP339" s="58"/>
      <c r="CQ339" s="58"/>
      <c r="CR339" s="58"/>
      <c r="CS339" s="58"/>
      <c r="CT339" s="58"/>
      <c r="CU339" s="58"/>
      <c r="CV339" s="58"/>
      <c r="CW339" s="58"/>
      <c r="CX339" s="58"/>
      <c r="CY339" s="58"/>
      <c r="CZ339" s="58"/>
      <c r="DA339" s="58"/>
      <c r="DB339" s="58"/>
      <c r="DC339" s="58"/>
      <c r="DD339" s="58"/>
      <c r="DE339" s="58"/>
      <c r="DF339" s="58"/>
      <c r="DG339" s="58"/>
      <c r="DH339" s="58"/>
      <c r="DI339" s="58"/>
      <c r="DJ339" s="58"/>
      <c r="DK339" s="58"/>
      <c r="DL339" s="58"/>
      <c r="DM339" s="58"/>
      <c r="DN339" s="58"/>
      <c r="DO339" s="58"/>
      <c r="DP339" s="58"/>
      <c r="DQ339" s="58"/>
      <c r="DR339" s="58"/>
      <c r="DS339" s="58"/>
      <c r="DT339" s="58"/>
      <c r="DU339" s="58"/>
      <c r="DV339" s="58"/>
      <c r="DW339" s="58"/>
      <c r="DX339" s="58"/>
      <c r="DY339" s="58"/>
      <c r="DZ339" s="58"/>
      <c r="EA339" s="58"/>
      <c r="EB339" s="58"/>
      <c r="EC339" s="58"/>
      <c r="ED339" s="58"/>
      <c r="EE339" s="58"/>
      <c r="EF339" s="58"/>
      <c r="EG339" s="58"/>
      <c r="EH339" s="58"/>
      <c r="EI339" s="58"/>
      <c r="EJ339" s="58"/>
      <c r="EK339" s="58"/>
      <c r="EL339" s="58"/>
      <c r="EM339" s="58"/>
      <c r="EN339" s="58"/>
      <c r="EO339" s="58"/>
      <c r="EP339" s="58"/>
      <c r="EQ339" s="58"/>
      <c r="ER339" s="58"/>
      <c r="ES339" s="58"/>
      <c r="ET339" s="58"/>
      <c r="EU339" s="58"/>
      <c r="EV339" s="58"/>
      <c r="EW339" s="58"/>
      <c r="EX339" s="58"/>
      <c r="EY339" s="58"/>
      <c r="EZ339" s="58"/>
      <c r="FA339" s="58"/>
      <c r="FB339" s="58"/>
      <c r="FC339" s="58"/>
      <c r="FD339" s="58"/>
      <c r="FE339" s="58"/>
      <c r="FF339" s="58"/>
      <c r="FG339" s="58"/>
      <c r="FH339" s="58"/>
      <c r="FI339" s="58"/>
      <c r="FJ339" s="58"/>
      <c r="FK339" s="58"/>
      <c r="FL339" s="58"/>
      <c r="FM339" s="58"/>
      <c r="FN339" s="58"/>
      <c r="FO339" s="58"/>
      <c r="FP339" s="58"/>
      <c r="FQ339" s="58"/>
      <c r="FR339" s="58"/>
      <c r="FS339" s="58"/>
      <c r="FT339" s="58"/>
      <c r="FU339" s="58"/>
      <c r="FV339" s="58"/>
      <c r="FW339" s="58"/>
      <c r="FX339" s="58"/>
      <c r="FY339" s="58"/>
      <c r="FZ339" s="58"/>
      <c r="GA339" s="58"/>
      <c r="GB339" s="58"/>
      <c r="GC339" s="58"/>
      <c r="GD339" s="58"/>
      <c r="GE339" s="58"/>
      <c r="GF339" s="58"/>
      <c r="GG339" s="58"/>
      <c r="GH339" s="58"/>
      <c r="GI339" s="58"/>
      <c r="GJ339" s="58"/>
      <c r="GK339" s="58"/>
      <c r="GL339" s="58"/>
      <c r="GM339" s="58"/>
      <c r="GN339" s="58"/>
      <c r="GO339" s="58"/>
      <c r="GP339" s="58"/>
      <c r="GQ339" s="58"/>
      <c r="GR339" s="58"/>
      <c r="GS339" s="58"/>
      <c r="GT339" s="58"/>
      <c r="GU339" s="58"/>
      <c r="GV339" s="58"/>
      <c r="GW339" s="58"/>
      <c r="GX339" s="58"/>
      <c r="GY339" s="58"/>
      <c r="GZ339" s="58"/>
      <c r="HA339" s="58"/>
      <c r="HB339" s="58"/>
      <c r="HC339" s="58"/>
      <c r="HD339" s="58"/>
      <c r="HE339" s="58"/>
      <c r="HF339" s="58"/>
      <c r="HG339" s="58"/>
      <c r="HH339" s="58"/>
      <c r="HI339" s="58"/>
      <c r="HJ339" s="58"/>
      <c r="HK339" s="58"/>
      <c r="HL339" s="58"/>
      <c r="HM339" s="58"/>
      <c r="HN339" s="58"/>
      <c r="HO339" s="58"/>
      <c r="HP339" s="58"/>
      <c r="HQ339" s="58"/>
      <c r="HR339" s="58"/>
      <c r="HS339" s="58"/>
      <c r="HT339" s="58"/>
      <c r="HU339" s="58"/>
      <c r="HV339" s="58"/>
      <c r="HW339" s="58"/>
      <c r="HX339" s="58"/>
      <c r="HY339" s="58"/>
      <c r="HZ339" s="58"/>
      <c r="IA339" s="58"/>
      <c r="IB339" s="58"/>
      <c r="IC339" s="58"/>
      <c r="ID339" s="58"/>
      <c r="IE339" s="58"/>
      <c r="IF339" s="58"/>
      <c r="IG339" s="58"/>
      <c r="IH339" s="58"/>
      <c r="II339" s="58"/>
      <c r="IJ339" s="58"/>
      <c r="IK339" s="58"/>
      <c r="IL339" s="58"/>
      <c r="IM339" s="58"/>
      <c r="IN339" s="58"/>
      <c r="IO339" s="58"/>
      <c r="IP339" s="58"/>
      <c r="IQ339" s="58"/>
      <c r="IR339" s="58"/>
    </row>
    <row r="340" spans="1:252" s="839" customFormat="1">
      <c r="A340" s="78" t="s">
        <v>561</v>
      </c>
      <c r="B340" s="699"/>
      <c r="C340" s="699"/>
      <c r="D340" s="699"/>
      <c r="E340" s="699"/>
      <c r="F340" s="699"/>
      <c r="G340" s="699"/>
      <c r="H340" s="699"/>
      <c r="I340" s="699"/>
      <c r="J340" s="699"/>
      <c r="K340" s="699"/>
      <c r="L340" s="699"/>
      <c r="M340" s="699"/>
      <c r="N340" s="699"/>
      <c r="O340" s="699"/>
      <c r="P340" s="699"/>
      <c r="Q340" s="699"/>
      <c r="R340" s="699"/>
      <c r="S340" s="699"/>
      <c r="T340" s="699"/>
      <c r="U340" s="699"/>
      <c r="V340" s="699"/>
      <c r="W340" s="699"/>
      <c r="X340" s="699"/>
      <c r="Y340" s="699"/>
      <c r="Z340" s="699"/>
      <c r="AA340" s="699"/>
      <c r="AB340" s="699"/>
      <c r="AC340" s="699"/>
      <c r="AD340" s="699"/>
      <c r="AE340"/>
      <c r="AF340" s="58"/>
      <c r="AG340" s="58"/>
      <c r="AH340" s="58"/>
      <c r="AI340" s="58"/>
      <c r="AJ340" s="58"/>
      <c r="AK340" s="58"/>
      <c r="AL340" s="58"/>
      <c r="AM340" s="58"/>
      <c r="AN340" s="58"/>
      <c r="AO340" s="58"/>
      <c r="AP340" s="58"/>
      <c r="AQ340" s="58"/>
      <c r="AR340" s="58"/>
      <c r="AS340" s="58"/>
      <c r="AT340" s="58"/>
      <c r="AU340" s="58"/>
      <c r="AV340" s="58"/>
      <c r="AW340" s="58"/>
      <c r="AX340" s="58"/>
      <c r="AY340" s="58"/>
      <c r="AZ340" s="58"/>
      <c r="BA340" s="58"/>
      <c r="BB340" s="58"/>
      <c r="BC340" s="58"/>
      <c r="BD340" s="58"/>
      <c r="BE340" s="58"/>
      <c r="BF340" s="58"/>
      <c r="BG340" s="58"/>
      <c r="BH340" s="58"/>
      <c r="BI340" s="58"/>
      <c r="BJ340" s="58"/>
      <c r="BK340" s="58"/>
      <c r="BL340" s="58"/>
      <c r="BM340" s="58"/>
      <c r="BN340" s="58"/>
      <c r="BO340" s="58"/>
      <c r="BP340" s="58"/>
      <c r="BQ340" s="58"/>
      <c r="BR340" s="58"/>
      <c r="BS340" s="58"/>
      <c r="BT340" s="58"/>
      <c r="BU340" s="58"/>
      <c r="BV340" s="58"/>
      <c r="BW340" s="58"/>
      <c r="BX340" s="58"/>
      <c r="BY340" s="58"/>
      <c r="BZ340" s="58"/>
      <c r="CA340" s="58"/>
      <c r="CB340" s="58"/>
      <c r="CC340" s="58"/>
      <c r="CD340" s="58"/>
      <c r="CE340" s="58"/>
      <c r="CF340" s="58"/>
      <c r="CG340" s="58"/>
      <c r="CH340" s="58"/>
      <c r="CI340" s="58"/>
      <c r="CJ340" s="58"/>
      <c r="CK340" s="58"/>
      <c r="CL340" s="58"/>
      <c r="CM340" s="58"/>
      <c r="CN340" s="58"/>
      <c r="CO340" s="58"/>
      <c r="CP340" s="58"/>
      <c r="CQ340" s="58"/>
      <c r="CR340" s="58"/>
      <c r="CS340" s="58"/>
      <c r="CT340" s="58"/>
      <c r="CU340" s="58"/>
      <c r="CV340" s="58"/>
      <c r="CW340" s="58"/>
      <c r="CX340" s="58"/>
      <c r="CY340" s="58"/>
      <c r="CZ340" s="58"/>
      <c r="DA340" s="58"/>
      <c r="DB340" s="58"/>
      <c r="DC340" s="58"/>
      <c r="DD340" s="58"/>
      <c r="DE340" s="58"/>
      <c r="DF340" s="58"/>
      <c r="DG340" s="58"/>
      <c r="DH340" s="58"/>
      <c r="DI340" s="58"/>
      <c r="DJ340" s="58"/>
      <c r="DK340" s="58"/>
      <c r="DL340" s="58"/>
      <c r="DM340" s="58"/>
      <c r="DN340" s="58"/>
      <c r="DO340" s="58"/>
      <c r="DP340" s="58"/>
      <c r="DQ340" s="58"/>
      <c r="DR340" s="58"/>
      <c r="DS340" s="58"/>
      <c r="DT340" s="58"/>
      <c r="DU340" s="58"/>
      <c r="DV340" s="58"/>
      <c r="DW340" s="58"/>
      <c r="DX340" s="58"/>
      <c r="DY340" s="58"/>
      <c r="DZ340" s="58"/>
      <c r="EA340" s="58"/>
      <c r="EB340" s="58"/>
      <c r="EC340" s="58"/>
      <c r="ED340" s="58"/>
      <c r="EE340" s="58"/>
      <c r="EF340" s="58"/>
      <c r="EG340" s="58"/>
      <c r="EH340" s="58"/>
      <c r="EI340" s="58"/>
      <c r="EJ340" s="58"/>
      <c r="EK340" s="58"/>
      <c r="EL340" s="58"/>
      <c r="EM340" s="58"/>
      <c r="EN340" s="58"/>
      <c r="EO340" s="58"/>
      <c r="EP340" s="58"/>
      <c r="EQ340" s="58"/>
      <c r="ER340" s="58"/>
      <c r="ES340" s="58"/>
      <c r="ET340" s="58"/>
      <c r="EU340" s="58"/>
      <c r="EV340" s="58"/>
      <c r="EW340" s="58"/>
      <c r="EX340" s="58"/>
      <c r="EY340" s="58"/>
      <c r="EZ340" s="58"/>
      <c r="FA340" s="58"/>
      <c r="FB340" s="58"/>
      <c r="FC340" s="58"/>
      <c r="FD340" s="58"/>
      <c r="FE340" s="58"/>
      <c r="FF340" s="58"/>
      <c r="FG340" s="58"/>
      <c r="FH340" s="58"/>
      <c r="FI340" s="58"/>
      <c r="FJ340" s="58"/>
      <c r="FK340" s="58"/>
      <c r="FL340" s="58"/>
      <c r="FM340" s="58"/>
      <c r="FN340" s="58"/>
      <c r="FO340" s="58"/>
      <c r="FP340" s="58"/>
      <c r="FQ340" s="58"/>
      <c r="FR340" s="58"/>
      <c r="FS340" s="58"/>
      <c r="FT340" s="58"/>
      <c r="FU340" s="58"/>
      <c r="FV340" s="58"/>
      <c r="FW340" s="58"/>
      <c r="FX340" s="58"/>
      <c r="FY340" s="58"/>
      <c r="FZ340" s="58"/>
      <c r="GA340" s="58"/>
      <c r="GB340" s="58"/>
      <c r="GC340" s="58"/>
      <c r="GD340" s="58"/>
      <c r="GE340" s="58"/>
      <c r="GF340" s="58"/>
      <c r="GG340" s="58"/>
      <c r="GH340" s="58"/>
      <c r="GI340" s="58"/>
      <c r="GJ340" s="58"/>
      <c r="GK340" s="58"/>
      <c r="GL340" s="58"/>
      <c r="GM340" s="58"/>
      <c r="GN340" s="58"/>
      <c r="GO340" s="58"/>
      <c r="GP340" s="58"/>
      <c r="GQ340" s="58"/>
      <c r="GR340" s="58"/>
      <c r="GS340" s="58"/>
      <c r="GT340" s="58"/>
      <c r="GU340" s="58"/>
      <c r="GV340" s="58"/>
      <c r="GW340" s="58"/>
      <c r="GX340" s="58"/>
      <c r="GY340" s="58"/>
      <c r="GZ340" s="58"/>
      <c r="HA340" s="58"/>
      <c r="HB340" s="58"/>
      <c r="HC340" s="58"/>
      <c r="HD340" s="58"/>
      <c r="HE340" s="58"/>
      <c r="HF340" s="58"/>
      <c r="HG340" s="58"/>
      <c r="HH340" s="58"/>
      <c r="HI340" s="58"/>
      <c r="HJ340" s="58"/>
      <c r="HK340" s="58"/>
      <c r="HL340" s="58"/>
      <c r="HM340" s="58"/>
      <c r="HN340" s="58"/>
      <c r="HO340" s="58"/>
      <c r="HP340" s="58"/>
      <c r="HQ340" s="58"/>
      <c r="HR340" s="58"/>
      <c r="HS340" s="58"/>
      <c r="HT340" s="58"/>
      <c r="HU340" s="58"/>
      <c r="HV340" s="58"/>
      <c r="HW340" s="58"/>
      <c r="HX340" s="58"/>
      <c r="HY340" s="58"/>
      <c r="HZ340" s="58"/>
      <c r="IA340" s="58"/>
      <c r="IB340" s="58"/>
      <c r="IC340" s="58"/>
      <c r="ID340" s="58"/>
      <c r="IE340" s="58"/>
      <c r="IF340" s="58"/>
      <c r="IG340" s="58"/>
      <c r="IH340" s="58"/>
      <c r="II340" s="58"/>
      <c r="IJ340" s="58"/>
      <c r="IK340" s="58"/>
      <c r="IL340" s="58"/>
      <c r="IM340" s="58"/>
      <c r="IN340" s="58"/>
      <c r="IO340" s="58"/>
      <c r="IP340" s="58"/>
      <c r="IQ340" s="58"/>
      <c r="IR340" s="58"/>
    </row>
    <row r="341" spans="1:252" s="839" customFormat="1">
      <c r="A341" s="78" t="s">
        <v>462</v>
      </c>
      <c r="B341" s="699"/>
      <c r="C341" s="699"/>
      <c r="D341" s="699"/>
      <c r="E341" s="699"/>
      <c r="F341" s="699"/>
      <c r="G341" s="699"/>
      <c r="H341" s="699"/>
      <c r="I341" s="699"/>
      <c r="J341" s="699"/>
      <c r="K341" s="699"/>
      <c r="L341" s="699"/>
      <c r="M341" s="699"/>
      <c r="N341" s="699"/>
      <c r="O341" s="699"/>
      <c r="P341" s="699"/>
      <c r="Q341" s="699"/>
      <c r="R341" s="699"/>
      <c r="S341" s="699"/>
      <c r="T341" s="699"/>
      <c r="U341" s="699"/>
      <c r="V341" s="699"/>
      <c r="W341" s="699"/>
      <c r="X341" s="699"/>
      <c r="Y341" s="699"/>
      <c r="Z341" s="699"/>
      <c r="AA341" s="699"/>
      <c r="AB341" s="699"/>
      <c r="AC341" s="699"/>
      <c r="AD341" s="699"/>
      <c r="AE341"/>
      <c r="AF341" s="58"/>
      <c r="AG341" s="58"/>
      <c r="AH341" s="58"/>
      <c r="AI341" s="58"/>
      <c r="AJ341" s="58"/>
      <c r="AK341" s="58"/>
      <c r="AL341" s="58"/>
      <c r="AM341" s="58"/>
      <c r="AN341" s="58"/>
      <c r="AO341" s="58"/>
      <c r="AP341" s="58"/>
      <c r="AQ341" s="58"/>
      <c r="AR341" s="58"/>
      <c r="AS341" s="58"/>
      <c r="AT341" s="58"/>
      <c r="AU341" s="58"/>
      <c r="AV341" s="58"/>
      <c r="AW341" s="58"/>
      <c r="AX341" s="58"/>
      <c r="AY341" s="58"/>
      <c r="AZ341" s="58"/>
      <c r="BA341" s="58"/>
      <c r="BB341" s="58"/>
      <c r="BC341" s="58"/>
      <c r="BD341" s="58"/>
      <c r="BE341" s="58"/>
      <c r="BF341" s="58"/>
      <c r="BG341" s="58"/>
      <c r="BH341" s="58"/>
      <c r="BI341" s="58"/>
      <c r="BJ341" s="58"/>
      <c r="BK341" s="58"/>
      <c r="BL341" s="58"/>
      <c r="BM341" s="58"/>
      <c r="BN341" s="58"/>
      <c r="BO341" s="58"/>
      <c r="BP341" s="58"/>
      <c r="BQ341" s="58"/>
      <c r="BR341" s="58"/>
      <c r="BS341" s="58"/>
      <c r="BT341" s="58"/>
      <c r="BU341" s="58"/>
      <c r="BV341" s="58"/>
      <c r="BW341" s="58"/>
      <c r="BX341" s="58"/>
      <c r="BY341" s="58"/>
      <c r="BZ341" s="58"/>
      <c r="CA341" s="58"/>
      <c r="CB341" s="58"/>
      <c r="CC341" s="58"/>
      <c r="CD341" s="58"/>
      <c r="CE341" s="58"/>
      <c r="CF341" s="58"/>
      <c r="CG341" s="58"/>
      <c r="CH341" s="58"/>
      <c r="CI341" s="58"/>
      <c r="CJ341" s="58"/>
      <c r="CK341" s="58"/>
      <c r="CL341" s="58"/>
      <c r="CM341" s="58"/>
      <c r="CN341" s="58"/>
      <c r="CO341" s="58"/>
      <c r="CP341" s="58"/>
      <c r="CQ341" s="58"/>
      <c r="CR341" s="58"/>
      <c r="CS341" s="58"/>
      <c r="CT341" s="58"/>
      <c r="CU341" s="58"/>
      <c r="CV341" s="58"/>
      <c r="CW341" s="58"/>
      <c r="CX341" s="58"/>
      <c r="CY341" s="58"/>
      <c r="CZ341" s="58"/>
      <c r="DA341" s="58"/>
      <c r="DB341" s="58"/>
      <c r="DC341" s="58"/>
      <c r="DD341" s="58"/>
      <c r="DE341" s="58"/>
      <c r="DF341" s="58"/>
      <c r="DG341" s="58"/>
      <c r="DH341" s="58"/>
      <c r="DI341" s="58"/>
      <c r="DJ341" s="58"/>
      <c r="DK341" s="58"/>
      <c r="DL341" s="58"/>
      <c r="DM341" s="58"/>
      <c r="DN341" s="58"/>
      <c r="DO341" s="58"/>
      <c r="DP341" s="58"/>
      <c r="DQ341" s="58"/>
      <c r="DR341" s="58"/>
      <c r="DS341" s="58"/>
      <c r="DT341" s="58"/>
      <c r="DU341" s="58"/>
      <c r="DV341" s="58"/>
      <c r="DW341" s="58"/>
      <c r="DX341" s="58"/>
      <c r="DY341" s="58"/>
      <c r="DZ341" s="58"/>
      <c r="EA341" s="58"/>
      <c r="EB341" s="58"/>
      <c r="EC341" s="58"/>
      <c r="ED341" s="58"/>
      <c r="EE341" s="58"/>
      <c r="EF341" s="58"/>
      <c r="EG341" s="58"/>
      <c r="EH341" s="58"/>
      <c r="EI341" s="58"/>
      <c r="EJ341" s="58"/>
      <c r="EK341" s="58"/>
      <c r="EL341" s="58"/>
      <c r="EM341" s="58"/>
      <c r="EN341" s="58"/>
      <c r="EO341" s="58"/>
      <c r="EP341" s="58"/>
      <c r="EQ341" s="58"/>
      <c r="ER341" s="58"/>
      <c r="ES341" s="58"/>
      <c r="ET341" s="58"/>
      <c r="EU341" s="58"/>
      <c r="EV341" s="58"/>
      <c r="EW341" s="58"/>
      <c r="EX341" s="58"/>
      <c r="EY341" s="58"/>
      <c r="EZ341" s="58"/>
      <c r="FA341" s="58"/>
      <c r="FB341" s="58"/>
      <c r="FC341" s="58"/>
      <c r="FD341" s="58"/>
      <c r="FE341" s="58"/>
      <c r="FF341" s="58"/>
      <c r="FG341" s="58"/>
      <c r="FH341" s="58"/>
      <c r="FI341" s="58"/>
      <c r="FJ341" s="58"/>
      <c r="FK341" s="58"/>
      <c r="FL341" s="58"/>
      <c r="FM341" s="58"/>
      <c r="FN341" s="58"/>
      <c r="FO341" s="58"/>
      <c r="FP341" s="58"/>
      <c r="FQ341" s="58"/>
      <c r="FR341" s="58"/>
      <c r="FS341" s="58"/>
      <c r="FT341" s="58"/>
      <c r="FU341" s="58"/>
      <c r="FV341" s="58"/>
      <c r="FW341" s="58"/>
      <c r="FX341" s="58"/>
      <c r="FY341" s="58"/>
      <c r="FZ341" s="58"/>
      <c r="GA341" s="58"/>
      <c r="GB341" s="58"/>
      <c r="GC341" s="58"/>
      <c r="GD341" s="58"/>
      <c r="GE341" s="58"/>
      <c r="GF341" s="58"/>
      <c r="GG341" s="58"/>
      <c r="GH341" s="58"/>
      <c r="GI341" s="58"/>
      <c r="GJ341" s="58"/>
      <c r="GK341" s="58"/>
      <c r="GL341" s="58"/>
      <c r="GM341" s="58"/>
      <c r="GN341" s="58"/>
      <c r="GO341" s="58"/>
      <c r="GP341" s="58"/>
      <c r="GQ341" s="58"/>
      <c r="GR341" s="58"/>
      <c r="GS341" s="58"/>
      <c r="GT341" s="58"/>
      <c r="GU341" s="58"/>
      <c r="GV341" s="58"/>
      <c r="GW341" s="58"/>
      <c r="GX341" s="58"/>
      <c r="GY341" s="58"/>
      <c r="GZ341" s="58"/>
      <c r="HA341" s="58"/>
      <c r="HB341" s="58"/>
      <c r="HC341" s="58"/>
      <c r="HD341" s="58"/>
      <c r="HE341" s="58"/>
      <c r="HF341" s="58"/>
      <c r="HG341" s="58"/>
      <c r="HH341" s="58"/>
      <c r="HI341" s="58"/>
      <c r="HJ341" s="58"/>
      <c r="HK341" s="58"/>
      <c r="HL341" s="58"/>
      <c r="HM341" s="58"/>
      <c r="HN341" s="58"/>
      <c r="HO341" s="58"/>
      <c r="HP341" s="58"/>
      <c r="HQ341" s="58"/>
      <c r="HR341" s="58"/>
      <c r="HS341" s="58"/>
      <c r="HT341" s="58"/>
      <c r="HU341" s="58"/>
      <c r="HV341" s="58"/>
      <c r="HW341" s="58"/>
      <c r="HX341" s="58"/>
      <c r="HY341" s="58"/>
      <c r="HZ341" s="58"/>
      <c r="IA341" s="58"/>
      <c r="IB341" s="58"/>
      <c r="IC341" s="58"/>
      <c r="ID341" s="58"/>
      <c r="IE341" s="58"/>
      <c r="IF341" s="58"/>
      <c r="IG341" s="58"/>
      <c r="IH341" s="58"/>
      <c r="II341" s="58"/>
      <c r="IJ341" s="58"/>
      <c r="IK341" s="58"/>
      <c r="IL341" s="58"/>
      <c r="IM341" s="58"/>
      <c r="IN341" s="58"/>
      <c r="IO341" s="58"/>
      <c r="IP341" s="58"/>
      <c r="IQ341" s="58"/>
      <c r="IR341" s="58"/>
    </row>
    <row r="342" spans="1:252" s="839" customFormat="1">
      <c r="A342" s="78" t="s">
        <v>562</v>
      </c>
      <c r="B342" s="699"/>
      <c r="C342" s="699"/>
      <c r="D342" s="699"/>
      <c r="E342" s="699"/>
      <c r="F342" s="699"/>
      <c r="G342" s="699"/>
      <c r="H342" s="699"/>
      <c r="I342" s="699"/>
      <c r="J342" s="699"/>
      <c r="K342" s="699"/>
      <c r="L342" s="699"/>
      <c r="M342" s="699"/>
      <c r="N342" s="699"/>
      <c r="O342" s="699"/>
      <c r="P342" s="699"/>
      <c r="Q342" s="699"/>
      <c r="R342" s="699"/>
      <c r="S342" s="699"/>
      <c r="T342" s="699"/>
      <c r="U342" s="699"/>
      <c r="V342" s="699"/>
      <c r="W342" s="699"/>
      <c r="X342" s="699"/>
      <c r="Y342" s="699"/>
      <c r="Z342" s="699"/>
      <c r="AA342" s="699"/>
      <c r="AB342" s="699"/>
      <c r="AC342" s="699"/>
      <c r="AD342" s="699"/>
      <c r="AE342"/>
      <c r="AF342" s="58"/>
      <c r="AG342" s="58"/>
      <c r="AH342" s="58"/>
      <c r="AI342" s="58"/>
      <c r="AJ342" s="58"/>
      <c r="AK342" s="58"/>
      <c r="AL342" s="58"/>
      <c r="AM342" s="58"/>
      <c r="AN342" s="58"/>
      <c r="AO342" s="58"/>
      <c r="AP342" s="58"/>
      <c r="AQ342" s="58"/>
      <c r="AR342" s="58"/>
      <c r="AS342" s="58"/>
      <c r="AT342" s="58"/>
      <c r="AU342" s="58"/>
      <c r="AV342" s="58"/>
      <c r="AW342" s="58"/>
      <c r="AX342" s="58"/>
      <c r="AY342" s="58"/>
      <c r="AZ342" s="58"/>
      <c r="BA342" s="58"/>
      <c r="BB342" s="58"/>
      <c r="BC342" s="58"/>
      <c r="BD342" s="58"/>
      <c r="BE342" s="58"/>
      <c r="BF342" s="58"/>
      <c r="BG342" s="58"/>
      <c r="BH342" s="58"/>
      <c r="BI342" s="58"/>
      <c r="BJ342" s="58"/>
      <c r="BK342" s="58"/>
      <c r="BL342" s="58"/>
      <c r="BM342" s="58"/>
      <c r="BN342" s="58"/>
      <c r="BO342" s="58"/>
      <c r="BP342" s="58"/>
      <c r="BQ342" s="58"/>
      <c r="BR342" s="58"/>
      <c r="BS342" s="58"/>
      <c r="BT342" s="58"/>
      <c r="BU342" s="58"/>
      <c r="BV342" s="58"/>
      <c r="BW342" s="58"/>
      <c r="BX342" s="58"/>
      <c r="BY342" s="58"/>
      <c r="BZ342" s="58"/>
      <c r="CA342" s="58"/>
      <c r="CB342" s="58"/>
      <c r="CC342" s="58"/>
      <c r="CD342" s="58"/>
      <c r="CE342" s="58"/>
      <c r="CF342" s="58"/>
      <c r="CG342" s="58"/>
      <c r="CH342" s="58"/>
      <c r="CI342" s="58"/>
      <c r="CJ342" s="58"/>
      <c r="CK342" s="58"/>
      <c r="CL342" s="58"/>
      <c r="CM342" s="58"/>
      <c r="CN342" s="58"/>
      <c r="CO342" s="58"/>
      <c r="CP342" s="58"/>
      <c r="CQ342" s="58"/>
      <c r="CR342" s="58"/>
      <c r="CS342" s="58"/>
      <c r="CT342" s="58"/>
      <c r="CU342" s="58"/>
      <c r="CV342" s="58"/>
      <c r="CW342" s="58"/>
      <c r="CX342" s="58"/>
      <c r="CY342" s="58"/>
      <c r="CZ342" s="58"/>
      <c r="DA342" s="58"/>
      <c r="DB342" s="58"/>
      <c r="DC342" s="58"/>
      <c r="DD342" s="58"/>
      <c r="DE342" s="58"/>
      <c r="DF342" s="58"/>
      <c r="DG342" s="58"/>
      <c r="DH342" s="58"/>
      <c r="DI342" s="58"/>
      <c r="DJ342" s="58"/>
      <c r="DK342" s="58"/>
      <c r="DL342" s="58"/>
      <c r="DM342" s="58"/>
      <c r="DN342" s="58"/>
      <c r="DO342" s="58"/>
      <c r="DP342" s="58"/>
      <c r="DQ342" s="58"/>
      <c r="DR342" s="58"/>
      <c r="DS342" s="58"/>
      <c r="DT342" s="58"/>
      <c r="DU342" s="58"/>
      <c r="DV342" s="58"/>
      <c r="DW342" s="58"/>
      <c r="DX342" s="58"/>
      <c r="DY342" s="58"/>
      <c r="DZ342" s="58"/>
      <c r="EA342" s="58"/>
      <c r="EB342" s="58"/>
      <c r="EC342" s="58"/>
      <c r="ED342" s="58"/>
      <c r="EE342" s="58"/>
      <c r="EF342" s="58"/>
      <c r="EG342" s="58"/>
      <c r="EH342" s="58"/>
      <c r="EI342" s="58"/>
      <c r="EJ342" s="58"/>
      <c r="EK342" s="58"/>
      <c r="EL342" s="58"/>
      <c r="EM342" s="58"/>
      <c r="EN342" s="58"/>
      <c r="EO342" s="58"/>
      <c r="EP342" s="58"/>
      <c r="EQ342" s="58"/>
      <c r="ER342" s="58"/>
      <c r="ES342" s="58"/>
      <c r="ET342" s="58"/>
      <c r="EU342" s="58"/>
      <c r="EV342" s="58"/>
      <c r="EW342" s="58"/>
      <c r="EX342" s="58"/>
      <c r="EY342" s="58"/>
      <c r="EZ342" s="58"/>
      <c r="FA342" s="58"/>
      <c r="FB342" s="58"/>
      <c r="FC342" s="58"/>
      <c r="FD342" s="58"/>
      <c r="FE342" s="58"/>
      <c r="FF342" s="58"/>
      <c r="FG342" s="58"/>
      <c r="FH342" s="58"/>
      <c r="FI342" s="58"/>
      <c r="FJ342" s="58"/>
      <c r="FK342" s="58"/>
      <c r="FL342" s="58"/>
      <c r="FM342" s="58"/>
      <c r="FN342" s="58"/>
      <c r="FO342" s="58"/>
      <c r="FP342" s="58"/>
      <c r="FQ342" s="58"/>
      <c r="FR342" s="58"/>
      <c r="FS342" s="58"/>
      <c r="FT342" s="58"/>
      <c r="FU342" s="58"/>
      <c r="FV342" s="58"/>
      <c r="FW342" s="58"/>
      <c r="FX342" s="58"/>
      <c r="FY342" s="58"/>
      <c r="FZ342" s="58"/>
      <c r="GA342" s="58"/>
      <c r="GB342" s="58"/>
      <c r="GC342" s="58"/>
      <c r="GD342" s="58"/>
      <c r="GE342" s="58"/>
      <c r="GF342" s="58"/>
      <c r="GG342" s="58"/>
      <c r="GH342" s="58"/>
      <c r="GI342" s="58"/>
      <c r="GJ342" s="58"/>
      <c r="GK342" s="58"/>
      <c r="GL342" s="58"/>
      <c r="GM342" s="58"/>
      <c r="GN342" s="58"/>
      <c r="GO342" s="58"/>
      <c r="GP342" s="58"/>
      <c r="GQ342" s="58"/>
      <c r="GR342" s="58"/>
      <c r="GS342" s="58"/>
      <c r="GT342" s="58"/>
      <c r="GU342" s="58"/>
      <c r="GV342" s="58"/>
      <c r="GW342" s="58"/>
      <c r="GX342" s="58"/>
      <c r="GY342" s="58"/>
      <c r="GZ342" s="58"/>
      <c r="HA342" s="58"/>
      <c r="HB342" s="58"/>
      <c r="HC342" s="58"/>
      <c r="HD342" s="58"/>
      <c r="HE342" s="58"/>
      <c r="HF342" s="58"/>
      <c r="HG342" s="58"/>
      <c r="HH342" s="58"/>
      <c r="HI342" s="58"/>
      <c r="HJ342" s="58"/>
      <c r="HK342" s="58"/>
      <c r="HL342" s="58"/>
      <c r="HM342" s="58"/>
      <c r="HN342" s="58"/>
      <c r="HO342" s="58"/>
      <c r="HP342" s="58"/>
      <c r="HQ342" s="58"/>
      <c r="HR342" s="58"/>
      <c r="HS342" s="58"/>
      <c r="HT342" s="58"/>
      <c r="HU342" s="58"/>
      <c r="HV342" s="58"/>
      <c r="HW342" s="58"/>
      <c r="HX342" s="58"/>
      <c r="HY342" s="58"/>
      <c r="HZ342" s="58"/>
      <c r="IA342" s="58"/>
      <c r="IB342" s="58"/>
      <c r="IC342" s="58"/>
      <c r="ID342" s="58"/>
      <c r="IE342" s="58"/>
      <c r="IF342" s="58"/>
      <c r="IG342" s="58"/>
      <c r="IH342" s="58"/>
      <c r="II342" s="58"/>
      <c r="IJ342" s="58"/>
      <c r="IK342" s="58"/>
      <c r="IL342" s="58"/>
      <c r="IM342" s="58"/>
      <c r="IN342" s="58"/>
      <c r="IO342" s="58"/>
      <c r="IP342" s="58"/>
      <c r="IQ342" s="58"/>
      <c r="IR342" s="58"/>
    </row>
    <row r="343" spans="1:252" s="839" customFormat="1">
      <c r="A343" s="78" t="s">
        <v>563</v>
      </c>
      <c r="B343" s="699"/>
      <c r="C343" s="699"/>
      <c r="D343" s="699"/>
      <c r="E343" s="699"/>
      <c r="F343" s="699"/>
      <c r="G343" s="699"/>
      <c r="H343" s="699"/>
      <c r="I343" s="699"/>
      <c r="J343" s="699"/>
      <c r="K343" s="699"/>
      <c r="L343" s="699"/>
      <c r="M343" s="699"/>
      <c r="N343" s="699"/>
      <c r="O343" s="699"/>
      <c r="P343" s="699"/>
      <c r="Q343" s="699"/>
      <c r="R343" s="699"/>
      <c r="S343" s="699"/>
      <c r="T343" s="699"/>
      <c r="U343" s="699"/>
      <c r="V343" s="699"/>
      <c r="W343" s="699"/>
      <c r="X343" s="699"/>
      <c r="Y343" s="699"/>
      <c r="Z343" s="699"/>
      <c r="AA343" s="699"/>
      <c r="AB343" s="699"/>
      <c r="AC343" s="699"/>
      <c r="AD343" s="699"/>
      <c r="AE343"/>
      <c r="AF343" s="58"/>
      <c r="AG343" s="58"/>
      <c r="AH343" s="58"/>
      <c r="AI343" s="58"/>
      <c r="AJ343" s="58"/>
      <c r="AK343" s="58"/>
      <c r="AL343" s="58"/>
      <c r="AM343" s="58"/>
      <c r="AN343" s="58"/>
      <c r="AO343" s="58"/>
      <c r="AP343" s="58"/>
      <c r="AQ343" s="58"/>
      <c r="AR343" s="58"/>
      <c r="AS343" s="58"/>
      <c r="AT343" s="58"/>
      <c r="AU343" s="58"/>
      <c r="AV343" s="58"/>
      <c r="AW343" s="58"/>
      <c r="AX343" s="58"/>
      <c r="AY343" s="58"/>
      <c r="AZ343" s="58"/>
      <c r="BA343" s="58"/>
      <c r="BB343" s="58"/>
      <c r="BC343" s="58"/>
      <c r="BD343" s="58"/>
      <c r="BE343" s="58"/>
      <c r="BF343" s="58"/>
      <c r="BG343" s="58"/>
      <c r="BH343" s="58"/>
      <c r="BI343" s="58"/>
      <c r="BJ343" s="58"/>
      <c r="BK343" s="58"/>
      <c r="BL343" s="58"/>
      <c r="BM343" s="58"/>
      <c r="BN343" s="58"/>
      <c r="BO343" s="58"/>
      <c r="BP343" s="58"/>
      <c r="BQ343" s="58"/>
      <c r="BR343" s="58"/>
      <c r="BS343" s="58"/>
      <c r="BT343" s="58"/>
      <c r="BU343" s="58"/>
      <c r="BV343" s="58"/>
      <c r="BW343" s="58"/>
      <c r="BX343" s="58"/>
      <c r="BY343" s="58"/>
      <c r="BZ343" s="58"/>
      <c r="CA343" s="58"/>
      <c r="CB343" s="58"/>
      <c r="CC343" s="58"/>
      <c r="CD343" s="58"/>
      <c r="CE343" s="58"/>
      <c r="CF343" s="58"/>
      <c r="CG343" s="58"/>
      <c r="CH343" s="58"/>
      <c r="CI343" s="58"/>
      <c r="CJ343" s="58"/>
      <c r="CK343" s="58"/>
      <c r="CL343" s="58"/>
      <c r="CM343" s="58"/>
      <c r="CN343" s="58"/>
      <c r="CO343" s="58"/>
      <c r="CP343" s="58"/>
      <c r="CQ343" s="58"/>
      <c r="CR343" s="58"/>
      <c r="CS343" s="58"/>
      <c r="CT343" s="58"/>
      <c r="CU343" s="58"/>
      <c r="CV343" s="58"/>
      <c r="CW343" s="58"/>
      <c r="CX343" s="58"/>
      <c r="CY343" s="58"/>
      <c r="CZ343" s="58"/>
      <c r="DA343" s="58"/>
      <c r="DB343" s="58"/>
      <c r="DC343" s="58"/>
      <c r="DD343" s="58"/>
      <c r="DE343" s="58"/>
      <c r="DF343" s="58"/>
      <c r="DG343" s="58"/>
      <c r="DH343" s="58"/>
      <c r="DI343" s="58"/>
      <c r="DJ343" s="58"/>
      <c r="DK343" s="58"/>
      <c r="DL343" s="58"/>
      <c r="DM343" s="58"/>
      <c r="DN343" s="58"/>
      <c r="DO343" s="58"/>
      <c r="DP343" s="58"/>
      <c r="DQ343" s="58"/>
      <c r="DR343" s="58"/>
      <c r="DS343" s="58"/>
      <c r="DT343" s="58"/>
      <c r="DU343" s="58"/>
      <c r="DV343" s="58"/>
      <c r="DW343" s="58"/>
      <c r="DX343" s="58"/>
      <c r="DY343" s="58"/>
      <c r="DZ343" s="58"/>
      <c r="EA343" s="58"/>
      <c r="EB343" s="58"/>
      <c r="EC343" s="58"/>
      <c r="ED343" s="58"/>
      <c r="EE343" s="58"/>
      <c r="EF343" s="58"/>
      <c r="EG343" s="58"/>
      <c r="EH343" s="58"/>
      <c r="EI343" s="58"/>
      <c r="EJ343" s="58"/>
      <c r="EK343" s="58"/>
      <c r="EL343" s="58"/>
      <c r="EM343" s="58"/>
      <c r="EN343" s="58"/>
      <c r="EO343" s="58"/>
      <c r="EP343" s="58"/>
      <c r="EQ343" s="58"/>
      <c r="ER343" s="58"/>
      <c r="ES343" s="58"/>
      <c r="ET343" s="58"/>
      <c r="EU343" s="58"/>
      <c r="EV343" s="58"/>
      <c r="EW343" s="58"/>
      <c r="EX343" s="58"/>
      <c r="EY343" s="58"/>
      <c r="EZ343" s="58"/>
      <c r="FA343" s="58"/>
      <c r="FB343" s="58"/>
      <c r="FC343" s="58"/>
      <c r="FD343" s="58"/>
      <c r="FE343" s="58"/>
      <c r="FF343" s="58"/>
      <c r="FG343" s="58"/>
      <c r="FH343" s="58"/>
      <c r="FI343" s="58"/>
      <c r="FJ343" s="58"/>
      <c r="FK343" s="58"/>
      <c r="FL343" s="58"/>
      <c r="FM343" s="58"/>
      <c r="FN343" s="58"/>
      <c r="FO343" s="58"/>
      <c r="FP343" s="58"/>
      <c r="FQ343" s="58"/>
      <c r="FR343" s="58"/>
      <c r="FS343" s="58"/>
      <c r="FT343" s="58"/>
      <c r="FU343" s="58"/>
      <c r="FV343" s="58"/>
      <c r="FW343" s="58"/>
      <c r="FX343" s="58"/>
      <c r="FY343" s="58"/>
      <c r="FZ343" s="58"/>
      <c r="GA343" s="58"/>
      <c r="GB343" s="58"/>
      <c r="GC343" s="58"/>
      <c r="GD343" s="58"/>
      <c r="GE343" s="58"/>
      <c r="GF343" s="58"/>
      <c r="GG343" s="58"/>
      <c r="GH343" s="58"/>
      <c r="GI343" s="58"/>
      <c r="GJ343" s="58"/>
      <c r="GK343" s="58"/>
      <c r="GL343" s="58"/>
      <c r="GM343" s="58"/>
      <c r="GN343" s="58"/>
      <c r="GO343" s="58"/>
      <c r="GP343" s="58"/>
      <c r="GQ343" s="58"/>
      <c r="GR343" s="58"/>
      <c r="GS343" s="58"/>
      <c r="GT343" s="58"/>
      <c r="GU343" s="58"/>
      <c r="GV343" s="58"/>
      <c r="GW343" s="58"/>
      <c r="GX343" s="58"/>
      <c r="GY343" s="58"/>
      <c r="GZ343" s="58"/>
      <c r="HA343" s="58"/>
      <c r="HB343" s="58"/>
      <c r="HC343" s="58"/>
      <c r="HD343" s="58"/>
      <c r="HE343" s="58"/>
      <c r="HF343" s="58"/>
      <c r="HG343" s="58"/>
      <c r="HH343" s="58"/>
      <c r="HI343" s="58"/>
      <c r="HJ343" s="58"/>
      <c r="HK343" s="58"/>
      <c r="HL343" s="58"/>
      <c r="HM343" s="58"/>
      <c r="HN343" s="58"/>
      <c r="HO343" s="58"/>
      <c r="HP343" s="58"/>
      <c r="HQ343" s="58"/>
      <c r="HR343" s="58"/>
      <c r="HS343" s="58"/>
      <c r="HT343" s="58"/>
      <c r="HU343" s="58"/>
      <c r="HV343" s="58"/>
      <c r="HW343" s="58"/>
      <c r="HX343" s="58"/>
      <c r="HY343" s="58"/>
      <c r="HZ343" s="58"/>
      <c r="IA343" s="58"/>
      <c r="IB343" s="58"/>
      <c r="IC343" s="58"/>
      <c r="ID343" s="58"/>
      <c r="IE343" s="58"/>
      <c r="IF343" s="58"/>
      <c r="IG343" s="58"/>
      <c r="IH343" s="58"/>
      <c r="II343" s="58"/>
      <c r="IJ343" s="58"/>
      <c r="IK343" s="58"/>
      <c r="IL343" s="58"/>
      <c r="IM343" s="58"/>
      <c r="IN343" s="58"/>
      <c r="IO343" s="58"/>
      <c r="IP343" s="58"/>
      <c r="IQ343" s="58"/>
      <c r="IR343" s="58"/>
    </row>
    <row r="344" spans="1:252" s="839" customFormat="1">
      <c r="A344" s="78" t="s">
        <v>564</v>
      </c>
      <c r="B344" s="699"/>
      <c r="C344" s="699"/>
      <c r="D344" s="699"/>
      <c r="E344" s="699"/>
      <c r="F344" s="699"/>
      <c r="G344" s="699"/>
      <c r="H344" s="699"/>
      <c r="I344" s="699"/>
      <c r="J344" s="699"/>
      <c r="K344" s="699"/>
      <c r="L344" s="699"/>
      <c r="M344" s="699"/>
      <c r="N344" s="699"/>
      <c r="O344" s="699"/>
      <c r="P344" s="699"/>
      <c r="Q344" s="699"/>
      <c r="R344" s="699"/>
      <c r="S344" s="699"/>
      <c r="T344" s="699"/>
      <c r="U344" s="699"/>
      <c r="V344" s="699"/>
      <c r="W344" s="699"/>
      <c r="X344" s="699"/>
      <c r="Y344" s="699"/>
      <c r="Z344" s="699"/>
      <c r="AA344" s="699"/>
      <c r="AB344" s="699"/>
      <c r="AC344" s="699"/>
      <c r="AD344" s="699"/>
      <c r="AE344"/>
      <c r="AF344" s="58"/>
      <c r="AG344" s="58"/>
      <c r="AH344" s="58"/>
      <c r="AI344" s="58"/>
      <c r="AJ344" s="58"/>
      <c r="AK344" s="58"/>
      <c r="AL344" s="58"/>
      <c r="AM344" s="58"/>
      <c r="AN344" s="58"/>
      <c r="AO344" s="58"/>
      <c r="AP344" s="58"/>
      <c r="AQ344" s="58"/>
      <c r="AR344" s="58"/>
      <c r="AS344" s="58"/>
      <c r="AT344" s="58"/>
      <c r="AU344" s="58"/>
      <c r="AV344" s="58"/>
      <c r="AW344" s="58"/>
      <c r="AX344" s="58"/>
      <c r="AY344" s="58"/>
      <c r="AZ344" s="58"/>
      <c r="BA344" s="58"/>
      <c r="BB344" s="58"/>
      <c r="BC344" s="58"/>
      <c r="BD344" s="58"/>
      <c r="BE344" s="58"/>
      <c r="BF344" s="58"/>
      <c r="BG344" s="58"/>
      <c r="BH344" s="58"/>
      <c r="BI344" s="58"/>
      <c r="BJ344" s="58"/>
      <c r="BK344" s="58"/>
      <c r="BL344" s="58"/>
      <c r="BM344" s="58"/>
      <c r="BN344" s="58"/>
      <c r="BO344" s="58"/>
      <c r="BP344" s="58"/>
      <c r="BQ344" s="58"/>
      <c r="BR344" s="58"/>
      <c r="BS344" s="58"/>
      <c r="BT344" s="58"/>
      <c r="BU344" s="58"/>
      <c r="BV344" s="58"/>
      <c r="BW344" s="58"/>
      <c r="BX344" s="58"/>
      <c r="BY344" s="58"/>
      <c r="BZ344" s="58"/>
      <c r="CA344" s="58"/>
      <c r="CB344" s="58"/>
      <c r="CC344" s="58"/>
      <c r="CD344" s="58"/>
      <c r="CE344" s="58"/>
      <c r="CF344" s="58"/>
      <c r="CG344" s="58"/>
      <c r="CH344" s="58"/>
      <c r="CI344" s="58"/>
      <c r="CJ344" s="58"/>
      <c r="CK344" s="58"/>
      <c r="CL344" s="58"/>
      <c r="CM344" s="58"/>
      <c r="CN344" s="58"/>
      <c r="CO344" s="58"/>
      <c r="CP344" s="58"/>
      <c r="CQ344" s="58"/>
      <c r="CR344" s="58"/>
      <c r="CS344" s="58"/>
      <c r="CT344" s="58"/>
      <c r="CU344" s="58"/>
      <c r="CV344" s="58"/>
      <c r="CW344" s="58"/>
      <c r="CX344" s="58"/>
      <c r="CY344" s="58"/>
      <c r="CZ344" s="58"/>
      <c r="DA344" s="58"/>
      <c r="DB344" s="58"/>
      <c r="DC344" s="58"/>
      <c r="DD344" s="58"/>
      <c r="DE344" s="58"/>
      <c r="DF344" s="58"/>
      <c r="DG344" s="58"/>
      <c r="DH344" s="58"/>
      <c r="DI344" s="58"/>
      <c r="DJ344" s="58"/>
      <c r="DK344" s="58"/>
      <c r="DL344" s="58"/>
      <c r="DM344" s="58"/>
      <c r="DN344" s="58"/>
      <c r="DO344" s="58"/>
      <c r="DP344" s="58"/>
      <c r="DQ344" s="58"/>
      <c r="DR344" s="58"/>
      <c r="DS344" s="58"/>
      <c r="DT344" s="58"/>
      <c r="DU344" s="58"/>
      <c r="DV344" s="58"/>
      <c r="DW344" s="58"/>
      <c r="DX344" s="58"/>
      <c r="DY344" s="58"/>
      <c r="DZ344" s="58"/>
      <c r="EA344" s="58"/>
      <c r="EB344" s="58"/>
      <c r="EC344" s="58"/>
      <c r="ED344" s="58"/>
      <c r="EE344" s="58"/>
      <c r="EF344" s="58"/>
      <c r="EG344" s="58"/>
      <c r="EH344" s="58"/>
      <c r="EI344" s="58"/>
      <c r="EJ344" s="58"/>
      <c r="EK344" s="58"/>
      <c r="EL344" s="58"/>
      <c r="EM344" s="58"/>
      <c r="EN344" s="58"/>
      <c r="EO344" s="58"/>
      <c r="EP344" s="58"/>
      <c r="EQ344" s="58"/>
      <c r="ER344" s="58"/>
      <c r="ES344" s="58"/>
      <c r="ET344" s="58"/>
      <c r="EU344" s="58"/>
      <c r="EV344" s="58"/>
      <c r="EW344" s="58"/>
      <c r="EX344" s="58"/>
      <c r="EY344" s="58"/>
      <c r="EZ344" s="58"/>
      <c r="FA344" s="58"/>
      <c r="FB344" s="58"/>
      <c r="FC344" s="58"/>
      <c r="FD344" s="58"/>
      <c r="FE344" s="58"/>
      <c r="FF344" s="58"/>
      <c r="FG344" s="58"/>
      <c r="FH344" s="58"/>
      <c r="FI344" s="58"/>
      <c r="FJ344" s="58"/>
      <c r="FK344" s="58"/>
      <c r="FL344" s="58"/>
      <c r="FM344" s="58"/>
      <c r="FN344" s="58"/>
      <c r="FO344" s="58"/>
      <c r="FP344" s="58"/>
      <c r="FQ344" s="58"/>
      <c r="FR344" s="58"/>
      <c r="FS344" s="58"/>
      <c r="FT344" s="58"/>
      <c r="FU344" s="58"/>
      <c r="FV344" s="58"/>
      <c r="FW344" s="58"/>
      <c r="FX344" s="58"/>
      <c r="FY344" s="58"/>
      <c r="FZ344" s="58"/>
      <c r="GA344" s="58"/>
      <c r="GB344" s="58"/>
      <c r="GC344" s="58"/>
      <c r="GD344" s="58"/>
      <c r="GE344" s="58"/>
      <c r="GF344" s="58"/>
      <c r="GG344" s="58"/>
      <c r="GH344" s="58"/>
      <c r="GI344" s="58"/>
      <c r="GJ344" s="58"/>
      <c r="GK344" s="58"/>
      <c r="GL344" s="58"/>
      <c r="GM344" s="58"/>
      <c r="GN344" s="58"/>
      <c r="GO344" s="58"/>
      <c r="GP344" s="58"/>
      <c r="GQ344" s="58"/>
      <c r="GR344" s="58"/>
      <c r="GS344" s="58"/>
      <c r="GT344" s="58"/>
      <c r="GU344" s="58"/>
      <c r="GV344" s="58"/>
      <c r="GW344" s="58"/>
      <c r="GX344" s="58"/>
      <c r="GY344" s="58"/>
      <c r="GZ344" s="58"/>
      <c r="HA344" s="58"/>
      <c r="HB344" s="58"/>
      <c r="HC344" s="58"/>
      <c r="HD344" s="58"/>
      <c r="HE344" s="58"/>
      <c r="HF344" s="58"/>
      <c r="HG344" s="58"/>
      <c r="HH344" s="58"/>
      <c r="HI344" s="58"/>
      <c r="HJ344" s="58"/>
      <c r="HK344" s="58"/>
      <c r="HL344" s="58"/>
      <c r="HM344" s="58"/>
      <c r="HN344" s="58"/>
      <c r="HO344" s="58"/>
      <c r="HP344" s="58"/>
      <c r="HQ344" s="58"/>
      <c r="HR344" s="58"/>
      <c r="HS344" s="58"/>
      <c r="HT344" s="58"/>
      <c r="HU344" s="58"/>
      <c r="HV344" s="58"/>
      <c r="HW344" s="58"/>
      <c r="HX344" s="58"/>
      <c r="HY344" s="58"/>
      <c r="HZ344" s="58"/>
      <c r="IA344" s="58"/>
      <c r="IB344" s="58"/>
      <c r="IC344" s="58"/>
      <c r="ID344" s="58"/>
      <c r="IE344" s="58"/>
      <c r="IF344" s="58"/>
      <c r="IG344" s="58"/>
      <c r="IH344" s="58"/>
      <c r="II344" s="58"/>
      <c r="IJ344" s="58"/>
      <c r="IK344" s="58"/>
      <c r="IL344" s="58"/>
      <c r="IM344" s="58"/>
      <c r="IN344" s="58"/>
      <c r="IO344" s="58"/>
      <c r="IP344" s="58"/>
      <c r="IQ344" s="58"/>
      <c r="IR344" s="58"/>
    </row>
    <row r="345" spans="1:252" s="839" customFormat="1">
      <c r="A345" s="78" t="s">
        <v>565</v>
      </c>
      <c r="B345" s="699"/>
      <c r="C345" s="699"/>
      <c r="D345" s="699"/>
      <c r="E345" s="699"/>
      <c r="F345" s="699"/>
      <c r="G345" s="699"/>
      <c r="H345" s="699"/>
      <c r="I345" s="699"/>
      <c r="J345" s="699"/>
      <c r="K345" s="699"/>
      <c r="L345" s="699"/>
      <c r="M345" s="699"/>
      <c r="N345" s="699"/>
      <c r="O345" s="699"/>
      <c r="P345" s="699"/>
      <c r="Q345" s="699"/>
      <c r="R345" s="699"/>
      <c r="S345" s="699"/>
      <c r="T345" s="699"/>
      <c r="U345" s="699"/>
      <c r="V345" s="699"/>
      <c r="W345" s="699"/>
      <c r="X345" s="699"/>
      <c r="Y345" s="699"/>
      <c r="Z345" s="699"/>
      <c r="AA345" s="699"/>
      <c r="AB345" s="699"/>
      <c r="AC345" s="699"/>
      <c r="AD345" s="699"/>
      <c r="AE345"/>
      <c r="AF345" s="58"/>
      <c r="AG345" s="58"/>
      <c r="AH345" s="58"/>
      <c r="AI345" s="58"/>
      <c r="AJ345" s="58"/>
      <c r="AK345" s="58"/>
      <c r="AL345" s="58"/>
      <c r="AM345" s="58"/>
      <c r="AN345" s="58"/>
      <c r="AO345" s="58"/>
      <c r="AP345" s="58"/>
      <c r="AQ345" s="58"/>
      <c r="AR345" s="58"/>
      <c r="AS345" s="58"/>
      <c r="AT345" s="58"/>
      <c r="AU345" s="58"/>
      <c r="AV345" s="58"/>
      <c r="AW345" s="58"/>
      <c r="AX345" s="58"/>
      <c r="AY345" s="58"/>
      <c r="AZ345" s="58"/>
      <c r="BA345" s="58"/>
      <c r="BB345" s="58"/>
      <c r="BC345" s="58"/>
      <c r="BD345" s="58"/>
      <c r="BE345" s="58"/>
      <c r="BF345" s="58"/>
      <c r="BG345" s="58"/>
      <c r="BH345" s="58"/>
      <c r="BI345" s="58"/>
      <c r="BJ345" s="58"/>
      <c r="BK345" s="58"/>
      <c r="BL345" s="58"/>
      <c r="BM345" s="58"/>
      <c r="BN345" s="58"/>
      <c r="BO345" s="58"/>
      <c r="BP345" s="58"/>
      <c r="BQ345" s="58"/>
      <c r="BR345" s="58"/>
      <c r="BS345" s="58"/>
      <c r="BT345" s="58"/>
      <c r="BU345" s="58"/>
      <c r="BV345" s="58"/>
      <c r="BW345" s="58"/>
      <c r="BX345" s="58"/>
      <c r="BY345" s="58"/>
      <c r="BZ345" s="58"/>
      <c r="CA345" s="58"/>
      <c r="CB345" s="58"/>
      <c r="CC345" s="58"/>
      <c r="CD345" s="58"/>
      <c r="CE345" s="58"/>
      <c r="CF345" s="58"/>
      <c r="CG345" s="58"/>
      <c r="CH345" s="58"/>
      <c r="CI345" s="58"/>
      <c r="CJ345" s="58"/>
      <c r="CK345" s="58"/>
      <c r="CL345" s="58"/>
      <c r="CM345" s="58"/>
      <c r="CN345" s="58"/>
      <c r="CO345" s="58"/>
      <c r="CP345" s="58"/>
      <c r="CQ345" s="58"/>
      <c r="CR345" s="58"/>
      <c r="CS345" s="58"/>
      <c r="CT345" s="58"/>
      <c r="CU345" s="58"/>
      <c r="CV345" s="58"/>
      <c r="CW345" s="58"/>
      <c r="CX345" s="58"/>
      <c r="CY345" s="58"/>
      <c r="CZ345" s="58"/>
      <c r="DA345" s="58"/>
      <c r="DB345" s="58"/>
      <c r="DC345" s="58"/>
      <c r="DD345" s="58"/>
      <c r="DE345" s="58"/>
      <c r="DF345" s="58"/>
      <c r="DG345" s="58"/>
      <c r="DH345" s="58"/>
      <c r="DI345" s="58"/>
      <c r="DJ345" s="58"/>
      <c r="DK345" s="58"/>
      <c r="DL345" s="58"/>
      <c r="DM345" s="58"/>
      <c r="DN345" s="58"/>
      <c r="DO345" s="58"/>
      <c r="DP345" s="58"/>
      <c r="DQ345" s="58"/>
      <c r="DR345" s="58"/>
      <c r="DS345" s="58"/>
      <c r="DT345" s="58"/>
      <c r="DU345" s="58"/>
      <c r="DV345" s="58"/>
      <c r="DW345" s="58"/>
      <c r="DX345" s="58"/>
      <c r="DY345" s="58"/>
      <c r="DZ345" s="58"/>
      <c r="EA345" s="58"/>
      <c r="EB345" s="58"/>
      <c r="EC345" s="58"/>
      <c r="ED345" s="58"/>
      <c r="EE345" s="58"/>
      <c r="EF345" s="58"/>
      <c r="EG345" s="58"/>
      <c r="EH345" s="58"/>
      <c r="EI345" s="58"/>
      <c r="EJ345" s="58"/>
      <c r="EK345" s="58"/>
      <c r="EL345" s="58"/>
      <c r="EM345" s="58"/>
      <c r="EN345" s="58"/>
      <c r="EO345" s="58"/>
      <c r="EP345" s="58"/>
      <c r="EQ345" s="58"/>
      <c r="ER345" s="58"/>
      <c r="ES345" s="58"/>
      <c r="ET345" s="58"/>
      <c r="EU345" s="58"/>
      <c r="EV345" s="58"/>
      <c r="EW345" s="58"/>
      <c r="EX345" s="58"/>
      <c r="EY345" s="58"/>
      <c r="EZ345" s="58"/>
      <c r="FA345" s="58"/>
      <c r="FB345" s="58"/>
      <c r="FC345" s="58"/>
      <c r="FD345" s="58"/>
      <c r="FE345" s="58"/>
      <c r="FF345" s="58"/>
      <c r="FG345" s="58"/>
      <c r="FH345" s="58"/>
      <c r="FI345" s="58"/>
      <c r="FJ345" s="58"/>
      <c r="FK345" s="58"/>
      <c r="FL345" s="58"/>
      <c r="FM345" s="58"/>
      <c r="FN345" s="58"/>
      <c r="FO345" s="58"/>
      <c r="FP345" s="58"/>
      <c r="FQ345" s="58"/>
      <c r="FR345" s="58"/>
      <c r="FS345" s="58"/>
      <c r="FT345" s="58"/>
      <c r="FU345" s="58"/>
      <c r="FV345" s="58"/>
      <c r="FW345" s="58"/>
      <c r="FX345" s="58"/>
      <c r="FY345" s="58"/>
      <c r="FZ345" s="58"/>
      <c r="GA345" s="58"/>
      <c r="GB345" s="58"/>
      <c r="GC345" s="58"/>
      <c r="GD345" s="58"/>
      <c r="GE345" s="58"/>
      <c r="GF345" s="58"/>
      <c r="GG345" s="58"/>
      <c r="GH345" s="58"/>
      <c r="GI345" s="58"/>
      <c r="GJ345" s="58"/>
      <c r="GK345" s="58"/>
      <c r="GL345" s="58"/>
      <c r="GM345" s="58"/>
      <c r="GN345" s="58"/>
      <c r="GO345" s="58"/>
      <c r="GP345" s="58"/>
      <c r="GQ345" s="58"/>
      <c r="GR345" s="58"/>
      <c r="GS345" s="58"/>
      <c r="GT345" s="58"/>
      <c r="GU345" s="58"/>
      <c r="GV345" s="58"/>
      <c r="GW345" s="58"/>
      <c r="GX345" s="58"/>
      <c r="GY345" s="58"/>
      <c r="GZ345" s="58"/>
      <c r="HA345" s="58"/>
      <c r="HB345" s="58"/>
      <c r="HC345" s="58"/>
      <c r="HD345" s="58"/>
      <c r="HE345" s="58"/>
      <c r="HF345" s="58"/>
      <c r="HG345" s="58"/>
      <c r="HH345" s="58"/>
      <c r="HI345" s="58"/>
      <c r="HJ345" s="58"/>
      <c r="HK345" s="58"/>
      <c r="HL345" s="58"/>
      <c r="HM345" s="58"/>
      <c r="HN345" s="58"/>
      <c r="HO345" s="58"/>
      <c r="HP345" s="58"/>
      <c r="HQ345" s="58"/>
      <c r="HR345" s="58"/>
      <c r="HS345" s="58"/>
      <c r="HT345" s="58"/>
      <c r="HU345" s="58"/>
      <c r="HV345" s="58"/>
      <c r="HW345" s="58"/>
      <c r="HX345" s="58"/>
      <c r="HY345" s="58"/>
      <c r="HZ345" s="58"/>
      <c r="IA345" s="58"/>
      <c r="IB345" s="58"/>
      <c r="IC345" s="58"/>
      <c r="ID345" s="58"/>
      <c r="IE345" s="58"/>
      <c r="IF345" s="58"/>
      <c r="IG345" s="58"/>
      <c r="IH345" s="58"/>
      <c r="II345" s="58"/>
      <c r="IJ345" s="58"/>
      <c r="IK345" s="58"/>
      <c r="IL345" s="58"/>
      <c r="IM345" s="58"/>
      <c r="IN345" s="58"/>
      <c r="IO345" s="58"/>
      <c r="IP345" s="58"/>
      <c r="IQ345" s="58"/>
      <c r="IR345" s="58"/>
    </row>
    <row r="346" spans="1:252" s="839" customFormat="1">
      <c r="A346" s="78" t="s">
        <v>566</v>
      </c>
      <c r="B346" s="699"/>
      <c r="C346" s="699"/>
      <c r="D346" s="699"/>
      <c r="E346" s="699"/>
      <c r="F346" s="699"/>
      <c r="G346" s="699"/>
      <c r="H346" s="699"/>
      <c r="I346" s="699"/>
      <c r="J346" s="699"/>
      <c r="K346" s="699"/>
      <c r="L346" s="699"/>
      <c r="M346" s="699"/>
      <c r="N346" s="699"/>
      <c r="O346" s="699"/>
      <c r="P346" s="699"/>
      <c r="Q346" s="699"/>
      <c r="R346" s="699"/>
      <c r="S346" s="699"/>
      <c r="T346" s="699"/>
      <c r="U346" s="699"/>
      <c r="V346" s="699"/>
      <c r="W346" s="699"/>
      <c r="X346" s="699"/>
      <c r="Y346" s="699"/>
      <c r="Z346" s="699"/>
      <c r="AA346" s="699"/>
      <c r="AB346" s="699"/>
      <c r="AC346" s="699"/>
      <c r="AD346" s="699"/>
      <c r="AE346"/>
      <c r="AF346" s="58"/>
      <c r="AG346" s="58"/>
      <c r="AH346" s="58"/>
      <c r="AI346" s="58"/>
      <c r="AJ346" s="58"/>
      <c r="AK346" s="58"/>
      <c r="AL346" s="58"/>
      <c r="AM346" s="58"/>
      <c r="AN346" s="58"/>
      <c r="AO346" s="58"/>
      <c r="AP346" s="58"/>
      <c r="AQ346" s="58"/>
      <c r="AR346" s="58"/>
      <c r="AS346" s="58"/>
      <c r="AT346" s="58"/>
      <c r="AU346" s="58"/>
      <c r="AV346" s="58"/>
      <c r="AW346" s="58"/>
      <c r="AX346" s="58"/>
      <c r="AY346" s="58"/>
      <c r="AZ346" s="58"/>
      <c r="BA346" s="58"/>
      <c r="BB346" s="58"/>
      <c r="BC346" s="58"/>
      <c r="BD346" s="58"/>
      <c r="BE346" s="58"/>
      <c r="BF346" s="58"/>
      <c r="BG346" s="58"/>
      <c r="BH346" s="58"/>
      <c r="BI346" s="58"/>
      <c r="BJ346" s="58"/>
      <c r="BK346" s="58"/>
      <c r="BL346" s="58"/>
      <c r="BM346" s="58"/>
      <c r="BN346" s="58"/>
      <c r="BO346" s="58"/>
      <c r="BP346" s="58"/>
      <c r="BQ346" s="58"/>
      <c r="BR346" s="58"/>
      <c r="BS346" s="58"/>
      <c r="BT346" s="58"/>
      <c r="BU346" s="58"/>
      <c r="BV346" s="58"/>
      <c r="BW346" s="58"/>
      <c r="BX346" s="58"/>
      <c r="BY346" s="58"/>
      <c r="BZ346" s="58"/>
      <c r="CA346" s="58"/>
      <c r="CB346" s="58"/>
      <c r="CC346" s="58"/>
      <c r="CD346" s="58"/>
      <c r="CE346" s="58"/>
      <c r="CF346" s="58"/>
      <c r="CG346" s="58"/>
      <c r="CH346" s="58"/>
      <c r="CI346" s="58"/>
      <c r="CJ346" s="58"/>
      <c r="CK346" s="58"/>
      <c r="CL346" s="58"/>
      <c r="CM346" s="58"/>
      <c r="CN346" s="58"/>
      <c r="CO346" s="58"/>
      <c r="CP346" s="58"/>
      <c r="CQ346" s="58"/>
      <c r="CR346" s="58"/>
      <c r="CS346" s="58"/>
      <c r="CT346" s="58"/>
      <c r="CU346" s="58"/>
      <c r="CV346" s="58"/>
      <c r="CW346" s="58"/>
      <c r="CX346" s="58"/>
      <c r="CY346" s="58"/>
      <c r="CZ346" s="58"/>
      <c r="DA346" s="58"/>
      <c r="DB346" s="58"/>
      <c r="DC346" s="58"/>
      <c r="DD346" s="58"/>
      <c r="DE346" s="58"/>
      <c r="DF346" s="58"/>
      <c r="DG346" s="58"/>
      <c r="DH346" s="58"/>
      <c r="DI346" s="58"/>
      <c r="DJ346" s="58"/>
      <c r="DK346" s="58"/>
      <c r="DL346" s="58"/>
      <c r="DM346" s="58"/>
      <c r="DN346" s="58"/>
      <c r="DO346" s="58"/>
      <c r="DP346" s="58"/>
      <c r="DQ346" s="58"/>
      <c r="DR346" s="58"/>
      <c r="DS346" s="58"/>
      <c r="DT346" s="58"/>
      <c r="DU346" s="58"/>
      <c r="DV346" s="58"/>
      <c r="DW346" s="58"/>
      <c r="DX346" s="58"/>
      <c r="DY346" s="58"/>
      <c r="DZ346" s="58"/>
      <c r="EA346" s="58"/>
      <c r="EB346" s="58"/>
      <c r="EC346" s="58"/>
      <c r="ED346" s="58"/>
      <c r="EE346" s="58"/>
      <c r="EF346" s="58"/>
      <c r="EG346" s="58"/>
      <c r="EH346" s="58"/>
      <c r="EI346" s="58"/>
      <c r="EJ346" s="58"/>
      <c r="EK346" s="58"/>
      <c r="EL346" s="58"/>
      <c r="EM346" s="58"/>
      <c r="EN346" s="58"/>
      <c r="EO346" s="58"/>
      <c r="EP346" s="58"/>
      <c r="EQ346" s="58"/>
      <c r="ER346" s="58"/>
      <c r="ES346" s="58"/>
      <c r="ET346" s="58"/>
      <c r="EU346" s="58"/>
      <c r="EV346" s="58"/>
      <c r="EW346" s="58"/>
      <c r="EX346" s="58"/>
      <c r="EY346" s="58"/>
      <c r="EZ346" s="58"/>
      <c r="FA346" s="58"/>
      <c r="FB346" s="58"/>
      <c r="FC346" s="58"/>
      <c r="FD346" s="58"/>
      <c r="FE346" s="58"/>
      <c r="FF346" s="58"/>
      <c r="FG346" s="58"/>
      <c r="FH346" s="58"/>
      <c r="FI346" s="58"/>
      <c r="FJ346" s="58"/>
      <c r="FK346" s="58"/>
      <c r="FL346" s="58"/>
      <c r="FM346" s="58"/>
      <c r="FN346" s="58"/>
      <c r="FO346" s="58"/>
      <c r="FP346" s="58"/>
      <c r="FQ346" s="58"/>
      <c r="FR346" s="58"/>
      <c r="FS346" s="58"/>
      <c r="FT346" s="58"/>
      <c r="FU346" s="58"/>
      <c r="FV346" s="58"/>
      <c r="FW346" s="58"/>
      <c r="FX346" s="58"/>
      <c r="FY346" s="58"/>
      <c r="FZ346" s="58"/>
      <c r="GA346" s="58"/>
      <c r="GB346" s="58"/>
      <c r="GC346" s="58"/>
      <c r="GD346" s="58"/>
      <c r="GE346" s="58"/>
      <c r="GF346" s="58"/>
      <c r="GG346" s="58"/>
      <c r="GH346" s="58"/>
      <c r="GI346" s="58"/>
      <c r="GJ346" s="58"/>
      <c r="GK346" s="58"/>
      <c r="GL346" s="58"/>
      <c r="GM346" s="58"/>
      <c r="GN346" s="58"/>
      <c r="GO346" s="58"/>
      <c r="GP346" s="58"/>
      <c r="GQ346" s="58"/>
      <c r="GR346" s="58"/>
      <c r="GS346" s="58"/>
      <c r="GT346" s="58"/>
      <c r="GU346" s="58"/>
      <c r="GV346" s="58"/>
      <c r="GW346" s="58"/>
      <c r="GX346" s="58"/>
      <c r="GY346" s="58"/>
      <c r="GZ346" s="58"/>
      <c r="HA346" s="58"/>
      <c r="HB346" s="58"/>
      <c r="HC346" s="58"/>
      <c r="HD346" s="58"/>
      <c r="HE346" s="58"/>
      <c r="HF346" s="58"/>
      <c r="HG346" s="58"/>
      <c r="HH346" s="58"/>
      <c r="HI346" s="58"/>
      <c r="HJ346" s="58"/>
      <c r="HK346" s="58"/>
      <c r="HL346" s="58"/>
      <c r="HM346" s="58"/>
      <c r="HN346" s="58"/>
      <c r="HO346" s="58"/>
      <c r="HP346" s="58"/>
      <c r="HQ346" s="58"/>
      <c r="HR346" s="58"/>
      <c r="HS346" s="58"/>
      <c r="HT346" s="58"/>
      <c r="HU346" s="58"/>
      <c r="HV346" s="58"/>
      <c r="HW346" s="58"/>
      <c r="HX346" s="58"/>
      <c r="HY346" s="58"/>
      <c r="HZ346" s="58"/>
      <c r="IA346" s="58"/>
      <c r="IB346" s="58"/>
      <c r="IC346" s="58"/>
      <c r="ID346" s="58"/>
      <c r="IE346" s="58"/>
      <c r="IF346" s="58"/>
      <c r="IG346" s="58"/>
      <c r="IH346" s="58"/>
      <c r="II346" s="58"/>
      <c r="IJ346" s="58"/>
      <c r="IK346" s="58"/>
      <c r="IL346" s="58"/>
      <c r="IM346" s="58"/>
      <c r="IN346" s="58"/>
      <c r="IO346" s="58"/>
      <c r="IP346" s="58"/>
      <c r="IQ346" s="58"/>
      <c r="IR346" s="58"/>
    </row>
    <row r="347" spans="1:252" s="839" customFormat="1">
      <c r="A347" s="78" t="s">
        <v>463</v>
      </c>
      <c r="B347" s="699">
        <v>3.0000000000000001E-3</v>
      </c>
      <c r="C347" s="699">
        <v>3.0000000000000001E-3</v>
      </c>
      <c r="D347" s="699">
        <v>3.0000000000000001E-3</v>
      </c>
      <c r="E347" s="699">
        <v>3.0000000000000001E-3</v>
      </c>
      <c r="F347" s="699">
        <v>3.0000000000000001E-3</v>
      </c>
      <c r="G347" s="699">
        <v>5.0000000000000001E-3</v>
      </c>
      <c r="H347" s="699">
        <v>5.0000000000000001E-3</v>
      </c>
      <c r="I347" s="699">
        <v>6.0000000000000001E-3</v>
      </c>
      <c r="J347" s="699">
        <v>7.0000000000000001E-3</v>
      </c>
      <c r="K347" s="699">
        <v>8.9999999999999993E-3</v>
      </c>
      <c r="L347" s="699">
        <v>8.9999999999999993E-3</v>
      </c>
      <c r="M347" s="699">
        <v>8.0000000000000002E-3</v>
      </c>
      <c r="N347" s="699">
        <v>8.0000000000000002E-3</v>
      </c>
      <c r="O347" s="699">
        <v>8.0000000000000002E-3</v>
      </c>
      <c r="P347" s="699">
        <v>3.5000000000000003E-2</v>
      </c>
      <c r="Q347" s="699">
        <v>3.6999999999999998E-2</v>
      </c>
      <c r="R347" s="699">
        <v>0.02</v>
      </c>
      <c r="S347" s="699">
        <v>2.1000000000000001E-2</v>
      </c>
      <c r="T347" s="699">
        <v>2.1000000000000001E-2</v>
      </c>
      <c r="U347" s="699">
        <v>0.02</v>
      </c>
      <c r="V347" s="699">
        <v>2.1000000000000001E-2</v>
      </c>
      <c r="W347" s="699">
        <v>0.02</v>
      </c>
      <c r="X347" s="699">
        <v>2.1000000000000001E-2</v>
      </c>
      <c r="Y347" s="699">
        <v>2.3E-2</v>
      </c>
      <c r="Z347" s="699">
        <v>2.5000000000000001E-2</v>
      </c>
      <c r="AA347" s="699">
        <v>2.5000000000000001E-2</v>
      </c>
      <c r="AB347" s="699">
        <v>2.5999999999999999E-2</v>
      </c>
      <c r="AC347" s="699">
        <v>2.5000000000000001E-2</v>
      </c>
      <c r="AD347" s="699">
        <v>1.9E-2</v>
      </c>
      <c r="AE347" s="953">
        <v>6.0000000000000001E-3</v>
      </c>
      <c r="AF347" s="58"/>
      <c r="AG347" s="58"/>
      <c r="AH347" s="58"/>
      <c r="AI347" s="58"/>
      <c r="AJ347" s="58"/>
      <c r="AK347" s="58"/>
      <c r="AL347" s="58"/>
      <c r="AM347" s="58"/>
      <c r="AN347" s="58"/>
      <c r="AO347" s="58"/>
      <c r="AP347" s="58"/>
      <c r="AQ347" s="58"/>
      <c r="AR347" s="58"/>
      <c r="AS347" s="58"/>
      <c r="AT347" s="58"/>
      <c r="AU347" s="58"/>
      <c r="AV347" s="58"/>
      <c r="AW347" s="58"/>
      <c r="AX347" s="58"/>
      <c r="AY347" s="58"/>
      <c r="AZ347" s="58"/>
      <c r="BA347" s="58"/>
      <c r="BB347" s="58"/>
      <c r="BC347" s="58"/>
      <c r="BD347" s="58"/>
      <c r="BE347" s="58"/>
      <c r="BF347" s="58"/>
      <c r="BG347" s="58"/>
      <c r="BH347" s="58"/>
      <c r="BI347" s="58"/>
      <c r="BJ347" s="58"/>
      <c r="BK347" s="58"/>
      <c r="BL347" s="58"/>
      <c r="BM347" s="58"/>
      <c r="BN347" s="58"/>
      <c r="BO347" s="58"/>
      <c r="BP347" s="58"/>
      <c r="BQ347" s="58"/>
      <c r="BR347" s="58"/>
      <c r="BS347" s="58"/>
      <c r="BT347" s="58"/>
      <c r="BU347" s="58"/>
      <c r="BV347" s="58"/>
      <c r="BW347" s="58"/>
      <c r="BX347" s="58"/>
      <c r="BY347" s="58"/>
      <c r="BZ347" s="58"/>
      <c r="CA347" s="58"/>
      <c r="CB347" s="58"/>
      <c r="CC347" s="58"/>
      <c r="CD347" s="58"/>
      <c r="CE347" s="58"/>
      <c r="CF347" s="58"/>
      <c r="CG347" s="58"/>
      <c r="CH347" s="58"/>
      <c r="CI347" s="58"/>
      <c r="CJ347" s="58"/>
      <c r="CK347" s="58"/>
      <c r="CL347" s="58"/>
      <c r="CM347" s="58"/>
      <c r="CN347" s="58"/>
      <c r="CO347" s="58"/>
      <c r="CP347" s="58"/>
      <c r="CQ347" s="58"/>
      <c r="CR347" s="58"/>
      <c r="CS347" s="58"/>
      <c r="CT347" s="58"/>
      <c r="CU347" s="58"/>
      <c r="CV347" s="58"/>
      <c r="CW347" s="58"/>
      <c r="CX347" s="58"/>
      <c r="CY347" s="58"/>
      <c r="CZ347" s="58"/>
      <c r="DA347" s="58"/>
      <c r="DB347" s="58"/>
      <c r="DC347" s="58"/>
      <c r="DD347" s="58"/>
      <c r="DE347" s="58"/>
      <c r="DF347" s="58"/>
      <c r="DG347" s="58"/>
      <c r="DH347" s="58"/>
      <c r="DI347" s="58"/>
      <c r="DJ347" s="58"/>
      <c r="DK347" s="58"/>
      <c r="DL347" s="58"/>
      <c r="DM347" s="58"/>
      <c r="DN347" s="58"/>
      <c r="DO347" s="58"/>
      <c r="DP347" s="58"/>
      <c r="DQ347" s="58"/>
      <c r="DR347" s="58"/>
      <c r="DS347" s="58"/>
      <c r="DT347" s="58"/>
      <c r="DU347" s="58"/>
      <c r="DV347" s="58"/>
      <c r="DW347" s="58"/>
      <c r="DX347" s="58"/>
      <c r="DY347" s="58"/>
      <c r="DZ347" s="58"/>
      <c r="EA347" s="58"/>
      <c r="EB347" s="58"/>
      <c r="EC347" s="58"/>
      <c r="ED347" s="58"/>
      <c r="EE347" s="58"/>
      <c r="EF347" s="58"/>
      <c r="EG347" s="58"/>
      <c r="EH347" s="58"/>
      <c r="EI347" s="58"/>
      <c r="EJ347" s="58"/>
      <c r="EK347" s="58"/>
      <c r="EL347" s="58"/>
      <c r="EM347" s="58"/>
      <c r="EN347" s="58"/>
      <c r="EO347" s="58"/>
      <c r="EP347" s="58"/>
      <c r="EQ347" s="58"/>
      <c r="ER347" s="58"/>
      <c r="ES347" s="58"/>
      <c r="ET347" s="58"/>
      <c r="EU347" s="58"/>
      <c r="EV347" s="58"/>
      <c r="EW347" s="58"/>
      <c r="EX347" s="58"/>
      <c r="EY347" s="58"/>
      <c r="EZ347" s="58"/>
      <c r="FA347" s="58"/>
      <c r="FB347" s="58"/>
      <c r="FC347" s="58"/>
      <c r="FD347" s="58"/>
      <c r="FE347" s="58"/>
      <c r="FF347" s="58"/>
      <c r="FG347" s="58"/>
      <c r="FH347" s="58"/>
      <c r="FI347" s="58"/>
      <c r="FJ347" s="58"/>
      <c r="FK347" s="58"/>
      <c r="FL347" s="58"/>
      <c r="FM347" s="58"/>
      <c r="FN347" s="58"/>
      <c r="FO347" s="58"/>
      <c r="FP347" s="58"/>
      <c r="FQ347" s="58"/>
      <c r="FR347" s="58"/>
      <c r="FS347" s="58"/>
      <c r="FT347" s="58"/>
      <c r="FU347" s="58"/>
      <c r="FV347" s="58"/>
      <c r="FW347" s="58"/>
      <c r="FX347" s="58"/>
      <c r="FY347" s="58"/>
      <c r="FZ347" s="58"/>
      <c r="GA347" s="58"/>
      <c r="GB347" s="58"/>
      <c r="GC347" s="58"/>
      <c r="GD347" s="58"/>
      <c r="GE347" s="58"/>
      <c r="GF347" s="58"/>
      <c r="GG347" s="58"/>
      <c r="GH347" s="58"/>
      <c r="GI347" s="58"/>
      <c r="GJ347" s="58"/>
      <c r="GK347" s="58"/>
      <c r="GL347" s="58"/>
      <c r="GM347" s="58"/>
      <c r="GN347" s="58"/>
      <c r="GO347" s="58"/>
      <c r="GP347" s="58"/>
      <c r="GQ347" s="58"/>
      <c r="GR347" s="58"/>
      <c r="GS347" s="58"/>
      <c r="GT347" s="58"/>
      <c r="GU347" s="58"/>
      <c r="GV347" s="58"/>
      <c r="GW347" s="58"/>
      <c r="GX347" s="58"/>
      <c r="GY347" s="58"/>
      <c r="GZ347" s="58"/>
      <c r="HA347" s="58"/>
      <c r="HB347" s="58"/>
      <c r="HC347" s="58"/>
      <c r="HD347" s="58"/>
      <c r="HE347" s="58"/>
      <c r="HF347" s="58"/>
      <c r="HG347" s="58"/>
      <c r="HH347" s="58"/>
      <c r="HI347" s="58"/>
      <c r="HJ347" s="58"/>
      <c r="HK347" s="58"/>
      <c r="HL347" s="58"/>
      <c r="HM347" s="58"/>
      <c r="HN347" s="58"/>
      <c r="HO347" s="58"/>
      <c r="HP347" s="58"/>
      <c r="HQ347" s="58"/>
      <c r="HR347" s="58"/>
      <c r="HS347" s="58"/>
      <c r="HT347" s="58"/>
      <c r="HU347" s="58"/>
      <c r="HV347" s="58"/>
      <c r="HW347" s="58"/>
      <c r="HX347" s="58"/>
      <c r="HY347" s="58"/>
      <c r="HZ347" s="58"/>
      <c r="IA347" s="58"/>
      <c r="IB347" s="58"/>
      <c r="IC347" s="58"/>
      <c r="ID347" s="58"/>
      <c r="IE347" s="58"/>
      <c r="IF347" s="58"/>
      <c r="IG347" s="58"/>
      <c r="IH347" s="58"/>
      <c r="II347" s="58"/>
      <c r="IJ347" s="58"/>
      <c r="IK347" s="58"/>
      <c r="IL347" s="58"/>
      <c r="IM347" s="58"/>
      <c r="IN347" s="58"/>
      <c r="IO347" s="58"/>
      <c r="IP347" s="58"/>
      <c r="IQ347" s="58"/>
      <c r="IR347" s="58"/>
    </row>
    <row r="348" spans="1:252" s="839" customFormat="1">
      <c r="A348" s="78" t="s">
        <v>567</v>
      </c>
      <c r="B348" s="699">
        <v>0</v>
      </c>
      <c r="C348" s="699">
        <v>0</v>
      </c>
      <c r="D348" s="699">
        <v>0</v>
      </c>
      <c r="E348" s="699">
        <v>0</v>
      </c>
      <c r="F348" s="699">
        <v>0</v>
      </c>
      <c r="G348" s="699">
        <v>0</v>
      </c>
      <c r="H348" s="699">
        <v>0</v>
      </c>
      <c r="I348" s="699">
        <v>0</v>
      </c>
      <c r="J348" s="699">
        <v>0</v>
      </c>
      <c r="K348" s="699">
        <v>0</v>
      </c>
      <c r="L348" s="699">
        <v>0</v>
      </c>
      <c r="M348" s="699">
        <v>0</v>
      </c>
      <c r="N348" s="699">
        <v>0</v>
      </c>
      <c r="O348" s="699">
        <v>0</v>
      </c>
      <c r="P348" s="699">
        <v>2E-3</v>
      </c>
      <c r="Q348" s="699">
        <v>3.0000000000000001E-3</v>
      </c>
      <c r="R348" s="699">
        <v>3.0000000000000001E-3</v>
      </c>
      <c r="S348" s="699">
        <v>2E-3</v>
      </c>
      <c r="T348" s="699">
        <v>2E-3</v>
      </c>
      <c r="U348" s="699">
        <v>2E-3</v>
      </c>
      <c r="V348" s="699">
        <v>3.0000000000000001E-3</v>
      </c>
      <c r="W348" s="699">
        <v>3.0000000000000001E-3</v>
      </c>
      <c r="X348" s="699">
        <v>3.0000000000000001E-3</v>
      </c>
      <c r="Y348" s="699">
        <v>3.0000000000000001E-3</v>
      </c>
      <c r="Z348" s="699">
        <v>4.0000000000000001E-3</v>
      </c>
      <c r="AA348" s="699">
        <v>4.0000000000000001E-3</v>
      </c>
      <c r="AB348" s="699">
        <v>4.0000000000000001E-3</v>
      </c>
      <c r="AC348" s="699">
        <v>4.0000000000000001E-3</v>
      </c>
      <c r="AD348" s="699">
        <v>5.0000000000000001E-3</v>
      </c>
      <c r="AE348" s="953">
        <v>2E-3</v>
      </c>
      <c r="AF348" s="58"/>
      <c r="AG348" s="58"/>
      <c r="AH348" s="58"/>
      <c r="AI348" s="58"/>
      <c r="AJ348" s="58"/>
      <c r="AK348" s="58"/>
      <c r="AL348" s="58"/>
      <c r="AM348" s="58"/>
      <c r="AN348" s="58"/>
      <c r="AO348" s="58"/>
      <c r="AP348" s="58"/>
      <c r="AQ348" s="58"/>
      <c r="AR348" s="58"/>
      <c r="AS348" s="58"/>
      <c r="AT348" s="58"/>
      <c r="AU348" s="58"/>
      <c r="AV348" s="58"/>
      <c r="AW348" s="58"/>
      <c r="AX348" s="58"/>
      <c r="AY348" s="58"/>
      <c r="AZ348" s="58"/>
      <c r="BA348" s="58"/>
      <c r="BB348" s="58"/>
      <c r="BC348" s="58"/>
      <c r="BD348" s="58"/>
      <c r="BE348" s="58"/>
      <c r="BF348" s="58"/>
      <c r="BG348" s="58"/>
      <c r="BH348" s="58"/>
      <c r="BI348" s="58"/>
      <c r="BJ348" s="58"/>
      <c r="BK348" s="58"/>
      <c r="BL348" s="58"/>
      <c r="BM348" s="58"/>
      <c r="BN348" s="58"/>
      <c r="BO348" s="58"/>
      <c r="BP348" s="58"/>
      <c r="BQ348" s="58"/>
      <c r="BR348" s="58"/>
      <c r="BS348" s="58"/>
      <c r="BT348" s="58"/>
      <c r="BU348" s="58"/>
      <c r="BV348" s="58"/>
      <c r="BW348" s="58"/>
      <c r="BX348" s="58"/>
      <c r="BY348" s="58"/>
      <c r="BZ348" s="58"/>
      <c r="CA348" s="58"/>
      <c r="CB348" s="58"/>
      <c r="CC348" s="58"/>
      <c r="CD348" s="58"/>
      <c r="CE348" s="58"/>
      <c r="CF348" s="58"/>
      <c r="CG348" s="58"/>
      <c r="CH348" s="58"/>
      <c r="CI348" s="58"/>
      <c r="CJ348" s="58"/>
      <c r="CK348" s="58"/>
      <c r="CL348" s="58"/>
      <c r="CM348" s="58"/>
      <c r="CN348" s="58"/>
      <c r="CO348" s="58"/>
      <c r="CP348" s="58"/>
      <c r="CQ348" s="58"/>
      <c r="CR348" s="58"/>
      <c r="CS348" s="58"/>
      <c r="CT348" s="58"/>
      <c r="CU348" s="58"/>
      <c r="CV348" s="58"/>
      <c r="CW348" s="58"/>
      <c r="CX348" s="58"/>
      <c r="CY348" s="58"/>
      <c r="CZ348" s="58"/>
      <c r="DA348" s="58"/>
      <c r="DB348" s="58"/>
      <c r="DC348" s="58"/>
      <c r="DD348" s="58"/>
      <c r="DE348" s="58"/>
      <c r="DF348" s="58"/>
      <c r="DG348" s="58"/>
      <c r="DH348" s="58"/>
      <c r="DI348" s="58"/>
      <c r="DJ348" s="58"/>
      <c r="DK348" s="58"/>
      <c r="DL348" s="58"/>
      <c r="DM348" s="58"/>
      <c r="DN348" s="58"/>
      <c r="DO348" s="58"/>
      <c r="DP348" s="58"/>
      <c r="DQ348" s="58"/>
      <c r="DR348" s="58"/>
      <c r="DS348" s="58"/>
      <c r="DT348" s="58"/>
      <c r="DU348" s="58"/>
      <c r="DV348" s="58"/>
      <c r="DW348" s="58"/>
      <c r="DX348" s="58"/>
      <c r="DY348" s="58"/>
      <c r="DZ348" s="58"/>
      <c r="EA348" s="58"/>
      <c r="EB348" s="58"/>
      <c r="EC348" s="58"/>
      <c r="ED348" s="58"/>
      <c r="EE348" s="58"/>
      <c r="EF348" s="58"/>
      <c r="EG348" s="58"/>
      <c r="EH348" s="58"/>
      <c r="EI348" s="58"/>
      <c r="EJ348" s="58"/>
      <c r="EK348" s="58"/>
      <c r="EL348" s="58"/>
      <c r="EM348" s="58"/>
      <c r="EN348" s="58"/>
      <c r="EO348" s="58"/>
      <c r="EP348" s="58"/>
      <c r="EQ348" s="58"/>
      <c r="ER348" s="58"/>
      <c r="ES348" s="58"/>
      <c r="ET348" s="58"/>
      <c r="EU348" s="58"/>
      <c r="EV348" s="58"/>
      <c r="EW348" s="58"/>
      <c r="EX348" s="58"/>
      <c r="EY348" s="58"/>
      <c r="EZ348" s="58"/>
      <c r="FA348" s="58"/>
      <c r="FB348" s="58"/>
      <c r="FC348" s="58"/>
      <c r="FD348" s="58"/>
      <c r="FE348" s="58"/>
      <c r="FF348" s="58"/>
      <c r="FG348" s="58"/>
      <c r="FH348" s="58"/>
      <c r="FI348" s="58"/>
      <c r="FJ348" s="58"/>
      <c r="FK348" s="58"/>
      <c r="FL348" s="58"/>
      <c r="FM348" s="58"/>
      <c r="FN348" s="58"/>
      <c r="FO348" s="58"/>
      <c r="FP348" s="58"/>
      <c r="FQ348" s="58"/>
      <c r="FR348" s="58"/>
      <c r="FS348" s="58"/>
      <c r="FT348" s="58"/>
      <c r="FU348" s="58"/>
      <c r="FV348" s="58"/>
      <c r="FW348" s="58"/>
      <c r="FX348" s="58"/>
      <c r="FY348" s="58"/>
      <c r="FZ348" s="58"/>
      <c r="GA348" s="58"/>
      <c r="GB348" s="58"/>
      <c r="GC348" s="58"/>
      <c r="GD348" s="58"/>
      <c r="GE348" s="58"/>
      <c r="GF348" s="58"/>
      <c r="GG348" s="58"/>
      <c r="GH348" s="58"/>
      <c r="GI348" s="58"/>
      <c r="GJ348" s="58"/>
      <c r="GK348" s="58"/>
      <c r="GL348" s="58"/>
      <c r="GM348" s="58"/>
      <c r="GN348" s="58"/>
      <c r="GO348" s="58"/>
      <c r="GP348" s="58"/>
      <c r="GQ348" s="58"/>
      <c r="GR348" s="58"/>
      <c r="GS348" s="58"/>
      <c r="GT348" s="58"/>
      <c r="GU348" s="58"/>
      <c r="GV348" s="58"/>
      <c r="GW348" s="58"/>
      <c r="GX348" s="58"/>
      <c r="GY348" s="58"/>
      <c r="GZ348" s="58"/>
      <c r="HA348" s="58"/>
      <c r="HB348" s="58"/>
      <c r="HC348" s="58"/>
      <c r="HD348" s="58"/>
      <c r="HE348" s="58"/>
      <c r="HF348" s="58"/>
      <c r="HG348" s="58"/>
      <c r="HH348" s="58"/>
      <c r="HI348" s="58"/>
      <c r="HJ348" s="58"/>
      <c r="HK348" s="58"/>
      <c r="HL348" s="58"/>
      <c r="HM348" s="58"/>
      <c r="HN348" s="58"/>
      <c r="HO348" s="58"/>
      <c r="HP348" s="58"/>
      <c r="HQ348" s="58"/>
      <c r="HR348" s="58"/>
      <c r="HS348" s="58"/>
      <c r="HT348" s="58"/>
      <c r="HU348" s="58"/>
      <c r="HV348" s="58"/>
      <c r="HW348" s="58"/>
      <c r="HX348" s="58"/>
      <c r="HY348" s="58"/>
      <c r="HZ348" s="58"/>
      <c r="IA348" s="58"/>
      <c r="IB348" s="58"/>
      <c r="IC348" s="58"/>
      <c r="ID348" s="58"/>
      <c r="IE348" s="58"/>
      <c r="IF348" s="58"/>
      <c r="IG348" s="58"/>
      <c r="IH348" s="58"/>
      <c r="II348" s="58"/>
      <c r="IJ348" s="58"/>
      <c r="IK348" s="58"/>
      <c r="IL348" s="58"/>
      <c r="IM348" s="58"/>
      <c r="IN348" s="58"/>
      <c r="IO348" s="58"/>
      <c r="IP348" s="58"/>
      <c r="IQ348" s="58"/>
      <c r="IR348" s="58"/>
    </row>
    <row r="349" spans="1:252" s="839" customFormat="1">
      <c r="A349" s="78" t="s">
        <v>568</v>
      </c>
      <c r="B349" s="699">
        <v>3.0000000000000001E-3</v>
      </c>
      <c r="C349" s="699">
        <v>3.0000000000000001E-3</v>
      </c>
      <c r="D349" s="699">
        <v>3.0000000000000001E-3</v>
      </c>
      <c r="E349" s="699">
        <v>3.0000000000000001E-3</v>
      </c>
      <c r="F349" s="699">
        <v>3.0000000000000001E-3</v>
      </c>
      <c r="G349" s="699">
        <v>5.0000000000000001E-3</v>
      </c>
      <c r="H349" s="699">
        <v>5.0000000000000001E-3</v>
      </c>
      <c r="I349" s="699">
        <v>6.0000000000000001E-3</v>
      </c>
      <c r="J349" s="699">
        <v>7.0000000000000001E-3</v>
      </c>
      <c r="K349" s="699">
        <v>8.9999999999999993E-3</v>
      </c>
      <c r="L349" s="699">
        <v>8.9999999999999993E-3</v>
      </c>
      <c r="M349" s="699">
        <v>8.0000000000000002E-3</v>
      </c>
      <c r="N349" s="699">
        <v>8.0000000000000002E-3</v>
      </c>
      <c r="O349" s="699">
        <v>8.0000000000000002E-3</v>
      </c>
      <c r="P349" s="699">
        <v>2.5000000000000001E-2</v>
      </c>
      <c r="Q349" s="699">
        <v>2.5999999999999999E-2</v>
      </c>
      <c r="R349" s="699">
        <v>1.7000000000000001E-2</v>
      </c>
      <c r="S349" s="699">
        <v>1.9E-2</v>
      </c>
      <c r="T349" s="699">
        <v>1.9E-2</v>
      </c>
      <c r="U349" s="699">
        <v>1.9E-2</v>
      </c>
      <c r="V349" s="699">
        <v>1.7999999999999999E-2</v>
      </c>
      <c r="W349" s="699">
        <v>1.7999999999999999E-2</v>
      </c>
      <c r="X349" s="699">
        <v>1.7999999999999999E-2</v>
      </c>
      <c r="Y349" s="699">
        <v>2.1000000000000001E-2</v>
      </c>
      <c r="Z349" s="699">
        <v>2.1000000000000001E-2</v>
      </c>
      <c r="AA349" s="699">
        <v>2.1000000000000001E-2</v>
      </c>
      <c r="AB349" s="699">
        <v>2.1999999999999999E-2</v>
      </c>
      <c r="AC349" s="699">
        <v>2.1000000000000001E-2</v>
      </c>
      <c r="AD349" s="699">
        <v>1.4E-2</v>
      </c>
      <c r="AE349" s="953">
        <v>3.0000000000000001E-3</v>
      </c>
      <c r="AF349" s="58"/>
      <c r="AG349" s="58"/>
      <c r="AH349" s="58"/>
      <c r="AI349" s="58"/>
      <c r="AJ349" s="58"/>
      <c r="AK349" s="58"/>
      <c r="AL349" s="58"/>
      <c r="AM349" s="58"/>
      <c r="AN349" s="58"/>
      <c r="AO349" s="58"/>
      <c r="AP349" s="58"/>
      <c r="AQ349" s="58"/>
      <c r="AR349" s="58"/>
      <c r="AS349" s="58"/>
      <c r="AT349" s="58"/>
      <c r="AU349" s="58"/>
      <c r="AV349" s="58"/>
      <c r="AW349" s="58"/>
      <c r="AX349" s="58"/>
      <c r="AY349" s="58"/>
      <c r="AZ349" s="58"/>
      <c r="BA349" s="58"/>
      <c r="BB349" s="58"/>
      <c r="BC349" s="58"/>
      <c r="BD349" s="58"/>
      <c r="BE349" s="58"/>
      <c r="BF349" s="58"/>
      <c r="BG349" s="58"/>
      <c r="BH349" s="58"/>
      <c r="BI349" s="58"/>
      <c r="BJ349" s="58"/>
      <c r="BK349" s="58"/>
      <c r="BL349" s="58"/>
      <c r="BM349" s="58"/>
      <c r="BN349" s="58"/>
      <c r="BO349" s="58"/>
      <c r="BP349" s="58"/>
      <c r="BQ349" s="58"/>
      <c r="BR349" s="58"/>
      <c r="BS349" s="58"/>
      <c r="BT349" s="58"/>
      <c r="BU349" s="58"/>
      <c r="BV349" s="58"/>
      <c r="BW349" s="58"/>
      <c r="BX349" s="58"/>
      <c r="BY349" s="58"/>
      <c r="BZ349" s="58"/>
      <c r="CA349" s="58"/>
      <c r="CB349" s="58"/>
      <c r="CC349" s="58"/>
      <c r="CD349" s="58"/>
      <c r="CE349" s="58"/>
      <c r="CF349" s="58"/>
      <c r="CG349" s="58"/>
      <c r="CH349" s="58"/>
      <c r="CI349" s="58"/>
      <c r="CJ349" s="58"/>
      <c r="CK349" s="58"/>
      <c r="CL349" s="58"/>
      <c r="CM349" s="58"/>
      <c r="CN349" s="58"/>
      <c r="CO349" s="58"/>
      <c r="CP349" s="58"/>
      <c r="CQ349" s="58"/>
      <c r="CR349" s="58"/>
      <c r="CS349" s="58"/>
      <c r="CT349" s="58"/>
      <c r="CU349" s="58"/>
      <c r="CV349" s="58"/>
      <c r="CW349" s="58"/>
      <c r="CX349" s="58"/>
      <c r="CY349" s="58"/>
      <c r="CZ349" s="58"/>
      <c r="DA349" s="58"/>
      <c r="DB349" s="58"/>
      <c r="DC349" s="58"/>
      <c r="DD349" s="58"/>
      <c r="DE349" s="58"/>
      <c r="DF349" s="58"/>
      <c r="DG349" s="58"/>
      <c r="DH349" s="58"/>
      <c r="DI349" s="58"/>
      <c r="DJ349" s="58"/>
      <c r="DK349" s="58"/>
      <c r="DL349" s="58"/>
      <c r="DM349" s="58"/>
      <c r="DN349" s="58"/>
      <c r="DO349" s="58"/>
      <c r="DP349" s="58"/>
      <c r="DQ349" s="58"/>
      <c r="DR349" s="58"/>
      <c r="DS349" s="58"/>
      <c r="DT349" s="58"/>
      <c r="DU349" s="58"/>
      <c r="DV349" s="58"/>
      <c r="DW349" s="58"/>
      <c r="DX349" s="58"/>
      <c r="DY349" s="58"/>
      <c r="DZ349" s="58"/>
      <c r="EA349" s="58"/>
      <c r="EB349" s="58"/>
      <c r="EC349" s="58"/>
      <c r="ED349" s="58"/>
      <c r="EE349" s="58"/>
      <c r="EF349" s="58"/>
      <c r="EG349" s="58"/>
      <c r="EH349" s="58"/>
      <c r="EI349" s="58"/>
      <c r="EJ349" s="58"/>
      <c r="EK349" s="58"/>
      <c r="EL349" s="58"/>
      <c r="EM349" s="58"/>
      <c r="EN349" s="58"/>
      <c r="EO349" s="58"/>
      <c r="EP349" s="58"/>
      <c r="EQ349" s="58"/>
      <c r="ER349" s="58"/>
      <c r="ES349" s="58"/>
      <c r="ET349" s="58"/>
      <c r="EU349" s="58"/>
      <c r="EV349" s="58"/>
      <c r="EW349" s="58"/>
      <c r="EX349" s="58"/>
      <c r="EY349" s="58"/>
      <c r="EZ349" s="58"/>
      <c r="FA349" s="58"/>
      <c r="FB349" s="58"/>
      <c r="FC349" s="58"/>
      <c r="FD349" s="58"/>
      <c r="FE349" s="58"/>
      <c r="FF349" s="58"/>
      <c r="FG349" s="58"/>
      <c r="FH349" s="58"/>
      <c r="FI349" s="58"/>
      <c r="FJ349" s="58"/>
      <c r="FK349" s="58"/>
      <c r="FL349" s="58"/>
      <c r="FM349" s="58"/>
      <c r="FN349" s="58"/>
      <c r="FO349" s="58"/>
      <c r="FP349" s="58"/>
      <c r="FQ349" s="58"/>
      <c r="FR349" s="58"/>
      <c r="FS349" s="58"/>
      <c r="FT349" s="58"/>
      <c r="FU349" s="58"/>
      <c r="FV349" s="58"/>
      <c r="FW349" s="58"/>
      <c r="FX349" s="58"/>
      <c r="FY349" s="58"/>
      <c r="FZ349" s="58"/>
      <c r="GA349" s="58"/>
      <c r="GB349" s="58"/>
      <c r="GC349" s="58"/>
      <c r="GD349" s="58"/>
      <c r="GE349" s="58"/>
      <c r="GF349" s="58"/>
      <c r="GG349" s="58"/>
      <c r="GH349" s="58"/>
      <c r="GI349" s="58"/>
      <c r="GJ349" s="58"/>
      <c r="GK349" s="58"/>
      <c r="GL349" s="58"/>
      <c r="GM349" s="58"/>
      <c r="GN349" s="58"/>
      <c r="GO349" s="58"/>
      <c r="GP349" s="58"/>
      <c r="GQ349" s="58"/>
      <c r="GR349" s="58"/>
      <c r="GS349" s="58"/>
      <c r="GT349" s="58"/>
      <c r="GU349" s="58"/>
      <c r="GV349" s="58"/>
      <c r="GW349" s="58"/>
      <c r="GX349" s="58"/>
      <c r="GY349" s="58"/>
      <c r="GZ349" s="58"/>
      <c r="HA349" s="58"/>
      <c r="HB349" s="58"/>
      <c r="HC349" s="58"/>
      <c r="HD349" s="58"/>
      <c r="HE349" s="58"/>
      <c r="HF349" s="58"/>
      <c r="HG349" s="58"/>
      <c r="HH349" s="58"/>
      <c r="HI349" s="58"/>
      <c r="HJ349" s="58"/>
      <c r="HK349" s="58"/>
      <c r="HL349" s="58"/>
      <c r="HM349" s="58"/>
      <c r="HN349" s="58"/>
      <c r="HO349" s="58"/>
      <c r="HP349" s="58"/>
      <c r="HQ349" s="58"/>
      <c r="HR349" s="58"/>
      <c r="HS349" s="58"/>
      <c r="HT349" s="58"/>
      <c r="HU349" s="58"/>
      <c r="HV349" s="58"/>
      <c r="HW349" s="58"/>
      <c r="HX349" s="58"/>
      <c r="HY349" s="58"/>
      <c r="HZ349" s="58"/>
      <c r="IA349" s="58"/>
      <c r="IB349" s="58"/>
      <c r="IC349" s="58"/>
      <c r="ID349" s="58"/>
      <c r="IE349" s="58"/>
      <c r="IF349" s="58"/>
      <c r="IG349" s="58"/>
      <c r="IH349" s="58"/>
      <c r="II349" s="58"/>
      <c r="IJ349" s="58"/>
      <c r="IK349" s="58"/>
      <c r="IL349" s="58"/>
      <c r="IM349" s="58"/>
      <c r="IN349" s="58"/>
      <c r="IO349" s="58"/>
      <c r="IP349" s="58"/>
      <c r="IQ349" s="58"/>
      <c r="IR349" s="58"/>
    </row>
    <row r="350" spans="1:252" s="839" customFormat="1">
      <c r="A350" s="78" t="s">
        <v>569</v>
      </c>
      <c r="B350" s="699">
        <v>0</v>
      </c>
      <c r="C350" s="699">
        <v>0</v>
      </c>
      <c r="D350" s="699">
        <v>0</v>
      </c>
      <c r="E350" s="699">
        <v>0</v>
      </c>
      <c r="F350" s="699">
        <v>0</v>
      </c>
      <c r="G350" s="699">
        <v>0</v>
      </c>
      <c r="H350" s="699">
        <v>0</v>
      </c>
      <c r="I350" s="699">
        <v>0</v>
      </c>
      <c r="J350" s="699">
        <v>0</v>
      </c>
      <c r="K350" s="699">
        <v>0</v>
      </c>
      <c r="L350" s="699">
        <v>0</v>
      </c>
      <c r="M350" s="699">
        <v>0</v>
      </c>
      <c r="N350" s="699">
        <v>0</v>
      </c>
      <c r="O350" s="699">
        <v>0</v>
      </c>
      <c r="P350" s="699">
        <v>8.0000000000000002E-3</v>
      </c>
      <c r="Q350" s="699">
        <v>8.0000000000000002E-3</v>
      </c>
      <c r="R350" s="699">
        <v>0</v>
      </c>
      <c r="S350" s="699">
        <v>0</v>
      </c>
      <c r="T350" s="699">
        <v>0</v>
      </c>
      <c r="U350" s="699">
        <v>0</v>
      </c>
      <c r="V350" s="699">
        <v>0</v>
      </c>
      <c r="W350" s="699">
        <v>0</v>
      </c>
      <c r="X350" s="699">
        <v>0</v>
      </c>
      <c r="Y350" s="699">
        <v>0</v>
      </c>
      <c r="Z350" s="699"/>
      <c r="AA350" s="699"/>
      <c r="AB350" s="699"/>
      <c r="AC350" s="699"/>
      <c r="AD350" s="699"/>
      <c r="AE350"/>
      <c r="AF350" s="58"/>
      <c r="AG350" s="58"/>
      <c r="AH350" s="58"/>
      <c r="AI350" s="58"/>
      <c r="AJ350" s="58"/>
      <c r="AK350" s="58"/>
      <c r="AL350" s="58"/>
      <c r="AM350" s="58"/>
      <c r="AN350" s="58"/>
      <c r="AO350" s="58"/>
      <c r="AP350" s="58"/>
      <c r="AQ350" s="58"/>
      <c r="AR350" s="58"/>
      <c r="AS350" s="58"/>
      <c r="AT350" s="58"/>
      <c r="AU350" s="58"/>
      <c r="AV350" s="58"/>
      <c r="AW350" s="58"/>
      <c r="AX350" s="58"/>
      <c r="AY350" s="58"/>
      <c r="AZ350" s="58"/>
      <c r="BA350" s="58"/>
      <c r="BB350" s="58"/>
      <c r="BC350" s="58"/>
      <c r="BD350" s="58"/>
      <c r="BE350" s="58"/>
      <c r="BF350" s="58"/>
      <c r="BG350" s="58"/>
      <c r="BH350" s="58"/>
      <c r="BI350" s="58"/>
      <c r="BJ350" s="58"/>
      <c r="BK350" s="58"/>
      <c r="BL350" s="58"/>
      <c r="BM350" s="58"/>
      <c r="BN350" s="58"/>
      <c r="BO350" s="58"/>
      <c r="BP350" s="58"/>
      <c r="BQ350" s="58"/>
      <c r="BR350" s="58"/>
      <c r="BS350" s="58"/>
      <c r="BT350" s="58"/>
      <c r="BU350" s="58"/>
      <c r="BV350" s="58"/>
      <c r="BW350" s="58"/>
      <c r="BX350" s="58"/>
      <c r="BY350" s="58"/>
      <c r="BZ350" s="58"/>
      <c r="CA350" s="58"/>
      <c r="CB350" s="58"/>
      <c r="CC350" s="58"/>
      <c r="CD350" s="58"/>
      <c r="CE350" s="58"/>
      <c r="CF350" s="58"/>
      <c r="CG350" s="58"/>
      <c r="CH350" s="58"/>
      <c r="CI350" s="58"/>
      <c r="CJ350" s="58"/>
      <c r="CK350" s="58"/>
      <c r="CL350" s="58"/>
      <c r="CM350" s="58"/>
      <c r="CN350" s="58"/>
      <c r="CO350" s="58"/>
      <c r="CP350" s="58"/>
      <c r="CQ350" s="58"/>
      <c r="CR350" s="58"/>
      <c r="CS350" s="58"/>
      <c r="CT350" s="58"/>
      <c r="CU350" s="58"/>
      <c r="CV350" s="58"/>
      <c r="CW350" s="58"/>
      <c r="CX350" s="58"/>
      <c r="CY350" s="58"/>
      <c r="CZ350" s="58"/>
      <c r="DA350" s="58"/>
      <c r="DB350" s="58"/>
      <c r="DC350" s="58"/>
      <c r="DD350" s="58"/>
      <c r="DE350" s="58"/>
      <c r="DF350" s="58"/>
      <c r="DG350" s="58"/>
      <c r="DH350" s="58"/>
      <c r="DI350" s="58"/>
      <c r="DJ350" s="58"/>
      <c r="DK350" s="58"/>
      <c r="DL350" s="58"/>
      <c r="DM350" s="58"/>
      <c r="DN350" s="58"/>
      <c r="DO350" s="58"/>
      <c r="DP350" s="58"/>
      <c r="DQ350" s="58"/>
      <c r="DR350" s="58"/>
      <c r="DS350" s="58"/>
      <c r="DT350" s="58"/>
      <c r="DU350" s="58"/>
      <c r="DV350" s="58"/>
      <c r="DW350" s="58"/>
      <c r="DX350" s="58"/>
      <c r="DY350" s="58"/>
      <c r="DZ350" s="58"/>
      <c r="EA350" s="58"/>
      <c r="EB350" s="58"/>
      <c r="EC350" s="58"/>
      <c r="ED350" s="58"/>
      <c r="EE350" s="58"/>
      <c r="EF350" s="58"/>
      <c r="EG350" s="58"/>
      <c r="EH350" s="58"/>
      <c r="EI350" s="58"/>
      <c r="EJ350" s="58"/>
      <c r="EK350" s="58"/>
      <c r="EL350" s="58"/>
      <c r="EM350" s="58"/>
      <c r="EN350" s="58"/>
      <c r="EO350" s="58"/>
      <c r="EP350" s="58"/>
      <c r="EQ350" s="58"/>
      <c r="ER350" s="58"/>
      <c r="ES350" s="58"/>
      <c r="ET350" s="58"/>
      <c r="EU350" s="58"/>
      <c r="EV350" s="58"/>
      <c r="EW350" s="58"/>
      <c r="EX350" s="58"/>
      <c r="EY350" s="58"/>
      <c r="EZ350" s="58"/>
      <c r="FA350" s="58"/>
      <c r="FB350" s="58"/>
      <c r="FC350" s="58"/>
      <c r="FD350" s="58"/>
      <c r="FE350" s="58"/>
      <c r="FF350" s="58"/>
      <c r="FG350" s="58"/>
      <c r="FH350" s="58"/>
      <c r="FI350" s="58"/>
      <c r="FJ350" s="58"/>
      <c r="FK350" s="58"/>
      <c r="FL350" s="58"/>
      <c r="FM350" s="58"/>
      <c r="FN350" s="58"/>
      <c r="FO350" s="58"/>
      <c r="FP350" s="58"/>
      <c r="FQ350" s="58"/>
      <c r="FR350" s="58"/>
      <c r="FS350" s="58"/>
      <c r="FT350" s="58"/>
      <c r="FU350" s="58"/>
      <c r="FV350" s="58"/>
      <c r="FW350" s="58"/>
      <c r="FX350" s="58"/>
      <c r="FY350" s="58"/>
      <c r="FZ350" s="58"/>
      <c r="GA350" s="58"/>
      <c r="GB350" s="58"/>
      <c r="GC350" s="58"/>
      <c r="GD350" s="58"/>
      <c r="GE350" s="58"/>
      <c r="GF350" s="58"/>
      <c r="GG350" s="58"/>
      <c r="GH350" s="58"/>
      <c r="GI350" s="58"/>
      <c r="GJ350" s="58"/>
      <c r="GK350" s="58"/>
      <c r="GL350" s="58"/>
      <c r="GM350" s="58"/>
      <c r="GN350" s="58"/>
      <c r="GO350" s="58"/>
      <c r="GP350" s="58"/>
      <c r="GQ350" s="58"/>
      <c r="GR350" s="58"/>
      <c r="GS350" s="58"/>
      <c r="GT350" s="58"/>
      <c r="GU350" s="58"/>
      <c r="GV350" s="58"/>
      <c r="GW350" s="58"/>
      <c r="GX350" s="58"/>
      <c r="GY350" s="58"/>
      <c r="GZ350" s="58"/>
      <c r="HA350" s="58"/>
      <c r="HB350" s="58"/>
      <c r="HC350" s="58"/>
      <c r="HD350" s="58"/>
      <c r="HE350" s="58"/>
      <c r="HF350" s="58"/>
      <c r="HG350" s="58"/>
      <c r="HH350" s="58"/>
      <c r="HI350" s="58"/>
      <c r="HJ350" s="58"/>
      <c r="HK350" s="58"/>
      <c r="HL350" s="58"/>
      <c r="HM350" s="58"/>
      <c r="HN350" s="58"/>
      <c r="HO350" s="58"/>
      <c r="HP350" s="58"/>
      <c r="HQ350" s="58"/>
      <c r="HR350" s="58"/>
      <c r="HS350" s="58"/>
      <c r="HT350" s="58"/>
      <c r="HU350" s="58"/>
      <c r="HV350" s="58"/>
      <c r="HW350" s="58"/>
      <c r="HX350" s="58"/>
      <c r="HY350" s="58"/>
      <c r="HZ350" s="58"/>
      <c r="IA350" s="58"/>
      <c r="IB350" s="58"/>
      <c r="IC350" s="58"/>
      <c r="ID350" s="58"/>
      <c r="IE350" s="58"/>
      <c r="IF350" s="58"/>
      <c r="IG350" s="58"/>
      <c r="IH350" s="58"/>
      <c r="II350" s="58"/>
      <c r="IJ350" s="58"/>
      <c r="IK350" s="58"/>
      <c r="IL350" s="58"/>
      <c r="IM350" s="58"/>
      <c r="IN350" s="58"/>
      <c r="IO350" s="58"/>
      <c r="IP350" s="58"/>
      <c r="IQ350" s="58"/>
      <c r="IR350" s="58"/>
    </row>
    <row r="351" spans="1:252" s="839" customFormat="1">
      <c r="A351" s="78" t="s">
        <v>570</v>
      </c>
      <c r="B351" s="699"/>
      <c r="C351" s="699"/>
      <c r="D351" s="699"/>
      <c r="E351" s="699"/>
      <c r="F351" s="699"/>
      <c r="G351" s="699"/>
      <c r="H351" s="699"/>
      <c r="I351" s="699"/>
      <c r="J351" s="699"/>
      <c r="K351" s="699"/>
      <c r="L351" s="699"/>
      <c r="M351" s="699"/>
      <c r="N351" s="699"/>
      <c r="O351" s="699"/>
      <c r="P351" s="699"/>
      <c r="Q351" s="699"/>
      <c r="R351" s="699"/>
      <c r="S351" s="699"/>
      <c r="T351" s="699"/>
      <c r="U351" s="699"/>
      <c r="V351" s="699"/>
      <c r="W351" s="699"/>
      <c r="X351" s="699"/>
      <c r="Y351" s="699"/>
      <c r="Z351" s="699"/>
      <c r="AA351" s="699"/>
      <c r="AB351" s="699"/>
      <c r="AC351" s="699"/>
      <c r="AD351" s="699"/>
      <c r="AE351"/>
      <c r="AF351" s="58"/>
      <c r="AG351" s="58"/>
      <c r="AH351" s="58"/>
      <c r="AI351" s="58"/>
      <c r="AJ351" s="58"/>
      <c r="AK351" s="58"/>
      <c r="AL351" s="58"/>
      <c r="AM351" s="58"/>
      <c r="AN351" s="58"/>
      <c r="AO351" s="58"/>
      <c r="AP351" s="58"/>
      <c r="AQ351" s="58"/>
      <c r="AR351" s="58"/>
      <c r="AS351" s="58"/>
      <c r="AT351" s="58"/>
      <c r="AU351" s="58"/>
      <c r="AV351" s="58"/>
      <c r="AW351" s="58"/>
      <c r="AX351" s="58"/>
      <c r="AY351" s="58"/>
      <c r="AZ351" s="58"/>
      <c r="BA351" s="58"/>
      <c r="BB351" s="58"/>
      <c r="BC351" s="58"/>
      <c r="BD351" s="58"/>
      <c r="BE351" s="58"/>
      <c r="BF351" s="58"/>
      <c r="BG351" s="58"/>
      <c r="BH351" s="58"/>
      <c r="BI351" s="58"/>
      <c r="BJ351" s="58"/>
      <c r="BK351" s="58"/>
      <c r="BL351" s="58"/>
      <c r="BM351" s="58"/>
      <c r="BN351" s="58"/>
      <c r="BO351" s="58"/>
      <c r="BP351" s="58"/>
      <c r="BQ351" s="58"/>
      <c r="BR351" s="58"/>
      <c r="BS351" s="58"/>
      <c r="BT351" s="58"/>
      <c r="BU351" s="58"/>
      <c r="BV351" s="58"/>
      <c r="BW351" s="58"/>
      <c r="BX351" s="58"/>
      <c r="BY351" s="58"/>
      <c r="BZ351" s="58"/>
      <c r="CA351" s="58"/>
      <c r="CB351" s="58"/>
      <c r="CC351" s="58"/>
      <c r="CD351" s="58"/>
      <c r="CE351" s="58"/>
      <c r="CF351" s="58"/>
      <c r="CG351" s="58"/>
      <c r="CH351" s="58"/>
      <c r="CI351" s="58"/>
      <c r="CJ351" s="58"/>
      <c r="CK351" s="58"/>
      <c r="CL351" s="58"/>
      <c r="CM351" s="58"/>
      <c r="CN351" s="58"/>
      <c r="CO351" s="58"/>
      <c r="CP351" s="58"/>
      <c r="CQ351" s="58"/>
      <c r="CR351" s="58"/>
      <c r="CS351" s="58"/>
      <c r="CT351" s="58"/>
      <c r="CU351" s="58"/>
      <c r="CV351" s="58"/>
      <c r="CW351" s="58"/>
      <c r="CX351" s="58"/>
      <c r="CY351" s="58"/>
      <c r="CZ351" s="58"/>
      <c r="DA351" s="58"/>
      <c r="DB351" s="58"/>
      <c r="DC351" s="58"/>
      <c r="DD351" s="58"/>
      <c r="DE351" s="58"/>
      <c r="DF351" s="58"/>
      <c r="DG351" s="58"/>
      <c r="DH351" s="58"/>
      <c r="DI351" s="58"/>
      <c r="DJ351" s="58"/>
      <c r="DK351" s="58"/>
      <c r="DL351" s="58"/>
      <c r="DM351" s="58"/>
      <c r="DN351" s="58"/>
      <c r="DO351" s="58"/>
      <c r="DP351" s="58"/>
      <c r="DQ351" s="58"/>
      <c r="DR351" s="58"/>
      <c r="DS351" s="58"/>
      <c r="DT351" s="58"/>
      <c r="DU351" s="58"/>
      <c r="DV351" s="58"/>
      <c r="DW351" s="58"/>
      <c r="DX351" s="58"/>
      <c r="DY351" s="58"/>
      <c r="DZ351" s="58"/>
      <c r="EA351" s="58"/>
      <c r="EB351" s="58"/>
      <c r="EC351" s="58"/>
      <c r="ED351" s="58"/>
      <c r="EE351" s="58"/>
      <c r="EF351" s="58"/>
      <c r="EG351" s="58"/>
      <c r="EH351" s="58"/>
      <c r="EI351" s="58"/>
      <c r="EJ351" s="58"/>
      <c r="EK351" s="58"/>
      <c r="EL351" s="58"/>
      <c r="EM351" s="58"/>
      <c r="EN351" s="58"/>
      <c r="EO351" s="58"/>
      <c r="EP351" s="58"/>
      <c r="EQ351" s="58"/>
      <c r="ER351" s="58"/>
      <c r="ES351" s="58"/>
      <c r="ET351" s="58"/>
      <c r="EU351" s="58"/>
      <c r="EV351" s="58"/>
      <c r="EW351" s="58"/>
      <c r="EX351" s="58"/>
      <c r="EY351" s="58"/>
      <c r="EZ351" s="58"/>
      <c r="FA351" s="58"/>
      <c r="FB351" s="58"/>
      <c r="FC351" s="58"/>
      <c r="FD351" s="58"/>
      <c r="FE351" s="58"/>
      <c r="FF351" s="58"/>
      <c r="FG351" s="58"/>
      <c r="FH351" s="58"/>
      <c r="FI351" s="58"/>
      <c r="FJ351" s="58"/>
      <c r="FK351" s="58"/>
      <c r="FL351" s="58"/>
      <c r="FM351" s="58"/>
      <c r="FN351" s="58"/>
      <c r="FO351" s="58"/>
      <c r="FP351" s="58"/>
      <c r="FQ351" s="58"/>
      <c r="FR351" s="58"/>
      <c r="FS351" s="58"/>
      <c r="FT351" s="58"/>
      <c r="FU351" s="58"/>
      <c r="FV351" s="58"/>
      <c r="FW351" s="58"/>
      <c r="FX351" s="58"/>
      <c r="FY351" s="58"/>
      <c r="FZ351" s="58"/>
      <c r="GA351" s="58"/>
      <c r="GB351" s="58"/>
      <c r="GC351" s="58"/>
      <c r="GD351" s="58"/>
      <c r="GE351" s="58"/>
      <c r="GF351" s="58"/>
      <c r="GG351" s="58"/>
      <c r="GH351" s="58"/>
      <c r="GI351" s="58"/>
      <c r="GJ351" s="58"/>
      <c r="GK351" s="58"/>
      <c r="GL351" s="58"/>
      <c r="GM351" s="58"/>
      <c r="GN351" s="58"/>
      <c r="GO351" s="58"/>
      <c r="GP351" s="58"/>
      <c r="GQ351" s="58"/>
      <c r="GR351" s="58"/>
      <c r="GS351" s="58"/>
      <c r="GT351" s="58"/>
      <c r="GU351" s="58"/>
      <c r="GV351" s="58"/>
      <c r="GW351" s="58"/>
      <c r="GX351" s="58"/>
      <c r="GY351" s="58"/>
      <c r="GZ351" s="58"/>
      <c r="HA351" s="58"/>
      <c r="HB351" s="58"/>
      <c r="HC351" s="58"/>
      <c r="HD351" s="58"/>
      <c r="HE351" s="58"/>
      <c r="HF351" s="58"/>
      <c r="HG351" s="58"/>
      <c r="HH351" s="58"/>
      <c r="HI351" s="58"/>
      <c r="HJ351" s="58"/>
      <c r="HK351" s="58"/>
      <c r="HL351" s="58"/>
      <c r="HM351" s="58"/>
      <c r="HN351" s="58"/>
      <c r="HO351" s="58"/>
      <c r="HP351" s="58"/>
      <c r="HQ351" s="58"/>
      <c r="HR351" s="58"/>
      <c r="HS351" s="58"/>
      <c r="HT351" s="58"/>
      <c r="HU351" s="58"/>
      <c r="HV351" s="58"/>
      <c r="HW351" s="58"/>
      <c r="HX351" s="58"/>
      <c r="HY351" s="58"/>
      <c r="HZ351" s="58"/>
      <c r="IA351" s="58"/>
      <c r="IB351" s="58"/>
      <c r="IC351" s="58"/>
      <c r="ID351" s="58"/>
      <c r="IE351" s="58"/>
      <c r="IF351" s="58"/>
      <c r="IG351" s="58"/>
      <c r="IH351" s="58"/>
      <c r="II351" s="58"/>
      <c r="IJ351" s="58"/>
      <c r="IK351" s="58"/>
      <c r="IL351" s="58"/>
      <c r="IM351" s="58"/>
      <c r="IN351" s="58"/>
      <c r="IO351" s="58"/>
      <c r="IP351" s="58"/>
      <c r="IQ351" s="58"/>
      <c r="IR351" s="58"/>
    </row>
    <row r="352" spans="1:252" s="839" customFormat="1">
      <c r="A352" s="78" t="s">
        <v>571</v>
      </c>
      <c r="B352" s="699"/>
      <c r="C352" s="699"/>
      <c r="D352" s="699"/>
      <c r="E352" s="699"/>
      <c r="F352" s="699"/>
      <c r="G352" s="699"/>
      <c r="H352" s="699"/>
      <c r="I352" s="699"/>
      <c r="J352" s="699"/>
      <c r="K352" s="699"/>
      <c r="L352" s="699"/>
      <c r="M352" s="699"/>
      <c r="N352" s="699"/>
      <c r="O352" s="699"/>
      <c r="P352" s="699"/>
      <c r="Q352" s="699"/>
      <c r="R352" s="699"/>
      <c r="S352" s="699"/>
      <c r="T352" s="699"/>
      <c r="U352" s="699"/>
      <c r="V352" s="699"/>
      <c r="W352" s="699"/>
      <c r="X352" s="699"/>
      <c r="Y352" s="699"/>
      <c r="Z352" s="699"/>
      <c r="AA352" s="699"/>
      <c r="AB352" s="699"/>
      <c r="AC352" s="699"/>
      <c r="AD352" s="699"/>
      <c r="AE352"/>
      <c r="AF352" s="58"/>
      <c r="AG352" s="58"/>
      <c r="AH352" s="58"/>
      <c r="AI352" s="58"/>
      <c r="AJ352" s="58"/>
      <c r="AK352" s="58"/>
      <c r="AL352" s="58"/>
      <c r="AM352" s="58"/>
      <c r="AN352" s="58"/>
      <c r="AO352" s="58"/>
      <c r="AP352" s="58"/>
      <c r="AQ352" s="58"/>
      <c r="AR352" s="58"/>
      <c r="AS352" s="58"/>
      <c r="AT352" s="58"/>
      <c r="AU352" s="58"/>
      <c r="AV352" s="58"/>
      <c r="AW352" s="58"/>
      <c r="AX352" s="58"/>
      <c r="AY352" s="58"/>
      <c r="AZ352" s="58"/>
      <c r="BA352" s="58"/>
      <c r="BB352" s="58"/>
      <c r="BC352" s="58"/>
      <c r="BD352" s="58"/>
      <c r="BE352" s="58"/>
      <c r="BF352" s="58"/>
      <c r="BG352" s="58"/>
      <c r="BH352" s="58"/>
      <c r="BI352" s="58"/>
      <c r="BJ352" s="58"/>
      <c r="BK352" s="58"/>
      <c r="BL352" s="58"/>
      <c r="BM352" s="58"/>
      <c r="BN352" s="58"/>
      <c r="BO352" s="58"/>
      <c r="BP352" s="58"/>
      <c r="BQ352" s="58"/>
      <c r="BR352" s="58"/>
      <c r="BS352" s="58"/>
      <c r="BT352" s="58"/>
      <c r="BU352" s="58"/>
      <c r="BV352" s="58"/>
      <c r="BW352" s="58"/>
      <c r="BX352" s="58"/>
      <c r="BY352" s="58"/>
      <c r="BZ352" s="58"/>
      <c r="CA352" s="58"/>
      <c r="CB352" s="58"/>
      <c r="CC352" s="58"/>
      <c r="CD352" s="58"/>
      <c r="CE352" s="58"/>
      <c r="CF352" s="58"/>
      <c r="CG352" s="58"/>
      <c r="CH352" s="58"/>
      <c r="CI352" s="58"/>
      <c r="CJ352" s="58"/>
      <c r="CK352" s="58"/>
      <c r="CL352" s="58"/>
      <c r="CM352" s="58"/>
      <c r="CN352" s="58"/>
      <c r="CO352" s="58"/>
      <c r="CP352" s="58"/>
      <c r="CQ352" s="58"/>
      <c r="CR352" s="58"/>
      <c r="CS352" s="58"/>
      <c r="CT352" s="58"/>
      <c r="CU352" s="58"/>
      <c r="CV352" s="58"/>
      <c r="CW352" s="58"/>
      <c r="CX352" s="58"/>
      <c r="CY352" s="58"/>
      <c r="CZ352" s="58"/>
      <c r="DA352" s="58"/>
      <c r="DB352" s="58"/>
      <c r="DC352" s="58"/>
      <c r="DD352" s="58"/>
      <c r="DE352" s="58"/>
      <c r="DF352" s="58"/>
      <c r="DG352" s="58"/>
      <c r="DH352" s="58"/>
      <c r="DI352" s="58"/>
      <c r="DJ352" s="58"/>
      <c r="DK352" s="58"/>
      <c r="DL352" s="58"/>
      <c r="DM352" s="58"/>
      <c r="DN352" s="58"/>
      <c r="DO352" s="58"/>
      <c r="DP352" s="58"/>
      <c r="DQ352" s="58"/>
      <c r="DR352" s="58"/>
      <c r="DS352" s="58"/>
      <c r="DT352" s="58"/>
      <c r="DU352" s="58"/>
      <c r="DV352" s="58"/>
      <c r="DW352" s="58"/>
      <c r="DX352" s="58"/>
      <c r="DY352" s="58"/>
      <c r="DZ352" s="58"/>
      <c r="EA352" s="58"/>
      <c r="EB352" s="58"/>
      <c r="EC352" s="58"/>
      <c r="ED352" s="58"/>
      <c r="EE352" s="58"/>
      <c r="EF352" s="58"/>
      <c r="EG352" s="58"/>
      <c r="EH352" s="58"/>
      <c r="EI352" s="58"/>
      <c r="EJ352" s="58"/>
      <c r="EK352" s="58"/>
      <c r="EL352" s="58"/>
      <c r="EM352" s="58"/>
      <c r="EN352" s="58"/>
      <c r="EO352" s="58"/>
      <c r="EP352" s="58"/>
      <c r="EQ352" s="58"/>
      <c r="ER352" s="58"/>
      <c r="ES352" s="58"/>
      <c r="ET352" s="58"/>
      <c r="EU352" s="58"/>
      <c r="EV352" s="58"/>
      <c r="EW352" s="58"/>
      <c r="EX352" s="58"/>
      <c r="EY352" s="58"/>
      <c r="EZ352" s="58"/>
      <c r="FA352" s="58"/>
      <c r="FB352" s="58"/>
      <c r="FC352" s="58"/>
      <c r="FD352" s="58"/>
      <c r="FE352" s="58"/>
      <c r="FF352" s="58"/>
      <c r="FG352" s="58"/>
      <c r="FH352" s="58"/>
      <c r="FI352" s="58"/>
      <c r="FJ352" s="58"/>
      <c r="FK352" s="58"/>
      <c r="FL352" s="58"/>
      <c r="FM352" s="58"/>
      <c r="FN352" s="58"/>
      <c r="FO352" s="58"/>
      <c r="FP352" s="58"/>
      <c r="FQ352" s="58"/>
      <c r="FR352" s="58"/>
      <c r="FS352" s="58"/>
      <c r="FT352" s="58"/>
      <c r="FU352" s="58"/>
      <c r="FV352" s="58"/>
      <c r="FW352" s="58"/>
      <c r="FX352" s="58"/>
      <c r="FY352" s="58"/>
      <c r="FZ352" s="58"/>
      <c r="GA352" s="58"/>
      <c r="GB352" s="58"/>
      <c r="GC352" s="58"/>
      <c r="GD352" s="58"/>
      <c r="GE352" s="58"/>
      <c r="GF352" s="58"/>
      <c r="GG352" s="58"/>
      <c r="GH352" s="58"/>
      <c r="GI352" s="58"/>
      <c r="GJ352" s="58"/>
      <c r="GK352" s="58"/>
      <c r="GL352" s="58"/>
      <c r="GM352" s="58"/>
      <c r="GN352" s="58"/>
      <c r="GO352" s="58"/>
      <c r="GP352" s="58"/>
      <c r="GQ352" s="58"/>
      <c r="GR352" s="58"/>
      <c r="GS352" s="58"/>
      <c r="GT352" s="58"/>
      <c r="GU352" s="58"/>
      <c r="GV352" s="58"/>
      <c r="GW352" s="58"/>
      <c r="GX352" s="58"/>
      <c r="GY352" s="58"/>
      <c r="GZ352" s="58"/>
      <c r="HA352" s="58"/>
      <c r="HB352" s="58"/>
      <c r="HC352" s="58"/>
      <c r="HD352" s="58"/>
      <c r="HE352" s="58"/>
      <c r="HF352" s="58"/>
      <c r="HG352" s="58"/>
      <c r="HH352" s="58"/>
      <c r="HI352" s="58"/>
      <c r="HJ352" s="58"/>
      <c r="HK352" s="58"/>
      <c r="HL352" s="58"/>
      <c r="HM352" s="58"/>
      <c r="HN352" s="58"/>
      <c r="HO352" s="58"/>
      <c r="HP352" s="58"/>
      <c r="HQ352" s="58"/>
      <c r="HR352" s="58"/>
      <c r="HS352" s="58"/>
      <c r="HT352" s="58"/>
      <c r="HU352" s="58"/>
      <c r="HV352" s="58"/>
      <c r="HW352" s="58"/>
      <c r="HX352" s="58"/>
      <c r="HY352" s="58"/>
      <c r="HZ352" s="58"/>
      <c r="IA352" s="58"/>
      <c r="IB352" s="58"/>
      <c r="IC352" s="58"/>
      <c r="ID352" s="58"/>
      <c r="IE352" s="58"/>
      <c r="IF352" s="58"/>
      <c r="IG352" s="58"/>
      <c r="IH352" s="58"/>
      <c r="II352" s="58"/>
      <c r="IJ352" s="58"/>
      <c r="IK352" s="58"/>
      <c r="IL352" s="58"/>
      <c r="IM352" s="58"/>
      <c r="IN352" s="58"/>
      <c r="IO352" s="58"/>
      <c r="IP352" s="58"/>
      <c r="IQ352" s="58"/>
      <c r="IR352" s="58"/>
    </row>
    <row r="353" spans="1:252" s="839" customFormat="1">
      <c r="A353" s="78" t="s">
        <v>572</v>
      </c>
      <c r="B353" s="699"/>
      <c r="C353" s="699"/>
      <c r="D353" s="699"/>
      <c r="E353" s="699"/>
      <c r="F353" s="699"/>
      <c r="G353" s="699"/>
      <c r="H353" s="699"/>
      <c r="I353" s="699"/>
      <c r="J353" s="699"/>
      <c r="K353" s="699"/>
      <c r="L353" s="699"/>
      <c r="M353" s="699"/>
      <c r="N353" s="699"/>
      <c r="O353" s="699"/>
      <c r="P353" s="699"/>
      <c r="Q353" s="699"/>
      <c r="R353" s="699"/>
      <c r="S353" s="699"/>
      <c r="T353" s="699"/>
      <c r="U353" s="699"/>
      <c r="V353" s="699"/>
      <c r="W353" s="699"/>
      <c r="X353" s="699"/>
      <c r="Y353" s="699"/>
      <c r="Z353" s="699"/>
      <c r="AA353" s="699"/>
      <c r="AB353" s="699"/>
      <c r="AC353" s="699"/>
      <c r="AD353" s="699"/>
      <c r="AE353"/>
      <c r="AF353" s="58"/>
      <c r="AG353" s="58"/>
      <c r="AH353" s="58"/>
      <c r="AI353" s="58"/>
      <c r="AJ353" s="58"/>
      <c r="AK353" s="58"/>
      <c r="AL353" s="58"/>
      <c r="AM353" s="58"/>
      <c r="AN353" s="58"/>
      <c r="AO353" s="58"/>
      <c r="AP353" s="58"/>
      <c r="AQ353" s="58"/>
      <c r="AR353" s="58"/>
      <c r="AS353" s="58"/>
      <c r="AT353" s="58"/>
      <c r="AU353" s="58"/>
      <c r="AV353" s="58"/>
      <c r="AW353" s="58"/>
      <c r="AX353" s="58"/>
      <c r="AY353" s="58"/>
      <c r="AZ353" s="58"/>
      <c r="BA353" s="58"/>
      <c r="BB353" s="58"/>
      <c r="BC353" s="58"/>
      <c r="BD353" s="58"/>
      <c r="BE353" s="58"/>
      <c r="BF353" s="58"/>
      <c r="BG353" s="58"/>
      <c r="BH353" s="58"/>
      <c r="BI353" s="58"/>
      <c r="BJ353" s="58"/>
      <c r="BK353" s="58"/>
      <c r="BL353" s="58"/>
      <c r="BM353" s="58"/>
      <c r="BN353" s="58"/>
      <c r="BO353" s="58"/>
      <c r="BP353" s="58"/>
      <c r="BQ353" s="58"/>
      <c r="BR353" s="58"/>
      <c r="BS353" s="58"/>
      <c r="BT353" s="58"/>
      <c r="BU353" s="58"/>
      <c r="BV353" s="58"/>
      <c r="BW353" s="58"/>
      <c r="BX353" s="58"/>
      <c r="BY353" s="58"/>
      <c r="BZ353" s="58"/>
      <c r="CA353" s="58"/>
      <c r="CB353" s="58"/>
      <c r="CC353" s="58"/>
      <c r="CD353" s="58"/>
      <c r="CE353" s="58"/>
      <c r="CF353" s="58"/>
      <c r="CG353" s="58"/>
      <c r="CH353" s="58"/>
      <c r="CI353" s="58"/>
      <c r="CJ353" s="58"/>
      <c r="CK353" s="58"/>
      <c r="CL353" s="58"/>
      <c r="CM353" s="58"/>
      <c r="CN353" s="58"/>
      <c r="CO353" s="58"/>
      <c r="CP353" s="58"/>
      <c r="CQ353" s="58"/>
      <c r="CR353" s="58"/>
      <c r="CS353" s="58"/>
      <c r="CT353" s="58"/>
      <c r="CU353" s="58"/>
      <c r="CV353" s="58"/>
      <c r="CW353" s="58"/>
      <c r="CX353" s="58"/>
      <c r="CY353" s="58"/>
      <c r="CZ353" s="58"/>
      <c r="DA353" s="58"/>
      <c r="DB353" s="58"/>
      <c r="DC353" s="58"/>
      <c r="DD353" s="58"/>
      <c r="DE353" s="58"/>
      <c r="DF353" s="58"/>
      <c r="DG353" s="58"/>
      <c r="DH353" s="58"/>
      <c r="DI353" s="58"/>
      <c r="DJ353" s="58"/>
      <c r="DK353" s="58"/>
      <c r="DL353" s="58"/>
      <c r="DM353" s="58"/>
      <c r="DN353" s="58"/>
      <c r="DO353" s="58"/>
      <c r="DP353" s="58"/>
      <c r="DQ353" s="58"/>
      <c r="DR353" s="58"/>
      <c r="DS353" s="58"/>
      <c r="DT353" s="58"/>
      <c r="DU353" s="58"/>
      <c r="DV353" s="58"/>
      <c r="DW353" s="58"/>
      <c r="DX353" s="58"/>
      <c r="DY353" s="58"/>
      <c r="DZ353" s="58"/>
      <c r="EA353" s="58"/>
      <c r="EB353" s="58"/>
      <c r="EC353" s="58"/>
      <c r="ED353" s="58"/>
      <c r="EE353" s="58"/>
      <c r="EF353" s="58"/>
      <c r="EG353" s="58"/>
      <c r="EH353" s="58"/>
      <c r="EI353" s="58"/>
      <c r="EJ353" s="58"/>
      <c r="EK353" s="58"/>
      <c r="EL353" s="58"/>
      <c r="EM353" s="58"/>
      <c r="EN353" s="58"/>
      <c r="EO353" s="58"/>
      <c r="EP353" s="58"/>
      <c r="EQ353" s="58"/>
      <c r="ER353" s="58"/>
      <c r="ES353" s="58"/>
      <c r="ET353" s="58"/>
      <c r="EU353" s="58"/>
      <c r="EV353" s="58"/>
      <c r="EW353" s="58"/>
      <c r="EX353" s="58"/>
      <c r="EY353" s="58"/>
      <c r="EZ353" s="58"/>
      <c r="FA353" s="58"/>
      <c r="FB353" s="58"/>
      <c r="FC353" s="58"/>
      <c r="FD353" s="58"/>
      <c r="FE353" s="58"/>
      <c r="FF353" s="58"/>
      <c r="FG353" s="58"/>
      <c r="FH353" s="58"/>
      <c r="FI353" s="58"/>
      <c r="FJ353" s="58"/>
      <c r="FK353" s="58"/>
      <c r="FL353" s="58"/>
      <c r="FM353" s="58"/>
      <c r="FN353" s="58"/>
      <c r="FO353" s="58"/>
      <c r="FP353" s="58"/>
      <c r="FQ353" s="58"/>
      <c r="FR353" s="58"/>
      <c r="FS353" s="58"/>
      <c r="FT353" s="58"/>
      <c r="FU353" s="58"/>
      <c r="FV353" s="58"/>
      <c r="FW353" s="58"/>
      <c r="FX353" s="58"/>
      <c r="FY353" s="58"/>
      <c r="FZ353" s="58"/>
      <c r="GA353" s="58"/>
      <c r="GB353" s="58"/>
      <c r="GC353" s="58"/>
      <c r="GD353" s="58"/>
      <c r="GE353" s="58"/>
      <c r="GF353" s="58"/>
      <c r="GG353" s="58"/>
      <c r="GH353" s="58"/>
      <c r="GI353" s="58"/>
      <c r="GJ353" s="58"/>
      <c r="GK353" s="58"/>
      <c r="GL353" s="58"/>
      <c r="GM353" s="58"/>
      <c r="GN353" s="58"/>
      <c r="GO353" s="58"/>
      <c r="GP353" s="58"/>
      <c r="GQ353" s="58"/>
      <c r="GR353" s="58"/>
      <c r="GS353" s="58"/>
      <c r="GT353" s="58"/>
      <c r="GU353" s="58"/>
      <c r="GV353" s="58"/>
      <c r="GW353" s="58"/>
      <c r="GX353" s="58"/>
      <c r="GY353" s="58"/>
      <c r="GZ353" s="58"/>
      <c r="HA353" s="58"/>
      <c r="HB353" s="58"/>
      <c r="HC353" s="58"/>
      <c r="HD353" s="58"/>
      <c r="HE353" s="58"/>
      <c r="HF353" s="58"/>
      <c r="HG353" s="58"/>
      <c r="HH353" s="58"/>
      <c r="HI353" s="58"/>
      <c r="HJ353" s="58"/>
      <c r="HK353" s="58"/>
      <c r="HL353" s="58"/>
      <c r="HM353" s="58"/>
      <c r="HN353" s="58"/>
      <c r="HO353" s="58"/>
      <c r="HP353" s="58"/>
      <c r="HQ353" s="58"/>
      <c r="HR353" s="58"/>
      <c r="HS353" s="58"/>
      <c r="HT353" s="58"/>
      <c r="HU353" s="58"/>
      <c r="HV353" s="58"/>
      <c r="HW353" s="58"/>
      <c r="HX353" s="58"/>
      <c r="HY353" s="58"/>
      <c r="HZ353" s="58"/>
      <c r="IA353" s="58"/>
      <c r="IB353" s="58"/>
      <c r="IC353" s="58"/>
      <c r="ID353" s="58"/>
      <c r="IE353" s="58"/>
      <c r="IF353" s="58"/>
      <c r="IG353" s="58"/>
      <c r="IH353" s="58"/>
      <c r="II353" s="58"/>
      <c r="IJ353" s="58"/>
      <c r="IK353" s="58"/>
      <c r="IL353" s="58"/>
      <c r="IM353" s="58"/>
      <c r="IN353" s="58"/>
      <c r="IO353" s="58"/>
      <c r="IP353" s="58"/>
      <c r="IQ353" s="58"/>
      <c r="IR353" s="58"/>
    </row>
    <row r="354" spans="1:252" s="839" customFormat="1">
      <c r="A354" s="78" t="s">
        <v>464</v>
      </c>
      <c r="B354" s="699">
        <v>4.1669999999999998</v>
      </c>
      <c r="C354" s="699">
        <v>4.2880000000000003</v>
      </c>
      <c r="D354" s="699">
        <v>4.7919999999999998</v>
      </c>
      <c r="E354" s="699">
        <v>4.9509999999999996</v>
      </c>
      <c r="F354" s="699">
        <v>4.8540000000000001</v>
      </c>
      <c r="G354" s="699">
        <v>6.0910000000000002</v>
      </c>
      <c r="H354" s="699">
        <v>6.34</v>
      </c>
      <c r="I354" s="699">
        <v>8.2639999999999993</v>
      </c>
      <c r="J354" s="699">
        <v>8.9239999999999995</v>
      </c>
      <c r="K354" s="699">
        <v>9.8279999999999994</v>
      </c>
      <c r="L354" s="699">
        <v>9.6910000000000007</v>
      </c>
      <c r="M354" s="699">
        <v>9.6910000000000007</v>
      </c>
      <c r="N354" s="699">
        <v>10.372</v>
      </c>
      <c r="O354" s="699">
        <v>10.912000000000001</v>
      </c>
      <c r="P354" s="699">
        <v>10.765000000000001</v>
      </c>
      <c r="Q354" s="699">
        <v>10.638</v>
      </c>
      <c r="R354" s="699">
        <v>10.957000000000001</v>
      </c>
      <c r="S354" s="699">
        <v>11.182</v>
      </c>
      <c r="T354" s="699">
        <v>11.363</v>
      </c>
      <c r="U354" s="699">
        <v>11.358000000000001</v>
      </c>
      <c r="V354" s="699">
        <v>11.778</v>
      </c>
      <c r="W354" s="699">
        <v>11.824</v>
      </c>
      <c r="X354" s="699">
        <v>11.709</v>
      </c>
      <c r="Y354" s="699">
        <v>11.717000000000001</v>
      </c>
      <c r="Z354" s="699">
        <v>12.093999999999999</v>
      </c>
      <c r="AA354" s="699">
        <v>13.349</v>
      </c>
      <c r="AB354" s="699">
        <v>13.669</v>
      </c>
      <c r="AC354" s="699">
        <v>13.151999999999999</v>
      </c>
      <c r="AD354" s="699">
        <v>13.250999999999999</v>
      </c>
      <c r="AE354" s="953">
        <v>14.492000000000001</v>
      </c>
      <c r="AF354" s="58"/>
      <c r="AG354" s="58"/>
      <c r="AH354" s="58"/>
      <c r="AI354" s="58"/>
      <c r="AJ354" s="58"/>
      <c r="AK354" s="58"/>
      <c r="AL354" s="58"/>
      <c r="AM354" s="58"/>
      <c r="AN354" s="58"/>
      <c r="AO354" s="58"/>
      <c r="AP354" s="58"/>
      <c r="AQ354" s="58"/>
      <c r="AR354" s="58"/>
      <c r="AS354" s="58"/>
      <c r="AT354" s="58"/>
      <c r="AU354" s="58"/>
      <c r="AV354" s="58"/>
      <c r="AW354" s="58"/>
      <c r="AX354" s="58"/>
      <c r="AY354" s="58"/>
      <c r="AZ354" s="58"/>
      <c r="BA354" s="58"/>
      <c r="BB354" s="58"/>
      <c r="BC354" s="58"/>
      <c r="BD354" s="58"/>
      <c r="BE354" s="58"/>
      <c r="BF354" s="58"/>
      <c r="BG354" s="58"/>
      <c r="BH354" s="58"/>
      <c r="BI354" s="58"/>
      <c r="BJ354" s="58"/>
      <c r="BK354" s="58"/>
      <c r="BL354" s="58"/>
      <c r="BM354" s="58"/>
      <c r="BN354" s="58"/>
      <c r="BO354" s="58"/>
      <c r="BP354" s="58"/>
      <c r="BQ354" s="58"/>
      <c r="BR354" s="58"/>
      <c r="BS354" s="58"/>
      <c r="BT354" s="58"/>
      <c r="BU354" s="58"/>
      <c r="BV354" s="58"/>
      <c r="BW354" s="58"/>
      <c r="BX354" s="58"/>
      <c r="BY354" s="58"/>
      <c r="BZ354" s="58"/>
      <c r="CA354" s="58"/>
      <c r="CB354" s="58"/>
      <c r="CC354" s="58"/>
      <c r="CD354" s="58"/>
      <c r="CE354" s="58"/>
      <c r="CF354" s="58"/>
      <c r="CG354" s="58"/>
      <c r="CH354" s="58"/>
      <c r="CI354" s="58"/>
      <c r="CJ354" s="58"/>
      <c r="CK354" s="58"/>
      <c r="CL354" s="58"/>
      <c r="CM354" s="58"/>
      <c r="CN354" s="58"/>
      <c r="CO354" s="58"/>
      <c r="CP354" s="58"/>
      <c r="CQ354" s="58"/>
      <c r="CR354" s="58"/>
      <c r="CS354" s="58"/>
      <c r="CT354" s="58"/>
      <c r="CU354" s="58"/>
      <c r="CV354" s="58"/>
      <c r="CW354" s="58"/>
      <c r="CX354" s="58"/>
      <c r="CY354" s="58"/>
      <c r="CZ354" s="58"/>
      <c r="DA354" s="58"/>
      <c r="DB354" s="58"/>
      <c r="DC354" s="58"/>
      <c r="DD354" s="58"/>
      <c r="DE354" s="58"/>
      <c r="DF354" s="58"/>
      <c r="DG354" s="58"/>
      <c r="DH354" s="58"/>
      <c r="DI354" s="58"/>
      <c r="DJ354" s="58"/>
      <c r="DK354" s="58"/>
      <c r="DL354" s="58"/>
      <c r="DM354" s="58"/>
      <c r="DN354" s="58"/>
      <c r="DO354" s="58"/>
      <c r="DP354" s="58"/>
      <c r="DQ354" s="58"/>
      <c r="DR354" s="58"/>
      <c r="DS354" s="58"/>
      <c r="DT354" s="58"/>
      <c r="DU354" s="58"/>
      <c r="DV354" s="58"/>
      <c r="DW354" s="58"/>
      <c r="DX354" s="58"/>
      <c r="DY354" s="58"/>
      <c r="DZ354" s="58"/>
      <c r="EA354" s="58"/>
      <c r="EB354" s="58"/>
      <c r="EC354" s="58"/>
      <c r="ED354" s="58"/>
      <c r="EE354" s="58"/>
      <c r="EF354" s="58"/>
      <c r="EG354" s="58"/>
      <c r="EH354" s="58"/>
      <c r="EI354" s="58"/>
      <c r="EJ354" s="58"/>
      <c r="EK354" s="58"/>
      <c r="EL354" s="58"/>
      <c r="EM354" s="58"/>
      <c r="EN354" s="58"/>
      <c r="EO354" s="58"/>
      <c r="EP354" s="58"/>
      <c r="EQ354" s="58"/>
      <c r="ER354" s="58"/>
      <c r="ES354" s="58"/>
      <c r="ET354" s="58"/>
      <c r="EU354" s="58"/>
      <c r="EV354" s="58"/>
      <c r="EW354" s="58"/>
      <c r="EX354" s="58"/>
      <c r="EY354" s="58"/>
      <c r="EZ354" s="58"/>
      <c r="FA354" s="58"/>
      <c r="FB354" s="58"/>
      <c r="FC354" s="58"/>
      <c r="FD354" s="58"/>
      <c r="FE354" s="58"/>
      <c r="FF354" s="58"/>
      <c r="FG354" s="58"/>
      <c r="FH354" s="58"/>
      <c r="FI354" s="58"/>
      <c r="FJ354" s="58"/>
      <c r="FK354" s="58"/>
      <c r="FL354" s="58"/>
      <c r="FM354" s="58"/>
      <c r="FN354" s="58"/>
      <c r="FO354" s="58"/>
      <c r="FP354" s="58"/>
      <c r="FQ354" s="58"/>
      <c r="FR354" s="58"/>
      <c r="FS354" s="58"/>
      <c r="FT354" s="58"/>
      <c r="FU354" s="58"/>
      <c r="FV354" s="58"/>
      <c r="FW354" s="58"/>
      <c r="FX354" s="58"/>
      <c r="FY354" s="58"/>
      <c r="FZ354" s="58"/>
      <c r="GA354" s="58"/>
      <c r="GB354" s="58"/>
      <c r="GC354" s="58"/>
      <c r="GD354" s="58"/>
      <c r="GE354" s="58"/>
      <c r="GF354" s="58"/>
      <c r="GG354" s="58"/>
      <c r="GH354" s="58"/>
      <c r="GI354" s="58"/>
      <c r="GJ354" s="58"/>
      <c r="GK354" s="58"/>
      <c r="GL354" s="58"/>
      <c r="GM354" s="58"/>
      <c r="GN354" s="58"/>
      <c r="GO354" s="58"/>
      <c r="GP354" s="58"/>
      <c r="GQ354" s="58"/>
      <c r="GR354" s="58"/>
      <c r="GS354" s="58"/>
      <c r="GT354" s="58"/>
      <c r="GU354" s="58"/>
      <c r="GV354" s="58"/>
      <c r="GW354" s="58"/>
      <c r="GX354" s="58"/>
      <c r="GY354" s="58"/>
      <c r="GZ354" s="58"/>
      <c r="HA354" s="58"/>
      <c r="HB354" s="58"/>
      <c r="HC354" s="58"/>
      <c r="HD354" s="58"/>
      <c r="HE354" s="58"/>
      <c r="HF354" s="58"/>
      <c r="HG354" s="58"/>
      <c r="HH354" s="58"/>
      <c r="HI354" s="58"/>
      <c r="HJ354" s="58"/>
      <c r="HK354" s="58"/>
      <c r="HL354" s="58"/>
      <c r="HM354" s="58"/>
      <c r="HN354" s="58"/>
      <c r="HO354" s="58"/>
      <c r="HP354" s="58"/>
      <c r="HQ354" s="58"/>
      <c r="HR354" s="58"/>
      <c r="HS354" s="58"/>
      <c r="HT354" s="58"/>
      <c r="HU354" s="58"/>
      <c r="HV354" s="58"/>
      <c r="HW354" s="58"/>
      <c r="HX354" s="58"/>
      <c r="HY354" s="58"/>
      <c r="HZ354" s="58"/>
      <c r="IA354" s="58"/>
      <c r="IB354" s="58"/>
      <c r="IC354" s="58"/>
      <c r="ID354" s="58"/>
      <c r="IE354" s="58"/>
      <c r="IF354" s="58"/>
      <c r="IG354" s="58"/>
      <c r="IH354" s="58"/>
      <c r="II354" s="58"/>
      <c r="IJ354" s="58"/>
      <c r="IK354" s="58"/>
      <c r="IL354" s="58"/>
      <c r="IM354" s="58"/>
      <c r="IN354" s="58"/>
      <c r="IO354" s="58"/>
      <c r="IP354" s="58"/>
      <c r="IQ354" s="58"/>
      <c r="IR354" s="58"/>
    </row>
    <row r="355" spans="1:252" s="839" customFormat="1">
      <c r="A355" s="78" t="s">
        <v>573</v>
      </c>
      <c r="B355" s="699">
        <v>0.158</v>
      </c>
      <c r="C355" s="699">
        <v>0.16200000000000001</v>
      </c>
      <c r="D355" s="699">
        <v>0.182</v>
      </c>
      <c r="E355" s="699">
        <v>0.189</v>
      </c>
      <c r="F355" s="699">
        <v>0.185</v>
      </c>
      <c r="G355" s="699">
        <v>0.23200000000000001</v>
      </c>
      <c r="H355" s="699">
        <v>0.24099999999999999</v>
      </c>
      <c r="I355" s="699">
        <v>0.315</v>
      </c>
      <c r="J355" s="699">
        <v>0.33900000000000002</v>
      </c>
      <c r="K355" s="699">
        <v>0.374</v>
      </c>
      <c r="L355" s="699">
        <v>0.36899999999999999</v>
      </c>
      <c r="M355" s="699">
        <v>0.36899999999999999</v>
      </c>
      <c r="N355" s="699">
        <v>0.39500000000000002</v>
      </c>
      <c r="O355" s="699">
        <v>0.41499999999999998</v>
      </c>
      <c r="P355" s="699">
        <v>0.40899999999999997</v>
      </c>
      <c r="Q355" s="699">
        <v>0.41099999999999998</v>
      </c>
      <c r="R355" s="699">
        <v>0.40899999999999997</v>
      </c>
      <c r="S355" s="699">
        <v>0.375</v>
      </c>
      <c r="T355" s="699">
        <v>0.19800000000000001</v>
      </c>
      <c r="U355" s="699">
        <v>0.191</v>
      </c>
      <c r="V355" s="699">
        <v>0.214</v>
      </c>
      <c r="W355" s="699">
        <v>0.182</v>
      </c>
      <c r="X355" s="699">
        <v>0.192</v>
      </c>
      <c r="Y355" s="699">
        <v>0.18099999999999999</v>
      </c>
      <c r="Z355" s="699">
        <v>0.17</v>
      </c>
      <c r="AA355" s="699">
        <v>0.185</v>
      </c>
      <c r="AB355" s="699">
        <v>0.16200000000000001</v>
      </c>
      <c r="AC355" s="699">
        <v>0.191</v>
      </c>
      <c r="AD355" s="699">
        <v>0.20200000000000001</v>
      </c>
      <c r="AE355" s="953">
        <v>0.65900000000000003</v>
      </c>
      <c r="AF355" s="58"/>
      <c r="AG355" s="58"/>
      <c r="AH355" s="58"/>
      <c r="AI355" s="58"/>
      <c r="AJ355" s="58"/>
      <c r="AK355" s="58"/>
      <c r="AL355" s="58"/>
      <c r="AM355" s="58"/>
      <c r="AN355" s="58"/>
      <c r="AO355" s="58"/>
      <c r="AP355" s="58"/>
      <c r="AQ355" s="58"/>
      <c r="AR355" s="58"/>
      <c r="AS355" s="58"/>
      <c r="AT355" s="58"/>
      <c r="AU355" s="58"/>
      <c r="AV355" s="58"/>
      <c r="AW355" s="58"/>
      <c r="AX355" s="58"/>
      <c r="AY355" s="58"/>
      <c r="AZ355" s="58"/>
      <c r="BA355" s="58"/>
      <c r="BB355" s="58"/>
      <c r="BC355" s="58"/>
      <c r="BD355" s="58"/>
      <c r="BE355" s="58"/>
      <c r="BF355" s="58"/>
      <c r="BG355" s="58"/>
      <c r="BH355" s="58"/>
      <c r="BI355" s="58"/>
      <c r="BJ355" s="58"/>
      <c r="BK355" s="58"/>
      <c r="BL355" s="58"/>
      <c r="BM355" s="58"/>
      <c r="BN355" s="58"/>
      <c r="BO355" s="58"/>
      <c r="BP355" s="58"/>
      <c r="BQ355" s="58"/>
      <c r="BR355" s="58"/>
      <c r="BS355" s="58"/>
      <c r="BT355" s="58"/>
      <c r="BU355" s="58"/>
      <c r="BV355" s="58"/>
      <c r="BW355" s="58"/>
      <c r="BX355" s="58"/>
      <c r="BY355" s="58"/>
      <c r="BZ355" s="58"/>
      <c r="CA355" s="58"/>
      <c r="CB355" s="58"/>
      <c r="CC355" s="58"/>
      <c r="CD355" s="58"/>
      <c r="CE355" s="58"/>
      <c r="CF355" s="58"/>
      <c r="CG355" s="58"/>
      <c r="CH355" s="58"/>
      <c r="CI355" s="58"/>
      <c r="CJ355" s="58"/>
      <c r="CK355" s="58"/>
      <c r="CL355" s="58"/>
      <c r="CM355" s="58"/>
      <c r="CN355" s="58"/>
      <c r="CO355" s="58"/>
      <c r="CP355" s="58"/>
      <c r="CQ355" s="58"/>
      <c r="CR355" s="58"/>
      <c r="CS355" s="58"/>
      <c r="CT355" s="58"/>
      <c r="CU355" s="58"/>
      <c r="CV355" s="58"/>
      <c r="CW355" s="58"/>
      <c r="CX355" s="58"/>
      <c r="CY355" s="58"/>
      <c r="CZ355" s="58"/>
      <c r="DA355" s="58"/>
      <c r="DB355" s="58"/>
      <c r="DC355" s="58"/>
      <c r="DD355" s="58"/>
      <c r="DE355" s="58"/>
      <c r="DF355" s="58"/>
      <c r="DG355" s="58"/>
      <c r="DH355" s="58"/>
      <c r="DI355" s="58"/>
      <c r="DJ355" s="58"/>
      <c r="DK355" s="58"/>
      <c r="DL355" s="58"/>
      <c r="DM355" s="58"/>
      <c r="DN355" s="58"/>
      <c r="DO355" s="58"/>
      <c r="DP355" s="58"/>
      <c r="DQ355" s="58"/>
      <c r="DR355" s="58"/>
      <c r="DS355" s="58"/>
      <c r="DT355" s="58"/>
      <c r="DU355" s="58"/>
      <c r="DV355" s="58"/>
      <c r="DW355" s="58"/>
      <c r="DX355" s="58"/>
      <c r="DY355" s="58"/>
      <c r="DZ355" s="58"/>
      <c r="EA355" s="58"/>
      <c r="EB355" s="58"/>
      <c r="EC355" s="58"/>
      <c r="ED355" s="58"/>
      <c r="EE355" s="58"/>
      <c r="EF355" s="58"/>
      <c r="EG355" s="58"/>
      <c r="EH355" s="58"/>
      <c r="EI355" s="58"/>
      <c r="EJ355" s="58"/>
      <c r="EK355" s="58"/>
      <c r="EL355" s="58"/>
      <c r="EM355" s="58"/>
      <c r="EN355" s="58"/>
      <c r="EO355" s="58"/>
      <c r="EP355" s="58"/>
      <c r="EQ355" s="58"/>
      <c r="ER355" s="58"/>
      <c r="ES355" s="58"/>
      <c r="ET355" s="58"/>
      <c r="EU355" s="58"/>
      <c r="EV355" s="58"/>
      <c r="EW355" s="58"/>
      <c r="EX355" s="58"/>
      <c r="EY355" s="58"/>
      <c r="EZ355" s="58"/>
      <c r="FA355" s="58"/>
      <c r="FB355" s="58"/>
      <c r="FC355" s="58"/>
      <c r="FD355" s="58"/>
      <c r="FE355" s="58"/>
      <c r="FF355" s="58"/>
      <c r="FG355" s="58"/>
      <c r="FH355" s="58"/>
      <c r="FI355" s="58"/>
      <c r="FJ355" s="58"/>
      <c r="FK355" s="58"/>
      <c r="FL355" s="58"/>
      <c r="FM355" s="58"/>
      <c r="FN355" s="58"/>
      <c r="FO355" s="58"/>
      <c r="FP355" s="58"/>
      <c r="FQ355" s="58"/>
      <c r="FR355" s="58"/>
      <c r="FS355" s="58"/>
      <c r="FT355" s="58"/>
      <c r="FU355" s="58"/>
      <c r="FV355" s="58"/>
      <c r="FW355" s="58"/>
      <c r="FX355" s="58"/>
      <c r="FY355" s="58"/>
      <c r="FZ355" s="58"/>
      <c r="GA355" s="58"/>
      <c r="GB355" s="58"/>
      <c r="GC355" s="58"/>
      <c r="GD355" s="58"/>
      <c r="GE355" s="58"/>
      <c r="GF355" s="58"/>
      <c r="GG355" s="58"/>
      <c r="GH355" s="58"/>
      <c r="GI355" s="58"/>
      <c r="GJ355" s="58"/>
      <c r="GK355" s="58"/>
      <c r="GL355" s="58"/>
      <c r="GM355" s="58"/>
      <c r="GN355" s="58"/>
      <c r="GO355" s="58"/>
      <c r="GP355" s="58"/>
      <c r="GQ355" s="58"/>
      <c r="GR355" s="58"/>
      <c r="GS355" s="58"/>
      <c r="GT355" s="58"/>
      <c r="GU355" s="58"/>
      <c r="GV355" s="58"/>
      <c r="GW355" s="58"/>
      <c r="GX355" s="58"/>
      <c r="GY355" s="58"/>
      <c r="GZ355" s="58"/>
      <c r="HA355" s="58"/>
      <c r="HB355" s="58"/>
      <c r="HC355" s="58"/>
      <c r="HD355" s="58"/>
      <c r="HE355" s="58"/>
      <c r="HF355" s="58"/>
      <c r="HG355" s="58"/>
      <c r="HH355" s="58"/>
      <c r="HI355" s="58"/>
      <c r="HJ355" s="58"/>
      <c r="HK355" s="58"/>
      <c r="HL355" s="58"/>
      <c r="HM355" s="58"/>
      <c r="HN355" s="58"/>
      <c r="HO355" s="58"/>
      <c r="HP355" s="58"/>
      <c r="HQ355" s="58"/>
      <c r="HR355" s="58"/>
      <c r="HS355" s="58"/>
      <c r="HT355" s="58"/>
      <c r="HU355" s="58"/>
      <c r="HV355" s="58"/>
      <c r="HW355" s="58"/>
      <c r="HX355" s="58"/>
      <c r="HY355" s="58"/>
      <c r="HZ355" s="58"/>
      <c r="IA355" s="58"/>
      <c r="IB355" s="58"/>
      <c r="IC355" s="58"/>
      <c r="ID355" s="58"/>
      <c r="IE355" s="58"/>
      <c r="IF355" s="58"/>
      <c r="IG355" s="58"/>
      <c r="IH355" s="58"/>
      <c r="II355" s="58"/>
      <c r="IJ355" s="58"/>
      <c r="IK355" s="58"/>
      <c r="IL355" s="58"/>
      <c r="IM355" s="58"/>
      <c r="IN355" s="58"/>
      <c r="IO355" s="58"/>
      <c r="IP355" s="58"/>
      <c r="IQ355" s="58"/>
      <c r="IR355" s="58"/>
    </row>
    <row r="356" spans="1:252" s="839" customFormat="1">
      <c r="A356" s="78" t="s">
        <v>574</v>
      </c>
      <c r="B356" s="699">
        <v>7.1999999999999995E-2</v>
      </c>
      <c r="C356" s="699">
        <v>7.3999999999999996E-2</v>
      </c>
      <c r="D356" s="699">
        <v>8.2000000000000003E-2</v>
      </c>
      <c r="E356" s="699">
        <v>8.5999999999999993E-2</v>
      </c>
      <c r="F356" s="699">
        <v>8.4000000000000005E-2</v>
      </c>
      <c r="G356" s="699">
        <v>0.105</v>
      </c>
      <c r="H356" s="699">
        <v>0.11</v>
      </c>
      <c r="I356" s="699">
        <v>0.14299999999999999</v>
      </c>
      <c r="J356" s="699">
        <v>0.155</v>
      </c>
      <c r="K356" s="699">
        <v>0.17</v>
      </c>
      <c r="L356" s="699">
        <v>0.16800000000000001</v>
      </c>
      <c r="M356" s="699">
        <v>0.16700000000000001</v>
      </c>
      <c r="N356" s="699">
        <v>0.17899999999999999</v>
      </c>
      <c r="O356" s="699">
        <v>0.189</v>
      </c>
      <c r="P356" s="699">
        <v>0.186</v>
      </c>
      <c r="Q356" s="699">
        <v>0.185</v>
      </c>
      <c r="R356" s="699">
        <v>0.193</v>
      </c>
      <c r="S356" s="699">
        <v>0.183</v>
      </c>
      <c r="T356" s="699">
        <v>0.17399999999999999</v>
      </c>
      <c r="U356" s="699">
        <v>0.16800000000000001</v>
      </c>
      <c r="V356" s="699">
        <v>0.18</v>
      </c>
      <c r="W356" s="699">
        <v>0.157</v>
      </c>
      <c r="X356" s="699">
        <v>0.17899999999999999</v>
      </c>
      <c r="Y356" s="699">
        <v>0.16700000000000001</v>
      </c>
      <c r="Z356" s="699">
        <v>0.16200000000000001</v>
      </c>
      <c r="AA356" s="699">
        <v>0.158</v>
      </c>
      <c r="AB356" s="699">
        <v>0.16600000000000001</v>
      </c>
      <c r="AC356" s="699">
        <v>0.159</v>
      </c>
      <c r="AD356" s="699">
        <v>0.17299999999999999</v>
      </c>
      <c r="AE356" s="953">
        <v>0.17599999999999999</v>
      </c>
      <c r="AF356" s="58"/>
      <c r="AG356" s="58"/>
      <c r="AH356" s="58"/>
      <c r="AI356" s="58"/>
      <c r="AJ356" s="58"/>
      <c r="AK356" s="58"/>
      <c r="AL356" s="58"/>
      <c r="AM356" s="58"/>
      <c r="AN356" s="58"/>
      <c r="AO356" s="58"/>
      <c r="AP356" s="58"/>
      <c r="AQ356" s="58"/>
      <c r="AR356" s="58"/>
      <c r="AS356" s="58"/>
      <c r="AT356" s="58"/>
      <c r="AU356" s="58"/>
      <c r="AV356" s="58"/>
      <c r="AW356" s="58"/>
      <c r="AX356" s="58"/>
      <c r="AY356" s="58"/>
      <c r="AZ356" s="58"/>
      <c r="BA356" s="58"/>
      <c r="BB356" s="58"/>
      <c r="BC356" s="58"/>
      <c r="BD356" s="58"/>
      <c r="BE356" s="58"/>
      <c r="BF356" s="58"/>
      <c r="BG356" s="58"/>
      <c r="BH356" s="58"/>
      <c r="BI356" s="58"/>
      <c r="BJ356" s="58"/>
      <c r="BK356" s="58"/>
      <c r="BL356" s="58"/>
      <c r="BM356" s="58"/>
      <c r="BN356" s="58"/>
      <c r="BO356" s="58"/>
      <c r="BP356" s="58"/>
      <c r="BQ356" s="58"/>
      <c r="BR356" s="58"/>
      <c r="BS356" s="58"/>
      <c r="BT356" s="58"/>
      <c r="BU356" s="58"/>
      <c r="BV356" s="58"/>
      <c r="BW356" s="58"/>
      <c r="BX356" s="58"/>
      <c r="BY356" s="58"/>
      <c r="BZ356" s="58"/>
      <c r="CA356" s="58"/>
      <c r="CB356" s="58"/>
      <c r="CC356" s="58"/>
      <c r="CD356" s="58"/>
      <c r="CE356" s="58"/>
      <c r="CF356" s="58"/>
      <c r="CG356" s="58"/>
      <c r="CH356" s="58"/>
      <c r="CI356" s="58"/>
      <c r="CJ356" s="58"/>
      <c r="CK356" s="58"/>
      <c r="CL356" s="58"/>
      <c r="CM356" s="58"/>
      <c r="CN356" s="58"/>
      <c r="CO356" s="58"/>
      <c r="CP356" s="58"/>
      <c r="CQ356" s="58"/>
      <c r="CR356" s="58"/>
      <c r="CS356" s="58"/>
      <c r="CT356" s="58"/>
      <c r="CU356" s="58"/>
      <c r="CV356" s="58"/>
      <c r="CW356" s="58"/>
      <c r="CX356" s="58"/>
      <c r="CY356" s="58"/>
      <c r="CZ356" s="58"/>
      <c r="DA356" s="58"/>
      <c r="DB356" s="58"/>
      <c r="DC356" s="58"/>
      <c r="DD356" s="58"/>
      <c r="DE356" s="58"/>
      <c r="DF356" s="58"/>
      <c r="DG356" s="58"/>
      <c r="DH356" s="58"/>
      <c r="DI356" s="58"/>
      <c r="DJ356" s="58"/>
      <c r="DK356" s="58"/>
      <c r="DL356" s="58"/>
      <c r="DM356" s="58"/>
      <c r="DN356" s="58"/>
      <c r="DO356" s="58"/>
      <c r="DP356" s="58"/>
      <c r="DQ356" s="58"/>
      <c r="DR356" s="58"/>
      <c r="DS356" s="58"/>
      <c r="DT356" s="58"/>
      <c r="DU356" s="58"/>
      <c r="DV356" s="58"/>
      <c r="DW356" s="58"/>
      <c r="DX356" s="58"/>
      <c r="DY356" s="58"/>
      <c r="DZ356" s="58"/>
      <c r="EA356" s="58"/>
      <c r="EB356" s="58"/>
      <c r="EC356" s="58"/>
      <c r="ED356" s="58"/>
      <c r="EE356" s="58"/>
      <c r="EF356" s="58"/>
      <c r="EG356" s="58"/>
      <c r="EH356" s="58"/>
      <c r="EI356" s="58"/>
      <c r="EJ356" s="58"/>
      <c r="EK356" s="58"/>
      <c r="EL356" s="58"/>
      <c r="EM356" s="58"/>
      <c r="EN356" s="58"/>
      <c r="EO356" s="58"/>
      <c r="EP356" s="58"/>
      <c r="EQ356" s="58"/>
      <c r="ER356" s="58"/>
      <c r="ES356" s="58"/>
      <c r="ET356" s="58"/>
      <c r="EU356" s="58"/>
      <c r="EV356" s="58"/>
      <c r="EW356" s="58"/>
      <c r="EX356" s="58"/>
      <c r="EY356" s="58"/>
      <c r="EZ356" s="58"/>
      <c r="FA356" s="58"/>
      <c r="FB356" s="58"/>
      <c r="FC356" s="58"/>
      <c r="FD356" s="58"/>
      <c r="FE356" s="58"/>
      <c r="FF356" s="58"/>
      <c r="FG356" s="58"/>
      <c r="FH356" s="58"/>
      <c r="FI356" s="58"/>
      <c r="FJ356" s="58"/>
      <c r="FK356" s="58"/>
      <c r="FL356" s="58"/>
      <c r="FM356" s="58"/>
      <c r="FN356" s="58"/>
      <c r="FO356" s="58"/>
      <c r="FP356" s="58"/>
      <c r="FQ356" s="58"/>
      <c r="FR356" s="58"/>
      <c r="FS356" s="58"/>
      <c r="FT356" s="58"/>
      <c r="FU356" s="58"/>
      <c r="FV356" s="58"/>
      <c r="FW356" s="58"/>
      <c r="FX356" s="58"/>
      <c r="FY356" s="58"/>
      <c r="FZ356" s="58"/>
      <c r="GA356" s="58"/>
      <c r="GB356" s="58"/>
      <c r="GC356" s="58"/>
      <c r="GD356" s="58"/>
      <c r="GE356" s="58"/>
      <c r="GF356" s="58"/>
      <c r="GG356" s="58"/>
      <c r="GH356" s="58"/>
      <c r="GI356" s="58"/>
      <c r="GJ356" s="58"/>
      <c r="GK356" s="58"/>
      <c r="GL356" s="58"/>
      <c r="GM356" s="58"/>
      <c r="GN356" s="58"/>
      <c r="GO356" s="58"/>
      <c r="GP356" s="58"/>
      <c r="GQ356" s="58"/>
      <c r="GR356" s="58"/>
      <c r="GS356" s="58"/>
      <c r="GT356" s="58"/>
      <c r="GU356" s="58"/>
      <c r="GV356" s="58"/>
      <c r="GW356" s="58"/>
      <c r="GX356" s="58"/>
      <c r="GY356" s="58"/>
      <c r="GZ356" s="58"/>
      <c r="HA356" s="58"/>
      <c r="HB356" s="58"/>
      <c r="HC356" s="58"/>
      <c r="HD356" s="58"/>
      <c r="HE356" s="58"/>
      <c r="HF356" s="58"/>
      <c r="HG356" s="58"/>
      <c r="HH356" s="58"/>
      <c r="HI356" s="58"/>
      <c r="HJ356" s="58"/>
      <c r="HK356" s="58"/>
      <c r="HL356" s="58"/>
      <c r="HM356" s="58"/>
      <c r="HN356" s="58"/>
      <c r="HO356" s="58"/>
      <c r="HP356" s="58"/>
      <c r="HQ356" s="58"/>
      <c r="HR356" s="58"/>
      <c r="HS356" s="58"/>
      <c r="HT356" s="58"/>
      <c r="HU356" s="58"/>
      <c r="HV356" s="58"/>
      <c r="HW356" s="58"/>
      <c r="HX356" s="58"/>
      <c r="HY356" s="58"/>
      <c r="HZ356" s="58"/>
      <c r="IA356" s="58"/>
      <c r="IB356" s="58"/>
      <c r="IC356" s="58"/>
      <c r="ID356" s="58"/>
      <c r="IE356" s="58"/>
      <c r="IF356" s="58"/>
      <c r="IG356" s="58"/>
      <c r="IH356" s="58"/>
      <c r="II356" s="58"/>
      <c r="IJ356" s="58"/>
      <c r="IK356" s="58"/>
      <c r="IL356" s="58"/>
      <c r="IM356" s="58"/>
      <c r="IN356" s="58"/>
      <c r="IO356" s="58"/>
      <c r="IP356" s="58"/>
      <c r="IQ356" s="58"/>
      <c r="IR356" s="58"/>
    </row>
    <row r="357" spans="1:252" s="839" customFormat="1">
      <c r="A357" s="78" t="s">
        <v>575</v>
      </c>
      <c r="B357" s="699">
        <v>0</v>
      </c>
      <c r="C357" s="699">
        <v>0</v>
      </c>
      <c r="D357" s="699">
        <v>0</v>
      </c>
      <c r="E357" s="699">
        <v>0</v>
      </c>
      <c r="F357" s="699">
        <v>0</v>
      </c>
      <c r="G357" s="699">
        <v>1E-3</v>
      </c>
      <c r="H357" s="699">
        <v>1E-3</v>
      </c>
      <c r="I357" s="699">
        <v>1E-3</v>
      </c>
      <c r="J357" s="699">
        <v>1E-3</v>
      </c>
      <c r="K357" s="699">
        <v>1E-3</v>
      </c>
      <c r="L357" s="699">
        <v>1E-3</v>
      </c>
      <c r="M357" s="699">
        <v>1E-3</v>
      </c>
      <c r="N357" s="699">
        <v>1E-3</v>
      </c>
      <c r="O357" s="699">
        <v>1E-3</v>
      </c>
      <c r="P357" s="699">
        <v>2E-3</v>
      </c>
      <c r="Q357" s="699">
        <v>0</v>
      </c>
      <c r="R357" s="699">
        <v>0</v>
      </c>
      <c r="S357" s="699">
        <v>2E-3</v>
      </c>
      <c r="T357" s="699">
        <v>2E-3</v>
      </c>
      <c r="U357" s="699">
        <v>3.0000000000000001E-3</v>
      </c>
      <c r="V357" s="699">
        <v>3.0000000000000001E-3</v>
      </c>
      <c r="W357" s="699">
        <v>3.0000000000000001E-3</v>
      </c>
      <c r="X357" s="699">
        <v>4.0000000000000001E-3</v>
      </c>
      <c r="Y357" s="699">
        <v>3.0000000000000001E-3</v>
      </c>
      <c r="Z357" s="699">
        <v>3.0000000000000001E-3</v>
      </c>
      <c r="AA357" s="699">
        <v>3.0000000000000001E-3</v>
      </c>
      <c r="AB357" s="699">
        <v>3.0000000000000001E-3</v>
      </c>
      <c r="AC357" s="699">
        <v>4.0000000000000001E-3</v>
      </c>
      <c r="AD357" s="699">
        <v>4.0000000000000001E-3</v>
      </c>
      <c r="AE357" s="953">
        <v>6.0000000000000001E-3</v>
      </c>
      <c r="AF357" s="58"/>
      <c r="AG357" s="58"/>
      <c r="AH357" s="58"/>
      <c r="AI357" s="58"/>
      <c r="AJ357" s="58"/>
      <c r="AK357" s="58"/>
      <c r="AL357" s="58"/>
      <c r="AM357" s="58"/>
      <c r="AN357" s="58"/>
      <c r="AO357" s="58"/>
      <c r="AP357" s="58"/>
      <c r="AQ357" s="58"/>
      <c r="AR357" s="58"/>
      <c r="AS357" s="58"/>
      <c r="AT357" s="58"/>
      <c r="AU357" s="58"/>
      <c r="AV357" s="58"/>
      <c r="AW357" s="58"/>
      <c r="AX357" s="58"/>
      <c r="AY357" s="58"/>
      <c r="AZ357" s="58"/>
      <c r="BA357" s="58"/>
      <c r="BB357" s="58"/>
      <c r="BC357" s="58"/>
      <c r="BD357" s="58"/>
      <c r="BE357" s="58"/>
      <c r="BF357" s="58"/>
      <c r="BG357" s="58"/>
      <c r="BH357" s="58"/>
      <c r="BI357" s="58"/>
      <c r="BJ357" s="58"/>
      <c r="BK357" s="58"/>
      <c r="BL357" s="58"/>
      <c r="BM357" s="58"/>
      <c r="BN357" s="58"/>
      <c r="BO357" s="58"/>
      <c r="BP357" s="58"/>
      <c r="BQ357" s="58"/>
      <c r="BR357" s="58"/>
      <c r="BS357" s="58"/>
      <c r="BT357" s="58"/>
      <c r="BU357" s="58"/>
      <c r="BV357" s="58"/>
      <c r="BW357" s="58"/>
      <c r="BX357" s="58"/>
      <c r="BY357" s="58"/>
      <c r="BZ357" s="58"/>
      <c r="CA357" s="58"/>
      <c r="CB357" s="58"/>
      <c r="CC357" s="58"/>
      <c r="CD357" s="58"/>
      <c r="CE357" s="58"/>
      <c r="CF357" s="58"/>
      <c r="CG357" s="58"/>
      <c r="CH357" s="58"/>
      <c r="CI357" s="58"/>
      <c r="CJ357" s="58"/>
      <c r="CK357" s="58"/>
      <c r="CL357" s="58"/>
      <c r="CM357" s="58"/>
      <c r="CN357" s="58"/>
      <c r="CO357" s="58"/>
      <c r="CP357" s="58"/>
      <c r="CQ357" s="58"/>
      <c r="CR357" s="58"/>
      <c r="CS357" s="58"/>
      <c r="CT357" s="58"/>
      <c r="CU357" s="58"/>
      <c r="CV357" s="58"/>
      <c r="CW357" s="58"/>
      <c r="CX357" s="58"/>
      <c r="CY357" s="58"/>
      <c r="CZ357" s="58"/>
      <c r="DA357" s="58"/>
      <c r="DB357" s="58"/>
      <c r="DC357" s="58"/>
      <c r="DD357" s="58"/>
      <c r="DE357" s="58"/>
      <c r="DF357" s="58"/>
      <c r="DG357" s="58"/>
      <c r="DH357" s="58"/>
      <c r="DI357" s="58"/>
      <c r="DJ357" s="58"/>
      <c r="DK357" s="58"/>
      <c r="DL357" s="58"/>
      <c r="DM357" s="58"/>
      <c r="DN357" s="58"/>
      <c r="DO357" s="58"/>
      <c r="DP357" s="58"/>
      <c r="DQ357" s="58"/>
      <c r="DR357" s="58"/>
      <c r="DS357" s="58"/>
      <c r="DT357" s="58"/>
      <c r="DU357" s="58"/>
      <c r="DV357" s="58"/>
      <c r="DW357" s="58"/>
      <c r="DX357" s="58"/>
      <c r="DY357" s="58"/>
      <c r="DZ357" s="58"/>
      <c r="EA357" s="58"/>
      <c r="EB357" s="58"/>
      <c r="EC357" s="58"/>
      <c r="ED357" s="58"/>
      <c r="EE357" s="58"/>
      <c r="EF357" s="58"/>
      <c r="EG357" s="58"/>
      <c r="EH357" s="58"/>
      <c r="EI357" s="58"/>
      <c r="EJ357" s="58"/>
      <c r="EK357" s="58"/>
      <c r="EL357" s="58"/>
      <c r="EM357" s="58"/>
      <c r="EN357" s="58"/>
      <c r="EO357" s="58"/>
      <c r="EP357" s="58"/>
      <c r="EQ357" s="58"/>
      <c r="ER357" s="58"/>
      <c r="ES357" s="58"/>
      <c r="ET357" s="58"/>
      <c r="EU357" s="58"/>
      <c r="EV357" s="58"/>
      <c r="EW357" s="58"/>
      <c r="EX357" s="58"/>
      <c r="EY357" s="58"/>
      <c r="EZ357" s="58"/>
      <c r="FA357" s="58"/>
      <c r="FB357" s="58"/>
      <c r="FC357" s="58"/>
      <c r="FD357" s="58"/>
      <c r="FE357" s="58"/>
      <c r="FF357" s="58"/>
      <c r="FG357" s="58"/>
      <c r="FH357" s="58"/>
      <c r="FI357" s="58"/>
      <c r="FJ357" s="58"/>
      <c r="FK357" s="58"/>
      <c r="FL357" s="58"/>
      <c r="FM357" s="58"/>
      <c r="FN357" s="58"/>
      <c r="FO357" s="58"/>
      <c r="FP357" s="58"/>
      <c r="FQ357" s="58"/>
      <c r="FR357" s="58"/>
      <c r="FS357" s="58"/>
      <c r="FT357" s="58"/>
      <c r="FU357" s="58"/>
      <c r="FV357" s="58"/>
      <c r="FW357" s="58"/>
      <c r="FX357" s="58"/>
      <c r="FY357" s="58"/>
      <c r="FZ357" s="58"/>
      <c r="GA357" s="58"/>
      <c r="GB357" s="58"/>
      <c r="GC357" s="58"/>
      <c r="GD357" s="58"/>
      <c r="GE357" s="58"/>
      <c r="GF357" s="58"/>
      <c r="GG357" s="58"/>
      <c r="GH357" s="58"/>
      <c r="GI357" s="58"/>
      <c r="GJ357" s="58"/>
      <c r="GK357" s="58"/>
      <c r="GL357" s="58"/>
      <c r="GM357" s="58"/>
      <c r="GN357" s="58"/>
      <c r="GO357" s="58"/>
      <c r="GP357" s="58"/>
      <c r="GQ357" s="58"/>
      <c r="GR357" s="58"/>
      <c r="GS357" s="58"/>
      <c r="GT357" s="58"/>
      <c r="GU357" s="58"/>
      <c r="GV357" s="58"/>
      <c r="GW357" s="58"/>
      <c r="GX357" s="58"/>
      <c r="GY357" s="58"/>
      <c r="GZ357" s="58"/>
      <c r="HA357" s="58"/>
      <c r="HB357" s="58"/>
      <c r="HC357" s="58"/>
      <c r="HD357" s="58"/>
      <c r="HE357" s="58"/>
      <c r="HF357" s="58"/>
      <c r="HG357" s="58"/>
      <c r="HH357" s="58"/>
      <c r="HI357" s="58"/>
      <c r="HJ357" s="58"/>
      <c r="HK357" s="58"/>
      <c r="HL357" s="58"/>
      <c r="HM357" s="58"/>
      <c r="HN357" s="58"/>
      <c r="HO357" s="58"/>
      <c r="HP357" s="58"/>
      <c r="HQ357" s="58"/>
      <c r="HR357" s="58"/>
      <c r="HS357" s="58"/>
      <c r="HT357" s="58"/>
      <c r="HU357" s="58"/>
      <c r="HV357" s="58"/>
      <c r="HW357" s="58"/>
      <c r="HX357" s="58"/>
      <c r="HY357" s="58"/>
      <c r="HZ357" s="58"/>
      <c r="IA357" s="58"/>
      <c r="IB357" s="58"/>
      <c r="IC357" s="58"/>
      <c r="ID357" s="58"/>
      <c r="IE357" s="58"/>
      <c r="IF357" s="58"/>
      <c r="IG357" s="58"/>
      <c r="IH357" s="58"/>
      <c r="II357" s="58"/>
      <c r="IJ357" s="58"/>
      <c r="IK357" s="58"/>
      <c r="IL357" s="58"/>
      <c r="IM357" s="58"/>
      <c r="IN357" s="58"/>
      <c r="IO357" s="58"/>
      <c r="IP357" s="58"/>
      <c r="IQ357" s="58"/>
      <c r="IR357" s="58"/>
    </row>
    <row r="358" spans="1:252" s="839" customFormat="1">
      <c r="A358" s="78" t="s">
        <v>576</v>
      </c>
      <c r="B358" s="699"/>
      <c r="C358" s="699"/>
      <c r="D358" s="699"/>
      <c r="E358" s="699"/>
      <c r="F358" s="699"/>
      <c r="G358" s="699"/>
      <c r="H358" s="699"/>
      <c r="I358" s="699"/>
      <c r="J358" s="699"/>
      <c r="K358" s="699"/>
      <c r="L358" s="699"/>
      <c r="M358" s="699"/>
      <c r="N358" s="699"/>
      <c r="O358" s="699"/>
      <c r="P358" s="699"/>
      <c r="Q358" s="699"/>
      <c r="R358" s="699"/>
      <c r="S358" s="699"/>
      <c r="T358" s="699"/>
      <c r="U358" s="699"/>
      <c r="V358" s="699"/>
      <c r="W358" s="699"/>
      <c r="X358" s="699"/>
      <c r="Y358" s="699"/>
      <c r="Z358" s="699"/>
      <c r="AA358" s="699"/>
      <c r="AB358" s="699"/>
      <c r="AC358" s="699"/>
      <c r="AD358" s="699"/>
      <c r="AE358"/>
      <c r="AF358" s="58"/>
      <c r="AG358" s="58"/>
      <c r="AH358" s="58"/>
      <c r="AI358" s="58"/>
      <c r="AJ358" s="58"/>
      <c r="AK358" s="58"/>
      <c r="AL358" s="58"/>
      <c r="AM358" s="58"/>
      <c r="AN358" s="58"/>
      <c r="AO358" s="58"/>
      <c r="AP358" s="58"/>
      <c r="AQ358" s="58"/>
      <c r="AR358" s="58"/>
      <c r="AS358" s="58"/>
      <c r="AT358" s="58"/>
      <c r="AU358" s="58"/>
      <c r="AV358" s="58"/>
      <c r="AW358" s="58"/>
      <c r="AX358" s="58"/>
      <c r="AY358" s="58"/>
      <c r="AZ358" s="58"/>
      <c r="BA358" s="58"/>
      <c r="BB358" s="58"/>
      <c r="BC358" s="58"/>
      <c r="BD358" s="58"/>
      <c r="BE358" s="58"/>
      <c r="BF358" s="58"/>
      <c r="BG358" s="58"/>
      <c r="BH358" s="58"/>
      <c r="BI358" s="58"/>
      <c r="BJ358" s="58"/>
      <c r="BK358" s="58"/>
      <c r="BL358" s="58"/>
      <c r="BM358" s="58"/>
      <c r="BN358" s="58"/>
      <c r="BO358" s="58"/>
      <c r="BP358" s="58"/>
      <c r="BQ358" s="58"/>
      <c r="BR358" s="58"/>
      <c r="BS358" s="58"/>
      <c r="BT358" s="58"/>
      <c r="BU358" s="58"/>
      <c r="BV358" s="58"/>
      <c r="BW358" s="58"/>
      <c r="BX358" s="58"/>
      <c r="BY358" s="58"/>
      <c r="BZ358" s="58"/>
      <c r="CA358" s="58"/>
      <c r="CB358" s="58"/>
      <c r="CC358" s="58"/>
      <c r="CD358" s="58"/>
      <c r="CE358" s="58"/>
      <c r="CF358" s="58"/>
      <c r="CG358" s="58"/>
      <c r="CH358" s="58"/>
      <c r="CI358" s="58"/>
      <c r="CJ358" s="58"/>
      <c r="CK358" s="58"/>
      <c r="CL358" s="58"/>
      <c r="CM358" s="58"/>
      <c r="CN358" s="58"/>
      <c r="CO358" s="58"/>
      <c r="CP358" s="58"/>
      <c r="CQ358" s="58"/>
      <c r="CR358" s="58"/>
      <c r="CS358" s="58"/>
      <c r="CT358" s="58"/>
      <c r="CU358" s="58"/>
      <c r="CV358" s="58"/>
      <c r="CW358" s="58"/>
      <c r="CX358" s="58"/>
      <c r="CY358" s="58"/>
      <c r="CZ358" s="58"/>
      <c r="DA358" s="58"/>
      <c r="DB358" s="58"/>
      <c r="DC358" s="58"/>
      <c r="DD358" s="58"/>
      <c r="DE358" s="58"/>
      <c r="DF358" s="58"/>
      <c r="DG358" s="58"/>
      <c r="DH358" s="58"/>
      <c r="DI358" s="58"/>
      <c r="DJ358" s="58"/>
      <c r="DK358" s="58"/>
      <c r="DL358" s="58"/>
      <c r="DM358" s="58"/>
      <c r="DN358" s="58"/>
      <c r="DO358" s="58"/>
      <c r="DP358" s="58"/>
      <c r="DQ358" s="58"/>
      <c r="DR358" s="58"/>
      <c r="DS358" s="58"/>
      <c r="DT358" s="58"/>
      <c r="DU358" s="58"/>
      <c r="DV358" s="58"/>
      <c r="DW358" s="58"/>
      <c r="DX358" s="58"/>
      <c r="DY358" s="58"/>
      <c r="DZ358" s="58"/>
      <c r="EA358" s="58"/>
      <c r="EB358" s="58"/>
      <c r="EC358" s="58"/>
      <c r="ED358" s="58"/>
      <c r="EE358" s="58"/>
      <c r="EF358" s="58"/>
      <c r="EG358" s="58"/>
      <c r="EH358" s="58"/>
      <c r="EI358" s="58"/>
      <c r="EJ358" s="58"/>
      <c r="EK358" s="58"/>
      <c r="EL358" s="58"/>
      <c r="EM358" s="58"/>
      <c r="EN358" s="58"/>
      <c r="EO358" s="58"/>
      <c r="EP358" s="58"/>
      <c r="EQ358" s="58"/>
      <c r="ER358" s="58"/>
      <c r="ES358" s="58"/>
      <c r="ET358" s="58"/>
      <c r="EU358" s="58"/>
      <c r="EV358" s="58"/>
      <c r="EW358" s="58"/>
      <c r="EX358" s="58"/>
      <c r="EY358" s="58"/>
      <c r="EZ358" s="58"/>
      <c r="FA358" s="58"/>
      <c r="FB358" s="58"/>
      <c r="FC358" s="58"/>
      <c r="FD358" s="58"/>
      <c r="FE358" s="58"/>
      <c r="FF358" s="58"/>
      <c r="FG358" s="58"/>
      <c r="FH358" s="58"/>
      <c r="FI358" s="58"/>
      <c r="FJ358" s="58"/>
      <c r="FK358" s="58"/>
      <c r="FL358" s="58"/>
      <c r="FM358" s="58"/>
      <c r="FN358" s="58"/>
      <c r="FO358" s="58"/>
      <c r="FP358" s="58"/>
      <c r="FQ358" s="58"/>
      <c r="FR358" s="58"/>
      <c r="FS358" s="58"/>
      <c r="FT358" s="58"/>
      <c r="FU358" s="58"/>
      <c r="FV358" s="58"/>
      <c r="FW358" s="58"/>
      <c r="FX358" s="58"/>
      <c r="FY358" s="58"/>
      <c r="FZ358" s="58"/>
      <c r="GA358" s="58"/>
      <c r="GB358" s="58"/>
      <c r="GC358" s="58"/>
      <c r="GD358" s="58"/>
      <c r="GE358" s="58"/>
      <c r="GF358" s="58"/>
      <c r="GG358" s="58"/>
      <c r="GH358" s="58"/>
      <c r="GI358" s="58"/>
      <c r="GJ358" s="58"/>
      <c r="GK358" s="58"/>
      <c r="GL358" s="58"/>
      <c r="GM358" s="58"/>
      <c r="GN358" s="58"/>
      <c r="GO358" s="58"/>
      <c r="GP358" s="58"/>
      <c r="GQ358" s="58"/>
      <c r="GR358" s="58"/>
      <c r="GS358" s="58"/>
      <c r="GT358" s="58"/>
      <c r="GU358" s="58"/>
      <c r="GV358" s="58"/>
      <c r="GW358" s="58"/>
      <c r="GX358" s="58"/>
      <c r="GY358" s="58"/>
      <c r="GZ358" s="58"/>
      <c r="HA358" s="58"/>
      <c r="HB358" s="58"/>
      <c r="HC358" s="58"/>
      <c r="HD358" s="58"/>
      <c r="HE358" s="58"/>
      <c r="HF358" s="58"/>
      <c r="HG358" s="58"/>
      <c r="HH358" s="58"/>
      <c r="HI358" s="58"/>
      <c r="HJ358" s="58"/>
      <c r="HK358" s="58"/>
      <c r="HL358" s="58"/>
      <c r="HM358" s="58"/>
      <c r="HN358" s="58"/>
      <c r="HO358" s="58"/>
      <c r="HP358" s="58"/>
      <c r="HQ358" s="58"/>
      <c r="HR358" s="58"/>
      <c r="HS358" s="58"/>
      <c r="HT358" s="58"/>
      <c r="HU358" s="58"/>
      <c r="HV358" s="58"/>
      <c r="HW358" s="58"/>
      <c r="HX358" s="58"/>
      <c r="HY358" s="58"/>
      <c r="HZ358" s="58"/>
      <c r="IA358" s="58"/>
      <c r="IB358" s="58"/>
      <c r="IC358" s="58"/>
      <c r="ID358" s="58"/>
      <c r="IE358" s="58"/>
      <c r="IF358" s="58"/>
      <c r="IG358" s="58"/>
      <c r="IH358" s="58"/>
      <c r="II358" s="58"/>
      <c r="IJ358" s="58"/>
      <c r="IK358" s="58"/>
      <c r="IL358" s="58"/>
      <c r="IM358" s="58"/>
      <c r="IN358" s="58"/>
      <c r="IO358" s="58"/>
      <c r="IP358" s="58"/>
      <c r="IQ358" s="58"/>
      <c r="IR358" s="58"/>
    </row>
    <row r="359" spans="1:252" s="839" customFormat="1">
      <c r="A359" s="78" t="s">
        <v>577</v>
      </c>
      <c r="B359" s="699">
        <v>3.6619999999999999</v>
      </c>
      <c r="C359" s="699">
        <v>3.7669999999999999</v>
      </c>
      <c r="D359" s="699">
        <v>4.2110000000000003</v>
      </c>
      <c r="E359" s="699">
        <v>4.3490000000000002</v>
      </c>
      <c r="F359" s="699">
        <v>4.2629999999999999</v>
      </c>
      <c r="G359" s="699">
        <v>5.35</v>
      </c>
      <c r="H359" s="699">
        <v>5.5679999999999996</v>
      </c>
      <c r="I359" s="699">
        <v>7.26</v>
      </c>
      <c r="J359" s="699">
        <v>7.8380000000000001</v>
      </c>
      <c r="K359" s="699">
        <v>8.6340000000000003</v>
      </c>
      <c r="L359" s="699">
        <v>8.5129999999999999</v>
      </c>
      <c r="M359" s="699">
        <v>8.5129999999999999</v>
      </c>
      <c r="N359" s="699">
        <v>9.11</v>
      </c>
      <c r="O359" s="699">
        <v>9.5850000000000009</v>
      </c>
      <c r="P359" s="699">
        <v>9.4570000000000007</v>
      </c>
      <c r="Q359" s="699">
        <v>9.3049999999999997</v>
      </c>
      <c r="R359" s="699">
        <v>9.6530000000000005</v>
      </c>
      <c r="S359" s="699">
        <v>9.9169999999999998</v>
      </c>
      <c r="T359" s="699">
        <v>10.163</v>
      </c>
      <c r="U359" s="699">
        <v>10.225</v>
      </c>
      <c r="V359" s="699">
        <v>10.641</v>
      </c>
      <c r="W359" s="699">
        <v>10.79</v>
      </c>
      <c r="X359" s="699">
        <v>10.657999999999999</v>
      </c>
      <c r="Y359" s="699">
        <v>10.750999999999999</v>
      </c>
      <c r="Z359" s="699">
        <v>11.138999999999999</v>
      </c>
      <c r="AA359" s="699">
        <v>12.311</v>
      </c>
      <c r="AB359" s="699">
        <v>12.66</v>
      </c>
      <c r="AC359" s="699">
        <v>12.428000000000001</v>
      </c>
      <c r="AD359" s="699">
        <v>12.301</v>
      </c>
      <c r="AE359" s="953">
        <v>13.096</v>
      </c>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c r="BP359" s="58"/>
      <c r="BQ359" s="58"/>
      <c r="BR359" s="58"/>
      <c r="BS359" s="58"/>
      <c r="BT359" s="58"/>
      <c r="BU359" s="58"/>
      <c r="BV359" s="58"/>
      <c r="BW359" s="58"/>
      <c r="BX359" s="58"/>
      <c r="BY359" s="58"/>
      <c r="BZ359" s="58"/>
      <c r="CA359" s="58"/>
      <c r="CB359" s="58"/>
      <c r="CC359" s="58"/>
      <c r="CD359" s="58"/>
      <c r="CE359" s="58"/>
      <c r="CF359" s="58"/>
      <c r="CG359" s="58"/>
      <c r="CH359" s="58"/>
      <c r="CI359" s="58"/>
      <c r="CJ359" s="58"/>
      <c r="CK359" s="58"/>
      <c r="CL359" s="58"/>
      <c r="CM359" s="58"/>
      <c r="CN359" s="58"/>
      <c r="CO359" s="58"/>
      <c r="CP359" s="58"/>
      <c r="CQ359" s="58"/>
      <c r="CR359" s="58"/>
      <c r="CS359" s="58"/>
      <c r="CT359" s="58"/>
      <c r="CU359" s="58"/>
      <c r="CV359" s="58"/>
      <c r="CW359" s="58"/>
      <c r="CX359" s="58"/>
      <c r="CY359" s="58"/>
      <c r="CZ359" s="58"/>
      <c r="DA359" s="58"/>
      <c r="DB359" s="58"/>
      <c r="DC359" s="58"/>
      <c r="DD359" s="58"/>
      <c r="DE359" s="58"/>
      <c r="DF359" s="58"/>
      <c r="DG359" s="58"/>
      <c r="DH359" s="58"/>
      <c r="DI359" s="58"/>
      <c r="DJ359" s="58"/>
      <c r="DK359" s="58"/>
      <c r="DL359" s="58"/>
      <c r="DM359" s="58"/>
      <c r="DN359" s="58"/>
      <c r="DO359" s="58"/>
      <c r="DP359" s="58"/>
      <c r="DQ359" s="58"/>
      <c r="DR359" s="58"/>
      <c r="DS359" s="58"/>
      <c r="DT359" s="58"/>
      <c r="DU359" s="58"/>
      <c r="DV359" s="58"/>
      <c r="DW359" s="58"/>
      <c r="DX359" s="58"/>
      <c r="DY359" s="58"/>
      <c r="DZ359" s="58"/>
      <c r="EA359" s="58"/>
      <c r="EB359" s="58"/>
      <c r="EC359" s="58"/>
      <c r="ED359" s="58"/>
      <c r="EE359" s="58"/>
      <c r="EF359" s="58"/>
      <c r="EG359" s="58"/>
      <c r="EH359" s="58"/>
      <c r="EI359" s="58"/>
      <c r="EJ359" s="58"/>
      <c r="EK359" s="58"/>
      <c r="EL359" s="58"/>
      <c r="EM359" s="58"/>
      <c r="EN359" s="58"/>
      <c r="EO359" s="58"/>
      <c r="EP359" s="58"/>
      <c r="EQ359" s="58"/>
      <c r="ER359" s="58"/>
      <c r="ES359" s="58"/>
      <c r="ET359" s="58"/>
      <c r="EU359" s="58"/>
      <c r="EV359" s="58"/>
      <c r="EW359" s="58"/>
      <c r="EX359" s="58"/>
      <c r="EY359" s="58"/>
      <c r="EZ359" s="58"/>
      <c r="FA359" s="58"/>
      <c r="FB359" s="58"/>
      <c r="FC359" s="58"/>
      <c r="FD359" s="58"/>
      <c r="FE359" s="58"/>
      <c r="FF359" s="58"/>
      <c r="FG359" s="58"/>
      <c r="FH359" s="58"/>
      <c r="FI359" s="58"/>
      <c r="FJ359" s="58"/>
      <c r="FK359" s="58"/>
      <c r="FL359" s="58"/>
      <c r="FM359" s="58"/>
      <c r="FN359" s="58"/>
      <c r="FO359" s="58"/>
      <c r="FP359" s="58"/>
      <c r="FQ359" s="58"/>
      <c r="FR359" s="58"/>
      <c r="FS359" s="58"/>
      <c r="FT359" s="58"/>
      <c r="FU359" s="58"/>
      <c r="FV359" s="58"/>
      <c r="FW359" s="58"/>
      <c r="FX359" s="58"/>
      <c r="FY359" s="58"/>
      <c r="FZ359" s="58"/>
      <c r="GA359" s="58"/>
      <c r="GB359" s="58"/>
      <c r="GC359" s="58"/>
      <c r="GD359" s="58"/>
      <c r="GE359" s="58"/>
      <c r="GF359" s="58"/>
      <c r="GG359" s="58"/>
      <c r="GH359" s="58"/>
      <c r="GI359" s="58"/>
      <c r="GJ359" s="58"/>
      <c r="GK359" s="58"/>
      <c r="GL359" s="58"/>
      <c r="GM359" s="58"/>
      <c r="GN359" s="58"/>
      <c r="GO359" s="58"/>
      <c r="GP359" s="58"/>
      <c r="GQ359" s="58"/>
      <c r="GR359" s="58"/>
      <c r="GS359" s="58"/>
      <c r="GT359" s="58"/>
      <c r="GU359" s="58"/>
      <c r="GV359" s="58"/>
      <c r="GW359" s="58"/>
      <c r="GX359" s="58"/>
      <c r="GY359" s="58"/>
      <c r="GZ359" s="58"/>
      <c r="HA359" s="58"/>
      <c r="HB359" s="58"/>
      <c r="HC359" s="58"/>
      <c r="HD359" s="58"/>
      <c r="HE359" s="58"/>
      <c r="HF359" s="58"/>
      <c r="HG359" s="58"/>
      <c r="HH359" s="58"/>
      <c r="HI359" s="58"/>
      <c r="HJ359" s="58"/>
      <c r="HK359" s="58"/>
      <c r="HL359" s="58"/>
      <c r="HM359" s="58"/>
      <c r="HN359" s="58"/>
      <c r="HO359" s="58"/>
      <c r="HP359" s="58"/>
      <c r="HQ359" s="58"/>
      <c r="HR359" s="58"/>
      <c r="HS359" s="58"/>
      <c r="HT359" s="58"/>
      <c r="HU359" s="58"/>
      <c r="HV359" s="58"/>
      <c r="HW359" s="58"/>
      <c r="HX359" s="58"/>
      <c r="HY359" s="58"/>
      <c r="HZ359" s="58"/>
      <c r="IA359" s="58"/>
      <c r="IB359" s="58"/>
      <c r="IC359" s="58"/>
      <c r="ID359" s="58"/>
      <c r="IE359" s="58"/>
      <c r="IF359" s="58"/>
      <c r="IG359" s="58"/>
      <c r="IH359" s="58"/>
      <c r="II359" s="58"/>
      <c r="IJ359" s="58"/>
      <c r="IK359" s="58"/>
      <c r="IL359" s="58"/>
      <c r="IM359" s="58"/>
      <c r="IN359" s="58"/>
      <c r="IO359" s="58"/>
      <c r="IP359" s="58"/>
      <c r="IQ359" s="58"/>
      <c r="IR359" s="58"/>
    </row>
    <row r="360" spans="1:252" s="839" customFormat="1">
      <c r="A360" s="78" t="s">
        <v>578</v>
      </c>
      <c r="B360" s="699">
        <v>5.0000000000000001E-3</v>
      </c>
      <c r="C360" s="699">
        <v>5.0000000000000001E-3</v>
      </c>
      <c r="D360" s="699">
        <v>5.0000000000000001E-3</v>
      </c>
      <c r="E360" s="699">
        <v>5.0000000000000001E-3</v>
      </c>
      <c r="F360" s="699">
        <v>5.0000000000000001E-3</v>
      </c>
      <c r="G360" s="699">
        <v>7.0000000000000001E-3</v>
      </c>
      <c r="H360" s="699">
        <v>7.0000000000000001E-3</v>
      </c>
      <c r="I360" s="699">
        <v>8.9999999999999993E-3</v>
      </c>
      <c r="J360" s="699">
        <v>8.9999999999999993E-3</v>
      </c>
      <c r="K360" s="699">
        <v>0.01</v>
      </c>
      <c r="L360" s="699">
        <v>0.01</v>
      </c>
      <c r="M360" s="699">
        <v>0.01</v>
      </c>
      <c r="N360" s="699">
        <v>1.0999999999999999E-2</v>
      </c>
      <c r="O360" s="699">
        <v>1.2E-2</v>
      </c>
      <c r="P360" s="699">
        <v>1.2E-2</v>
      </c>
      <c r="Q360" s="699">
        <v>1.2E-2</v>
      </c>
      <c r="R360" s="699">
        <v>1.2999999999999999E-2</v>
      </c>
      <c r="S360" s="699">
        <v>1.2E-2</v>
      </c>
      <c r="T360" s="699">
        <v>1.2E-2</v>
      </c>
      <c r="U360" s="699">
        <v>1.2999999999999999E-2</v>
      </c>
      <c r="V360" s="699">
        <v>1.2999999999999999E-2</v>
      </c>
      <c r="W360" s="699">
        <v>8.0000000000000002E-3</v>
      </c>
      <c r="X360" s="699">
        <v>8.9999999999999993E-3</v>
      </c>
      <c r="Y360" s="699">
        <v>5.0000000000000001E-3</v>
      </c>
      <c r="Z360" s="699">
        <v>4.0000000000000001E-3</v>
      </c>
      <c r="AA360" s="699">
        <v>4.0000000000000001E-3</v>
      </c>
      <c r="AB360" s="699">
        <v>2E-3</v>
      </c>
      <c r="AC360" s="699">
        <v>2E-3</v>
      </c>
      <c r="AD360" s="699">
        <v>2E-3</v>
      </c>
      <c r="AE360" s="953">
        <v>1E-3</v>
      </c>
      <c r="AF360" s="58"/>
      <c r="AG360" s="58"/>
      <c r="AH360" s="58"/>
      <c r="AI360" s="58"/>
      <c r="AJ360" s="58"/>
      <c r="AK360" s="58"/>
      <c r="AL360" s="58"/>
      <c r="AM360" s="58"/>
      <c r="AN360" s="58"/>
      <c r="AO360" s="58"/>
      <c r="AP360" s="58"/>
      <c r="AQ360" s="58"/>
      <c r="AR360" s="58"/>
      <c r="AS360" s="58"/>
      <c r="AT360" s="58"/>
      <c r="AU360" s="58"/>
      <c r="AV360" s="58"/>
      <c r="AW360" s="58"/>
      <c r="AX360" s="58"/>
      <c r="AY360" s="58"/>
      <c r="AZ360" s="58"/>
      <c r="BA360" s="58"/>
      <c r="BB360" s="58"/>
      <c r="BC360" s="58"/>
      <c r="BD360" s="58"/>
      <c r="BE360" s="58"/>
      <c r="BF360" s="58"/>
      <c r="BG360" s="58"/>
      <c r="BH360" s="58"/>
      <c r="BI360" s="58"/>
      <c r="BJ360" s="58"/>
      <c r="BK360" s="58"/>
      <c r="BL360" s="58"/>
      <c r="BM360" s="58"/>
      <c r="BN360" s="58"/>
      <c r="BO360" s="58"/>
      <c r="BP360" s="58"/>
      <c r="BQ360" s="58"/>
      <c r="BR360" s="58"/>
      <c r="BS360" s="58"/>
      <c r="BT360" s="58"/>
      <c r="BU360" s="58"/>
      <c r="BV360" s="58"/>
      <c r="BW360" s="58"/>
      <c r="BX360" s="58"/>
      <c r="BY360" s="58"/>
      <c r="BZ360" s="58"/>
      <c r="CA360" s="58"/>
      <c r="CB360" s="58"/>
      <c r="CC360" s="58"/>
      <c r="CD360" s="58"/>
      <c r="CE360" s="58"/>
      <c r="CF360" s="58"/>
      <c r="CG360" s="58"/>
      <c r="CH360" s="58"/>
      <c r="CI360" s="58"/>
      <c r="CJ360" s="58"/>
      <c r="CK360" s="58"/>
      <c r="CL360" s="58"/>
      <c r="CM360" s="58"/>
      <c r="CN360" s="58"/>
      <c r="CO360" s="58"/>
      <c r="CP360" s="58"/>
      <c r="CQ360" s="58"/>
      <c r="CR360" s="58"/>
      <c r="CS360" s="58"/>
      <c r="CT360" s="58"/>
      <c r="CU360" s="58"/>
      <c r="CV360" s="58"/>
      <c r="CW360" s="58"/>
      <c r="CX360" s="58"/>
      <c r="CY360" s="58"/>
      <c r="CZ360" s="58"/>
      <c r="DA360" s="58"/>
      <c r="DB360" s="58"/>
      <c r="DC360" s="58"/>
      <c r="DD360" s="58"/>
      <c r="DE360" s="58"/>
      <c r="DF360" s="58"/>
      <c r="DG360" s="58"/>
      <c r="DH360" s="58"/>
      <c r="DI360" s="58"/>
      <c r="DJ360" s="58"/>
      <c r="DK360" s="58"/>
      <c r="DL360" s="58"/>
      <c r="DM360" s="58"/>
      <c r="DN360" s="58"/>
      <c r="DO360" s="58"/>
      <c r="DP360" s="58"/>
      <c r="DQ360" s="58"/>
      <c r="DR360" s="58"/>
      <c r="DS360" s="58"/>
      <c r="DT360" s="58"/>
      <c r="DU360" s="58"/>
      <c r="DV360" s="58"/>
      <c r="DW360" s="58"/>
      <c r="DX360" s="58"/>
      <c r="DY360" s="58"/>
      <c r="DZ360" s="58"/>
      <c r="EA360" s="58"/>
      <c r="EB360" s="58"/>
      <c r="EC360" s="58"/>
      <c r="ED360" s="58"/>
      <c r="EE360" s="58"/>
      <c r="EF360" s="58"/>
      <c r="EG360" s="58"/>
      <c r="EH360" s="58"/>
      <c r="EI360" s="58"/>
      <c r="EJ360" s="58"/>
      <c r="EK360" s="58"/>
      <c r="EL360" s="58"/>
      <c r="EM360" s="58"/>
      <c r="EN360" s="58"/>
      <c r="EO360" s="58"/>
      <c r="EP360" s="58"/>
      <c r="EQ360" s="58"/>
      <c r="ER360" s="58"/>
      <c r="ES360" s="58"/>
      <c r="ET360" s="58"/>
      <c r="EU360" s="58"/>
      <c r="EV360" s="58"/>
      <c r="EW360" s="58"/>
      <c r="EX360" s="58"/>
      <c r="EY360" s="58"/>
      <c r="EZ360" s="58"/>
      <c r="FA360" s="58"/>
      <c r="FB360" s="58"/>
      <c r="FC360" s="58"/>
      <c r="FD360" s="58"/>
      <c r="FE360" s="58"/>
      <c r="FF360" s="58"/>
      <c r="FG360" s="58"/>
      <c r="FH360" s="58"/>
      <c r="FI360" s="58"/>
      <c r="FJ360" s="58"/>
      <c r="FK360" s="58"/>
      <c r="FL360" s="58"/>
      <c r="FM360" s="58"/>
      <c r="FN360" s="58"/>
      <c r="FO360" s="58"/>
      <c r="FP360" s="58"/>
      <c r="FQ360" s="58"/>
      <c r="FR360" s="58"/>
      <c r="FS360" s="58"/>
      <c r="FT360" s="58"/>
      <c r="FU360" s="58"/>
      <c r="FV360" s="58"/>
      <c r="FW360" s="58"/>
      <c r="FX360" s="58"/>
      <c r="FY360" s="58"/>
      <c r="FZ360" s="58"/>
      <c r="GA360" s="58"/>
      <c r="GB360" s="58"/>
      <c r="GC360" s="58"/>
      <c r="GD360" s="58"/>
      <c r="GE360" s="58"/>
      <c r="GF360" s="58"/>
      <c r="GG360" s="58"/>
      <c r="GH360" s="58"/>
      <c r="GI360" s="58"/>
      <c r="GJ360" s="58"/>
      <c r="GK360" s="58"/>
      <c r="GL360" s="58"/>
      <c r="GM360" s="58"/>
      <c r="GN360" s="58"/>
      <c r="GO360" s="58"/>
      <c r="GP360" s="58"/>
      <c r="GQ360" s="58"/>
      <c r="GR360" s="58"/>
      <c r="GS360" s="58"/>
      <c r="GT360" s="58"/>
      <c r="GU360" s="58"/>
      <c r="GV360" s="58"/>
      <c r="GW360" s="58"/>
      <c r="GX360" s="58"/>
      <c r="GY360" s="58"/>
      <c r="GZ360" s="58"/>
      <c r="HA360" s="58"/>
      <c r="HB360" s="58"/>
      <c r="HC360" s="58"/>
      <c r="HD360" s="58"/>
      <c r="HE360" s="58"/>
      <c r="HF360" s="58"/>
      <c r="HG360" s="58"/>
      <c r="HH360" s="58"/>
      <c r="HI360" s="58"/>
      <c r="HJ360" s="58"/>
      <c r="HK360" s="58"/>
      <c r="HL360" s="58"/>
      <c r="HM360" s="58"/>
      <c r="HN360" s="58"/>
      <c r="HO360" s="58"/>
      <c r="HP360" s="58"/>
      <c r="HQ360" s="58"/>
      <c r="HR360" s="58"/>
      <c r="HS360" s="58"/>
      <c r="HT360" s="58"/>
      <c r="HU360" s="58"/>
      <c r="HV360" s="58"/>
      <c r="HW360" s="58"/>
      <c r="HX360" s="58"/>
      <c r="HY360" s="58"/>
      <c r="HZ360" s="58"/>
      <c r="IA360" s="58"/>
      <c r="IB360" s="58"/>
      <c r="IC360" s="58"/>
      <c r="ID360" s="58"/>
      <c r="IE360" s="58"/>
      <c r="IF360" s="58"/>
      <c r="IG360" s="58"/>
      <c r="IH360" s="58"/>
      <c r="II360" s="58"/>
      <c r="IJ360" s="58"/>
      <c r="IK360" s="58"/>
      <c r="IL360" s="58"/>
      <c r="IM360" s="58"/>
      <c r="IN360" s="58"/>
      <c r="IO360" s="58"/>
      <c r="IP360" s="58"/>
      <c r="IQ360" s="58"/>
      <c r="IR360" s="58"/>
    </row>
    <row r="361" spans="1:252" s="839" customFormat="1">
      <c r="A361" s="78" t="s">
        <v>579</v>
      </c>
      <c r="B361" s="699">
        <v>0.27100000000000002</v>
      </c>
      <c r="C361" s="699">
        <v>0.28000000000000003</v>
      </c>
      <c r="D361" s="699">
        <v>0.312</v>
      </c>
      <c r="E361" s="699">
        <v>0.32300000000000001</v>
      </c>
      <c r="F361" s="699">
        <v>0.317</v>
      </c>
      <c r="G361" s="699">
        <v>0.39700000000000002</v>
      </c>
      <c r="H361" s="699">
        <v>0.41299999999999998</v>
      </c>
      <c r="I361" s="699">
        <v>0.53800000000000003</v>
      </c>
      <c r="J361" s="699">
        <v>0.58099999999999996</v>
      </c>
      <c r="K361" s="699">
        <v>0.64</v>
      </c>
      <c r="L361" s="699">
        <v>0.63100000000000001</v>
      </c>
      <c r="M361" s="699">
        <v>0.63100000000000001</v>
      </c>
      <c r="N361" s="699">
        <v>0.67600000000000005</v>
      </c>
      <c r="O361" s="699">
        <v>0.71</v>
      </c>
      <c r="P361" s="699">
        <v>0.70099999999999996</v>
      </c>
      <c r="Q361" s="699">
        <v>0.70799999999999996</v>
      </c>
      <c r="R361" s="699">
        <v>0.68899999999999995</v>
      </c>
      <c r="S361" s="699">
        <v>0.69199999999999995</v>
      </c>
      <c r="T361" s="699">
        <v>0.48399999999999999</v>
      </c>
      <c r="U361" s="699">
        <v>0.45100000000000001</v>
      </c>
      <c r="V361" s="699">
        <v>0.436</v>
      </c>
      <c r="W361" s="699">
        <v>0.41399999999999998</v>
      </c>
      <c r="X361" s="699">
        <v>0.44</v>
      </c>
      <c r="Y361" s="699">
        <v>0.438</v>
      </c>
      <c r="Z361" s="699">
        <v>0.45200000000000001</v>
      </c>
      <c r="AA361" s="699">
        <v>0.52700000000000002</v>
      </c>
      <c r="AB361" s="699">
        <v>0.48199999999999998</v>
      </c>
      <c r="AC361" s="699">
        <v>0.20499999999999999</v>
      </c>
      <c r="AD361" s="699">
        <v>0.432</v>
      </c>
      <c r="AE361" s="953">
        <v>0.436</v>
      </c>
      <c r="AF361" s="58"/>
      <c r="AG361" s="58"/>
      <c r="AH361" s="58"/>
      <c r="AI361" s="58"/>
      <c r="AJ361" s="58"/>
      <c r="AK361" s="58"/>
      <c r="AL361" s="58"/>
      <c r="AM361" s="58"/>
      <c r="AN361" s="58"/>
      <c r="AO361" s="58"/>
      <c r="AP361" s="58"/>
      <c r="AQ361" s="58"/>
      <c r="AR361" s="58"/>
      <c r="AS361" s="58"/>
      <c r="AT361" s="58"/>
      <c r="AU361" s="58"/>
      <c r="AV361" s="58"/>
      <c r="AW361" s="58"/>
      <c r="AX361" s="58"/>
      <c r="AY361" s="58"/>
      <c r="AZ361" s="58"/>
      <c r="BA361" s="58"/>
      <c r="BB361" s="58"/>
      <c r="BC361" s="58"/>
      <c r="BD361" s="58"/>
      <c r="BE361" s="58"/>
      <c r="BF361" s="58"/>
      <c r="BG361" s="58"/>
      <c r="BH361" s="58"/>
      <c r="BI361" s="58"/>
      <c r="BJ361" s="58"/>
      <c r="BK361" s="58"/>
      <c r="BL361" s="58"/>
      <c r="BM361" s="58"/>
      <c r="BN361" s="58"/>
      <c r="BO361" s="58"/>
      <c r="BP361" s="58"/>
      <c r="BQ361" s="58"/>
      <c r="BR361" s="58"/>
      <c r="BS361" s="58"/>
      <c r="BT361" s="58"/>
      <c r="BU361" s="58"/>
      <c r="BV361" s="58"/>
      <c r="BW361" s="58"/>
      <c r="BX361" s="58"/>
      <c r="BY361" s="58"/>
      <c r="BZ361" s="58"/>
      <c r="CA361" s="58"/>
      <c r="CB361" s="58"/>
      <c r="CC361" s="58"/>
      <c r="CD361" s="58"/>
      <c r="CE361" s="58"/>
      <c r="CF361" s="58"/>
      <c r="CG361" s="58"/>
      <c r="CH361" s="58"/>
      <c r="CI361" s="58"/>
      <c r="CJ361" s="58"/>
      <c r="CK361" s="58"/>
      <c r="CL361" s="58"/>
      <c r="CM361" s="58"/>
      <c r="CN361" s="58"/>
      <c r="CO361" s="58"/>
      <c r="CP361" s="58"/>
      <c r="CQ361" s="58"/>
      <c r="CR361" s="58"/>
      <c r="CS361" s="58"/>
      <c r="CT361" s="58"/>
      <c r="CU361" s="58"/>
      <c r="CV361" s="58"/>
      <c r="CW361" s="58"/>
      <c r="CX361" s="58"/>
      <c r="CY361" s="58"/>
      <c r="CZ361" s="58"/>
      <c r="DA361" s="58"/>
      <c r="DB361" s="58"/>
      <c r="DC361" s="58"/>
      <c r="DD361" s="58"/>
      <c r="DE361" s="58"/>
      <c r="DF361" s="58"/>
      <c r="DG361" s="58"/>
      <c r="DH361" s="58"/>
      <c r="DI361" s="58"/>
      <c r="DJ361" s="58"/>
      <c r="DK361" s="58"/>
      <c r="DL361" s="58"/>
      <c r="DM361" s="58"/>
      <c r="DN361" s="58"/>
      <c r="DO361" s="58"/>
      <c r="DP361" s="58"/>
      <c r="DQ361" s="58"/>
      <c r="DR361" s="58"/>
      <c r="DS361" s="58"/>
      <c r="DT361" s="58"/>
      <c r="DU361" s="58"/>
      <c r="DV361" s="58"/>
      <c r="DW361" s="58"/>
      <c r="DX361" s="58"/>
      <c r="DY361" s="58"/>
      <c r="DZ361" s="58"/>
      <c r="EA361" s="58"/>
      <c r="EB361" s="58"/>
      <c r="EC361" s="58"/>
      <c r="ED361" s="58"/>
      <c r="EE361" s="58"/>
      <c r="EF361" s="58"/>
      <c r="EG361" s="58"/>
      <c r="EH361" s="58"/>
      <c r="EI361" s="58"/>
      <c r="EJ361" s="58"/>
      <c r="EK361" s="58"/>
      <c r="EL361" s="58"/>
      <c r="EM361" s="58"/>
      <c r="EN361" s="58"/>
      <c r="EO361" s="58"/>
      <c r="EP361" s="58"/>
      <c r="EQ361" s="58"/>
      <c r="ER361" s="58"/>
      <c r="ES361" s="58"/>
      <c r="ET361" s="58"/>
      <c r="EU361" s="58"/>
      <c r="EV361" s="58"/>
      <c r="EW361" s="58"/>
      <c r="EX361" s="58"/>
      <c r="EY361" s="58"/>
      <c r="EZ361" s="58"/>
      <c r="FA361" s="58"/>
      <c r="FB361" s="58"/>
      <c r="FC361" s="58"/>
      <c r="FD361" s="58"/>
      <c r="FE361" s="58"/>
      <c r="FF361" s="58"/>
      <c r="FG361" s="58"/>
      <c r="FH361" s="58"/>
      <c r="FI361" s="58"/>
      <c r="FJ361" s="58"/>
      <c r="FK361" s="58"/>
      <c r="FL361" s="58"/>
      <c r="FM361" s="58"/>
      <c r="FN361" s="58"/>
      <c r="FO361" s="58"/>
      <c r="FP361" s="58"/>
      <c r="FQ361" s="58"/>
      <c r="FR361" s="58"/>
      <c r="FS361" s="58"/>
      <c r="FT361" s="58"/>
      <c r="FU361" s="58"/>
      <c r="FV361" s="58"/>
      <c r="FW361" s="58"/>
      <c r="FX361" s="58"/>
      <c r="FY361" s="58"/>
      <c r="FZ361" s="58"/>
      <c r="GA361" s="58"/>
      <c r="GB361" s="58"/>
      <c r="GC361" s="58"/>
      <c r="GD361" s="58"/>
      <c r="GE361" s="58"/>
      <c r="GF361" s="58"/>
      <c r="GG361" s="58"/>
      <c r="GH361" s="58"/>
      <c r="GI361" s="58"/>
      <c r="GJ361" s="58"/>
      <c r="GK361" s="58"/>
      <c r="GL361" s="58"/>
      <c r="GM361" s="58"/>
      <c r="GN361" s="58"/>
      <c r="GO361" s="58"/>
      <c r="GP361" s="58"/>
      <c r="GQ361" s="58"/>
      <c r="GR361" s="58"/>
      <c r="GS361" s="58"/>
      <c r="GT361" s="58"/>
      <c r="GU361" s="58"/>
      <c r="GV361" s="58"/>
      <c r="GW361" s="58"/>
      <c r="GX361" s="58"/>
      <c r="GY361" s="58"/>
      <c r="GZ361" s="58"/>
      <c r="HA361" s="58"/>
      <c r="HB361" s="58"/>
      <c r="HC361" s="58"/>
      <c r="HD361" s="58"/>
      <c r="HE361" s="58"/>
      <c r="HF361" s="58"/>
      <c r="HG361" s="58"/>
      <c r="HH361" s="58"/>
      <c r="HI361" s="58"/>
      <c r="HJ361" s="58"/>
      <c r="HK361" s="58"/>
      <c r="HL361" s="58"/>
      <c r="HM361" s="58"/>
      <c r="HN361" s="58"/>
      <c r="HO361" s="58"/>
      <c r="HP361" s="58"/>
      <c r="HQ361" s="58"/>
      <c r="HR361" s="58"/>
      <c r="HS361" s="58"/>
      <c r="HT361" s="58"/>
      <c r="HU361" s="58"/>
      <c r="HV361" s="58"/>
      <c r="HW361" s="58"/>
      <c r="HX361" s="58"/>
      <c r="HY361" s="58"/>
      <c r="HZ361" s="58"/>
      <c r="IA361" s="58"/>
      <c r="IB361" s="58"/>
      <c r="IC361" s="58"/>
      <c r="ID361" s="58"/>
      <c r="IE361" s="58"/>
      <c r="IF361" s="58"/>
      <c r="IG361" s="58"/>
      <c r="IH361" s="58"/>
      <c r="II361" s="58"/>
      <c r="IJ361" s="58"/>
      <c r="IK361" s="58"/>
      <c r="IL361" s="58"/>
      <c r="IM361" s="58"/>
      <c r="IN361" s="58"/>
      <c r="IO361" s="58"/>
      <c r="IP361" s="58"/>
      <c r="IQ361" s="58"/>
      <c r="IR361" s="58"/>
    </row>
    <row r="362" spans="1:252" s="839" customFormat="1">
      <c r="A362" s="78" t="s">
        <v>580</v>
      </c>
      <c r="B362" s="699">
        <v>0</v>
      </c>
      <c r="C362" s="699">
        <v>0</v>
      </c>
      <c r="D362" s="699">
        <v>0</v>
      </c>
      <c r="E362" s="699">
        <v>0</v>
      </c>
      <c r="F362" s="699">
        <v>0</v>
      </c>
      <c r="G362" s="699">
        <v>0</v>
      </c>
      <c r="H362" s="699">
        <v>0</v>
      </c>
      <c r="I362" s="699">
        <v>0</v>
      </c>
      <c r="J362" s="699">
        <v>0</v>
      </c>
      <c r="K362" s="699">
        <v>0</v>
      </c>
      <c r="L362" s="699">
        <v>0</v>
      </c>
      <c r="M362" s="699">
        <v>0</v>
      </c>
      <c r="N362" s="699">
        <v>0</v>
      </c>
      <c r="O362" s="699">
        <v>0</v>
      </c>
      <c r="P362" s="699">
        <v>0</v>
      </c>
      <c r="Q362" s="699">
        <v>0</v>
      </c>
      <c r="R362" s="699">
        <v>0</v>
      </c>
      <c r="S362" s="699">
        <v>0</v>
      </c>
      <c r="T362" s="699">
        <v>0.14599999999999999</v>
      </c>
      <c r="U362" s="699">
        <v>0.13800000000000001</v>
      </c>
      <c r="V362" s="699">
        <v>0.13300000000000001</v>
      </c>
      <c r="W362" s="699">
        <v>0.13300000000000001</v>
      </c>
      <c r="X362" s="699">
        <v>0.13300000000000001</v>
      </c>
      <c r="Y362" s="699">
        <v>0.111</v>
      </c>
      <c r="Z362" s="699">
        <v>0.113</v>
      </c>
      <c r="AA362" s="699">
        <v>9.8000000000000004E-2</v>
      </c>
      <c r="AB362" s="699">
        <v>0.14199999999999999</v>
      </c>
      <c r="AC362" s="699">
        <v>0.112</v>
      </c>
      <c r="AD362" s="699">
        <v>7.0999999999999994E-2</v>
      </c>
      <c r="AE362" s="953">
        <v>6.8000000000000005E-2</v>
      </c>
      <c r="AF362" s="58"/>
      <c r="AG362" s="58"/>
      <c r="AH362" s="58"/>
      <c r="AI362" s="58"/>
      <c r="AJ362" s="58"/>
      <c r="AK362" s="58"/>
      <c r="AL362" s="58"/>
      <c r="AM362" s="58"/>
      <c r="AN362" s="58"/>
      <c r="AO362" s="58"/>
      <c r="AP362" s="58"/>
      <c r="AQ362" s="58"/>
      <c r="AR362" s="58"/>
      <c r="AS362" s="58"/>
      <c r="AT362" s="58"/>
      <c r="AU362" s="58"/>
      <c r="AV362" s="58"/>
      <c r="AW362" s="58"/>
      <c r="AX362" s="58"/>
      <c r="AY362" s="58"/>
      <c r="AZ362" s="58"/>
      <c r="BA362" s="58"/>
      <c r="BB362" s="58"/>
      <c r="BC362" s="58"/>
      <c r="BD362" s="58"/>
      <c r="BE362" s="58"/>
      <c r="BF362" s="58"/>
      <c r="BG362" s="58"/>
      <c r="BH362" s="58"/>
      <c r="BI362" s="58"/>
      <c r="BJ362" s="58"/>
      <c r="BK362" s="58"/>
      <c r="BL362" s="58"/>
      <c r="BM362" s="58"/>
      <c r="BN362" s="58"/>
      <c r="BO362" s="58"/>
      <c r="BP362" s="58"/>
      <c r="BQ362" s="58"/>
      <c r="BR362" s="58"/>
      <c r="BS362" s="58"/>
      <c r="BT362" s="58"/>
      <c r="BU362" s="58"/>
      <c r="BV362" s="58"/>
      <c r="BW362" s="58"/>
      <c r="BX362" s="58"/>
      <c r="BY362" s="58"/>
      <c r="BZ362" s="58"/>
      <c r="CA362" s="58"/>
      <c r="CB362" s="58"/>
      <c r="CC362" s="58"/>
      <c r="CD362" s="58"/>
      <c r="CE362" s="58"/>
      <c r="CF362" s="58"/>
      <c r="CG362" s="58"/>
      <c r="CH362" s="58"/>
      <c r="CI362" s="58"/>
      <c r="CJ362" s="58"/>
      <c r="CK362" s="58"/>
      <c r="CL362" s="58"/>
      <c r="CM362" s="58"/>
      <c r="CN362" s="58"/>
      <c r="CO362" s="58"/>
      <c r="CP362" s="58"/>
      <c r="CQ362" s="58"/>
      <c r="CR362" s="58"/>
      <c r="CS362" s="58"/>
      <c r="CT362" s="58"/>
      <c r="CU362" s="58"/>
      <c r="CV362" s="58"/>
      <c r="CW362" s="58"/>
      <c r="CX362" s="58"/>
      <c r="CY362" s="58"/>
      <c r="CZ362" s="58"/>
      <c r="DA362" s="58"/>
      <c r="DB362" s="58"/>
      <c r="DC362" s="58"/>
      <c r="DD362" s="58"/>
      <c r="DE362" s="58"/>
      <c r="DF362" s="58"/>
      <c r="DG362" s="58"/>
      <c r="DH362" s="58"/>
      <c r="DI362" s="58"/>
      <c r="DJ362" s="58"/>
      <c r="DK362" s="58"/>
      <c r="DL362" s="58"/>
      <c r="DM362" s="58"/>
      <c r="DN362" s="58"/>
      <c r="DO362" s="58"/>
      <c r="DP362" s="58"/>
      <c r="DQ362" s="58"/>
      <c r="DR362" s="58"/>
      <c r="DS362" s="58"/>
      <c r="DT362" s="58"/>
      <c r="DU362" s="58"/>
      <c r="DV362" s="58"/>
      <c r="DW362" s="58"/>
      <c r="DX362" s="58"/>
      <c r="DY362" s="58"/>
      <c r="DZ362" s="58"/>
      <c r="EA362" s="58"/>
      <c r="EB362" s="58"/>
      <c r="EC362" s="58"/>
      <c r="ED362" s="58"/>
      <c r="EE362" s="58"/>
      <c r="EF362" s="58"/>
      <c r="EG362" s="58"/>
      <c r="EH362" s="58"/>
      <c r="EI362" s="58"/>
      <c r="EJ362" s="58"/>
      <c r="EK362" s="58"/>
      <c r="EL362" s="58"/>
      <c r="EM362" s="58"/>
      <c r="EN362" s="58"/>
      <c r="EO362" s="58"/>
      <c r="EP362" s="58"/>
      <c r="EQ362" s="58"/>
      <c r="ER362" s="58"/>
      <c r="ES362" s="58"/>
      <c r="ET362" s="58"/>
      <c r="EU362" s="58"/>
      <c r="EV362" s="58"/>
      <c r="EW362" s="58"/>
      <c r="EX362" s="58"/>
      <c r="EY362" s="58"/>
      <c r="EZ362" s="58"/>
      <c r="FA362" s="58"/>
      <c r="FB362" s="58"/>
      <c r="FC362" s="58"/>
      <c r="FD362" s="58"/>
      <c r="FE362" s="58"/>
      <c r="FF362" s="58"/>
      <c r="FG362" s="58"/>
      <c r="FH362" s="58"/>
      <c r="FI362" s="58"/>
      <c r="FJ362" s="58"/>
      <c r="FK362" s="58"/>
      <c r="FL362" s="58"/>
      <c r="FM362" s="58"/>
      <c r="FN362" s="58"/>
      <c r="FO362" s="58"/>
      <c r="FP362" s="58"/>
      <c r="FQ362" s="58"/>
      <c r="FR362" s="58"/>
      <c r="FS362" s="58"/>
      <c r="FT362" s="58"/>
      <c r="FU362" s="58"/>
      <c r="FV362" s="58"/>
      <c r="FW362" s="58"/>
      <c r="FX362" s="58"/>
      <c r="FY362" s="58"/>
      <c r="FZ362" s="58"/>
      <c r="GA362" s="58"/>
      <c r="GB362" s="58"/>
      <c r="GC362" s="58"/>
      <c r="GD362" s="58"/>
      <c r="GE362" s="58"/>
      <c r="GF362" s="58"/>
      <c r="GG362" s="58"/>
      <c r="GH362" s="58"/>
      <c r="GI362" s="58"/>
      <c r="GJ362" s="58"/>
      <c r="GK362" s="58"/>
      <c r="GL362" s="58"/>
      <c r="GM362" s="58"/>
      <c r="GN362" s="58"/>
      <c r="GO362" s="58"/>
      <c r="GP362" s="58"/>
      <c r="GQ362" s="58"/>
      <c r="GR362" s="58"/>
      <c r="GS362" s="58"/>
      <c r="GT362" s="58"/>
      <c r="GU362" s="58"/>
      <c r="GV362" s="58"/>
      <c r="GW362" s="58"/>
      <c r="GX362" s="58"/>
      <c r="GY362" s="58"/>
      <c r="GZ362" s="58"/>
      <c r="HA362" s="58"/>
      <c r="HB362" s="58"/>
      <c r="HC362" s="58"/>
      <c r="HD362" s="58"/>
      <c r="HE362" s="58"/>
      <c r="HF362" s="58"/>
      <c r="HG362" s="58"/>
      <c r="HH362" s="58"/>
      <c r="HI362" s="58"/>
      <c r="HJ362" s="58"/>
      <c r="HK362" s="58"/>
      <c r="HL362" s="58"/>
      <c r="HM362" s="58"/>
      <c r="HN362" s="58"/>
      <c r="HO362" s="58"/>
      <c r="HP362" s="58"/>
      <c r="HQ362" s="58"/>
      <c r="HR362" s="58"/>
      <c r="HS362" s="58"/>
      <c r="HT362" s="58"/>
      <c r="HU362" s="58"/>
      <c r="HV362" s="58"/>
      <c r="HW362" s="58"/>
      <c r="HX362" s="58"/>
      <c r="HY362" s="58"/>
      <c r="HZ362" s="58"/>
      <c r="IA362" s="58"/>
      <c r="IB362" s="58"/>
      <c r="IC362" s="58"/>
      <c r="ID362" s="58"/>
      <c r="IE362" s="58"/>
      <c r="IF362" s="58"/>
      <c r="IG362" s="58"/>
      <c r="IH362" s="58"/>
      <c r="II362" s="58"/>
      <c r="IJ362" s="58"/>
      <c r="IK362" s="58"/>
      <c r="IL362" s="58"/>
      <c r="IM362" s="58"/>
      <c r="IN362" s="58"/>
      <c r="IO362" s="58"/>
      <c r="IP362" s="58"/>
      <c r="IQ362" s="58"/>
      <c r="IR362" s="58"/>
    </row>
    <row r="363" spans="1:252" s="839" customFormat="1">
      <c r="A363" s="78" t="s">
        <v>581</v>
      </c>
      <c r="B363" s="699">
        <v>0</v>
      </c>
      <c r="C363" s="699">
        <v>0</v>
      </c>
      <c r="D363" s="699">
        <v>0</v>
      </c>
      <c r="E363" s="699">
        <v>0</v>
      </c>
      <c r="F363" s="699">
        <v>0</v>
      </c>
      <c r="G363" s="699">
        <v>0</v>
      </c>
      <c r="H363" s="699">
        <v>0</v>
      </c>
      <c r="I363" s="699">
        <v>0</v>
      </c>
      <c r="J363" s="699">
        <v>0</v>
      </c>
      <c r="K363" s="699">
        <v>0</v>
      </c>
      <c r="L363" s="699">
        <v>0</v>
      </c>
      <c r="M363" s="699">
        <v>0</v>
      </c>
      <c r="N363" s="699">
        <v>0</v>
      </c>
      <c r="O363" s="699">
        <v>0</v>
      </c>
      <c r="P363" s="699">
        <v>0</v>
      </c>
      <c r="Q363" s="699">
        <v>1.7999999999999999E-2</v>
      </c>
      <c r="R363" s="699">
        <v>0</v>
      </c>
      <c r="S363" s="699">
        <v>0</v>
      </c>
      <c r="T363" s="699">
        <v>0.182</v>
      </c>
      <c r="U363" s="699">
        <v>0.17</v>
      </c>
      <c r="V363" s="699">
        <v>0.159</v>
      </c>
      <c r="W363" s="699">
        <v>0.13700000000000001</v>
      </c>
      <c r="X363" s="699">
        <v>9.2999999999999999E-2</v>
      </c>
      <c r="Y363" s="699">
        <v>6.2E-2</v>
      </c>
      <c r="Z363" s="699">
        <v>5.0999999999999997E-2</v>
      </c>
      <c r="AA363" s="699">
        <v>6.3E-2</v>
      </c>
      <c r="AB363" s="699">
        <v>5.1999999999999998E-2</v>
      </c>
      <c r="AC363" s="699">
        <v>5.0999999999999997E-2</v>
      </c>
      <c r="AD363" s="699">
        <v>6.6000000000000003E-2</v>
      </c>
      <c r="AE363" s="953">
        <v>5.0999999999999997E-2</v>
      </c>
      <c r="AF363" s="58"/>
      <c r="AG363" s="58"/>
      <c r="AH363" s="58"/>
      <c r="AI363" s="58"/>
      <c r="AJ363" s="58"/>
      <c r="AK363" s="58"/>
      <c r="AL363" s="58"/>
      <c r="AM363" s="58"/>
      <c r="AN363" s="58"/>
      <c r="AO363" s="58"/>
      <c r="AP363" s="58"/>
      <c r="AQ363" s="58"/>
      <c r="AR363" s="58"/>
      <c r="AS363" s="58"/>
      <c r="AT363" s="58"/>
      <c r="AU363" s="58"/>
      <c r="AV363" s="58"/>
      <c r="AW363" s="58"/>
      <c r="AX363" s="58"/>
      <c r="AY363" s="58"/>
      <c r="AZ363" s="58"/>
      <c r="BA363" s="58"/>
      <c r="BB363" s="58"/>
      <c r="BC363" s="58"/>
      <c r="BD363" s="58"/>
      <c r="BE363" s="58"/>
      <c r="BF363" s="58"/>
      <c r="BG363" s="58"/>
      <c r="BH363" s="58"/>
      <c r="BI363" s="58"/>
      <c r="BJ363" s="58"/>
      <c r="BK363" s="58"/>
      <c r="BL363" s="58"/>
      <c r="BM363" s="58"/>
      <c r="BN363" s="58"/>
      <c r="BO363" s="58"/>
      <c r="BP363" s="58"/>
      <c r="BQ363" s="58"/>
      <c r="BR363" s="58"/>
      <c r="BS363" s="58"/>
      <c r="BT363" s="58"/>
      <c r="BU363" s="58"/>
      <c r="BV363" s="58"/>
      <c r="BW363" s="58"/>
      <c r="BX363" s="58"/>
      <c r="BY363" s="58"/>
      <c r="BZ363" s="58"/>
      <c r="CA363" s="58"/>
      <c r="CB363" s="58"/>
      <c r="CC363" s="58"/>
      <c r="CD363" s="58"/>
      <c r="CE363" s="58"/>
      <c r="CF363" s="58"/>
      <c r="CG363" s="58"/>
      <c r="CH363" s="58"/>
      <c r="CI363" s="58"/>
      <c r="CJ363" s="58"/>
      <c r="CK363" s="58"/>
      <c r="CL363" s="58"/>
      <c r="CM363" s="58"/>
      <c r="CN363" s="58"/>
      <c r="CO363" s="58"/>
      <c r="CP363" s="58"/>
      <c r="CQ363" s="58"/>
      <c r="CR363" s="58"/>
      <c r="CS363" s="58"/>
      <c r="CT363" s="58"/>
      <c r="CU363" s="58"/>
      <c r="CV363" s="58"/>
      <c r="CW363" s="58"/>
      <c r="CX363" s="58"/>
      <c r="CY363" s="58"/>
      <c r="CZ363" s="58"/>
      <c r="DA363" s="58"/>
      <c r="DB363" s="58"/>
      <c r="DC363" s="58"/>
      <c r="DD363" s="58"/>
      <c r="DE363" s="58"/>
      <c r="DF363" s="58"/>
      <c r="DG363" s="58"/>
      <c r="DH363" s="58"/>
      <c r="DI363" s="58"/>
      <c r="DJ363" s="58"/>
      <c r="DK363" s="58"/>
      <c r="DL363" s="58"/>
      <c r="DM363" s="58"/>
      <c r="DN363" s="58"/>
      <c r="DO363" s="58"/>
      <c r="DP363" s="58"/>
      <c r="DQ363" s="58"/>
      <c r="DR363" s="58"/>
      <c r="DS363" s="58"/>
      <c r="DT363" s="58"/>
      <c r="DU363" s="58"/>
      <c r="DV363" s="58"/>
      <c r="DW363" s="58"/>
      <c r="DX363" s="58"/>
      <c r="DY363" s="58"/>
      <c r="DZ363" s="58"/>
      <c r="EA363" s="58"/>
      <c r="EB363" s="58"/>
      <c r="EC363" s="58"/>
      <c r="ED363" s="58"/>
      <c r="EE363" s="58"/>
      <c r="EF363" s="58"/>
      <c r="EG363" s="58"/>
      <c r="EH363" s="58"/>
      <c r="EI363" s="58"/>
      <c r="EJ363" s="58"/>
      <c r="EK363" s="58"/>
      <c r="EL363" s="58"/>
      <c r="EM363" s="58"/>
      <c r="EN363" s="58"/>
      <c r="EO363" s="58"/>
      <c r="EP363" s="58"/>
      <c r="EQ363" s="58"/>
      <c r="ER363" s="58"/>
      <c r="ES363" s="58"/>
      <c r="ET363" s="58"/>
      <c r="EU363" s="58"/>
      <c r="EV363" s="58"/>
      <c r="EW363" s="58"/>
      <c r="EX363" s="58"/>
      <c r="EY363" s="58"/>
      <c r="EZ363" s="58"/>
      <c r="FA363" s="58"/>
      <c r="FB363" s="58"/>
      <c r="FC363" s="58"/>
      <c r="FD363" s="58"/>
      <c r="FE363" s="58"/>
      <c r="FF363" s="58"/>
      <c r="FG363" s="58"/>
      <c r="FH363" s="58"/>
      <c r="FI363" s="58"/>
      <c r="FJ363" s="58"/>
      <c r="FK363" s="58"/>
      <c r="FL363" s="58"/>
      <c r="FM363" s="58"/>
      <c r="FN363" s="58"/>
      <c r="FO363" s="58"/>
      <c r="FP363" s="58"/>
      <c r="FQ363" s="58"/>
      <c r="FR363" s="58"/>
      <c r="FS363" s="58"/>
      <c r="FT363" s="58"/>
      <c r="FU363" s="58"/>
      <c r="FV363" s="58"/>
      <c r="FW363" s="58"/>
      <c r="FX363" s="58"/>
      <c r="FY363" s="58"/>
      <c r="FZ363" s="58"/>
      <c r="GA363" s="58"/>
      <c r="GB363" s="58"/>
      <c r="GC363" s="58"/>
      <c r="GD363" s="58"/>
      <c r="GE363" s="58"/>
      <c r="GF363" s="58"/>
      <c r="GG363" s="58"/>
      <c r="GH363" s="58"/>
      <c r="GI363" s="58"/>
      <c r="GJ363" s="58"/>
      <c r="GK363" s="58"/>
      <c r="GL363" s="58"/>
      <c r="GM363" s="58"/>
      <c r="GN363" s="58"/>
      <c r="GO363" s="58"/>
      <c r="GP363" s="58"/>
      <c r="GQ363" s="58"/>
      <c r="GR363" s="58"/>
      <c r="GS363" s="58"/>
      <c r="GT363" s="58"/>
      <c r="GU363" s="58"/>
      <c r="GV363" s="58"/>
      <c r="GW363" s="58"/>
      <c r="GX363" s="58"/>
      <c r="GY363" s="58"/>
      <c r="GZ363" s="58"/>
      <c r="HA363" s="58"/>
      <c r="HB363" s="58"/>
      <c r="HC363" s="58"/>
      <c r="HD363" s="58"/>
      <c r="HE363" s="58"/>
      <c r="HF363" s="58"/>
      <c r="HG363" s="58"/>
      <c r="HH363" s="58"/>
      <c r="HI363" s="58"/>
      <c r="HJ363" s="58"/>
      <c r="HK363" s="58"/>
      <c r="HL363" s="58"/>
      <c r="HM363" s="58"/>
      <c r="HN363" s="58"/>
      <c r="HO363" s="58"/>
      <c r="HP363" s="58"/>
      <c r="HQ363" s="58"/>
      <c r="HR363" s="58"/>
      <c r="HS363" s="58"/>
      <c r="HT363" s="58"/>
      <c r="HU363" s="58"/>
      <c r="HV363" s="58"/>
      <c r="HW363" s="58"/>
      <c r="HX363" s="58"/>
      <c r="HY363" s="58"/>
      <c r="HZ363" s="58"/>
      <c r="IA363" s="58"/>
      <c r="IB363" s="58"/>
      <c r="IC363" s="58"/>
      <c r="ID363" s="58"/>
      <c r="IE363" s="58"/>
      <c r="IF363" s="58"/>
      <c r="IG363" s="58"/>
      <c r="IH363" s="58"/>
      <c r="II363" s="58"/>
      <c r="IJ363" s="58"/>
      <c r="IK363" s="58"/>
      <c r="IL363" s="58"/>
      <c r="IM363" s="58"/>
      <c r="IN363" s="58"/>
      <c r="IO363" s="58"/>
      <c r="IP363" s="58"/>
      <c r="IQ363" s="58"/>
      <c r="IR363" s="58"/>
    </row>
    <row r="364" spans="1:252" s="839" customFormat="1">
      <c r="A364" s="78" t="s">
        <v>465</v>
      </c>
      <c r="B364" s="699">
        <v>1.6E-2</v>
      </c>
      <c r="C364" s="699">
        <v>2.1999999999999999E-2</v>
      </c>
      <c r="D364" s="699">
        <v>0.10100000000000001</v>
      </c>
      <c r="E364" s="699">
        <v>0.11899999999999999</v>
      </c>
      <c r="F364" s="699">
        <v>0.12</v>
      </c>
      <c r="G364" s="699">
        <v>0.25800000000000001</v>
      </c>
      <c r="H364" s="699">
        <v>0.44700000000000001</v>
      </c>
      <c r="I364" s="699">
        <v>0.27900000000000003</v>
      </c>
      <c r="J364" s="699">
        <v>0.29599999999999999</v>
      </c>
      <c r="K364" s="699">
        <v>0.34100000000000003</v>
      </c>
      <c r="L364" s="699">
        <v>0.39500000000000002</v>
      </c>
      <c r="M364" s="699">
        <v>0.52600000000000002</v>
      </c>
      <c r="N364" s="699">
        <v>0.51700000000000002</v>
      </c>
      <c r="O364" s="699">
        <v>0.55500000000000005</v>
      </c>
      <c r="P364" s="699">
        <v>0.53700000000000003</v>
      </c>
      <c r="Q364" s="699">
        <v>0.58499999999999996</v>
      </c>
      <c r="R364" s="699">
        <v>0.60499999999999998</v>
      </c>
      <c r="S364" s="699">
        <v>0.64200000000000002</v>
      </c>
      <c r="T364" s="699">
        <v>0.70699999999999996</v>
      </c>
      <c r="U364" s="699">
        <v>0.88600000000000001</v>
      </c>
      <c r="V364" s="699">
        <v>0.84799999999999998</v>
      </c>
      <c r="W364" s="699">
        <v>0.69399999999999995</v>
      </c>
      <c r="X364" s="699">
        <v>0.503</v>
      </c>
      <c r="Y364" s="699">
        <v>0.48899999999999999</v>
      </c>
      <c r="Z364" s="699">
        <v>0.48</v>
      </c>
      <c r="AA364" s="699">
        <v>0.498</v>
      </c>
      <c r="AB364" s="699">
        <v>0.48099999999999998</v>
      </c>
      <c r="AC364" s="699">
        <v>0.49399999999999999</v>
      </c>
      <c r="AD364" s="699">
        <v>0.498</v>
      </c>
      <c r="AE364" s="953">
        <v>0.496</v>
      </c>
      <c r="AF364" s="58"/>
      <c r="AG364" s="58"/>
      <c r="AH364" s="58"/>
      <c r="AI364" s="58"/>
      <c r="AJ364" s="58"/>
      <c r="AK364" s="58"/>
      <c r="AL364" s="58"/>
      <c r="AM364" s="58"/>
      <c r="AN364" s="58"/>
      <c r="AO364" s="58"/>
      <c r="AP364" s="58"/>
      <c r="AQ364" s="58"/>
      <c r="AR364" s="58"/>
      <c r="AS364" s="58"/>
      <c r="AT364" s="58"/>
      <c r="AU364" s="58"/>
      <c r="AV364" s="58"/>
      <c r="AW364" s="58"/>
      <c r="AX364" s="58"/>
      <c r="AY364" s="58"/>
      <c r="AZ364" s="58"/>
      <c r="BA364" s="58"/>
      <c r="BB364" s="58"/>
      <c r="BC364" s="58"/>
      <c r="BD364" s="58"/>
      <c r="BE364" s="58"/>
      <c r="BF364" s="58"/>
      <c r="BG364" s="58"/>
      <c r="BH364" s="58"/>
      <c r="BI364" s="58"/>
      <c r="BJ364" s="58"/>
      <c r="BK364" s="58"/>
      <c r="BL364" s="58"/>
      <c r="BM364" s="58"/>
      <c r="BN364" s="58"/>
      <c r="BO364" s="58"/>
      <c r="BP364" s="58"/>
      <c r="BQ364" s="58"/>
      <c r="BR364" s="58"/>
      <c r="BS364" s="58"/>
      <c r="BT364" s="58"/>
      <c r="BU364" s="58"/>
      <c r="BV364" s="58"/>
      <c r="BW364" s="58"/>
      <c r="BX364" s="58"/>
      <c r="BY364" s="58"/>
      <c r="BZ364" s="58"/>
      <c r="CA364" s="58"/>
      <c r="CB364" s="58"/>
      <c r="CC364" s="58"/>
      <c r="CD364" s="58"/>
      <c r="CE364" s="58"/>
      <c r="CF364" s="58"/>
      <c r="CG364" s="58"/>
      <c r="CH364" s="58"/>
      <c r="CI364" s="58"/>
      <c r="CJ364" s="58"/>
      <c r="CK364" s="58"/>
      <c r="CL364" s="58"/>
      <c r="CM364" s="58"/>
      <c r="CN364" s="58"/>
      <c r="CO364" s="58"/>
      <c r="CP364" s="58"/>
      <c r="CQ364" s="58"/>
      <c r="CR364" s="58"/>
      <c r="CS364" s="58"/>
      <c r="CT364" s="58"/>
      <c r="CU364" s="58"/>
      <c r="CV364" s="58"/>
      <c r="CW364" s="58"/>
      <c r="CX364" s="58"/>
      <c r="CY364" s="58"/>
      <c r="CZ364" s="58"/>
      <c r="DA364" s="58"/>
      <c r="DB364" s="58"/>
      <c r="DC364" s="58"/>
      <c r="DD364" s="58"/>
      <c r="DE364" s="58"/>
      <c r="DF364" s="58"/>
      <c r="DG364" s="58"/>
      <c r="DH364" s="58"/>
      <c r="DI364" s="58"/>
      <c r="DJ364" s="58"/>
      <c r="DK364" s="58"/>
      <c r="DL364" s="58"/>
      <c r="DM364" s="58"/>
      <c r="DN364" s="58"/>
      <c r="DO364" s="58"/>
      <c r="DP364" s="58"/>
      <c r="DQ364" s="58"/>
      <c r="DR364" s="58"/>
      <c r="DS364" s="58"/>
      <c r="DT364" s="58"/>
      <c r="DU364" s="58"/>
      <c r="DV364" s="58"/>
      <c r="DW364" s="58"/>
      <c r="DX364" s="58"/>
      <c r="DY364" s="58"/>
      <c r="DZ364" s="58"/>
      <c r="EA364" s="58"/>
      <c r="EB364" s="58"/>
      <c r="EC364" s="58"/>
      <c r="ED364" s="58"/>
      <c r="EE364" s="58"/>
      <c r="EF364" s="58"/>
      <c r="EG364" s="58"/>
      <c r="EH364" s="58"/>
      <c r="EI364" s="58"/>
      <c r="EJ364" s="58"/>
      <c r="EK364" s="58"/>
      <c r="EL364" s="58"/>
      <c r="EM364" s="58"/>
      <c r="EN364" s="58"/>
      <c r="EO364" s="58"/>
      <c r="EP364" s="58"/>
      <c r="EQ364" s="58"/>
      <c r="ER364" s="58"/>
      <c r="ES364" s="58"/>
      <c r="ET364" s="58"/>
      <c r="EU364" s="58"/>
      <c r="EV364" s="58"/>
      <c r="EW364" s="58"/>
      <c r="EX364" s="58"/>
      <c r="EY364" s="58"/>
      <c r="EZ364" s="58"/>
      <c r="FA364" s="58"/>
      <c r="FB364" s="58"/>
      <c r="FC364" s="58"/>
      <c r="FD364" s="58"/>
      <c r="FE364" s="58"/>
      <c r="FF364" s="58"/>
      <c r="FG364" s="58"/>
      <c r="FH364" s="58"/>
      <c r="FI364" s="58"/>
      <c r="FJ364" s="58"/>
      <c r="FK364" s="58"/>
      <c r="FL364" s="58"/>
      <c r="FM364" s="58"/>
      <c r="FN364" s="58"/>
      <c r="FO364" s="58"/>
      <c r="FP364" s="58"/>
      <c r="FQ364" s="58"/>
      <c r="FR364" s="58"/>
      <c r="FS364" s="58"/>
      <c r="FT364" s="58"/>
      <c r="FU364" s="58"/>
      <c r="FV364" s="58"/>
      <c r="FW364" s="58"/>
      <c r="FX364" s="58"/>
      <c r="FY364" s="58"/>
      <c r="FZ364" s="58"/>
      <c r="GA364" s="58"/>
      <c r="GB364" s="58"/>
      <c r="GC364" s="58"/>
      <c r="GD364" s="58"/>
      <c r="GE364" s="58"/>
      <c r="GF364" s="58"/>
      <c r="GG364" s="58"/>
      <c r="GH364" s="58"/>
      <c r="GI364" s="58"/>
      <c r="GJ364" s="58"/>
      <c r="GK364" s="58"/>
      <c r="GL364" s="58"/>
      <c r="GM364" s="58"/>
      <c r="GN364" s="58"/>
      <c r="GO364" s="58"/>
      <c r="GP364" s="58"/>
      <c r="GQ364" s="58"/>
      <c r="GR364" s="58"/>
      <c r="GS364" s="58"/>
      <c r="GT364" s="58"/>
      <c r="GU364" s="58"/>
      <c r="GV364" s="58"/>
      <c r="GW364" s="58"/>
      <c r="GX364" s="58"/>
      <c r="GY364" s="58"/>
      <c r="GZ364" s="58"/>
      <c r="HA364" s="58"/>
      <c r="HB364" s="58"/>
      <c r="HC364" s="58"/>
      <c r="HD364" s="58"/>
      <c r="HE364" s="58"/>
      <c r="HF364" s="58"/>
      <c r="HG364" s="58"/>
      <c r="HH364" s="58"/>
      <c r="HI364" s="58"/>
      <c r="HJ364" s="58"/>
      <c r="HK364" s="58"/>
      <c r="HL364" s="58"/>
      <c r="HM364" s="58"/>
      <c r="HN364" s="58"/>
      <c r="HO364" s="58"/>
      <c r="HP364" s="58"/>
      <c r="HQ364" s="58"/>
      <c r="HR364" s="58"/>
      <c r="HS364" s="58"/>
      <c r="HT364" s="58"/>
      <c r="HU364" s="58"/>
      <c r="HV364" s="58"/>
      <c r="HW364" s="58"/>
      <c r="HX364" s="58"/>
      <c r="HY364" s="58"/>
      <c r="HZ364" s="58"/>
      <c r="IA364" s="58"/>
      <c r="IB364" s="58"/>
      <c r="IC364" s="58"/>
      <c r="ID364" s="58"/>
      <c r="IE364" s="58"/>
      <c r="IF364" s="58"/>
      <c r="IG364" s="58"/>
      <c r="IH364" s="58"/>
      <c r="II364" s="58"/>
      <c r="IJ364" s="58"/>
      <c r="IK364" s="58"/>
      <c r="IL364" s="58"/>
      <c r="IM364" s="58"/>
      <c r="IN364" s="58"/>
      <c r="IO364" s="58"/>
      <c r="IP364" s="58"/>
      <c r="IQ364" s="58"/>
      <c r="IR364" s="58"/>
    </row>
    <row r="365" spans="1:252" s="839" customFormat="1">
      <c r="A365" s="78" t="s">
        <v>582</v>
      </c>
      <c r="B365" s="699">
        <v>1E-3</v>
      </c>
      <c r="C365" s="699">
        <v>1E-3</v>
      </c>
      <c r="D365" s="699">
        <v>4.0000000000000001E-3</v>
      </c>
      <c r="E365" s="699">
        <v>5.0000000000000001E-3</v>
      </c>
      <c r="F365" s="699">
        <v>4.0000000000000001E-3</v>
      </c>
      <c r="G365" s="699">
        <v>1.0999999999999999E-2</v>
      </c>
      <c r="H365" s="699">
        <v>1.7000000000000001E-2</v>
      </c>
      <c r="I365" s="699">
        <v>1.0999999999999999E-2</v>
      </c>
      <c r="J365" s="699">
        <v>1.0999999999999999E-2</v>
      </c>
      <c r="K365" s="699">
        <v>1.2999999999999999E-2</v>
      </c>
      <c r="L365" s="699">
        <v>1.4999999999999999E-2</v>
      </c>
      <c r="M365" s="699">
        <v>0.02</v>
      </c>
      <c r="N365" s="699">
        <v>0.02</v>
      </c>
      <c r="O365" s="699">
        <v>2.1999999999999999E-2</v>
      </c>
      <c r="P365" s="699">
        <v>0.02</v>
      </c>
      <c r="Q365" s="699">
        <v>1.9E-2</v>
      </c>
      <c r="R365" s="699">
        <v>0.02</v>
      </c>
      <c r="S365" s="699">
        <v>2.1000000000000001E-2</v>
      </c>
      <c r="T365" s="699">
        <v>2.1000000000000001E-2</v>
      </c>
      <c r="U365" s="699">
        <v>2.1999999999999999E-2</v>
      </c>
      <c r="V365" s="699">
        <v>2.1000000000000001E-2</v>
      </c>
      <c r="W365" s="699">
        <v>2.4E-2</v>
      </c>
      <c r="X365" s="699">
        <v>2.1000000000000001E-2</v>
      </c>
      <c r="Y365" s="699">
        <v>0.02</v>
      </c>
      <c r="Z365" s="699">
        <v>2.1999999999999999E-2</v>
      </c>
      <c r="AA365" s="699">
        <v>1.9E-2</v>
      </c>
      <c r="AB365" s="699">
        <v>2.1999999999999999E-2</v>
      </c>
      <c r="AC365" s="699">
        <v>2.1999999999999999E-2</v>
      </c>
      <c r="AD365" s="699">
        <v>2.1000000000000001E-2</v>
      </c>
      <c r="AE365" s="953">
        <v>1.7000000000000001E-2</v>
      </c>
      <c r="AF365" s="58"/>
      <c r="AG365" s="58"/>
      <c r="AH365" s="58"/>
      <c r="AI365" s="58"/>
      <c r="AJ365" s="58"/>
      <c r="AK365" s="58"/>
      <c r="AL365" s="58"/>
      <c r="AM365" s="58"/>
      <c r="AN365" s="58"/>
      <c r="AO365" s="58"/>
      <c r="AP365" s="58"/>
      <c r="AQ365" s="58"/>
      <c r="AR365" s="58"/>
      <c r="AS365" s="58"/>
      <c r="AT365" s="58"/>
      <c r="AU365" s="58"/>
      <c r="AV365" s="58"/>
      <c r="AW365" s="58"/>
      <c r="AX365" s="58"/>
      <c r="AY365" s="58"/>
      <c r="AZ365" s="58"/>
      <c r="BA365" s="58"/>
      <c r="BB365" s="58"/>
      <c r="BC365" s="58"/>
      <c r="BD365" s="58"/>
      <c r="BE365" s="58"/>
      <c r="BF365" s="58"/>
      <c r="BG365" s="58"/>
      <c r="BH365" s="58"/>
      <c r="BI365" s="58"/>
      <c r="BJ365" s="58"/>
      <c r="BK365" s="58"/>
      <c r="BL365" s="58"/>
      <c r="BM365" s="58"/>
      <c r="BN365" s="58"/>
      <c r="BO365" s="58"/>
      <c r="BP365" s="58"/>
      <c r="BQ365" s="58"/>
      <c r="BR365" s="58"/>
      <c r="BS365" s="58"/>
      <c r="BT365" s="58"/>
      <c r="BU365" s="58"/>
      <c r="BV365" s="58"/>
      <c r="BW365" s="58"/>
      <c r="BX365" s="58"/>
      <c r="BY365" s="58"/>
      <c r="BZ365" s="58"/>
      <c r="CA365" s="58"/>
      <c r="CB365" s="58"/>
      <c r="CC365" s="58"/>
      <c r="CD365" s="58"/>
      <c r="CE365" s="58"/>
      <c r="CF365" s="58"/>
      <c r="CG365" s="58"/>
      <c r="CH365" s="58"/>
      <c r="CI365" s="58"/>
      <c r="CJ365" s="58"/>
      <c r="CK365" s="58"/>
      <c r="CL365" s="58"/>
      <c r="CM365" s="58"/>
      <c r="CN365" s="58"/>
      <c r="CO365" s="58"/>
      <c r="CP365" s="58"/>
      <c r="CQ365" s="58"/>
      <c r="CR365" s="58"/>
      <c r="CS365" s="58"/>
      <c r="CT365" s="58"/>
      <c r="CU365" s="58"/>
      <c r="CV365" s="58"/>
      <c r="CW365" s="58"/>
      <c r="CX365" s="58"/>
      <c r="CY365" s="58"/>
      <c r="CZ365" s="58"/>
      <c r="DA365" s="58"/>
      <c r="DB365" s="58"/>
      <c r="DC365" s="58"/>
      <c r="DD365" s="58"/>
      <c r="DE365" s="58"/>
      <c r="DF365" s="58"/>
      <c r="DG365" s="58"/>
      <c r="DH365" s="58"/>
      <c r="DI365" s="58"/>
      <c r="DJ365" s="58"/>
      <c r="DK365" s="58"/>
      <c r="DL365" s="58"/>
      <c r="DM365" s="58"/>
      <c r="DN365" s="58"/>
      <c r="DO365" s="58"/>
      <c r="DP365" s="58"/>
      <c r="DQ365" s="58"/>
      <c r="DR365" s="58"/>
      <c r="DS365" s="58"/>
      <c r="DT365" s="58"/>
      <c r="DU365" s="58"/>
      <c r="DV365" s="58"/>
      <c r="DW365" s="58"/>
      <c r="DX365" s="58"/>
      <c r="DY365" s="58"/>
      <c r="DZ365" s="58"/>
      <c r="EA365" s="58"/>
      <c r="EB365" s="58"/>
      <c r="EC365" s="58"/>
      <c r="ED365" s="58"/>
      <c r="EE365" s="58"/>
      <c r="EF365" s="58"/>
      <c r="EG365" s="58"/>
      <c r="EH365" s="58"/>
      <c r="EI365" s="58"/>
      <c r="EJ365" s="58"/>
      <c r="EK365" s="58"/>
      <c r="EL365" s="58"/>
      <c r="EM365" s="58"/>
      <c r="EN365" s="58"/>
      <c r="EO365" s="58"/>
      <c r="EP365" s="58"/>
      <c r="EQ365" s="58"/>
      <c r="ER365" s="58"/>
      <c r="ES365" s="58"/>
      <c r="ET365" s="58"/>
      <c r="EU365" s="58"/>
      <c r="EV365" s="58"/>
      <c r="EW365" s="58"/>
      <c r="EX365" s="58"/>
      <c r="EY365" s="58"/>
      <c r="EZ365" s="58"/>
      <c r="FA365" s="58"/>
      <c r="FB365" s="58"/>
      <c r="FC365" s="58"/>
      <c r="FD365" s="58"/>
      <c r="FE365" s="58"/>
      <c r="FF365" s="58"/>
      <c r="FG365" s="58"/>
      <c r="FH365" s="58"/>
      <c r="FI365" s="58"/>
      <c r="FJ365" s="58"/>
      <c r="FK365" s="58"/>
      <c r="FL365" s="58"/>
      <c r="FM365" s="58"/>
      <c r="FN365" s="58"/>
      <c r="FO365" s="58"/>
      <c r="FP365" s="58"/>
      <c r="FQ365" s="58"/>
      <c r="FR365" s="58"/>
      <c r="FS365" s="58"/>
      <c r="FT365" s="58"/>
      <c r="FU365" s="58"/>
      <c r="FV365" s="58"/>
      <c r="FW365" s="58"/>
      <c r="FX365" s="58"/>
      <c r="FY365" s="58"/>
      <c r="FZ365" s="58"/>
      <c r="GA365" s="58"/>
      <c r="GB365" s="58"/>
      <c r="GC365" s="58"/>
      <c r="GD365" s="58"/>
      <c r="GE365" s="58"/>
      <c r="GF365" s="58"/>
      <c r="GG365" s="58"/>
      <c r="GH365" s="58"/>
      <c r="GI365" s="58"/>
      <c r="GJ365" s="58"/>
      <c r="GK365" s="58"/>
      <c r="GL365" s="58"/>
      <c r="GM365" s="58"/>
      <c r="GN365" s="58"/>
      <c r="GO365" s="58"/>
      <c r="GP365" s="58"/>
      <c r="GQ365" s="58"/>
      <c r="GR365" s="58"/>
      <c r="GS365" s="58"/>
      <c r="GT365" s="58"/>
      <c r="GU365" s="58"/>
      <c r="GV365" s="58"/>
      <c r="GW365" s="58"/>
      <c r="GX365" s="58"/>
      <c r="GY365" s="58"/>
      <c r="GZ365" s="58"/>
      <c r="HA365" s="58"/>
      <c r="HB365" s="58"/>
      <c r="HC365" s="58"/>
      <c r="HD365" s="58"/>
      <c r="HE365" s="58"/>
      <c r="HF365" s="58"/>
      <c r="HG365" s="58"/>
      <c r="HH365" s="58"/>
      <c r="HI365" s="58"/>
      <c r="HJ365" s="58"/>
      <c r="HK365" s="58"/>
      <c r="HL365" s="58"/>
      <c r="HM365" s="58"/>
      <c r="HN365" s="58"/>
      <c r="HO365" s="58"/>
      <c r="HP365" s="58"/>
      <c r="HQ365" s="58"/>
      <c r="HR365" s="58"/>
      <c r="HS365" s="58"/>
      <c r="HT365" s="58"/>
      <c r="HU365" s="58"/>
      <c r="HV365" s="58"/>
      <c r="HW365" s="58"/>
      <c r="HX365" s="58"/>
      <c r="HY365" s="58"/>
      <c r="HZ365" s="58"/>
      <c r="IA365" s="58"/>
      <c r="IB365" s="58"/>
      <c r="IC365" s="58"/>
      <c r="ID365" s="58"/>
      <c r="IE365" s="58"/>
      <c r="IF365" s="58"/>
      <c r="IG365" s="58"/>
      <c r="IH365" s="58"/>
      <c r="II365" s="58"/>
      <c r="IJ365" s="58"/>
      <c r="IK365" s="58"/>
      <c r="IL365" s="58"/>
      <c r="IM365" s="58"/>
      <c r="IN365" s="58"/>
      <c r="IO365" s="58"/>
      <c r="IP365" s="58"/>
      <c r="IQ365" s="58"/>
      <c r="IR365" s="58"/>
    </row>
    <row r="366" spans="1:252" s="839" customFormat="1">
      <c r="A366" s="78" t="s">
        <v>583</v>
      </c>
      <c r="B366" s="699">
        <v>0</v>
      </c>
      <c r="C366" s="699">
        <v>0</v>
      </c>
      <c r="D366" s="699">
        <v>0</v>
      </c>
      <c r="E366" s="699">
        <v>0</v>
      </c>
      <c r="F366" s="699">
        <v>0</v>
      </c>
      <c r="G366" s="699">
        <v>1E-3</v>
      </c>
      <c r="H366" s="699">
        <v>2E-3</v>
      </c>
      <c r="I366" s="699">
        <v>1E-3</v>
      </c>
      <c r="J366" s="699">
        <v>1E-3</v>
      </c>
      <c r="K366" s="699">
        <v>1E-3</v>
      </c>
      <c r="L366" s="699">
        <v>1E-3</v>
      </c>
      <c r="M366" s="699">
        <v>2E-3</v>
      </c>
      <c r="N366" s="699">
        <v>2E-3</v>
      </c>
      <c r="O366" s="699">
        <v>2E-3</v>
      </c>
      <c r="P366" s="699">
        <v>2E-3</v>
      </c>
      <c r="Q366" s="699">
        <v>2E-3</v>
      </c>
      <c r="R366" s="699">
        <v>2E-3</v>
      </c>
      <c r="S366" s="699">
        <v>4.0000000000000001E-3</v>
      </c>
      <c r="T366" s="699">
        <v>3.0000000000000001E-3</v>
      </c>
      <c r="U366" s="699">
        <v>2E-3</v>
      </c>
      <c r="V366" s="699">
        <v>2E-3</v>
      </c>
      <c r="W366" s="699">
        <v>1.9E-2</v>
      </c>
      <c r="X366" s="699">
        <v>1E-3</v>
      </c>
      <c r="Y366" s="699">
        <v>1E-3</v>
      </c>
      <c r="Z366" s="699">
        <v>2E-3</v>
      </c>
      <c r="AA366" s="699">
        <v>2E-3</v>
      </c>
      <c r="AB366" s="699">
        <v>3.0000000000000001E-3</v>
      </c>
      <c r="AC366" s="699">
        <v>5.0000000000000001E-3</v>
      </c>
      <c r="AD366" s="699">
        <v>2E-3</v>
      </c>
      <c r="AE366" s="953">
        <v>1E-3</v>
      </c>
      <c r="AF366" s="58"/>
      <c r="AG366" s="58"/>
      <c r="AH366" s="58"/>
      <c r="AI366" s="58"/>
      <c r="AJ366" s="58"/>
      <c r="AK366" s="58"/>
      <c r="AL366" s="58"/>
      <c r="AM366" s="58"/>
      <c r="AN366" s="58"/>
      <c r="AO366" s="58"/>
      <c r="AP366" s="58"/>
      <c r="AQ366" s="58"/>
      <c r="AR366" s="58"/>
      <c r="AS366" s="58"/>
      <c r="AT366" s="58"/>
      <c r="AU366" s="58"/>
      <c r="AV366" s="58"/>
      <c r="AW366" s="58"/>
      <c r="AX366" s="58"/>
      <c r="AY366" s="58"/>
      <c r="AZ366" s="58"/>
      <c r="BA366" s="58"/>
      <c r="BB366" s="58"/>
      <c r="BC366" s="58"/>
      <c r="BD366" s="58"/>
      <c r="BE366" s="58"/>
      <c r="BF366" s="58"/>
      <c r="BG366" s="58"/>
      <c r="BH366" s="58"/>
      <c r="BI366" s="58"/>
      <c r="BJ366" s="58"/>
      <c r="BK366" s="58"/>
      <c r="BL366" s="58"/>
      <c r="BM366" s="58"/>
      <c r="BN366" s="58"/>
      <c r="BO366" s="58"/>
      <c r="BP366" s="58"/>
      <c r="BQ366" s="58"/>
      <c r="BR366" s="58"/>
      <c r="BS366" s="58"/>
      <c r="BT366" s="58"/>
      <c r="BU366" s="58"/>
      <c r="BV366" s="58"/>
      <c r="BW366" s="58"/>
      <c r="BX366" s="58"/>
      <c r="BY366" s="58"/>
      <c r="BZ366" s="58"/>
      <c r="CA366" s="58"/>
      <c r="CB366" s="58"/>
      <c r="CC366" s="58"/>
      <c r="CD366" s="58"/>
      <c r="CE366" s="58"/>
      <c r="CF366" s="58"/>
      <c r="CG366" s="58"/>
      <c r="CH366" s="58"/>
      <c r="CI366" s="58"/>
      <c r="CJ366" s="58"/>
      <c r="CK366" s="58"/>
      <c r="CL366" s="58"/>
      <c r="CM366" s="58"/>
      <c r="CN366" s="58"/>
      <c r="CO366" s="58"/>
      <c r="CP366" s="58"/>
      <c r="CQ366" s="58"/>
      <c r="CR366" s="58"/>
      <c r="CS366" s="58"/>
      <c r="CT366" s="58"/>
      <c r="CU366" s="58"/>
      <c r="CV366" s="58"/>
      <c r="CW366" s="58"/>
      <c r="CX366" s="58"/>
      <c r="CY366" s="58"/>
      <c r="CZ366" s="58"/>
      <c r="DA366" s="58"/>
      <c r="DB366" s="58"/>
      <c r="DC366" s="58"/>
      <c r="DD366" s="58"/>
      <c r="DE366" s="58"/>
      <c r="DF366" s="58"/>
      <c r="DG366" s="58"/>
      <c r="DH366" s="58"/>
      <c r="DI366" s="58"/>
      <c r="DJ366" s="58"/>
      <c r="DK366" s="58"/>
      <c r="DL366" s="58"/>
      <c r="DM366" s="58"/>
      <c r="DN366" s="58"/>
      <c r="DO366" s="58"/>
      <c r="DP366" s="58"/>
      <c r="DQ366" s="58"/>
      <c r="DR366" s="58"/>
      <c r="DS366" s="58"/>
      <c r="DT366" s="58"/>
      <c r="DU366" s="58"/>
      <c r="DV366" s="58"/>
      <c r="DW366" s="58"/>
      <c r="DX366" s="58"/>
      <c r="DY366" s="58"/>
      <c r="DZ366" s="58"/>
      <c r="EA366" s="58"/>
      <c r="EB366" s="58"/>
      <c r="EC366" s="58"/>
      <c r="ED366" s="58"/>
      <c r="EE366" s="58"/>
      <c r="EF366" s="58"/>
      <c r="EG366" s="58"/>
      <c r="EH366" s="58"/>
      <c r="EI366" s="58"/>
      <c r="EJ366" s="58"/>
      <c r="EK366" s="58"/>
      <c r="EL366" s="58"/>
      <c r="EM366" s="58"/>
      <c r="EN366" s="58"/>
      <c r="EO366" s="58"/>
      <c r="EP366" s="58"/>
      <c r="EQ366" s="58"/>
      <c r="ER366" s="58"/>
      <c r="ES366" s="58"/>
      <c r="ET366" s="58"/>
      <c r="EU366" s="58"/>
      <c r="EV366" s="58"/>
      <c r="EW366" s="58"/>
      <c r="EX366" s="58"/>
      <c r="EY366" s="58"/>
      <c r="EZ366" s="58"/>
      <c r="FA366" s="58"/>
      <c r="FB366" s="58"/>
      <c r="FC366" s="58"/>
      <c r="FD366" s="58"/>
      <c r="FE366" s="58"/>
      <c r="FF366" s="58"/>
      <c r="FG366" s="58"/>
      <c r="FH366" s="58"/>
      <c r="FI366" s="58"/>
      <c r="FJ366" s="58"/>
      <c r="FK366" s="58"/>
      <c r="FL366" s="58"/>
      <c r="FM366" s="58"/>
      <c r="FN366" s="58"/>
      <c r="FO366" s="58"/>
      <c r="FP366" s="58"/>
      <c r="FQ366" s="58"/>
      <c r="FR366" s="58"/>
      <c r="FS366" s="58"/>
      <c r="FT366" s="58"/>
      <c r="FU366" s="58"/>
      <c r="FV366" s="58"/>
      <c r="FW366" s="58"/>
      <c r="FX366" s="58"/>
      <c r="FY366" s="58"/>
      <c r="FZ366" s="58"/>
      <c r="GA366" s="58"/>
      <c r="GB366" s="58"/>
      <c r="GC366" s="58"/>
      <c r="GD366" s="58"/>
      <c r="GE366" s="58"/>
      <c r="GF366" s="58"/>
      <c r="GG366" s="58"/>
      <c r="GH366" s="58"/>
      <c r="GI366" s="58"/>
      <c r="GJ366" s="58"/>
      <c r="GK366" s="58"/>
      <c r="GL366" s="58"/>
      <c r="GM366" s="58"/>
      <c r="GN366" s="58"/>
      <c r="GO366" s="58"/>
      <c r="GP366" s="58"/>
      <c r="GQ366" s="58"/>
      <c r="GR366" s="58"/>
      <c r="GS366" s="58"/>
      <c r="GT366" s="58"/>
      <c r="GU366" s="58"/>
      <c r="GV366" s="58"/>
      <c r="GW366" s="58"/>
      <c r="GX366" s="58"/>
      <c r="GY366" s="58"/>
      <c r="GZ366" s="58"/>
      <c r="HA366" s="58"/>
      <c r="HB366" s="58"/>
      <c r="HC366" s="58"/>
      <c r="HD366" s="58"/>
      <c r="HE366" s="58"/>
      <c r="HF366" s="58"/>
      <c r="HG366" s="58"/>
      <c r="HH366" s="58"/>
      <c r="HI366" s="58"/>
      <c r="HJ366" s="58"/>
      <c r="HK366" s="58"/>
      <c r="HL366" s="58"/>
      <c r="HM366" s="58"/>
      <c r="HN366" s="58"/>
      <c r="HO366" s="58"/>
      <c r="HP366" s="58"/>
      <c r="HQ366" s="58"/>
      <c r="HR366" s="58"/>
      <c r="HS366" s="58"/>
      <c r="HT366" s="58"/>
      <c r="HU366" s="58"/>
      <c r="HV366" s="58"/>
      <c r="HW366" s="58"/>
      <c r="HX366" s="58"/>
      <c r="HY366" s="58"/>
      <c r="HZ366" s="58"/>
      <c r="IA366" s="58"/>
      <c r="IB366" s="58"/>
      <c r="IC366" s="58"/>
      <c r="ID366" s="58"/>
      <c r="IE366" s="58"/>
      <c r="IF366" s="58"/>
      <c r="IG366" s="58"/>
      <c r="IH366" s="58"/>
      <c r="II366" s="58"/>
      <c r="IJ366" s="58"/>
      <c r="IK366" s="58"/>
      <c r="IL366" s="58"/>
      <c r="IM366" s="58"/>
      <c r="IN366" s="58"/>
      <c r="IO366" s="58"/>
      <c r="IP366" s="58"/>
      <c r="IQ366" s="58"/>
      <c r="IR366" s="58"/>
    </row>
    <row r="367" spans="1:252" s="839" customFormat="1">
      <c r="A367" s="78" t="s">
        <v>584</v>
      </c>
      <c r="B367" s="699">
        <v>1.2999999999999999E-2</v>
      </c>
      <c r="C367" s="699">
        <v>1.9E-2</v>
      </c>
      <c r="D367" s="699">
        <v>7.4999999999999997E-2</v>
      </c>
      <c r="E367" s="699">
        <v>8.8999999999999996E-2</v>
      </c>
      <c r="F367" s="699">
        <v>8.3000000000000004E-2</v>
      </c>
      <c r="G367" s="699">
        <v>0.188</v>
      </c>
      <c r="H367" s="699">
        <v>0.32500000000000001</v>
      </c>
      <c r="I367" s="699">
        <v>0.20499999999999999</v>
      </c>
      <c r="J367" s="699">
        <v>0.21099999999999999</v>
      </c>
      <c r="K367" s="699">
        <v>0.248</v>
      </c>
      <c r="L367" s="699">
        <v>0.28399999999999997</v>
      </c>
      <c r="M367" s="699">
        <v>0.376</v>
      </c>
      <c r="N367" s="699">
        <v>0.375</v>
      </c>
      <c r="O367" s="699">
        <v>0.39800000000000002</v>
      </c>
      <c r="P367" s="699">
        <v>0.38600000000000001</v>
      </c>
      <c r="Q367" s="699">
        <v>0.42799999999999999</v>
      </c>
      <c r="R367" s="699">
        <v>0.438</v>
      </c>
      <c r="S367" s="699">
        <v>0.45800000000000002</v>
      </c>
      <c r="T367" s="699">
        <v>0.52700000000000002</v>
      </c>
      <c r="U367" s="699">
        <v>0.70699999999999996</v>
      </c>
      <c r="V367" s="699">
        <v>0.67800000000000005</v>
      </c>
      <c r="W367" s="699">
        <v>0.51800000000000002</v>
      </c>
      <c r="X367" s="699">
        <v>0.34799999999999998</v>
      </c>
      <c r="Y367" s="699">
        <v>0.34799999999999998</v>
      </c>
      <c r="Z367" s="699">
        <v>0.34699999999999998</v>
      </c>
      <c r="AA367" s="699">
        <v>0.36299999999999999</v>
      </c>
      <c r="AB367" s="699">
        <v>0.33900000000000002</v>
      </c>
      <c r="AC367" s="699">
        <v>0.34300000000000003</v>
      </c>
      <c r="AD367" s="699">
        <v>0.34499999999999997</v>
      </c>
      <c r="AE367" s="953">
        <v>0.34699999999999998</v>
      </c>
      <c r="AF367" s="58"/>
      <c r="AG367" s="58"/>
      <c r="AH367" s="58"/>
      <c r="AI367" s="58"/>
      <c r="AJ367" s="58"/>
      <c r="AK367" s="58"/>
      <c r="AL367" s="58"/>
      <c r="AM367" s="58"/>
      <c r="AN367" s="58"/>
      <c r="AO367" s="58"/>
      <c r="AP367" s="58"/>
      <c r="AQ367" s="58"/>
      <c r="AR367" s="58"/>
      <c r="AS367" s="58"/>
      <c r="AT367" s="58"/>
      <c r="AU367" s="58"/>
      <c r="AV367" s="58"/>
      <c r="AW367" s="58"/>
      <c r="AX367" s="58"/>
      <c r="AY367" s="58"/>
      <c r="AZ367" s="58"/>
      <c r="BA367" s="58"/>
      <c r="BB367" s="58"/>
      <c r="BC367" s="58"/>
      <c r="BD367" s="58"/>
      <c r="BE367" s="58"/>
      <c r="BF367" s="58"/>
      <c r="BG367" s="58"/>
      <c r="BH367" s="58"/>
      <c r="BI367" s="58"/>
      <c r="BJ367" s="58"/>
      <c r="BK367" s="58"/>
      <c r="BL367" s="58"/>
      <c r="BM367" s="58"/>
      <c r="BN367" s="58"/>
      <c r="BO367" s="58"/>
      <c r="BP367" s="58"/>
      <c r="BQ367" s="58"/>
      <c r="BR367" s="58"/>
      <c r="BS367" s="58"/>
      <c r="BT367" s="58"/>
      <c r="BU367" s="58"/>
      <c r="BV367" s="58"/>
      <c r="BW367" s="58"/>
      <c r="BX367" s="58"/>
      <c r="BY367" s="58"/>
      <c r="BZ367" s="58"/>
      <c r="CA367" s="58"/>
      <c r="CB367" s="58"/>
      <c r="CC367" s="58"/>
      <c r="CD367" s="58"/>
      <c r="CE367" s="58"/>
      <c r="CF367" s="58"/>
      <c r="CG367" s="58"/>
      <c r="CH367" s="58"/>
      <c r="CI367" s="58"/>
      <c r="CJ367" s="58"/>
      <c r="CK367" s="58"/>
      <c r="CL367" s="58"/>
      <c r="CM367" s="58"/>
      <c r="CN367" s="58"/>
      <c r="CO367" s="58"/>
      <c r="CP367" s="58"/>
      <c r="CQ367" s="58"/>
      <c r="CR367" s="58"/>
      <c r="CS367" s="58"/>
      <c r="CT367" s="58"/>
      <c r="CU367" s="58"/>
      <c r="CV367" s="58"/>
      <c r="CW367" s="58"/>
      <c r="CX367" s="58"/>
      <c r="CY367" s="58"/>
      <c r="CZ367" s="58"/>
      <c r="DA367" s="58"/>
      <c r="DB367" s="58"/>
      <c r="DC367" s="58"/>
      <c r="DD367" s="58"/>
      <c r="DE367" s="58"/>
      <c r="DF367" s="58"/>
      <c r="DG367" s="58"/>
      <c r="DH367" s="58"/>
      <c r="DI367" s="58"/>
      <c r="DJ367" s="58"/>
      <c r="DK367" s="58"/>
      <c r="DL367" s="58"/>
      <c r="DM367" s="58"/>
      <c r="DN367" s="58"/>
      <c r="DO367" s="58"/>
      <c r="DP367" s="58"/>
      <c r="DQ367" s="58"/>
      <c r="DR367" s="58"/>
      <c r="DS367" s="58"/>
      <c r="DT367" s="58"/>
      <c r="DU367" s="58"/>
      <c r="DV367" s="58"/>
      <c r="DW367" s="58"/>
      <c r="DX367" s="58"/>
      <c r="DY367" s="58"/>
      <c r="DZ367" s="58"/>
      <c r="EA367" s="58"/>
      <c r="EB367" s="58"/>
      <c r="EC367" s="58"/>
      <c r="ED367" s="58"/>
      <c r="EE367" s="58"/>
      <c r="EF367" s="58"/>
      <c r="EG367" s="58"/>
      <c r="EH367" s="58"/>
      <c r="EI367" s="58"/>
      <c r="EJ367" s="58"/>
      <c r="EK367" s="58"/>
      <c r="EL367" s="58"/>
      <c r="EM367" s="58"/>
      <c r="EN367" s="58"/>
      <c r="EO367" s="58"/>
      <c r="EP367" s="58"/>
      <c r="EQ367" s="58"/>
      <c r="ER367" s="58"/>
      <c r="ES367" s="58"/>
      <c r="ET367" s="58"/>
      <c r="EU367" s="58"/>
      <c r="EV367" s="58"/>
      <c r="EW367" s="58"/>
      <c r="EX367" s="58"/>
      <c r="EY367" s="58"/>
      <c r="EZ367" s="58"/>
      <c r="FA367" s="58"/>
      <c r="FB367" s="58"/>
      <c r="FC367" s="58"/>
      <c r="FD367" s="58"/>
      <c r="FE367" s="58"/>
      <c r="FF367" s="58"/>
      <c r="FG367" s="58"/>
      <c r="FH367" s="58"/>
      <c r="FI367" s="58"/>
      <c r="FJ367" s="58"/>
      <c r="FK367" s="58"/>
      <c r="FL367" s="58"/>
      <c r="FM367" s="58"/>
      <c r="FN367" s="58"/>
      <c r="FO367" s="58"/>
      <c r="FP367" s="58"/>
      <c r="FQ367" s="58"/>
      <c r="FR367" s="58"/>
      <c r="FS367" s="58"/>
      <c r="FT367" s="58"/>
      <c r="FU367" s="58"/>
      <c r="FV367" s="58"/>
      <c r="FW367" s="58"/>
      <c r="FX367" s="58"/>
      <c r="FY367" s="58"/>
      <c r="FZ367" s="58"/>
      <c r="GA367" s="58"/>
      <c r="GB367" s="58"/>
      <c r="GC367" s="58"/>
      <c r="GD367" s="58"/>
      <c r="GE367" s="58"/>
      <c r="GF367" s="58"/>
      <c r="GG367" s="58"/>
      <c r="GH367" s="58"/>
      <c r="GI367" s="58"/>
      <c r="GJ367" s="58"/>
      <c r="GK367" s="58"/>
      <c r="GL367" s="58"/>
      <c r="GM367" s="58"/>
      <c r="GN367" s="58"/>
      <c r="GO367" s="58"/>
      <c r="GP367" s="58"/>
      <c r="GQ367" s="58"/>
      <c r="GR367" s="58"/>
      <c r="GS367" s="58"/>
      <c r="GT367" s="58"/>
      <c r="GU367" s="58"/>
      <c r="GV367" s="58"/>
      <c r="GW367" s="58"/>
      <c r="GX367" s="58"/>
      <c r="GY367" s="58"/>
      <c r="GZ367" s="58"/>
      <c r="HA367" s="58"/>
      <c r="HB367" s="58"/>
      <c r="HC367" s="58"/>
      <c r="HD367" s="58"/>
      <c r="HE367" s="58"/>
      <c r="HF367" s="58"/>
      <c r="HG367" s="58"/>
      <c r="HH367" s="58"/>
      <c r="HI367" s="58"/>
      <c r="HJ367" s="58"/>
      <c r="HK367" s="58"/>
      <c r="HL367" s="58"/>
      <c r="HM367" s="58"/>
      <c r="HN367" s="58"/>
      <c r="HO367" s="58"/>
      <c r="HP367" s="58"/>
      <c r="HQ367" s="58"/>
      <c r="HR367" s="58"/>
      <c r="HS367" s="58"/>
      <c r="HT367" s="58"/>
      <c r="HU367" s="58"/>
      <c r="HV367" s="58"/>
      <c r="HW367" s="58"/>
      <c r="HX367" s="58"/>
      <c r="HY367" s="58"/>
      <c r="HZ367" s="58"/>
      <c r="IA367" s="58"/>
      <c r="IB367" s="58"/>
      <c r="IC367" s="58"/>
      <c r="ID367" s="58"/>
      <c r="IE367" s="58"/>
      <c r="IF367" s="58"/>
      <c r="IG367" s="58"/>
      <c r="IH367" s="58"/>
      <c r="II367" s="58"/>
      <c r="IJ367" s="58"/>
      <c r="IK367" s="58"/>
      <c r="IL367" s="58"/>
      <c r="IM367" s="58"/>
      <c r="IN367" s="58"/>
      <c r="IO367" s="58"/>
      <c r="IP367" s="58"/>
      <c r="IQ367" s="58"/>
      <c r="IR367" s="58"/>
    </row>
    <row r="368" spans="1:252" s="839" customFormat="1">
      <c r="A368" s="78" t="s">
        <v>585</v>
      </c>
      <c r="B368" s="699">
        <v>2E-3</v>
      </c>
      <c r="C368" s="699">
        <v>2E-3</v>
      </c>
      <c r="D368" s="699">
        <v>1.2999999999999999E-2</v>
      </c>
      <c r="E368" s="699">
        <v>1.4E-2</v>
      </c>
      <c r="F368" s="699">
        <v>1.4E-2</v>
      </c>
      <c r="G368" s="699">
        <v>0.03</v>
      </c>
      <c r="H368" s="699">
        <v>5.2999999999999999E-2</v>
      </c>
      <c r="I368" s="699">
        <v>3.3000000000000002E-2</v>
      </c>
      <c r="J368" s="699">
        <v>3.4000000000000002E-2</v>
      </c>
      <c r="K368" s="699">
        <v>0.04</v>
      </c>
      <c r="L368" s="699">
        <v>4.5999999999999999E-2</v>
      </c>
      <c r="M368" s="699">
        <v>6.0999999999999999E-2</v>
      </c>
      <c r="N368" s="699">
        <v>6.0999999999999999E-2</v>
      </c>
      <c r="O368" s="699">
        <v>6.5000000000000002E-2</v>
      </c>
      <c r="P368" s="699">
        <v>6.3E-2</v>
      </c>
      <c r="Q368" s="699">
        <v>6.7000000000000004E-2</v>
      </c>
      <c r="R368" s="699">
        <v>6.8000000000000005E-2</v>
      </c>
      <c r="S368" s="699">
        <v>7.1999999999999995E-2</v>
      </c>
      <c r="T368" s="699">
        <v>7.1999999999999995E-2</v>
      </c>
      <c r="U368" s="699">
        <v>7.0999999999999994E-2</v>
      </c>
      <c r="V368" s="699">
        <v>6.9000000000000006E-2</v>
      </c>
      <c r="W368" s="699">
        <v>6.4000000000000001E-2</v>
      </c>
      <c r="X368" s="699">
        <v>6.5000000000000002E-2</v>
      </c>
      <c r="Y368" s="699">
        <v>6.6000000000000003E-2</v>
      </c>
      <c r="Z368" s="699">
        <v>6.0999999999999999E-2</v>
      </c>
      <c r="AA368" s="699">
        <v>0.06</v>
      </c>
      <c r="AB368" s="699">
        <v>5.0999999999999997E-2</v>
      </c>
      <c r="AC368" s="699">
        <v>5.2999999999999999E-2</v>
      </c>
      <c r="AD368" s="699">
        <v>3.9E-2</v>
      </c>
      <c r="AE368" s="953">
        <v>7.0000000000000001E-3</v>
      </c>
      <c r="AF368" s="58"/>
      <c r="AG368" s="58"/>
      <c r="AH368" s="58"/>
      <c r="AI368" s="58"/>
      <c r="AJ368" s="58"/>
      <c r="AK368" s="58"/>
      <c r="AL368" s="58"/>
      <c r="AM368" s="58"/>
      <c r="AN368" s="58"/>
      <c r="AO368" s="58"/>
      <c r="AP368" s="58"/>
      <c r="AQ368" s="58"/>
      <c r="AR368" s="58"/>
      <c r="AS368" s="58"/>
      <c r="AT368" s="58"/>
      <c r="AU368" s="58"/>
      <c r="AV368" s="58"/>
      <c r="AW368" s="58"/>
      <c r="AX368" s="58"/>
      <c r="AY368" s="58"/>
      <c r="AZ368" s="58"/>
      <c r="BA368" s="58"/>
      <c r="BB368" s="58"/>
      <c r="BC368" s="58"/>
      <c r="BD368" s="58"/>
      <c r="BE368" s="58"/>
      <c r="BF368" s="58"/>
      <c r="BG368" s="58"/>
      <c r="BH368" s="58"/>
      <c r="BI368" s="58"/>
      <c r="BJ368" s="58"/>
      <c r="BK368" s="58"/>
      <c r="BL368" s="58"/>
      <c r="BM368" s="58"/>
      <c r="BN368" s="58"/>
      <c r="BO368" s="58"/>
      <c r="BP368" s="58"/>
      <c r="BQ368" s="58"/>
      <c r="BR368" s="58"/>
      <c r="BS368" s="58"/>
      <c r="BT368" s="58"/>
      <c r="BU368" s="58"/>
      <c r="BV368" s="58"/>
      <c r="BW368" s="58"/>
      <c r="BX368" s="58"/>
      <c r="BY368" s="58"/>
      <c r="BZ368" s="58"/>
      <c r="CA368" s="58"/>
      <c r="CB368" s="58"/>
      <c r="CC368" s="58"/>
      <c r="CD368" s="58"/>
      <c r="CE368" s="58"/>
      <c r="CF368" s="58"/>
      <c r="CG368" s="58"/>
      <c r="CH368" s="58"/>
      <c r="CI368" s="58"/>
      <c r="CJ368" s="58"/>
      <c r="CK368" s="58"/>
      <c r="CL368" s="58"/>
      <c r="CM368" s="58"/>
      <c r="CN368" s="58"/>
      <c r="CO368" s="58"/>
      <c r="CP368" s="58"/>
      <c r="CQ368" s="58"/>
      <c r="CR368" s="58"/>
      <c r="CS368" s="58"/>
      <c r="CT368" s="58"/>
      <c r="CU368" s="58"/>
      <c r="CV368" s="58"/>
      <c r="CW368" s="58"/>
      <c r="CX368" s="58"/>
      <c r="CY368" s="58"/>
      <c r="CZ368" s="58"/>
      <c r="DA368" s="58"/>
      <c r="DB368" s="58"/>
      <c r="DC368" s="58"/>
      <c r="DD368" s="58"/>
      <c r="DE368" s="58"/>
      <c r="DF368" s="58"/>
      <c r="DG368" s="58"/>
      <c r="DH368" s="58"/>
      <c r="DI368" s="58"/>
      <c r="DJ368" s="58"/>
      <c r="DK368" s="58"/>
      <c r="DL368" s="58"/>
      <c r="DM368" s="58"/>
      <c r="DN368" s="58"/>
      <c r="DO368" s="58"/>
      <c r="DP368" s="58"/>
      <c r="DQ368" s="58"/>
      <c r="DR368" s="58"/>
      <c r="DS368" s="58"/>
      <c r="DT368" s="58"/>
      <c r="DU368" s="58"/>
      <c r="DV368" s="58"/>
      <c r="DW368" s="58"/>
      <c r="DX368" s="58"/>
      <c r="DY368" s="58"/>
      <c r="DZ368" s="58"/>
      <c r="EA368" s="58"/>
      <c r="EB368" s="58"/>
      <c r="EC368" s="58"/>
      <c r="ED368" s="58"/>
      <c r="EE368" s="58"/>
      <c r="EF368" s="58"/>
      <c r="EG368" s="58"/>
      <c r="EH368" s="58"/>
      <c r="EI368" s="58"/>
      <c r="EJ368" s="58"/>
      <c r="EK368" s="58"/>
      <c r="EL368" s="58"/>
      <c r="EM368" s="58"/>
      <c r="EN368" s="58"/>
      <c r="EO368" s="58"/>
      <c r="EP368" s="58"/>
      <c r="EQ368" s="58"/>
      <c r="ER368" s="58"/>
      <c r="ES368" s="58"/>
      <c r="ET368" s="58"/>
      <c r="EU368" s="58"/>
      <c r="EV368" s="58"/>
      <c r="EW368" s="58"/>
      <c r="EX368" s="58"/>
      <c r="EY368" s="58"/>
      <c r="EZ368" s="58"/>
      <c r="FA368" s="58"/>
      <c r="FB368" s="58"/>
      <c r="FC368" s="58"/>
      <c r="FD368" s="58"/>
      <c r="FE368" s="58"/>
      <c r="FF368" s="58"/>
      <c r="FG368" s="58"/>
      <c r="FH368" s="58"/>
      <c r="FI368" s="58"/>
      <c r="FJ368" s="58"/>
      <c r="FK368" s="58"/>
      <c r="FL368" s="58"/>
      <c r="FM368" s="58"/>
      <c r="FN368" s="58"/>
      <c r="FO368" s="58"/>
      <c r="FP368" s="58"/>
      <c r="FQ368" s="58"/>
      <c r="FR368" s="58"/>
      <c r="FS368" s="58"/>
      <c r="FT368" s="58"/>
      <c r="FU368" s="58"/>
      <c r="FV368" s="58"/>
      <c r="FW368" s="58"/>
      <c r="FX368" s="58"/>
      <c r="FY368" s="58"/>
      <c r="FZ368" s="58"/>
      <c r="GA368" s="58"/>
      <c r="GB368" s="58"/>
      <c r="GC368" s="58"/>
      <c r="GD368" s="58"/>
      <c r="GE368" s="58"/>
      <c r="GF368" s="58"/>
      <c r="GG368" s="58"/>
      <c r="GH368" s="58"/>
      <c r="GI368" s="58"/>
      <c r="GJ368" s="58"/>
      <c r="GK368" s="58"/>
      <c r="GL368" s="58"/>
      <c r="GM368" s="58"/>
      <c r="GN368" s="58"/>
      <c r="GO368" s="58"/>
      <c r="GP368" s="58"/>
      <c r="GQ368" s="58"/>
      <c r="GR368" s="58"/>
      <c r="GS368" s="58"/>
      <c r="GT368" s="58"/>
      <c r="GU368" s="58"/>
      <c r="GV368" s="58"/>
      <c r="GW368" s="58"/>
      <c r="GX368" s="58"/>
      <c r="GY368" s="58"/>
      <c r="GZ368" s="58"/>
      <c r="HA368" s="58"/>
      <c r="HB368" s="58"/>
      <c r="HC368" s="58"/>
      <c r="HD368" s="58"/>
      <c r="HE368" s="58"/>
      <c r="HF368" s="58"/>
      <c r="HG368" s="58"/>
      <c r="HH368" s="58"/>
      <c r="HI368" s="58"/>
      <c r="HJ368" s="58"/>
      <c r="HK368" s="58"/>
      <c r="HL368" s="58"/>
      <c r="HM368" s="58"/>
      <c r="HN368" s="58"/>
      <c r="HO368" s="58"/>
      <c r="HP368" s="58"/>
      <c r="HQ368" s="58"/>
      <c r="HR368" s="58"/>
      <c r="HS368" s="58"/>
      <c r="HT368" s="58"/>
      <c r="HU368" s="58"/>
      <c r="HV368" s="58"/>
      <c r="HW368" s="58"/>
      <c r="HX368" s="58"/>
      <c r="HY368" s="58"/>
      <c r="HZ368" s="58"/>
      <c r="IA368" s="58"/>
      <c r="IB368" s="58"/>
      <c r="IC368" s="58"/>
      <c r="ID368" s="58"/>
      <c r="IE368" s="58"/>
      <c r="IF368" s="58"/>
      <c r="IG368" s="58"/>
      <c r="IH368" s="58"/>
      <c r="II368" s="58"/>
      <c r="IJ368" s="58"/>
      <c r="IK368" s="58"/>
      <c r="IL368" s="58"/>
      <c r="IM368" s="58"/>
      <c r="IN368" s="58"/>
      <c r="IO368" s="58"/>
      <c r="IP368" s="58"/>
      <c r="IQ368" s="58"/>
      <c r="IR368" s="58"/>
    </row>
    <row r="369" spans="1:252" s="839" customFormat="1">
      <c r="A369" s="78" t="s">
        <v>586</v>
      </c>
      <c r="B369" s="699">
        <v>0</v>
      </c>
      <c r="C369" s="699">
        <v>0</v>
      </c>
      <c r="D369" s="699">
        <v>0</v>
      </c>
      <c r="E369" s="699">
        <v>0</v>
      </c>
      <c r="F369" s="699">
        <v>0</v>
      </c>
      <c r="G369" s="699">
        <v>0</v>
      </c>
      <c r="H369" s="699">
        <v>0</v>
      </c>
      <c r="I369" s="699">
        <v>0</v>
      </c>
      <c r="J369" s="699">
        <v>0</v>
      </c>
      <c r="K369" s="699">
        <v>0</v>
      </c>
      <c r="L369" s="699">
        <v>0</v>
      </c>
      <c r="M369" s="699">
        <v>0</v>
      </c>
      <c r="N369" s="699">
        <v>0</v>
      </c>
      <c r="O369" s="699">
        <v>0</v>
      </c>
      <c r="P369" s="699">
        <v>0</v>
      </c>
      <c r="Q369" s="699">
        <v>0</v>
      </c>
      <c r="R369" s="699">
        <v>0</v>
      </c>
      <c r="S369" s="699">
        <v>0</v>
      </c>
      <c r="T369" s="699">
        <v>0</v>
      </c>
      <c r="U369" s="699">
        <v>1E-3</v>
      </c>
      <c r="V369" s="699">
        <v>2E-3</v>
      </c>
      <c r="W369" s="699">
        <v>5.0000000000000001E-3</v>
      </c>
      <c r="X369" s="699">
        <v>5.0000000000000001E-3</v>
      </c>
      <c r="Y369" s="699">
        <v>6.0000000000000001E-3</v>
      </c>
      <c r="Z369" s="699">
        <v>1.0999999999999999E-2</v>
      </c>
      <c r="AA369" s="699">
        <v>1.2E-2</v>
      </c>
      <c r="AB369" s="699">
        <v>3.5000000000000003E-2</v>
      </c>
      <c r="AC369" s="699">
        <v>4.2999999999999997E-2</v>
      </c>
      <c r="AD369" s="699">
        <v>7.0000000000000007E-2</v>
      </c>
      <c r="AE369" s="953">
        <v>0.122</v>
      </c>
      <c r="AF369" s="58"/>
      <c r="AG369" s="58"/>
      <c r="AH369" s="58"/>
      <c r="AI369" s="58"/>
      <c r="AJ369" s="58"/>
      <c r="AK369" s="58"/>
      <c r="AL369" s="58"/>
      <c r="AM369" s="58"/>
      <c r="AN369" s="58"/>
      <c r="AO369" s="58"/>
      <c r="AP369" s="58"/>
      <c r="AQ369" s="58"/>
      <c r="AR369" s="58"/>
      <c r="AS369" s="58"/>
      <c r="AT369" s="58"/>
      <c r="AU369" s="58"/>
      <c r="AV369" s="58"/>
      <c r="AW369" s="58"/>
      <c r="AX369" s="58"/>
      <c r="AY369" s="58"/>
      <c r="AZ369" s="58"/>
      <c r="BA369" s="58"/>
      <c r="BB369" s="58"/>
      <c r="BC369" s="58"/>
      <c r="BD369" s="58"/>
      <c r="BE369" s="58"/>
      <c r="BF369" s="58"/>
      <c r="BG369" s="58"/>
      <c r="BH369" s="58"/>
      <c r="BI369" s="58"/>
      <c r="BJ369" s="58"/>
      <c r="BK369" s="58"/>
      <c r="BL369" s="58"/>
      <c r="BM369" s="58"/>
      <c r="BN369" s="58"/>
      <c r="BO369" s="58"/>
      <c r="BP369" s="58"/>
      <c r="BQ369" s="58"/>
      <c r="BR369" s="58"/>
      <c r="BS369" s="58"/>
      <c r="BT369" s="58"/>
      <c r="BU369" s="58"/>
      <c r="BV369" s="58"/>
      <c r="BW369" s="58"/>
      <c r="BX369" s="58"/>
      <c r="BY369" s="58"/>
      <c r="BZ369" s="58"/>
      <c r="CA369" s="58"/>
      <c r="CB369" s="58"/>
      <c r="CC369" s="58"/>
      <c r="CD369" s="58"/>
      <c r="CE369" s="58"/>
      <c r="CF369" s="58"/>
      <c r="CG369" s="58"/>
      <c r="CH369" s="58"/>
      <c r="CI369" s="58"/>
      <c r="CJ369" s="58"/>
      <c r="CK369" s="58"/>
      <c r="CL369" s="58"/>
      <c r="CM369" s="58"/>
      <c r="CN369" s="58"/>
      <c r="CO369" s="58"/>
      <c r="CP369" s="58"/>
      <c r="CQ369" s="58"/>
      <c r="CR369" s="58"/>
      <c r="CS369" s="58"/>
      <c r="CT369" s="58"/>
      <c r="CU369" s="58"/>
      <c r="CV369" s="58"/>
      <c r="CW369" s="58"/>
      <c r="CX369" s="58"/>
      <c r="CY369" s="58"/>
      <c r="CZ369" s="58"/>
      <c r="DA369" s="58"/>
      <c r="DB369" s="58"/>
      <c r="DC369" s="58"/>
      <c r="DD369" s="58"/>
      <c r="DE369" s="58"/>
      <c r="DF369" s="58"/>
      <c r="DG369" s="58"/>
      <c r="DH369" s="58"/>
      <c r="DI369" s="58"/>
      <c r="DJ369" s="58"/>
      <c r="DK369" s="58"/>
      <c r="DL369" s="58"/>
      <c r="DM369" s="58"/>
      <c r="DN369" s="58"/>
      <c r="DO369" s="58"/>
      <c r="DP369" s="58"/>
      <c r="DQ369" s="58"/>
      <c r="DR369" s="58"/>
      <c r="DS369" s="58"/>
      <c r="DT369" s="58"/>
      <c r="DU369" s="58"/>
      <c r="DV369" s="58"/>
      <c r="DW369" s="58"/>
      <c r="DX369" s="58"/>
      <c r="DY369" s="58"/>
      <c r="DZ369" s="58"/>
      <c r="EA369" s="58"/>
      <c r="EB369" s="58"/>
      <c r="EC369" s="58"/>
      <c r="ED369" s="58"/>
      <c r="EE369" s="58"/>
      <c r="EF369" s="58"/>
      <c r="EG369" s="58"/>
      <c r="EH369" s="58"/>
      <c r="EI369" s="58"/>
      <c r="EJ369" s="58"/>
      <c r="EK369" s="58"/>
      <c r="EL369" s="58"/>
      <c r="EM369" s="58"/>
      <c r="EN369" s="58"/>
      <c r="EO369" s="58"/>
      <c r="EP369" s="58"/>
      <c r="EQ369" s="58"/>
      <c r="ER369" s="58"/>
      <c r="ES369" s="58"/>
      <c r="ET369" s="58"/>
      <c r="EU369" s="58"/>
      <c r="EV369" s="58"/>
      <c r="EW369" s="58"/>
      <c r="EX369" s="58"/>
      <c r="EY369" s="58"/>
      <c r="EZ369" s="58"/>
      <c r="FA369" s="58"/>
      <c r="FB369" s="58"/>
      <c r="FC369" s="58"/>
      <c r="FD369" s="58"/>
      <c r="FE369" s="58"/>
      <c r="FF369" s="58"/>
      <c r="FG369" s="58"/>
      <c r="FH369" s="58"/>
      <c r="FI369" s="58"/>
      <c r="FJ369" s="58"/>
      <c r="FK369" s="58"/>
      <c r="FL369" s="58"/>
      <c r="FM369" s="58"/>
      <c r="FN369" s="58"/>
      <c r="FO369" s="58"/>
      <c r="FP369" s="58"/>
      <c r="FQ369" s="58"/>
      <c r="FR369" s="58"/>
      <c r="FS369" s="58"/>
      <c r="FT369" s="58"/>
      <c r="FU369" s="58"/>
      <c r="FV369" s="58"/>
      <c r="FW369" s="58"/>
      <c r="FX369" s="58"/>
      <c r="FY369" s="58"/>
      <c r="FZ369" s="58"/>
      <c r="GA369" s="58"/>
      <c r="GB369" s="58"/>
      <c r="GC369" s="58"/>
      <c r="GD369" s="58"/>
      <c r="GE369" s="58"/>
      <c r="GF369" s="58"/>
      <c r="GG369" s="58"/>
      <c r="GH369" s="58"/>
      <c r="GI369" s="58"/>
      <c r="GJ369" s="58"/>
      <c r="GK369" s="58"/>
      <c r="GL369" s="58"/>
      <c r="GM369" s="58"/>
      <c r="GN369" s="58"/>
      <c r="GO369" s="58"/>
      <c r="GP369" s="58"/>
      <c r="GQ369" s="58"/>
      <c r="GR369" s="58"/>
      <c r="GS369" s="58"/>
      <c r="GT369" s="58"/>
      <c r="GU369" s="58"/>
      <c r="GV369" s="58"/>
      <c r="GW369" s="58"/>
      <c r="GX369" s="58"/>
      <c r="GY369" s="58"/>
      <c r="GZ369" s="58"/>
      <c r="HA369" s="58"/>
      <c r="HB369" s="58"/>
      <c r="HC369" s="58"/>
      <c r="HD369" s="58"/>
      <c r="HE369" s="58"/>
      <c r="HF369" s="58"/>
      <c r="HG369" s="58"/>
      <c r="HH369" s="58"/>
      <c r="HI369" s="58"/>
      <c r="HJ369" s="58"/>
      <c r="HK369" s="58"/>
      <c r="HL369" s="58"/>
      <c r="HM369" s="58"/>
      <c r="HN369" s="58"/>
      <c r="HO369" s="58"/>
      <c r="HP369" s="58"/>
      <c r="HQ369" s="58"/>
      <c r="HR369" s="58"/>
      <c r="HS369" s="58"/>
      <c r="HT369" s="58"/>
      <c r="HU369" s="58"/>
      <c r="HV369" s="58"/>
      <c r="HW369" s="58"/>
      <c r="HX369" s="58"/>
      <c r="HY369" s="58"/>
      <c r="HZ369" s="58"/>
      <c r="IA369" s="58"/>
      <c r="IB369" s="58"/>
      <c r="IC369" s="58"/>
      <c r="ID369" s="58"/>
      <c r="IE369" s="58"/>
      <c r="IF369" s="58"/>
      <c r="IG369" s="58"/>
      <c r="IH369" s="58"/>
      <c r="II369" s="58"/>
      <c r="IJ369" s="58"/>
      <c r="IK369" s="58"/>
      <c r="IL369" s="58"/>
      <c r="IM369" s="58"/>
      <c r="IN369" s="58"/>
      <c r="IO369" s="58"/>
      <c r="IP369" s="58"/>
      <c r="IQ369" s="58"/>
      <c r="IR369" s="58"/>
    </row>
    <row r="370" spans="1:252" s="839" customFormat="1">
      <c r="A370" s="78" t="s">
        <v>587</v>
      </c>
      <c r="B370" s="699">
        <v>0</v>
      </c>
      <c r="C370" s="699">
        <v>0</v>
      </c>
      <c r="D370" s="699">
        <v>0.01</v>
      </c>
      <c r="E370" s="699">
        <v>1.0999999999999999E-2</v>
      </c>
      <c r="F370" s="699">
        <v>1.7999999999999999E-2</v>
      </c>
      <c r="G370" s="699">
        <v>2.9000000000000001E-2</v>
      </c>
      <c r="H370" s="699">
        <v>5.0999999999999997E-2</v>
      </c>
      <c r="I370" s="699">
        <v>0.03</v>
      </c>
      <c r="J370" s="699">
        <v>0.04</v>
      </c>
      <c r="K370" s="699">
        <v>0.04</v>
      </c>
      <c r="L370" s="699">
        <v>4.9000000000000002E-2</v>
      </c>
      <c r="M370" s="699">
        <v>6.8000000000000005E-2</v>
      </c>
      <c r="N370" s="699">
        <v>5.8999999999999997E-2</v>
      </c>
      <c r="O370" s="699">
        <v>6.9000000000000006E-2</v>
      </c>
      <c r="P370" s="699">
        <v>6.7000000000000004E-2</v>
      </c>
      <c r="Q370" s="699">
        <v>6.8000000000000005E-2</v>
      </c>
      <c r="R370" s="699">
        <v>7.6999999999999999E-2</v>
      </c>
      <c r="S370" s="699">
        <v>8.6999999999999994E-2</v>
      </c>
      <c r="T370" s="699">
        <v>8.3000000000000004E-2</v>
      </c>
      <c r="U370" s="699">
        <v>8.3000000000000004E-2</v>
      </c>
      <c r="V370" s="699">
        <v>7.5999999999999998E-2</v>
      </c>
      <c r="W370" s="699">
        <v>6.5000000000000002E-2</v>
      </c>
      <c r="X370" s="699">
        <v>6.3E-2</v>
      </c>
      <c r="Y370" s="699">
        <v>4.8000000000000001E-2</v>
      </c>
      <c r="Z370" s="699">
        <v>3.6999999999999998E-2</v>
      </c>
      <c r="AA370" s="699">
        <v>4.2000000000000003E-2</v>
      </c>
      <c r="AB370" s="699">
        <v>3.1E-2</v>
      </c>
      <c r="AC370" s="699">
        <v>2.8000000000000001E-2</v>
      </c>
      <c r="AD370" s="699">
        <v>2.1000000000000001E-2</v>
      </c>
      <c r="AE370" s="953">
        <v>1E-3</v>
      </c>
      <c r="AF370" s="58"/>
      <c r="AG370" s="58"/>
      <c r="AH370" s="58"/>
      <c r="AI370" s="58"/>
      <c r="AJ370" s="58"/>
      <c r="AK370" s="58"/>
      <c r="AL370" s="58"/>
      <c r="AM370" s="58"/>
      <c r="AN370" s="58"/>
      <c r="AO370" s="58"/>
      <c r="AP370" s="58"/>
      <c r="AQ370" s="58"/>
      <c r="AR370" s="58"/>
      <c r="AS370" s="58"/>
      <c r="AT370" s="58"/>
      <c r="AU370" s="58"/>
      <c r="AV370" s="58"/>
      <c r="AW370" s="58"/>
      <c r="AX370" s="58"/>
      <c r="AY370" s="58"/>
      <c r="AZ370" s="58"/>
      <c r="BA370" s="58"/>
      <c r="BB370" s="58"/>
      <c r="BC370" s="58"/>
      <c r="BD370" s="58"/>
      <c r="BE370" s="58"/>
      <c r="BF370" s="58"/>
      <c r="BG370" s="58"/>
      <c r="BH370" s="58"/>
      <c r="BI370" s="58"/>
      <c r="BJ370" s="58"/>
      <c r="BK370" s="58"/>
      <c r="BL370" s="58"/>
      <c r="BM370" s="58"/>
      <c r="BN370" s="58"/>
      <c r="BO370" s="58"/>
      <c r="BP370" s="58"/>
      <c r="BQ370" s="58"/>
      <c r="BR370" s="58"/>
      <c r="BS370" s="58"/>
      <c r="BT370" s="58"/>
      <c r="BU370" s="58"/>
      <c r="BV370" s="58"/>
      <c r="BW370" s="58"/>
      <c r="BX370" s="58"/>
      <c r="BY370" s="58"/>
      <c r="BZ370" s="58"/>
      <c r="CA370" s="58"/>
      <c r="CB370" s="58"/>
      <c r="CC370" s="58"/>
      <c r="CD370" s="58"/>
      <c r="CE370" s="58"/>
      <c r="CF370" s="58"/>
      <c r="CG370" s="58"/>
      <c r="CH370" s="58"/>
      <c r="CI370" s="58"/>
      <c r="CJ370" s="58"/>
      <c r="CK370" s="58"/>
      <c r="CL370" s="58"/>
      <c r="CM370" s="58"/>
      <c r="CN370" s="58"/>
      <c r="CO370" s="58"/>
      <c r="CP370" s="58"/>
      <c r="CQ370" s="58"/>
      <c r="CR370" s="58"/>
      <c r="CS370" s="58"/>
      <c r="CT370" s="58"/>
      <c r="CU370" s="58"/>
      <c r="CV370" s="58"/>
      <c r="CW370" s="58"/>
      <c r="CX370" s="58"/>
      <c r="CY370" s="58"/>
      <c r="CZ370" s="58"/>
      <c r="DA370" s="58"/>
      <c r="DB370" s="58"/>
      <c r="DC370" s="58"/>
      <c r="DD370" s="58"/>
      <c r="DE370" s="58"/>
      <c r="DF370" s="58"/>
      <c r="DG370" s="58"/>
      <c r="DH370" s="58"/>
      <c r="DI370" s="58"/>
      <c r="DJ370" s="58"/>
      <c r="DK370" s="58"/>
      <c r="DL370" s="58"/>
      <c r="DM370" s="58"/>
      <c r="DN370" s="58"/>
      <c r="DO370" s="58"/>
      <c r="DP370" s="58"/>
      <c r="DQ370" s="58"/>
      <c r="DR370" s="58"/>
      <c r="DS370" s="58"/>
      <c r="DT370" s="58"/>
      <c r="DU370" s="58"/>
      <c r="DV370" s="58"/>
      <c r="DW370" s="58"/>
      <c r="DX370" s="58"/>
      <c r="DY370" s="58"/>
      <c r="DZ370" s="58"/>
      <c r="EA370" s="58"/>
      <c r="EB370" s="58"/>
      <c r="EC370" s="58"/>
      <c r="ED370" s="58"/>
      <c r="EE370" s="58"/>
      <c r="EF370" s="58"/>
      <c r="EG370" s="58"/>
      <c r="EH370" s="58"/>
      <c r="EI370" s="58"/>
      <c r="EJ370" s="58"/>
      <c r="EK370" s="58"/>
      <c r="EL370" s="58"/>
      <c r="EM370" s="58"/>
      <c r="EN370" s="58"/>
      <c r="EO370" s="58"/>
      <c r="EP370" s="58"/>
      <c r="EQ370" s="58"/>
      <c r="ER370" s="58"/>
      <c r="ES370" s="58"/>
      <c r="ET370" s="58"/>
      <c r="EU370" s="58"/>
      <c r="EV370" s="58"/>
      <c r="EW370" s="58"/>
      <c r="EX370" s="58"/>
      <c r="EY370" s="58"/>
      <c r="EZ370" s="58"/>
      <c r="FA370" s="58"/>
      <c r="FB370" s="58"/>
      <c r="FC370" s="58"/>
      <c r="FD370" s="58"/>
      <c r="FE370" s="58"/>
      <c r="FF370" s="58"/>
      <c r="FG370" s="58"/>
      <c r="FH370" s="58"/>
      <c r="FI370" s="58"/>
      <c r="FJ370" s="58"/>
      <c r="FK370" s="58"/>
      <c r="FL370" s="58"/>
      <c r="FM370" s="58"/>
      <c r="FN370" s="58"/>
      <c r="FO370" s="58"/>
      <c r="FP370" s="58"/>
      <c r="FQ370" s="58"/>
      <c r="FR370" s="58"/>
      <c r="FS370" s="58"/>
      <c r="FT370" s="58"/>
      <c r="FU370" s="58"/>
      <c r="FV370" s="58"/>
      <c r="FW370" s="58"/>
      <c r="FX370" s="58"/>
      <c r="FY370" s="58"/>
      <c r="FZ370" s="58"/>
      <c r="GA370" s="58"/>
      <c r="GB370" s="58"/>
      <c r="GC370" s="58"/>
      <c r="GD370" s="58"/>
      <c r="GE370" s="58"/>
      <c r="GF370" s="58"/>
      <c r="GG370" s="58"/>
      <c r="GH370" s="58"/>
      <c r="GI370" s="58"/>
      <c r="GJ370" s="58"/>
      <c r="GK370" s="58"/>
      <c r="GL370" s="58"/>
      <c r="GM370" s="58"/>
      <c r="GN370" s="58"/>
      <c r="GO370" s="58"/>
      <c r="GP370" s="58"/>
      <c r="GQ370" s="58"/>
      <c r="GR370" s="58"/>
      <c r="GS370" s="58"/>
      <c r="GT370" s="58"/>
      <c r="GU370" s="58"/>
      <c r="GV370" s="58"/>
      <c r="GW370" s="58"/>
      <c r="GX370" s="58"/>
      <c r="GY370" s="58"/>
      <c r="GZ370" s="58"/>
      <c r="HA370" s="58"/>
      <c r="HB370" s="58"/>
      <c r="HC370" s="58"/>
      <c r="HD370" s="58"/>
      <c r="HE370" s="58"/>
      <c r="HF370" s="58"/>
      <c r="HG370" s="58"/>
      <c r="HH370" s="58"/>
      <c r="HI370" s="58"/>
      <c r="HJ370" s="58"/>
      <c r="HK370" s="58"/>
      <c r="HL370" s="58"/>
      <c r="HM370" s="58"/>
      <c r="HN370" s="58"/>
      <c r="HO370" s="58"/>
      <c r="HP370" s="58"/>
      <c r="HQ370" s="58"/>
      <c r="HR370" s="58"/>
      <c r="HS370" s="58"/>
      <c r="HT370" s="58"/>
      <c r="HU370" s="58"/>
      <c r="HV370" s="58"/>
      <c r="HW370" s="58"/>
      <c r="HX370" s="58"/>
      <c r="HY370" s="58"/>
      <c r="HZ370" s="58"/>
      <c r="IA370" s="58"/>
      <c r="IB370" s="58"/>
      <c r="IC370" s="58"/>
      <c r="ID370" s="58"/>
      <c r="IE370" s="58"/>
      <c r="IF370" s="58"/>
      <c r="IG370" s="58"/>
      <c r="IH370" s="58"/>
      <c r="II370" s="58"/>
      <c r="IJ370" s="58"/>
      <c r="IK370" s="58"/>
      <c r="IL370" s="58"/>
      <c r="IM370" s="58"/>
      <c r="IN370" s="58"/>
      <c r="IO370" s="58"/>
      <c r="IP370" s="58"/>
      <c r="IQ370" s="58"/>
      <c r="IR370" s="58"/>
    </row>
    <row r="371" spans="1:252" s="839" customFormat="1">
      <c r="A371" s="78" t="s">
        <v>466</v>
      </c>
      <c r="B371" s="699">
        <v>0.109</v>
      </c>
      <c r="C371" s="699">
        <v>0.115</v>
      </c>
      <c r="D371" s="699">
        <v>0.151</v>
      </c>
      <c r="E371" s="699">
        <v>0.16400000000000001</v>
      </c>
      <c r="F371" s="699">
        <v>0.16</v>
      </c>
      <c r="G371" s="699">
        <v>0.17799999999999999</v>
      </c>
      <c r="H371" s="699">
        <v>0.22700000000000001</v>
      </c>
      <c r="I371" s="699">
        <v>0.35199999999999998</v>
      </c>
      <c r="J371" s="699">
        <v>0.40400000000000003</v>
      </c>
      <c r="K371" s="699">
        <v>0.435</v>
      </c>
      <c r="L371" s="699">
        <v>0.42499999999999999</v>
      </c>
      <c r="M371" s="699">
        <v>0.42199999999999999</v>
      </c>
      <c r="N371" s="699">
        <v>0.435</v>
      </c>
      <c r="O371" s="699">
        <v>0.46700000000000003</v>
      </c>
      <c r="P371" s="699">
        <v>0.39800000000000002</v>
      </c>
      <c r="Q371" s="699">
        <v>0.38600000000000001</v>
      </c>
      <c r="R371" s="699">
        <v>0.41799999999999998</v>
      </c>
      <c r="S371" s="699">
        <v>0.42499999999999999</v>
      </c>
      <c r="T371" s="699">
        <v>0.42</v>
      </c>
      <c r="U371" s="699">
        <v>0.39500000000000002</v>
      </c>
      <c r="V371" s="699">
        <v>0.39100000000000001</v>
      </c>
      <c r="W371" s="699">
        <v>0.35299999999999998</v>
      </c>
      <c r="X371" s="699">
        <v>0.35199999999999998</v>
      </c>
      <c r="Y371" s="699">
        <v>0.37</v>
      </c>
      <c r="Z371" s="699">
        <v>0.33400000000000002</v>
      </c>
      <c r="AA371" s="699">
        <v>0.34200000000000003</v>
      </c>
      <c r="AB371" s="699">
        <v>0.33800000000000002</v>
      </c>
      <c r="AC371" s="699">
        <v>0.33600000000000002</v>
      </c>
      <c r="AD371" s="699">
        <v>0.372</v>
      </c>
      <c r="AE371" s="953">
        <v>0.36899999999999999</v>
      </c>
      <c r="AF371" s="58"/>
      <c r="AG371" s="58"/>
      <c r="AH371" s="58"/>
      <c r="AI371" s="58"/>
      <c r="AJ371" s="58"/>
      <c r="AK371" s="58"/>
      <c r="AL371" s="58"/>
      <c r="AM371" s="58"/>
      <c r="AN371" s="58"/>
      <c r="AO371" s="58"/>
      <c r="AP371" s="58"/>
      <c r="AQ371" s="58"/>
      <c r="AR371" s="58"/>
      <c r="AS371" s="58"/>
      <c r="AT371" s="58"/>
      <c r="AU371" s="58"/>
      <c r="AV371" s="58"/>
      <c r="AW371" s="58"/>
      <c r="AX371" s="58"/>
      <c r="AY371" s="58"/>
      <c r="AZ371" s="58"/>
      <c r="BA371" s="58"/>
      <c r="BB371" s="58"/>
      <c r="BC371" s="58"/>
      <c r="BD371" s="58"/>
      <c r="BE371" s="58"/>
      <c r="BF371" s="58"/>
      <c r="BG371" s="58"/>
      <c r="BH371" s="58"/>
      <c r="BI371" s="58"/>
      <c r="BJ371" s="58"/>
      <c r="BK371" s="58"/>
      <c r="BL371" s="58"/>
      <c r="BM371" s="58"/>
      <c r="BN371" s="58"/>
      <c r="BO371" s="58"/>
      <c r="BP371" s="58"/>
      <c r="BQ371" s="58"/>
      <c r="BR371" s="58"/>
      <c r="BS371" s="58"/>
      <c r="BT371" s="58"/>
      <c r="BU371" s="58"/>
      <c r="BV371" s="58"/>
      <c r="BW371" s="58"/>
      <c r="BX371" s="58"/>
      <c r="BY371" s="58"/>
      <c r="BZ371" s="58"/>
      <c r="CA371" s="58"/>
      <c r="CB371" s="58"/>
      <c r="CC371" s="58"/>
      <c r="CD371" s="58"/>
      <c r="CE371" s="58"/>
      <c r="CF371" s="58"/>
      <c r="CG371" s="58"/>
      <c r="CH371" s="58"/>
      <c r="CI371" s="58"/>
      <c r="CJ371" s="58"/>
      <c r="CK371" s="58"/>
      <c r="CL371" s="58"/>
      <c r="CM371" s="58"/>
      <c r="CN371" s="58"/>
      <c r="CO371" s="58"/>
      <c r="CP371" s="58"/>
      <c r="CQ371" s="58"/>
      <c r="CR371" s="58"/>
      <c r="CS371" s="58"/>
      <c r="CT371" s="58"/>
      <c r="CU371" s="58"/>
      <c r="CV371" s="58"/>
      <c r="CW371" s="58"/>
      <c r="CX371" s="58"/>
      <c r="CY371" s="58"/>
      <c r="CZ371" s="58"/>
      <c r="DA371" s="58"/>
      <c r="DB371" s="58"/>
      <c r="DC371" s="58"/>
      <c r="DD371" s="58"/>
      <c r="DE371" s="58"/>
      <c r="DF371" s="58"/>
      <c r="DG371" s="58"/>
      <c r="DH371" s="58"/>
      <c r="DI371" s="58"/>
      <c r="DJ371" s="58"/>
      <c r="DK371" s="58"/>
      <c r="DL371" s="58"/>
      <c r="DM371" s="58"/>
      <c r="DN371" s="58"/>
      <c r="DO371" s="58"/>
      <c r="DP371" s="58"/>
      <c r="DQ371" s="58"/>
      <c r="DR371" s="58"/>
      <c r="DS371" s="58"/>
      <c r="DT371" s="58"/>
      <c r="DU371" s="58"/>
      <c r="DV371" s="58"/>
      <c r="DW371" s="58"/>
      <c r="DX371" s="58"/>
      <c r="DY371" s="58"/>
      <c r="DZ371" s="58"/>
      <c r="EA371" s="58"/>
      <c r="EB371" s="58"/>
      <c r="EC371" s="58"/>
      <c r="ED371" s="58"/>
      <c r="EE371" s="58"/>
      <c r="EF371" s="58"/>
      <c r="EG371" s="58"/>
      <c r="EH371" s="58"/>
      <c r="EI371" s="58"/>
      <c r="EJ371" s="58"/>
      <c r="EK371" s="58"/>
      <c r="EL371" s="58"/>
      <c r="EM371" s="58"/>
      <c r="EN371" s="58"/>
      <c r="EO371" s="58"/>
      <c r="EP371" s="58"/>
      <c r="EQ371" s="58"/>
      <c r="ER371" s="58"/>
      <c r="ES371" s="58"/>
      <c r="ET371" s="58"/>
      <c r="EU371" s="58"/>
      <c r="EV371" s="58"/>
      <c r="EW371" s="58"/>
      <c r="EX371" s="58"/>
      <c r="EY371" s="58"/>
      <c r="EZ371" s="58"/>
      <c r="FA371" s="58"/>
      <c r="FB371" s="58"/>
      <c r="FC371" s="58"/>
      <c r="FD371" s="58"/>
      <c r="FE371" s="58"/>
      <c r="FF371" s="58"/>
      <c r="FG371" s="58"/>
      <c r="FH371" s="58"/>
      <c r="FI371" s="58"/>
      <c r="FJ371" s="58"/>
      <c r="FK371" s="58"/>
      <c r="FL371" s="58"/>
      <c r="FM371" s="58"/>
      <c r="FN371" s="58"/>
      <c r="FO371" s="58"/>
      <c r="FP371" s="58"/>
      <c r="FQ371" s="58"/>
      <c r="FR371" s="58"/>
      <c r="FS371" s="58"/>
      <c r="FT371" s="58"/>
      <c r="FU371" s="58"/>
      <c r="FV371" s="58"/>
      <c r="FW371" s="58"/>
      <c r="FX371" s="58"/>
      <c r="FY371" s="58"/>
      <c r="FZ371" s="58"/>
      <c r="GA371" s="58"/>
      <c r="GB371" s="58"/>
      <c r="GC371" s="58"/>
      <c r="GD371" s="58"/>
      <c r="GE371" s="58"/>
      <c r="GF371" s="58"/>
      <c r="GG371" s="58"/>
      <c r="GH371" s="58"/>
      <c r="GI371" s="58"/>
      <c r="GJ371" s="58"/>
      <c r="GK371" s="58"/>
      <c r="GL371" s="58"/>
      <c r="GM371" s="58"/>
      <c r="GN371" s="58"/>
      <c r="GO371" s="58"/>
      <c r="GP371" s="58"/>
      <c r="GQ371" s="58"/>
      <c r="GR371" s="58"/>
      <c r="GS371" s="58"/>
      <c r="GT371" s="58"/>
      <c r="GU371" s="58"/>
      <c r="GV371" s="58"/>
      <c r="GW371" s="58"/>
      <c r="GX371" s="58"/>
      <c r="GY371" s="58"/>
      <c r="GZ371" s="58"/>
      <c r="HA371" s="58"/>
      <c r="HB371" s="58"/>
      <c r="HC371" s="58"/>
      <c r="HD371" s="58"/>
      <c r="HE371" s="58"/>
      <c r="HF371" s="58"/>
      <c r="HG371" s="58"/>
      <c r="HH371" s="58"/>
      <c r="HI371" s="58"/>
      <c r="HJ371" s="58"/>
      <c r="HK371" s="58"/>
      <c r="HL371" s="58"/>
      <c r="HM371" s="58"/>
      <c r="HN371" s="58"/>
      <c r="HO371" s="58"/>
      <c r="HP371" s="58"/>
      <c r="HQ371" s="58"/>
      <c r="HR371" s="58"/>
      <c r="HS371" s="58"/>
      <c r="HT371" s="58"/>
      <c r="HU371" s="58"/>
      <c r="HV371" s="58"/>
      <c r="HW371" s="58"/>
      <c r="HX371" s="58"/>
      <c r="HY371" s="58"/>
      <c r="HZ371" s="58"/>
      <c r="IA371" s="58"/>
      <c r="IB371" s="58"/>
      <c r="IC371" s="58"/>
      <c r="ID371" s="58"/>
      <c r="IE371" s="58"/>
      <c r="IF371" s="58"/>
      <c r="IG371" s="58"/>
      <c r="IH371" s="58"/>
      <c r="II371" s="58"/>
      <c r="IJ371" s="58"/>
      <c r="IK371" s="58"/>
      <c r="IL371" s="58"/>
      <c r="IM371" s="58"/>
      <c r="IN371" s="58"/>
      <c r="IO371" s="58"/>
      <c r="IP371" s="58"/>
      <c r="IQ371" s="58"/>
      <c r="IR371" s="58"/>
    </row>
    <row r="372" spans="1:252" s="839" customFormat="1">
      <c r="A372" s="78" t="s">
        <v>588</v>
      </c>
      <c r="B372" s="699">
        <v>2.7E-2</v>
      </c>
      <c r="C372" s="699">
        <v>2.8000000000000001E-2</v>
      </c>
      <c r="D372" s="699">
        <v>3.6999999999999998E-2</v>
      </c>
      <c r="E372" s="699">
        <v>0.04</v>
      </c>
      <c r="F372" s="699">
        <v>3.9E-2</v>
      </c>
      <c r="G372" s="699">
        <v>4.3999999999999997E-2</v>
      </c>
      <c r="H372" s="699">
        <v>5.6000000000000001E-2</v>
      </c>
      <c r="I372" s="699">
        <v>8.5999999999999993E-2</v>
      </c>
      <c r="J372" s="699">
        <v>9.9000000000000005E-2</v>
      </c>
      <c r="K372" s="699">
        <v>0.107</v>
      </c>
      <c r="L372" s="699">
        <v>0.104</v>
      </c>
      <c r="M372" s="699">
        <v>0.10299999999999999</v>
      </c>
      <c r="N372" s="699">
        <v>0.106</v>
      </c>
      <c r="O372" s="699">
        <v>0.115</v>
      </c>
      <c r="P372" s="699">
        <v>9.7000000000000003E-2</v>
      </c>
      <c r="Q372" s="699">
        <v>8.4000000000000005E-2</v>
      </c>
      <c r="R372" s="699">
        <v>9.2999999999999999E-2</v>
      </c>
      <c r="S372" s="699">
        <v>9.8000000000000004E-2</v>
      </c>
      <c r="T372" s="699">
        <v>9.5000000000000001E-2</v>
      </c>
      <c r="U372" s="699">
        <v>8.5000000000000006E-2</v>
      </c>
      <c r="V372" s="699">
        <v>9.5000000000000001E-2</v>
      </c>
      <c r="W372" s="699">
        <v>9.6000000000000002E-2</v>
      </c>
      <c r="X372" s="699">
        <v>0.105</v>
      </c>
      <c r="Y372" s="699">
        <v>0.128</v>
      </c>
      <c r="Z372" s="699">
        <v>9.7000000000000003E-2</v>
      </c>
      <c r="AA372" s="699">
        <v>0.105</v>
      </c>
      <c r="AB372" s="699">
        <v>0.11799999999999999</v>
      </c>
      <c r="AC372" s="699">
        <v>0.123</v>
      </c>
      <c r="AD372" s="699">
        <v>0.183</v>
      </c>
      <c r="AE372" s="953">
        <v>0.10199999999999999</v>
      </c>
      <c r="AF372" s="58"/>
      <c r="AG372" s="58"/>
      <c r="AH372" s="58"/>
      <c r="AI372" s="58"/>
      <c r="AJ372" s="58"/>
      <c r="AK372" s="58"/>
      <c r="AL372" s="58"/>
      <c r="AM372" s="58"/>
      <c r="AN372" s="58"/>
      <c r="AO372" s="58"/>
      <c r="AP372" s="58"/>
      <c r="AQ372" s="58"/>
      <c r="AR372" s="58"/>
      <c r="AS372" s="58"/>
      <c r="AT372" s="58"/>
      <c r="AU372" s="58"/>
      <c r="AV372" s="58"/>
      <c r="AW372" s="58"/>
      <c r="AX372" s="58"/>
      <c r="AY372" s="58"/>
      <c r="AZ372" s="58"/>
      <c r="BA372" s="58"/>
      <c r="BB372" s="58"/>
      <c r="BC372" s="58"/>
      <c r="BD372" s="58"/>
      <c r="BE372" s="58"/>
      <c r="BF372" s="58"/>
      <c r="BG372" s="58"/>
      <c r="BH372" s="58"/>
      <c r="BI372" s="58"/>
      <c r="BJ372" s="58"/>
      <c r="BK372" s="58"/>
      <c r="BL372" s="58"/>
      <c r="BM372" s="58"/>
      <c r="BN372" s="58"/>
      <c r="BO372" s="58"/>
      <c r="BP372" s="58"/>
      <c r="BQ372" s="58"/>
      <c r="BR372" s="58"/>
      <c r="BS372" s="58"/>
      <c r="BT372" s="58"/>
      <c r="BU372" s="58"/>
      <c r="BV372" s="58"/>
      <c r="BW372" s="58"/>
      <c r="BX372" s="58"/>
      <c r="BY372" s="58"/>
      <c r="BZ372" s="58"/>
      <c r="CA372" s="58"/>
      <c r="CB372" s="58"/>
      <c r="CC372" s="58"/>
      <c r="CD372" s="58"/>
      <c r="CE372" s="58"/>
      <c r="CF372" s="58"/>
      <c r="CG372" s="58"/>
      <c r="CH372" s="58"/>
      <c r="CI372" s="58"/>
      <c r="CJ372" s="58"/>
      <c r="CK372" s="58"/>
      <c r="CL372" s="58"/>
      <c r="CM372" s="58"/>
      <c r="CN372" s="58"/>
      <c r="CO372" s="58"/>
      <c r="CP372" s="58"/>
      <c r="CQ372" s="58"/>
      <c r="CR372" s="58"/>
      <c r="CS372" s="58"/>
      <c r="CT372" s="58"/>
      <c r="CU372" s="58"/>
      <c r="CV372" s="58"/>
      <c r="CW372" s="58"/>
      <c r="CX372" s="58"/>
      <c r="CY372" s="58"/>
      <c r="CZ372" s="58"/>
      <c r="DA372" s="58"/>
      <c r="DB372" s="58"/>
      <c r="DC372" s="58"/>
      <c r="DD372" s="58"/>
      <c r="DE372" s="58"/>
      <c r="DF372" s="58"/>
      <c r="DG372" s="58"/>
      <c r="DH372" s="58"/>
      <c r="DI372" s="58"/>
      <c r="DJ372" s="58"/>
      <c r="DK372" s="58"/>
      <c r="DL372" s="58"/>
      <c r="DM372" s="58"/>
      <c r="DN372" s="58"/>
      <c r="DO372" s="58"/>
      <c r="DP372" s="58"/>
      <c r="DQ372" s="58"/>
      <c r="DR372" s="58"/>
      <c r="DS372" s="58"/>
      <c r="DT372" s="58"/>
      <c r="DU372" s="58"/>
      <c r="DV372" s="58"/>
      <c r="DW372" s="58"/>
      <c r="DX372" s="58"/>
      <c r="DY372" s="58"/>
      <c r="DZ372" s="58"/>
      <c r="EA372" s="58"/>
      <c r="EB372" s="58"/>
      <c r="EC372" s="58"/>
      <c r="ED372" s="58"/>
      <c r="EE372" s="58"/>
      <c r="EF372" s="58"/>
      <c r="EG372" s="58"/>
      <c r="EH372" s="58"/>
      <c r="EI372" s="58"/>
      <c r="EJ372" s="58"/>
      <c r="EK372" s="58"/>
      <c r="EL372" s="58"/>
      <c r="EM372" s="58"/>
      <c r="EN372" s="58"/>
      <c r="EO372" s="58"/>
      <c r="EP372" s="58"/>
      <c r="EQ372" s="58"/>
      <c r="ER372" s="58"/>
      <c r="ES372" s="58"/>
      <c r="ET372" s="58"/>
      <c r="EU372" s="58"/>
      <c r="EV372" s="58"/>
      <c r="EW372" s="58"/>
      <c r="EX372" s="58"/>
      <c r="EY372" s="58"/>
      <c r="EZ372" s="58"/>
      <c r="FA372" s="58"/>
      <c r="FB372" s="58"/>
      <c r="FC372" s="58"/>
      <c r="FD372" s="58"/>
      <c r="FE372" s="58"/>
      <c r="FF372" s="58"/>
      <c r="FG372" s="58"/>
      <c r="FH372" s="58"/>
      <c r="FI372" s="58"/>
      <c r="FJ372" s="58"/>
      <c r="FK372" s="58"/>
      <c r="FL372" s="58"/>
      <c r="FM372" s="58"/>
      <c r="FN372" s="58"/>
      <c r="FO372" s="58"/>
      <c r="FP372" s="58"/>
      <c r="FQ372" s="58"/>
      <c r="FR372" s="58"/>
      <c r="FS372" s="58"/>
      <c r="FT372" s="58"/>
      <c r="FU372" s="58"/>
      <c r="FV372" s="58"/>
      <c r="FW372" s="58"/>
      <c r="FX372" s="58"/>
      <c r="FY372" s="58"/>
      <c r="FZ372" s="58"/>
      <c r="GA372" s="58"/>
      <c r="GB372" s="58"/>
      <c r="GC372" s="58"/>
      <c r="GD372" s="58"/>
      <c r="GE372" s="58"/>
      <c r="GF372" s="58"/>
      <c r="GG372" s="58"/>
      <c r="GH372" s="58"/>
      <c r="GI372" s="58"/>
      <c r="GJ372" s="58"/>
      <c r="GK372" s="58"/>
      <c r="GL372" s="58"/>
      <c r="GM372" s="58"/>
      <c r="GN372" s="58"/>
      <c r="GO372" s="58"/>
      <c r="GP372" s="58"/>
      <c r="GQ372" s="58"/>
      <c r="GR372" s="58"/>
      <c r="GS372" s="58"/>
      <c r="GT372" s="58"/>
      <c r="GU372" s="58"/>
      <c r="GV372" s="58"/>
      <c r="GW372" s="58"/>
      <c r="GX372" s="58"/>
      <c r="GY372" s="58"/>
      <c r="GZ372" s="58"/>
      <c r="HA372" s="58"/>
      <c r="HB372" s="58"/>
      <c r="HC372" s="58"/>
      <c r="HD372" s="58"/>
      <c r="HE372" s="58"/>
      <c r="HF372" s="58"/>
      <c r="HG372" s="58"/>
      <c r="HH372" s="58"/>
      <c r="HI372" s="58"/>
      <c r="HJ372" s="58"/>
      <c r="HK372" s="58"/>
      <c r="HL372" s="58"/>
      <c r="HM372" s="58"/>
      <c r="HN372" s="58"/>
      <c r="HO372" s="58"/>
      <c r="HP372" s="58"/>
      <c r="HQ372" s="58"/>
      <c r="HR372" s="58"/>
      <c r="HS372" s="58"/>
      <c r="HT372" s="58"/>
      <c r="HU372" s="58"/>
      <c r="HV372" s="58"/>
      <c r="HW372" s="58"/>
      <c r="HX372" s="58"/>
      <c r="HY372" s="58"/>
      <c r="HZ372" s="58"/>
      <c r="IA372" s="58"/>
      <c r="IB372" s="58"/>
      <c r="IC372" s="58"/>
      <c r="ID372" s="58"/>
      <c r="IE372" s="58"/>
      <c r="IF372" s="58"/>
      <c r="IG372" s="58"/>
      <c r="IH372" s="58"/>
      <c r="II372" s="58"/>
      <c r="IJ372" s="58"/>
      <c r="IK372" s="58"/>
      <c r="IL372" s="58"/>
      <c r="IM372" s="58"/>
      <c r="IN372" s="58"/>
      <c r="IO372" s="58"/>
      <c r="IP372" s="58"/>
      <c r="IQ372" s="58"/>
      <c r="IR372" s="58"/>
    </row>
    <row r="373" spans="1:252" s="839" customFormat="1">
      <c r="A373" s="78" t="s">
        <v>589</v>
      </c>
      <c r="B373" s="699">
        <v>7.4999999999999997E-2</v>
      </c>
      <c r="C373" s="699">
        <v>7.9000000000000001E-2</v>
      </c>
      <c r="D373" s="699">
        <v>0.10199999999999999</v>
      </c>
      <c r="E373" s="699">
        <v>0.112</v>
      </c>
      <c r="F373" s="699">
        <v>0.109</v>
      </c>
      <c r="G373" s="699">
        <v>0.122</v>
      </c>
      <c r="H373" s="699">
        <v>0.154</v>
      </c>
      <c r="I373" s="699">
        <v>0.23899999999999999</v>
      </c>
      <c r="J373" s="699">
        <v>0.27400000000000002</v>
      </c>
      <c r="K373" s="699">
        <v>0.29499999999999998</v>
      </c>
      <c r="L373" s="699">
        <v>0.28899999999999998</v>
      </c>
      <c r="M373" s="699">
        <v>0.28699999999999998</v>
      </c>
      <c r="N373" s="699">
        <v>0.29499999999999998</v>
      </c>
      <c r="O373" s="699">
        <v>0.317</v>
      </c>
      <c r="P373" s="699">
        <v>0.26900000000000002</v>
      </c>
      <c r="Q373" s="699">
        <v>0.26900000000000002</v>
      </c>
      <c r="R373" s="699">
        <v>0.28799999999999998</v>
      </c>
      <c r="S373" s="699">
        <v>0.28899999999999998</v>
      </c>
      <c r="T373" s="699">
        <v>0.28100000000000003</v>
      </c>
      <c r="U373" s="699">
        <v>0.26900000000000002</v>
      </c>
      <c r="V373" s="699">
        <v>0.246</v>
      </c>
      <c r="W373" s="699">
        <v>0.19700000000000001</v>
      </c>
      <c r="X373" s="699">
        <v>0.183</v>
      </c>
      <c r="Y373" s="699">
        <v>0.159</v>
      </c>
      <c r="Z373" s="699">
        <v>0.152</v>
      </c>
      <c r="AA373" s="699">
        <v>0.14499999999999999</v>
      </c>
      <c r="AB373" s="699">
        <v>0.13</v>
      </c>
      <c r="AC373" s="699">
        <v>0.11899999999999999</v>
      </c>
      <c r="AD373" s="699">
        <v>6.7000000000000004E-2</v>
      </c>
      <c r="AE373" s="953">
        <v>0.13300000000000001</v>
      </c>
      <c r="AF373" s="58"/>
      <c r="AG373" s="58"/>
      <c r="AH373" s="58"/>
      <c r="AI373" s="58"/>
      <c r="AJ373" s="58"/>
      <c r="AK373" s="58"/>
      <c r="AL373" s="58"/>
      <c r="AM373" s="58"/>
      <c r="AN373" s="58"/>
      <c r="AO373" s="58"/>
      <c r="AP373" s="58"/>
      <c r="AQ373" s="58"/>
      <c r="AR373" s="58"/>
      <c r="AS373" s="58"/>
      <c r="AT373" s="58"/>
      <c r="AU373" s="58"/>
      <c r="AV373" s="58"/>
      <c r="AW373" s="58"/>
      <c r="AX373" s="58"/>
      <c r="AY373" s="58"/>
      <c r="AZ373" s="58"/>
      <c r="BA373" s="58"/>
      <c r="BB373" s="58"/>
      <c r="BC373" s="58"/>
      <c r="BD373" s="58"/>
      <c r="BE373" s="58"/>
      <c r="BF373" s="58"/>
      <c r="BG373" s="58"/>
      <c r="BH373" s="58"/>
      <c r="BI373" s="58"/>
      <c r="BJ373" s="58"/>
      <c r="BK373" s="58"/>
      <c r="BL373" s="58"/>
      <c r="BM373" s="58"/>
      <c r="BN373" s="58"/>
      <c r="BO373" s="58"/>
      <c r="BP373" s="58"/>
      <c r="BQ373" s="58"/>
      <c r="BR373" s="58"/>
      <c r="BS373" s="58"/>
      <c r="BT373" s="58"/>
      <c r="BU373" s="58"/>
      <c r="BV373" s="58"/>
      <c r="BW373" s="58"/>
      <c r="BX373" s="58"/>
      <c r="BY373" s="58"/>
      <c r="BZ373" s="58"/>
      <c r="CA373" s="58"/>
      <c r="CB373" s="58"/>
      <c r="CC373" s="58"/>
      <c r="CD373" s="58"/>
      <c r="CE373" s="58"/>
      <c r="CF373" s="58"/>
      <c r="CG373" s="58"/>
      <c r="CH373" s="58"/>
      <c r="CI373" s="58"/>
      <c r="CJ373" s="58"/>
      <c r="CK373" s="58"/>
      <c r="CL373" s="58"/>
      <c r="CM373" s="58"/>
      <c r="CN373" s="58"/>
      <c r="CO373" s="58"/>
      <c r="CP373" s="58"/>
      <c r="CQ373" s="58"/>
      <c r="CR373" s="58"/>
      <c r="CS373" s="58"/>
      <c r="CT373" s="58"/>
      <c r="CU373" s="58"/>
      <c r="CV373" s="58"/>
      <c r="CW373" s="58"/>
      <c r="CX373" s="58"/>
      <c r="CY373" s="58"/>
      <c r="CZ373" s="58"/>
      <c r="DA373" s="58"/>
      <c r="DB373" s="58"/>
      <c r="DC373" s="58"/>
      <c r="DD373" s="58"/>
      <c r="DE373" s="58"/>
      <c r="DF373" s="58"/>
      <c r="DG373" s="58"/>
      <c r="DH373" s="58"/>
      <c r="DI373" s="58"/>
      <c r="DJ373" s="58"/>
      <c r="DK373" s="58"/>
      <c r="DL373" s="58"/>
      <c r="DM373" s="58"/>
      <c r="DN373" s="58"/>
      <c r="DO373" s="58"/>
      <c r="DP373" s="58"/>
      <c r="DQ373" s="58"/>
      <c r="DR373" s="58"/>
      <c r="DS373" s="58"/>
      <c r="DT373" s="58"/>
      <c r="DU373" s="58"/>
      <c r="DV373" s="58"/>
      <c r="DW373" s="58"/>
      <c r="DX373" s="58"/>
      <c r="DY373" s="58"/>
      <c r="DZ373" s="58"/>
      <c r="EA373" s="58"/>
      <c r="EB373" s="58"/>
      <c r="EC373" s="58"/>
      <c r="ED373" s="58"/>
      <c r="EE373" s="58"/>
      <c r="EF373" s="58"/>
      <c r="EG373" s="58"/>
      <c r="EH373" s="58"/>
      <c r="EI373" s="58"/>
      <c r="EJ373" s="58"/>
      <c r="EK373" s="58"/>
      <c r="EL373" s="58"/>
      <c r="EM373" s="58"/>
      <c r="EN373" s="58"/>
      <c r="EO373" s="58"/>
      <c r="EP373" s="58"/>
      <c r="EQ373" s="58"/>
      <c r="ER373" s="58"/>
      <c r="ES373" s="58"/>
      <c r="ET373" s="58"/>
      <c r="EU373" s="58"/>
      <c r="EV373" s="58"/>
      <c r="EW373" s="58"/>
      <c r="EX373" s="58"/>
      <c r="EY373" s="58"/>
      <c r="EZ373" s="58"/>
      <c r="FA373" s="58"/>
      <c r="FB373" s="58"/>
      <c r="FC373" s="58"/>
      <c r="FD373" s="58"/>
      <c r="FE373" s="58"/>
      <c r="FF373" s="58"/>
      <c r="FG373" s="58"/>
      <c r="FH373" s="58"/>
      <c r="FI373" s="58"/>
      <c r="FJ373" s="58"/>
      <c r="FK373" s="58"/>
      <c r="FL373" s="58"/>
      <c r="FM373" s="58"/>
      <c r="FN373" s="58"/>
      <c r="FO373" s="58"/>
      <c r="FP373" s="58"/>
      <c r="FQ373" s="58"/>
      <c r="FR373" s="58"/>
      <c r="FS373" s="58"/>
      <c r="FT373" s="58"/>
      <c r="FU373" s="58"/>
      <c r="FV373" s="58"/>
      <c r="FW373" s="58"/>
      <c r="FX373" s="58"/>
      <c r="FY373" s="58"/>
      <c r="FZ373" s="58"/>
      <c r="GA373" s="58"/>
      <c r="GB373" s="58"/>
      <c r="GC373" s="58"/>
      <c r="GD373" s="58"/>
      <c r="GE373" s="58"/>
      <c r="GF373" s="58"/>
      <c r="GG373" s="58"/>
      <c r="GH373" s="58"/>
      <c r="GI373" s="58"/>
      <c r="GJ373" s="58"/>
      <c r="GK373" s="58"/>
      <c r="GL373" s="58"/>
      <c r="GM373" s="58"/>
      <c r="GN373" s="58"/>
      <c r="GO373" s="58"/>
      <c r="GP373" s="58"/>
      <c r="GQ373" s="58"/>
      <c r="GR373" s="58"/>
      <c r="GS373" s="58"/>
      <c r="GT373" s="58"/>
      <c r="GU373" s="58"/>
      <c r="GV373" s="58"/>
      <c r="GW373" s="58"/>
      <c r="GX373" s="58"/>
      <c r="GY373" s="58"/>
      <c r="GZ373" s="58"/>
      <c r="HA373" s="58"/>
      <c r="HB373" s="58"/>
      <c r="HC373" s="58"/>
      <c r="HD373" s="58"/>
      <c r="HE373" s="58"/>
      <c r="HF373" s="58"/>
      <c r="HG373" s="58"/>
      <c r="HH373" s="58"/>
      <c r="HI373" s="58"/>
      <c r="HJ373" s="58"/>
      <c r="HK373" s="58"/>
      <c r="HL373" s="58"/>
      <c r="HM373" s="58"/>
      <c r="HN373" s="58"/>
      <c r="HO373" s="58"/>
      <c r="HP373" s="58"/>
      <c r="HQ373" s="58"/>
      <c r="HR373" s="58"/>
      <c r="HS373" s="58"/>
      <c r="HT373" s="58"/>
      <c r="HU373" s="58"/>
      <c r="HV373" s="58"/>
      <c r="HW373" s="58"/>
      <c r="HX373" s="58"/>
      <c r="HY373" s="58"/>
      <c r="HZ373" s="58"/>
      <c r="IA373" s="58"/>
      <c r="IB373" s="58"/>
      <c r="IC373" s="58"/>
      <c r="ID373" s="58"/>
      <c r="IE373" s="58"/>
      <c r="IF373" s="58"/>
      <c r="IG373" s="58"/>
      <c r="IH373" s="58"/>
      <c r="II373" s="58"/>
      <c r="IJ373" s="58"/>
      <c r="IK373" s="58"/>
      <c r="IL373" s="58"/>
      <c r="IM373" s="58"/>
      <c r="IN373" s="58"/>
      <c r="IO373" s="58"/>
      <c r="IP373" s="58"/>
      <c r="IQ373" s="58"/>
      <c r="IR373" s="58"/>
    </row>
    <row r="374" spans="1:252" s="839" customFormat="1">
      <c r="A374" s="78" t="s">
        <v>590</v>
      </c>
      <c r="B374" s="699">
        <v>0</v>
      </c>
      <c r="C374" s="699">
        <v>0</v>
      </c>
      <c r="D374" s="699">
        <v>0</v>
      </c>
      <c r="E374" s="699">
        <v>0</v>
      </c>
      <c r="F374" s="699">
        <v>0</v>
      </c>
      <c r="G374" s="699">
        <v>0</v>
      </c>
      <c r="H374" s="699">
        <v>0</v>
      </c>
      <c r="I374" s="699">
        <v>0</v>
      </c>
      <c r="J374" s="699">
        <v>0</v>
      </c>
      <c r="K374" s="699">
        <v>0</v>
      </c>
      <c r="L374" s="699">
        <v>0</v>
      </c>
      <c r="M374" s="699">
        <v>0</v>
      </c>
      <c r="N374" s="699">
        <v>0</v>
      </c>
      <c r="O374" s="699">
        <v>0</v>
      </c>
      <c r="P374" s="699">
        <v>0</v>
      </c>
      <c r="Q374" s="699">
        <v>0</v>
      </c>
      <c r="R374" s="699">
        <v>0</v>
      </c>
      <c r="S374" s="699">
        <v>0</v>
      </c>
      <c r="T374" s="699">
        <v>2E-3</v>
      </c>
      <c r="U374" s="699">
        <v>2E-3</v>
      </c>
      <c r="V374" s="699">
        <v>2E-3</v>
      </c>
      <c r="W374" s="699">
        <v>1E-3</v>
      </c>
      <c r="X374" s="699">
        <v>1E-3</v>
      </c>
      <c r="Y374" s="699">
        <v>2E-3</v>
      </c>
      <c r="Z374" s="699">
        <v>2E-3</v>
      </c>
      <c r="AA374" s="699">
        <v>2E-3</v>
      </c>
      <c r="AB374" s="699">
        <v>1E-3</v>
      </c>
      <c r="AC374" s="699">
        <v>1E-3</v>
      </c>
      <c r="AD374" s="699">
        <v>1E-3</v>
      </c>
      <c r="AE374"/>
      <c r="AF374" s="58"/>
      <c r="AG374" s="58"/>
      <c r="AH374" s="58"/>
      <c r="AI374" s="58"/>
      <c r="AJ374" s="58"/>
      <c r="AK374" s="58"/>
      <c r="AL374" s="58"/>
      <c r="AM374" s="58"/>
      <c r="AN374" s="58"/>
      <c r="AO374" s="58"/>
      <c r="AP374" s="58"/>
      <c r="AQ374" s="58"/>
      <c r="AR374" s="58"/>
      <c r="AS374" s="58"/>
      <c r="AT374" s="58"/>
      <c r="AU374" s="58"/>
      <c r="AV374" s="58"/>
      <c r="AW374" s="58"/>
      <c r="AX374" s="58"/>
      <c r="AY374" s="58"/>
      <c r="AZ374" s="58"/>
      <c r="BA374" s="58"/>
      <c r="BB374" s="58"/>
      <c r="BC374" s="58"/>
      <c r="BD374" s="58"/>
      <c r="BE374" s="58"/>
      <c r="BF374" s="58"/>
      <c r="BG374" s="58"/>
      <c r="BH374" s="58"/>
      <c r="BI374" s="58"/>
      <c r="BJ374" s="58"/>
      <c r="BK374" s="58"/>
      <c r="BL374" s="58"/>
      <c r="BM374" s="58"/>
      <c r="BN374" s="58"/>
      <c r="BO374" s="58"/>
      <c r="BP374" s="58"/>
      <c r="BQ374" s="58"/>
      <c r="BR374" s="58"/>
      <c r="BS374" s="58"/>
      <c r="BT374" s="58"/>
      <c r="BU374" s="58"/>
      <c r="BV374" s="58"/>
      <c r="BW374" s="58"/>
      <c r="BX374" s="58"/>
      <c r="BY374" s="58"/>
      <c r="BZ374" s="58"/>
      <c r="CA374" s="58"/>
      <c r="CB374" s="58"/>
      <c r="CC374" s="58"/>
      <c r="CD374" s="58"/>
      <c r="CE374" s="58"/>
      <c r="CF374" s="58"/>
      <c r="CG374" s="58"/>
      <c r="CH374" s="58"/>
      <c r="CI374" s="58"/>
      <c r="CJ374" s="58"/>
      <c r="CK374" s="58"/>
      <c r="CL374" s="58"/>
      <c r="CM374" s="58"/>
      <c r="CN374" s="58"/>
      <c r="CO374" s="58"/>
      <c r="CP374" s="58"/>
      <c r="CQ374" s="58"/>
      <c r="CR374" s="58"/>
      <c r="CS374" s="58"/>
      <c r="CT374" s="58"/>
      <c r="CU374" s="58"/>
      <c r="CV374" s="58"/>
      <c r="CW374" s="58"/>
      <c r="CX374" s="58"/>
      <c r="CY374" s="58"/>
      <c r="CZ374" s="58"/>
      <c r="DA374" s="58"/>
      <c r="DB374" s="58"/>
      <c r="DC374" s="58"/>
      <c r="DD374" s="58"/>
      <c r="DE374" s="58"/>
      <c r="DF374" s="58"/>
      <c r="DG374" s="58"/>
      <c r="DH374" s="58"/>
      <c r="DI374" s="58"/>
      <c r="DJ374" s="58"/>
      <c r="DK374" s="58"/>
      <c r="DL374" s="58"/>
      <c r="DM374" s="58"/>
      <c r="DN374" s="58"/>
      <c r="DO374" s="58"/>
      <c r="DP374" s="58"/>
      <c r="DQ374" s="58"/>
      <c r="DR374" s="58"/>
      <c r="DS374" s="58"/>
      <c r="DT374" s="58"/>
      <c r="DU374" s="58"/>
      <c r="DV374" s="58"/>
      <c r="DW374" s="58"/>
      <c r="DX374" s="58"/>
      <c r="DY374" s="58"/>
      <c r="DZ374" s="58"/>
      <c r="EA374" s="58"/>
      <c r="EB374" s="58"/>
      <c r="EC374" s="58"/>
      <c r="ED374" s="58"/>
      <c r="EE374" s="58"/>
      <c r="EF374" s="58"/>
      <c r="EG374" s="58"/>
      <c r="EH374" s="58"/>
      <c r="EI374" s="58"/>
      <c r="EJ374" s="58"/>
      <c r="EK374" s="58"/>
      <c r="EL374" s="58"/>
      <c r="EM374" s="58"/>
      <c r="EN374" s="58"/>
      <c r="EO374" s="58"/>
      <c r="EP374" s="58"/>
      <c r="EQ374" s="58"/>
      <c r="ER374" s="58"/>
      <c r="ES374" s="58"/>
      <c r="ET374" s="58"/>
      <c r="EU374" s="58"/>
      <c r="EV374" s="58"/>
      <c r="EW374" s="58"/>
      <c r="EX374" s="58"/>
      <c r="EY374" s="58"/>
      <c r="EZ374" s="58"/>
      <c r="FA374" s="58"/>
      <c r="FB374" s="58"/>
      <c r="FC374" s="58"/>
      <c r="FD374" s="58"/>
      <c r="FE374" s="58"/>
      <c r="FF374" s="58"/>
      <c r="FG374" s="58"/>
      <c r="FH374" s="58"/>
      <c r="FI374" s="58"/>
      <c r="FJ374" s="58"/>
      <c r="FK374" s="58"/>
      <c r="FL374" s="58"/>
      <c r="FM374" s="58"/>
      <c r="FN374" s="58"/>
      <c r="FO374" s="58"/>
      <c r="FP374" s="58"/>
      <c r="FQ374" s="58"/>
      <c r="FR374" s="58"/>
      <c r="FS374" s="58"/>
      <c r="FT374" s="58"/>
      <c r="FU374" s="58"/>
      <c r="FV374" s="58"/>
      <c r="FW374" s="58"/>
      <c r="FX374" s="58"/>
      <c r="FY374" s="58"/>
      <c r="FZ374" s="58"/>
      <c r="GA374" s="58"/>
      <c r="GB374" s="58"/>
      <c r="GC374" s="58"/>
      <c r="GD374" s="58"/>
      <c r="GE374" s="58"/>
      <c r="GF374" s="58"/>
      <c r="GG374" s="58"/>
      <c r="GH374" s="58"/>
      <c r="GI374" s="58"/>
      <c r="GJ374" s="58"/>
      <c r="GK374" s="58"/>
      <c r="GL374" s="58"/>
      <c r="GM374" s="58"/>
      <c r="GN374" s="58"/>
      <c r="GO374" s="58"/>
      <c r="GP374" s="58"/>
      <c r="GQ374" s="58"/>
      <c r="GR374" s="58"/>
      <c r="GS374" s="58"/>
      <c r="GT374" s="58"/>
      <c r="GU374" s="58"/>
      <c r="GV374" s="58"/>
      <c r="GW374" s="58"/>
      <c r="GX374" s="58"/>
      <c r="GY374" s="58"/>
      <c r="GZ374" s="58"/>
      <c r="HA374" s="58"/>
      <c r="HB374" s="58"/>
      <c r="HC374" s="58"/>
      <c r="HD374" s="58"/>
      <c r="HE374" s="58"/>
      <c r="HF374" s="58"/>
      <c r="HG374" s="58"/>
      <c r="HH374" s="58"/>
      <c r="HI374" s="58"/>
      <c r="HJ374" s="58"/>
      <c r="HK374" s="58"/>
      <c r="HL374" s="58"/>
      <c r="HM374" s="58"/>
      <c r="HN374" s="58"/>
      <c r="HO374" s="58"/>
      <c r="HP374" s="58"/>
      <c r="HQ374" s="58"/>
      <c r="HR374" s="58"/>
      <c r="HS374" s="58"/>
      <c r="HT374" s="58"/>
      <c r="HU374" s="58"/>
      <c r="HV374" s="58"/>
      <c r="HW374" s="58"/>
      <c r="HX374" s="58"/>
      <c r="HY374" s="58"/>
      <c r="HZ374" s="58"/>
      <c r="IA374" s="58"/>
      <c r="IB374" s="58"/>
      <c r="IC374" s="58"/>
      <c r="ID374" s="58"/>
      <c r="IE374" s="58"/>
      <c r="IF374" s="58"/>
      <c r="IG374" s="58"/>
      <c r="IH374" s="58"/>
      <c r="II374" s="58"/>
      <c r="IJ374" s="58"/>
      <c r="IK374" s="58"/>
      <c r="IL374" s="58"/>
      <c r="IM374" s="58"/>
      <c r="IN374" s="58"/>
      <c r="IO374" s="58"/>
      <c r="IP374" s="58"/>
      <c r="IQ374" s="58"/>
      <c r="IR374" s="58"/>
    </row>
    <row r="375" spans="1:252" s="839" customFormat="1">
      <c r="A375" s="78" t="s">
        <v>591</v>
      </c>
      <c r="B375" s="699">
        <v>0</v>
      </c>
      <c r="C375" s="699">
        <v>0</v>
      </c>
      <c r="D375" s="699">
        <v>0</v>
      </c>
      <c r="E375" s="699">
        <v>0</v>
      </c>
      <c r="F375" s="699">
        <v>0</v>
      </c>
      <c r="G375" s="699">
        <v>0</v>
      </c>
      <c r="H375" s="699">
        <v>1E-3</v>
      </c>
      <c r="I375" s="699">
        <v>1E-3</v>
      </c>
      <c r="J375" s="699">
        <v>1E-3</v>
      </c>
      <c r="K375" s="699">
        <v>1E-3</v>
      </c>
      <c r="L375" s="699">
        <v>1E-3</v>
      </c>
      <c r="M375" s="699">
        <v>1E-3</v>
      </c>
      <c r="N375" s="699">
        <v>1E-3</v>
      </c>
      <c r="O375" s="699">
        <v>1E-3</v>
      </c>
      <c r="P375" s="699">
        <v>1E-3</v>
      </c>
      <c r="Q375" s="699">
        <v>1E-3</v>
      </c>
      <c r="R375" s="699">
        <v>1E-3</v>
      </c>
      <c r="S375" s="699">
        <v>1E-3</v>
      </c>
      <c r="T375" s="699">
        <v>1E-3</v>
      </c>
      <c r="U375" s="699">
        <v>1E-3</v>
      </c>
      <c r="V375" s="699">
        <v>1E-3</v>
      </c>
      <c r="W375" s="699">
        <v>1E-3</v>
      </c>
      <c r="X375" s="699">
        <v>1E-3</v>
      </c>
      <c r="Y375" s="699">
        <v>1E-3</v>
      </c>
      <c r="Z375" s="699">
        <v>1E-3</v>
      </c>
      <c r="AA375" s="699">
        <v>1E-3</v>
      </c>
      <c r="AB375" s="699">
        <v>1E-3</v>
      </c>
      <c r="AC375" s="699">
        <v>1E-3</v>
      </c>
      <c r="AD375" s="699"/>
      <c r="AE375" s="953">
        <v>0</v>
      </c>
      <c r="AF375" s="58"/>
      <c r="AG375" s="58"/>
      <c r="AH375" s="58"/>
      <c r="AI375" s="58"/>
      <c r="AJ375" s="58"/>
      <c r="AK375" s="58"/>
      <c r="AL375" s="58"/>
      <c r="AM375" s="58"/>
      <c r="AN375" s="58"/>
      <c r="AO375" s="58"/>
      <c r="AP375" s="58"/>
      <c r="AQ375" s="58"/>
      <c r="AR375" s="58"/>
      <c r="AS375" s="58"/>
      <c r="AT375" s="58"/>
      <c r="AU375" s="58"/>
      <c r="AV375" s="58"/>
      <c r="AW375" s="58"/>
      <c r="AX375" s="58"/>
      <c r="AY375" s="58"/>
      <c r="AZ375" s="58"/>
      <c r="BA375" s="58"/>
      <c r="BB375" s="58"/>
      <c r="BC375" s="58"/>
      <c r="BD375" s="58"/>
      <c r="BE375" s="58"/>
      <c r="BF375" s="58"/>
      <c r="BG375" s="58"/>
      <c r="BH375" s="58"/>
      <c r="BI375" s="58"/>
      <c r="BJ375" s="58"/>
      <c r="BK375" s="58"/>
      <c r="BL375" s="58"/>
      <c r="BM375" s="58"/>
      <c r="BN375" s="58"/>
      <c r="BO375" s="58"/>
      <c r="BP375" s="58"/>
      <c r="BQ375" s="58"/>
      <c r="BR375" s="58"/>
      <c r="BS375" s="58"/>
      <c r="BT375" s="58"/>
      <c r="BU375" s="58"/>
      <c r="BV375" s="58"/>
      <c r="BW375" s="58"/>
      <c r="BX375" s="58"/>
      <c r="BY375" s="58"/>
      <c r="BZ375" s="58"/>
      <c r="CA375" s="58"/>
      <c r="CB375" s="58"/>
      <c r="CC375" s="58"/>
      <c r="CD375" s="58"/>
      <c r="CE375" s="58"/>
      <c r="CF375" s="58"/>
      <c r="CG375" s="58"/>
      <c r="CH375" s="58"/>
      <c r="CI375" s="58"/>
      <c r="CJ375" s="58"/>
      <c r="CK375" s="58"/>
      <c r="CL375" s="58"/>
      <c r="CM375" s="58"/>
      <c r="CN375" s="58"/>
      <c r="CO375" s="58"/>
      <c r="CP375" s="58"/>
      <c r="CQ375" s="58"/>
      <c r="CR375" s="58"/>
      <c r="CS375" s="58"/>
      <c r="CT375" s="58"/>
      <c r="CU375" s="58"/>
      <c r="CV375" s="58"/>
      <c r="CW375" s="58"/>
      <c r="CX375" s="58"/>
      <c r="CY375" s="58"/>
      <c r="CZ375" s="58"/>
      <c r="DA375" s="58"/>
      <c r="DB375" s="58"/>
      <c r="DC375" s="58"/>
      <c r="DD375" s="58"/>
      <c r="DE375" s="58"/>
      <c r="DF375" s="58"/>
      <c r="DG375" s="58"/>
      <c r="DH375" s="58"/>
      <c r="DI375" s="58"/>
      <c r="DJ375" s="58"/>
      <c r="DK375" s="58"/>
      <c r="DL375" s="58"/>
      <c r="DM375" s="58"/>
      <c r="DN375" s="58"/>
      <c r="DO375" s="58"/>
      <c r="DP375" s="58"/>
      <c r="DQ375" s="58"/>
      <c r="DR375" s="58"/>
      <c r="DS375" s="58"/>
      <c r="DT375" s="58"/>
      <c r="DU375" s="58"/>
      <c r="DV375" s="58"/>
      <c r="DW375" s="58"/>
      <c r="DX375" s="58"/>
      <c r="DY375" s="58"/>
      <c r="DZ375" s="58"/>
      <c r="EA375" s="58"/>
      <c r="EB375" s="58"/>
      <c r="EC375" s="58"/>
      <c r="ED375" s="58"/>
      <c r="EE375" s="58"/>
      <c r="EF375" s="58"/>
      <c r="EG375" s="58"/>
      <c r="EH375" s="58"/>
      <c r="EI375" s="58"/>
      <c r="EJ375" s="58"/>
      <c r="EK375" s="58"/>
      <c r="EL375" s="58"/>
      <c r="EM375" s="58"/>
      <c r="EN375" s="58"/>
      <c r="EO375" s="58"/>
      <c r="EP375" s="58"/>
      <c r="EQ375" s="58"/>
      <c r="ER375" s="58"/>
      <c r="ES375" s="58"/>
      <c r="ET375" s="58"/>
      <c r="EU375" s="58"/>
      <c r="EV375" s="58"/>
      <c r="EW375" s="58"/>
      <c r="EX375" s="58"/>
      <c r="EY375" s="58"/>
      <c r="EZ375" s="58"/>
      <c r="FA375" s="58"/>
      <c r="FB375" s="58"/>
      <c r="FC375" s="58"/>
      <c r="FD375" s="58"/>
      <c r="FE375" s="58"/>
      <c r="FF375" s="58"/>
      <c r="FG375" s="58"/>
      <c r="FH375" s="58"/>
      <c r="FI375" s="58"/>
      <c r="FJ375" s="58"/>
      <c r="FK375" s="58"/>
      <c r="FL375" s="58"/>
      <c r="FM375" s="58"/>
      <c r="FN375" s="58"/>
      <c r="FO375" s="58"/>
      <c r="FP375" s="58"/>
      <c r="FQ375" s="58"/>
      <c r="FR375" s="58"/>
      <c r="FS375" s="58"/>
      <c r="FT375" s="58"/>
      <c r="FU375" s="58"/>
      <c r="FV375" s="58"/>
      <c r="FW375" s="58"/>
      <c r="FX375" s="58"/>
      <c r="FY375" s="58"/>
      <c r="FZ375" s="58"/>
      <c r="GA375" s="58"/>
      <c r="GB375" s="58"/>
      <c r="GC375" s="58"/>
      <c r="GD375" s="58"/>
      <c r="GE375" s="58"/>
      <c r="GF375" s="58"/>
      <c r="GG375" s="58"/>
      <c r="GH375" s="58"/>
      <c r="GI375" s="58"/>
      <c r="GJ375" s="58"/>
      <c r="GK375" s="58"/>
      <c r="GL375" s="58"/>
      <c r="GM375" s="58"/>
      <c r="GN375" s="58"/>
      <c r="GO375" s="58"/>
      <c r="GP375" s="58"/>
      <c r="GQ375" s="58"/>
      <c r="GR375" s="58"/>
      <c r="GS375" s="58"/>
      <c r="GT375" s="58"/>
      <c r="GU375" s="58"/>
      <c r="GV375" s="58"/>
      <c r="GW375" s="58"/>
      <c r="GX375" s="58"/>
      <c r="GY375" s="58"/>
      <c r="GZ375" s="58"/>
      <c r="HA375" s="58"/>
      <c r="HB375" s="58"/>
      <c r="HC375" s="58"/>
      <c r="HD375" s="58"/>
      <c r="HE375" s="58"/>
      <c r="HF375" s="58"/>
      <c r="HG375" s="58"/>
      <c r="HH375" s="58"/>
      <c r="HI375" s="58"/>
      <c r="HJ375" s="58"/>
      <c r="HK375" s="58"/>
      <c r="HL375" s="58"/>
      <c r="HM375" s="58"/>
      <c r="HN375" s="58"/>
      <c r="HO375" s="58"/>
      <c r="HP375" s="58"/>
      <c r="HQ375" s="58"/>
      <c r="HR375" s="58"/>
      <c r="HS375" s="58"/>
      <c r="HT375" s="58"/>
      <c r="HU375" s="58"/>
      <c r="HV375" s="58"/>
      <c r="HW375" s="58"/>
      <c r="HX375" s="58"/>
      <c r="HY375" s="58"/>
      <c r="HZ375" s="58"/>
      <c r="IA375" s="58"/>
      <c r="IB375" s="58"/>
      <c r="IC375" s="58"/>
      <c r="ID375" s="58"/>
      <c r="IE375" s="58"/>
      <c r="IF375" s="58"/>
      <c r="IG375" s="58"/>
      <c r="IH375" s="58"/>
      <c r="II375" s="58"/>
      <c r="IJ375" s="58"/>
      <c r="IK375" s="58"/>
      <c r="IL375" s="58"/>
      <c r="IM375" s="58"/>
      <c r="IN375" s="58"/>
      <c r="IO375" s="58"/>
      <c r="IP375" s="58"/>
      <c r="IQ375" s="58"/>
      <c r="IR375" s="58"/>
    </row>
    <row r="376" spans="1:252" s="839" customFormat="1">
      <c r="A376" s="78" t="s">
        <v>592</v>
      </c>
      <c r="B376" s="699"/>
      <c r="C376" s="699"/>
      <c r="D376" s="699"/>
      <c r="E376" s="699"/>
      <c r="F376" s="699"/>
      <c r="G376" s="699"/>
      <c r="H376" s="699"/>
      <c r="I376" s="699"/>
      <c r="J376" s="699"/>
      <c r="K376" s="699"/>
      <c r="L376" s="699"/>
      <c r="M376" s="699"/>
      <c r="N376" s="699"/>
      <c r="O376" s="699"/>
      <c r="P376" s="699"/>
      <c r="Q376" s="699"/>
      <c r="R376" s="699"/>
      <c r="S376" s="699"/>
      <c r="T376" s="699"/>
      <c r="U376" s="699"/>
      <c r="V376" s="699"/>
      <c r="W376" s="699"/>
      <c r="X376" s="699"/>
      <c r="Y376" s="699"/>
      <c r="Z376" s="699"/>
      <c r="AA376" s="699"/>
      <c r="AB376" s="699"/>
      <c r="AC376" s="699"/>
      <c r="AD376" s="699"/>
      <c r="AE376"/>
      <c r="AF376" s="58"/>
      <c r="AG376" s="58"/>
      <c r="AH376" s="58"/>
      <c r="AI376" s="58"/>
      <c r="AJ376" s="58"/>
      <c r="AK376" s="58"/>
      <c r="AL376" s="58"/>
      <c r="AM376" s="58"/>
      <c r="AN376" s="58"/>
      <c r="AO376" s="58"/>
      <c r="AP376" s="58"/>
      <c r="AQ376" s="58"/>
      <c r="AR376" s="58"/>
      <c r="AS376" s="58"/>
      <c r="AT376" s="58"/>
      <c r="AU376" s="58"/>
      <c r="AV376" s="58"/>
      <c r="AW376" s="58"/>
      <c r="AX376" s="58"/>
      <c r="AY376" s="58"/>
      <c r="AZ376" s="58"/>
      <c r="BA376" s="58"/>
      <c r="BB376" s="58"/>
      <c r="BC376" s="58"/>
      <c r="BD376" s="58"/>
      <c r="BE376" s="58"/>
      <c r="BF376" s="58"/>
      <c r="BG376" s="58"/>
      <c r="BH376" s="58"/>
      <c r="BI376" s="58"/>
      <c r="BJ376" s="58"/>
      <c r="BK376" s="58"/>
      <c r="BL376" s="58"/>
      <c r="BM376" s="58"/>
      <c r="BN376" s="58"/>
      <c r="BO376" s="58"/>
      <c r="BP376" s="58"/>
      <c r="BQ376" s="58"/>
      <c r="BR376" s="58"/>
      <c r="BS376" s="58"/>
      <c r="BT376" s="58"/>
      <c r="BU376" s="58"/>
      <c r="BV376" s="58"/>
      <c r="BW376" s="58"/>
      <c r="BX376" s="58"/>
      <c r="BY376" s="58"/>
      <c r="BZ376" s="58"/>
      <c r="CA376" s="58"/>
      <c r="CB376" s="58"/>
      <c r="CC376" s="58"/>
      <c r="CD376" s="58"/>
      <c r="CE376" s="58"/>
      <c r="CF376" s="58"/>
      <c r="CG376" s="58"/>
      <c r="CH376" s="58"/>
      <c r="CI376" s="58"/>
      <c r="CJ376" s="58"/>
      <c r="CK376" s="58"/>
      <c r="CL376" s="58"/>
      <c r="CM376" s="58"/>
      <c r="CN376" s="58"/>
      <c r="CO376" s="58"/>
      <c r="CP376" s="58"/>
      <c r="CQ376" s="58"/>
      <c r="CR376" s="58"/>
      <c r="CS376" s="58"/>
      <c r="CT376" s="58"/>
      <c r="CU376" s="58"/>
      <c r="CV376" s="58"/>
      <c r="CW376" s="58"/>
      <c r="CX376" s="58"/>
      <c r="CY376" s="58"/>
      <c r="CZ376" s="58"/>
      <c r="DA376" s="58"/>
      <c r="DB376" s="58"/>
      <c r="DC376" s="58"/>
      <c r="DD376" s="58"/>
      <c r="DE376" s="58"/>
      <c r="DF376" s="58"/>
      <c r="DG376" s="58"/>
      <c r="DH376" s="58"/>
      <c r="DI376" s="58"/>
      <c r="DJ376" s="58"/>
      <c r="DK376" s="58"/>
      <c r="DL376" s="58"/>
      <c r="DM376" s="58"/>
      <c r="DN376" s="58"/>
      <c r="DO376" s="58"/>
      <c r="DP376" s="58"/>
      <c r="DQ376" s="58"/>
      <c r="DR376" s="58"/>
      <c r="DS376" s="58"/>
      <c r="DT376" s="58"/>
      <c r="DU376" s="58"/>
      <c r="DV376" s="58"/>
      <c r="DW376" s="58"/>
      <c r="DX376" s="58"/>
      <c r="DY376" s="58"/>
      <c r="DZ376" s="58"/>
      <c r="EA376" s="58"/>
      <c r="EB376" s="58"/>
      <c r="EC376" s="58"/>
      <c r="ED376" s="58"/>
      <c r="EE376" s="58"/>
      <c r="EF376" s="58"/>
      <c r="EG376" s="58"/>
      <c r="EH376" s="58"/>
      <c r="EI376" s="58"/>
      <c r="EJ376" s="58"/>
      <c r="EK376" s="58"/>
      <c r="EL376" s="58"/>
      <c r="EM376" s="58"/>
      <c r="EN376" s="58"/>
      <c r="EO376" s="58"/>
      <c r="EP376" s="58"/>
      <c r="EQ376" s="58"/>
      <c r="ER376" s="58"/>
      <c r="ES376" s="58"/>
      <c r="ET376" s="58"/>
      <c r="EU376" s="58"/>
      <c r="EV376" s="58"/>
      <c r="EW376" s="58"/>
      <c r="EX376" s="58"/>
      <c r="EY376" s="58"/>
      <c r="EZ376" s="58"/>
      <c r="FA376" s="58"/>
      <c r="FB376" s="58"/>
      <c r="FC376" s="58"/>
      <c r="FD376" s="58"/>
      <c r="FE376" s="58"/>
      <c r="FF376" s="58"/>
      <c r="FG376" s="58"/>
      <c r="FH376" s="58"/>
      <c r="FI376" s="58"/>
      <c r="FJ376" s="58"/>
      <c r="FK376" s="58"/>
      <c r="FL376" s="58"/>
      <c r="FM376" s="58"/>
      <c r="FN376" s="58"/>
      <c r="FO376" s="58"/>
      <c r="FP376" s="58"/>
      <c r="FQ376" s="58"/>
      <c r="FR376" s="58"/>
      <c r="FS376" s="58"/>
      <c r="FT376" s="58"/>
      <c r="FU376" s="58"/>
      <c r="FV376" s="58"/>
      <c r="FW376" s="58"/>
      <c r="FX376" s="58"/>
      <c r="FY376" s="58"/>
      <c r="FZ376" s="58"/>
      <c r="GA376" s="58"/>
      <c r="GB376" s="58"/>
      <c r="GC376" s="58"/>
      <c r="GD376" s="58"/>
      <c r="GE376" s="58"/>
      <c r="GF376" s="58"/>
      <c r="GG376" s="58"/>
      <c r="GH376" s="58"/>
      <c r="GI376" s="58"/>
      <c r="GJ376" s="58"/>
      <c r="GK376" s="58"/>
      <c r="GL376" s="58"/>
      <c r="GM376" s="58"/>
      <c r="GN376" s="58"/>
      <c r="GO376" s="58"/>
      <c r="GP376" s="58"/>
      <c r="GQ376" s="58"/>
      <c r="GR376" s="58"/>
      <c r="GS376" s="58"/>
      <c r="GT376" s="58"/>
      <c r="GU376" s="58"/>
      <c r="GV376" s="58"/>
      <c r="GW376" s="58"/>
      <c r="GX376" s="58"/>
      <c r="GY376" s="58"/>
      <c r="GZ376" s="58"/>
      <c r="HA376" s="58"/>
      <c r="HB376" s="58"/>
      <c r="HC376" s="58"/>
      <c r="HD376" s="58"/>
      <c r="HE376" s="58"/>
      <c r="HF376" s="58"/>
      <c r="HG376" s="58"/>
      <c r="HH376" s="58"/>
      <c r="HI376" s="58"/>
      <c r="HJ376" s="58"/>
      <c r="HK376" s="58"/>
      <c r="HL376" s="58"/>
      <c r="HM376" s="58"/>
      <c r="HN376" s="58"/>
      <c r="HO376" s="58"/>
      <c r="HP376" s="58"/>
      <c r="HQ376" s="58"/>
      <c r="HR376" s="58"/>
      <c r="HS376" s="58"/>
      <c r="HT376" s="58"/>
      <c r="HU376" s="58"/>
      <c r="HV376" s="58"/>
      <c r="HW376" s="58"/>
      <c r="HX376" s="58"/>
      <c r="HY376" s="58"/>
      <c r="HZ376" s="58"/>
      <c r="IA376" s="58"/>
      <c r="IB376" s="58"/>
      <c r="IC376" s="58"/>
      <c r="ID376" s="58"/>
      <c r="IE376" s="58"/>
      <c r="IF376" s="58"/>
      <c r="IG376" s="58"/>
      <c r="IH376" s="58"/>
      <c r="II376" s="58"/>
      <c r="IJ376" s="58"/>
      <c r="IK376" s="58"/>
      <c r="IL376" s="58"/>
      <c r="IM376" s="58"/>
      <c r="IN376" s="58"/>
      <c r="IO376" s="58"/>
      <c r="IP376" s="58"/>
      <c r="IQ376" s="58"/>
      <c r="IR376" s="58"/>
    </row>
    <row r="377" spans="1:252" s="839" customFormat="1">
      <c r="A377" s="78" t="s">
        <v>593</v>
      </c>
      <c r="B377" s="699">
        <v>8.0000000000000002E-3</v>
      </c>
      <c r="C377" s="699">
        <v>8.0000000000000002E-3</v>
      </c>
      <c r="D377" s="699">
        <v>1.0999999999999999E-2</v>
      </c>
      <c r="E377" s="699">
        <v>1.0999999999999999E-2</v>
      </c>
      <c r="F377" s="699">
        <v>1.2E-2</v>
      </c>
      <c r="G377" s="699">
        <v>1.2E-2</v>
      </c>
      <c r="H377" s="699">
        <v>1.7000000000000001E-2</v>
      </c>
      <c r="I377" s="699">
        <v>2.5999999999999999E-2</v>
      </c>
      <c r="J377" s="699">
        <v>0.03</v>
      </c>
      <c r="K377" s="699">
        <v>3.3000000000000002E-2</v>
      </c>
      <c r="L377" s="699">
        <v>3.1E-2</v>
      </c>
      <c r="M377" s="699">
        <v>3.1E-2</v>
      </c>
      <c r="N377" s="699">
        <v>3.2000000000000001E-2</v>
      </c>
      <c r="O377" s="699">
        <v>3.4000000000000002E-2</v>
      </c>
      <c r="P377" s="699">
        <v>0.03</v>
      </c>
      <c r="Q377" s="699">
        <v>3.2000000000000001E-2</v>
      </c>
      <c r="R377" s="699">
        <v>3.5000000000000003E-2</v>
      </c>
      <c r="S377" s="699">
        <v>3.6999999999999998E-2</v>
      </c>
      <c r="T377" s="699">
        <v>4.2000000000000003E-2</v>
      </c>
      <c r="U377" s="699">
        <v>3.7999999999999999E-2</v>
      </c>
      <c r="V377" s="699">
        <v>4.7E-2</v>
      </c>
      <c r="W377" s="699">
        <v>5.8000000000000003E-2</v>
      </c>
      <c r="X377" s="699">
        <v>6.0999999999999999E-2</v>
      </c>
      <c r="Y377" s="699">
        <v>8.1000000000000003E-2</v>
      </c>
      <c r="Z377" s="699">
        <v>8.2000000000000003E-2</v>
      </c>
      <c r="AA377" s="699">
        <v>8.8999999999999996E-2</v>
      </c>
      <c r="AB377" s="699">
        <v>8.7999999999999995E-2</v>
      </c>
      <c r="AC377" s="699">
        <v>9.1999999999999998E-2</v>
      </c>
      <c r="AD377" s="699">
        <v>0.121</v>
      </c>
      <c r="AE377" s="953">
        <v>0.13500000000000001</v>
      </c>
      <c r="AF377" s="58"/>
      <c r="AG377" s="58"/>
      <c r="AH377" s="58"/>
      <c r="AI377" s="58"/>
      <c r="AJ377" s="58"/>
      <c r="AK377" s="58"/>
      <c r="AL377" s="58"/>
      <c r="AM377" s="58"/>
      <c r="AN377" s="58"/>
      <c r="AO377" s="58"/>
      <c r="AP377" s="58"/>
      <c r="AQ377" s="58"/>
      <c r="AR377" s="58"/>
      <c r="AS377" s="58"/>
      <c r="AT377" s="58"/>
      <c r="AU377" s="58"/>
      <c r="AV377" s="58"/>
      <c r="AW377" s="58"/>
      <c r="AX377" s="58"/>
      <c r="AY377" s="58"/>
      <c r="AZ377" s="58"/>
      <c r="BA377" s="58"/>
      <c r="BB377" s="58"/>
      <c r="BC377" s="58"/>
      <c r="BD377" s="58"/>
      <c r="BE377" s="58"/>
      <c r="BF377" s="58"/>
      <c r="BG377" s="58"/>
      <c r="BH377" s="58"/>
      <c r="BI377" s="58"/>
      <c r="BJ377" s="58"/>
      <c r="BK377" s="58"/>
      <c r="BL377" s="58"/>
      <c r="BM377" s="58"/>
      <c r="BN377" s="58"/>
      <c r="BO377" s="58"/>
      <c r="BP377" s="58"/>
      <c r="BQ377" s="58"/>
      <c r="BR377" s="58"/>
      <c r="BS377" s="58"/>
      <c r="BT377" s="58"/>
      <c r="BU377" s="58"/>
      <c r="BV377" s="58"/>
      <c r="BW377" s="58"/>
      <c r="BX377" s="58"/>
      <c r="BY377" s="58"/>
      <c r="BZ377" s="58"/>
      <c r="CA377" s="58"/>
      <c r="CB377" s="58"/>
      <c r="CC377" s="58"/>
      <c r="CD377" s="58"/>
      <c r="CE377" s="58"/>
      <c r="CF377" s="58"/>
      <c r="CG377" s="58"/>
      <c r="CH377" s="58"/>
      <c r="CI377" s="58"/>
      <c r="CJ377" s="58"/>
      <c r="CK377" s="58"/>
      <c r="CL377" s="58"/>
      <c r="CM377" s="58"/>
      <c r="CN377" s="58"/>
      <c r="CO377" s="58"/>
      <c r="CP377" s="58"/>
      <c r="CQ377" s="58"/>
      <c r="CR377" s="58"/>
      <c r="CS377" s="58"/>
      <c r="CT377" s="58"/>
      <c r="CU377" s="58"/>
      <c r="CV377" s="58"/>
      <c r="CW377" s="58"/>
      <c r="CX377" s="58"/>
      <c r="CY377" s="58"/>
      <c r="CZ377" s="58"/>
      <c r="DA377" s="58"/>
      <c r="DB377" s="58"/>
      <c r="DC377" s="58"/>
      <c r="DD377" s="58"/>
      <c r="DE377" s="58"/>
      <c r="DF377" s="58"/>
      <c r="DG377" s="58"/>
      <c r="DH377" s="58"/>
      <c r="DI377" s="58"/>
      <c r="DJ377" s="58"/>
      <c r="DK377" s="58"/>
      <c r="DL377" s="58"/>
      <c r="DM377" s="58"/>
      <c r="DN377" s="58"/>
      <c r="DO377" s="58"/>
      <c r="DP377" s="58"/>
      <c r="DQ377" s="58"/>
      <c r="DR377" s="58"/>
      <c r="DS377" s="58"/>
      <c r="DT377" s="58"/>
      <c r="DU377" s="58"/>
      <c r="DV377" s="58"/>
      <c r="DW377" s="58"/>
      <c r="DX377" s="58"/>
      <c r="DY377" s="58"/>
      <c r="DZ377" s="58"/>
      <c r="EA377" s="58"/>
      <c r="EB377" s="58"/>
      <c r="EC377" s="58"/>
      <c r="ED377" s="58"/>
      <c r="EE377" s="58"/>
      <c r="EF377" s="58"/>
      <c r="EG377" s="58"/>
      <c r="EH377" s="58"/>
      <c r="EI377" s="58"/>
      <c r="EJ377" s="58"/>
      <c r="EK377" s="58"/>
      <c r="EL377" s="58"/>
      <c r="EM377" s="58"/>
      <c r="EN377" s="58"/>
      <c r="EO377" s="58"/>
      <c r="EP377" s="58"/>
      <c r="EQ377" s="58"/>
      <c r="ER377" s="58"/>
      <c r="ES377" s="58"/>
      <c r="ET377" s="58"/>
      <c r="EU377" s="58"/>
      <c r="EV377" s="58"/>
      <c r="EW377" s="58"/>
      <c r="EX377" s="58"/>
      <c r="EY377" s="58"/>
      <c r="EZ377" s="58"/>
      <c r="FA377" s="58"/>
      <c r="FB377" s="58"/>
      <c r="FC377" s="58"/>
      <c r="FD377" s="58"/>
      <c r="FE377" s="58"/>
      <c r="FF377" s="58"/>
      <c r="FG377" s="58"/>
      <c r="FH377" s="58"/>
      <c r="FI377" s="58"/>
      <c r="FJ377" s="58"/>
      <c r="FK377" s="58"/>
      <c r="FL377" s="58"/>
      <c r="FM377" s="58"/>
      <c r="FN377" s="58"/>
      <c r="FO377" s="58"/>
      <c r="FP377" s="58"/>
      <c r="FQ377" s="58"/>
      <c r="FR377" s="58"/>
      <c r="FS377" s="58"/>
      <c r="FT377" s="58"/>
      <c r="FU377" s="58"/>
      <c r="FV377" s="58"/>
      <c r="FW377" s="58"/>
      <c r="FX377" s="58"/>
      <c r="FY377" s="58"/>
      <c r="FZ377" s="58"/>
      <c r="GA377" s="58"/>
      <c r="GB377" s="58"/>
      <c r="GC377" s="58"/>
      <c r="GD377" s="58"/>
      <c r="GE377" s="58"/>
      <c r="GF377" s="58"/>
      <c r="GG377" s="58"/>
      <c r="GH377" s="58"/>
      <c r="GI377" s="58"/>
      <c r="GJ377" s="58"/>
      <c r="GK377" s="58"/>
      <c r="GL377" s="58"/>
      <c r="GM377" s="58"/>
      <c r="GN377" s="58"/>
      <c r="GO377" s="58"/>
      <c r="GP377" s="58"/>
      <c r="GQ377" s="58"/>
      <c r="GR377" s="58"/>
      <c r="GS377" s="58"/>
      <c r="GT377" s="58"/>
      <c r="GU377" s="58"/>
      <c r="GV377" s="58"/>
      <c r="GW377" s="58"/>
      <c r="GX377" s="58"/>
      <c r="GY377" s="58"/>
      <c r="GZ377" s="58"/>
      <c r="HA377" s="58"/>
      <c r="HB377" s="58"/>
      <c r="HC377" s="58"/>
      <c r="HD377" s="58"/>
      <c r="HE377" s="58"/>
      <c r="HF377" s="58"/>
      <c r="HG377" s="58"/>
      <c r="HH377" s="58"/>
      <c r="HI377" s="58"/>
      <c r="HJ377" s="58"/>
      <c r="HK377" s="58"/>
      <c r="HL377" s="58"/>
      <c r="HM377" s="58"/>
      <c r="HN377" s="58"/>
      <c r="HO377" s="58"/>
      <c r="HP377" s="58"/>
      <c r="HQ377" s="58"/>
      <c r="HR377" s="58"/>
      <c r="HS377" s="58"/>
      <c r="HT377" s="58"/>
      <c r="HU377" s="58"/>
      <c r="HV377" s="58"/>
      <c r="HW377" s="58"/>
      <c r="HX377" s="58"/>
      <c r="HY377" s="58"/>
      <c r="HZ377" s="58"/>
      <c r="IA377" s="58"/>
      <c r="IB377" s="58"/>
      <c r="IC377" s="58"/>
      <c r="ID377" s="58"/>
      <c r="IE377" s="58"/>
      <c r="IF377" s="58"/>
      <c r="IG377" s="58"/>
      <c r="IH377" s="58"/>
      <c r="II377" s="58"/>
      <c r="IJ377" s="58"/>
      <c r="IK377" s="58"/>
      <c r="IL377" s="58"/>
      <c r="IM377" s="58"/>
      <c r="IN377" s="58"/>
      <c r="IO377" s="58"/>
      <c r="IP377" s="58"/>
      <c r="IQ377" s="58"/>
      <c r="IR377" s="58"/>
    </row>
    <row r="378" spans="1:252" s="839" customFormat="1">
      <c r="A378" s="78" t="s">
        <v>467</v>
      </c>
      <c r="B378" s="699">
        <v>4.0000000000000001E-3</v>
      </c>
      <c r="C378" s="699">
        <v>4.0000000000000001E-3</v>
      </c>
      <c r="D378" s="699">
        <v>5.0000000000000001E-3</v>
      </c>
      <c r="E378" s="699">
        <v>5.0000000000000001E-3</v>
      </c>
      <c r="F378" s="699">
        <v>5.0000000000000001E-3</v>
      </c>
      <c r="G378" s="699">
        <v>6.0000000000000001E-3</v>
      </c>
      <c r="H378" s="699">
        <v>7.0000000000000001E-3</v>
      </c>
      <c r="I378" s="699">
        <v>8.0000000000000002E-3</v>
      </c>
      <c r="J378" s="699">
        <v>8.9999999999999993E-3</v>
      </c>
      <c r="K378" s="699">
        <v>0.01</v>
      </c>
      <c r="L378" s="699">
        <v>9.5000000000000001E-2</v>
      </c>
      <c r="M378" s="699">
        <v>5.2999999999999999E-2</v>
      </c>
      <c r="N378" s="699">
        <v>5.5E-2</v>
      </c>
      <c r="O378" s="699">
        <v>5.8999999999999997E-2</v>
      </c>
      <c r="P378" s="699">
        <v>2.4E-2</v>
      </c>
      <c r="Q378" s="699">
        <v>2.4E-2</v>
      </c>
      <c r="R378" s="699">
        <v>2.4E-2</v>
      </c>
      <c r="S378" s="699">
        <v>2.3E-2</v>
      </c>
      <c r="T378" s="699">
        <v>2.4E-2</v>
      </c>
      <c r="U378" s="699">
        <v>2.3E-2</v>
      </c>
      <c r="V378" s="699">
        <v>2.4E-2</v>
      </c>
      <c r="W378" s="699">
        <v>2.4E-2</v>
      </c>
      <c r="X378" s="699">
        <v>1.9E-2</v>
      </c>
      <c r="Y378" s="699">
        <v>1.9E-2</v>
      </c>
      <c r="Z378" s="699">
        <v>1.9E-2</v>
      </c>
      <c r="AA378" s="699">
        <v>2.1000000000000001E-2</v>
      </c>
      <c r="AB378" s="699">
        <v>2.1999999999999999E-2</v>
      </c>
      <c r="AC378" s="699">
        <v>1.9E-2</v>
      </c>
      <c r="AD378" s="699">
        <v>2.4E-2</v>
      </c>
      <c r="AE378" s="953">
        <v>2.3E-2</v>
      </c>
      <c r="AF378" s="58"/>
      <c r="AG378" s="58"/>
      <c r="AH378" s="58"/>
      <c r="AI378" s="58"/>
      <c r="AJ378" s="58"/>
      <c r="AK378" s="58"/>
      <c r="AL378" s="58"/>
      <c r="AM378" s="58"/>
      <c r="AN378" s="58"/>
      <c r="AO378" s="58"/>
      <c r="AP378" s="58"/>
      <c r="AQ378" s="58"/>
      <c r="AR378" s="58"/>
      <c r="AS378" s="58"/>
      <c r="AT378" s="58"/>
      <c r="AU378" s="58"/>
      <c r="AV378" s="58"/>
      <c r="AW378" s="58"/>
      <c r="AX378" s="58"/>
      <c r="AY378" s="58"/>
      <c r="AZ378" s="58"/>
      <c r="BA378" s="58"/>
      <c r="BB378" s="58"/>
      <c r="BC378" s="58"/>
      <c r="BD378" s="58"/>
      <c r="BE378" s="58"/>
      <c r="BF378" s="58"/>
      <c r="BG378" s="58"/>
      <c r="BH378" s="58"/>
      <c r="BI378" s="58"/>
      <c r="BJ378" s="58"/>
      <c r="BK378" s="58"/>
      <c r="BL378" s="58"/>
      <c r="BM378" s="58"/>
      <c r="BN378" s="58"/>
      <c r="BO378" s="58"/>
      <c r="BP378" s="58"/>
      <c r="BQ378" s="58"/>
      <c r="BR378" s="58"/>
      <c r="BS378" s="58"/>
      <c r="BT378" s="58"/>
      <c r="BU378" s="58"/>
      <c r="BV378" s="58"/>
      <c r="BW378" s="58"/>
      <c r="BX378" s="58"/>
      <c r="BY378" s="58"/>
      <c r="BZ378" s="58"/>
      <c r="CA378" s="58"/>
      <c r="CB378" s="58"/>
      <c r="CC378" s="58"/>
      <c r="CD378" s="58"/>
      <c r="CE378" s="58"/>
      <c r="CF378" s="58"/>
      <c r="CG378" s="58"/>
      <c r="CH378" s="58"/>
      <c r="CI378" s="58"/>
      <c r="CJ378" s="58"/>
      <c r="CK378" s="58"/>
      <c r="CL378" s="58"/>
      <c r="CM378" s="58"/>
      <c r="CN378" s="58"/>
      <c r="CO378" s="58"/>
      <c r="CP378" s="58"/>
      <c r="CQ378" s="58"/>
      <c r="CR378" s="58"/>
      <c r="CS378" s="58"/>
      <c r="CT378" s="58"/>
      <c r="CU378" s="58"/>
      <c r="CV378" s="58"/>
      <c r="CW378" s="58"/>
      <c r="CX378" s="58"/>
      <c r="CY378" s="58"/>
      <c r="CZ378" s="58"/>
      <c r="DA378" s="58"/>
      <c r="DB378" s="58"/>
      <c r="DC378" s="58"/>
      <c r="DD378" s="58"/>
      <c r="DE378" s="58"/>
      <c r="DF378" s="58"/>
      <c r="DG378" s="58"/>
      <c r="DH378" s="58"/>
      <c r="DI378" s="58"/>
      <c r="DJ378" s="58"/>
      <c r="DK378" s="58"/>
      <c r="DL378" s="58"/>
      <c r="DM378" s="58"/>
      <c r="DN378" s="58"/>
      <c r="DO378" s="58"/>
      <c r="DP378" s="58"/>
      <c r="DQ378" s="58"/>
      <c r="DR378" s="58"/>
      <c r="DS378" s="58"/>
      <c r="DT378" s="58"/>
      <c r="DU378" s="58"/>
      <c r="DV378" s="58"/>
      <c r="DW378" s="58"/>
      <c r="DX378" s="58"/>
      <c r="DY378" s="58"/>
      <c r="DZ378" s="58"/>
      <c r="EA378" s="58"/>
      <c r="EB378" s="58"/>
      <c r="EC378" s="58"/>
      <c r="ED378" s="58"/>
      <c r="EE378" s="58"/>
      <c r="EF378" s="58"/>
      <c r="EG378" s="58"/>
      <c r="EH378" s="58"/>
      <c r="EI378" s="58"/>
      <c r="EJ378" s="58"/>
      <c r="EK378" s="58"/>
      <c r="EL378" s="58"/>
      <c r="EM378" s="58"/>
      <c r="EN378" s="58"/>
      <c r="EO378" s="58"/>
      <c r="EP378" s="58"/>
      <c r="EQ378" s="58"/>
      <c r="ER378" s="58"/>
      <c r="ES378" s="58"/>
      <c r="ET378" s="58"/>
      <c r="EU378" s="58"/>
      <c r="EV378" s="58"/>
      <c r="EW378" s="58"/>
      <c r="EX378" s="58"/>
      <c r="EY378" s="58"/>
      <c r="EZ378" s="58"/>
      <c r="FA378" s="58"/>
      <c r="FB378" s="58"/>
      <c r="FC378" s="58"/>
      <c r="FD378" s="58"/>
      <c r="FE378" s="58"/>
      <c r="FF378" s="58"/>
      <c r="FG378" s="58"/>
      <c r="FH378" s="58"/>
      <c r="FI378" s="58"/>
      <c r="FJ378" s="58"/>
      <c r="FK378" s="58"/>
      <c r="FL378" s="58"/>
      <c r="FM378" s="58"/>
      <c r="FN378" s="58"/>
      <c r="FO378" s="58"/>
      <c r="FP378" s="58"/>
      <c r="FQ378" s="58"/>
      <c r="FR378" s="58"/>
      <c r="FS378" s="58"/>
      <c r="FT378" s="58"/>
      <c r="FU378" s="58"/>
      <c r="FV378" s="58"/>
      <c r="FW378" s="58"/>
      <c r="FX378" s="58"/>
      <c r="FY378" s="58"/>
      <c r="FZ378" s="58"/>
      <c r="GA378" s="58"/>
      <c r="GB378" s="58"/>
      <c r="GC378" s="58"/>
      <c r="GD378" s="58"/>
      <c r="GE378" s="58"/>
      <c r="GF378" s="58"/>
      <c r="GG378" s="58"/>
      <c r="GH378" s="58"/>
      <c r="GI378" s="58"/>
      <c r="GJ378" s="58"/>
      <c r="GK378" s="58"/>
      <c r="GL378" s="58"/>
      <c r="GM378" s="58"/>
      <c r="GN378" s="58"/>
      <c r="GO378" s="58"/>
      <c r="GP378" s="58"/>
      <c r="GQ378" s="58"/>
      <c r="GR378" s="58"/>
      <c r="GS378" s="58"/>
      <c r="GT378" s="58"/>
      <c r="GU378" s="58"/>
      <c r="GV378" s="58"/>
      <c r="GW378" s="58"/>
      <c r="GX378" s="58"/>
      <c r="GY378" s="58"/>
      <c r="GZ378" s="58"/>
      <c r="HA378" s="58"/>
      <c r="HB378" s="58"/>
      <c r="HC378" s="58"/>
      <c r="HD378" s="58"/>
      <c r="HE378" s="58"/>
      <c r="HF378" s="58"/>
      <c r="HG378" s="58"/>
      <c r="HH378" s="58"/>
      <c r="HI378" s="58"/>
      <c r="HJ378" s="58"/>
      <c r="HK378" s="58"/>
      <c r="HL378" s="58"/>
      <c r="HM378" s="58"/>
      <c r="HN378" s="58"/>
      <c r="HO378" s="58"/>
      <c r="HP378" s="58"/>
      <c r="HQ378" s="58"/>
      <c r="HR378" s="58"/>
      <c r="HS378" s="58"/>
      <c r="HT378" s="58"/>
      <c r="HU378" s="58"/>
      <c r="HV378" s="58"/>
      <c r="HW378" s="58"/>
      <c r="HX378" s="58"/>
      <c r="HY378" s="58"/>
      <c r="HZ378" s="58"/>
      <c r="IA378" s="58"/>
      <c r="IB378" s="58"/>
      <c r="IC378" s="58"/>
      <c r="ID378" s="58"/>
      <c r="IE378" s="58"/>
      <c r="IF378" s="58"/>
      <c r="IG378" s="58"/>
      <c r="IH378" s="58"/>
      <c r="II378" s="58"/>
      <c r="IJ378" s="58"/>
      <c r="IK378" s="58"/>
      <c r="IL378" s="58"/>
      <c r="IM378" s="58"/>
      <c r="IN378" s="58"/>
      <c r="IO378" s="58"/>
      <c r="IP378" s="58"/>
      <c r="IQ378" s="58"/>
      <c r="IR378" s="58"/>
    </row>
    <row r="379" spans="1:252" s="839" customFormat="1">
      <c r="A379" s="78" t="s">
        <v>594</v>
      </c>
      <c r="B379" s="699"/>
      <c r="C379" s="699"/>
      <c r="D379" s="699"/>
      <c r="E379" s="699"/>
      <c r="F379" s="699"/>
      <c r="G379" s="699"/>
      <c r="H379" s="699"/>
      <c r="I379" s="699"/>
      <c r="J379" s="699"/>
      <c r="K379" s="699"/>
      <c r="L379" s="699"/>
      <c r="M379" s="699"/>
      <c r="N379" s="699"/>
      <c r="O379" s="699"/>
      <c r="P379" s="699"/>
      <c r="Q379" s="699"/>
      <c r="R379" s="699"/>
      <c r="S379" s="699"/>
      <c r="T379" s="699"/>
      <c r="U379" s="699"/>
      <c r="V379" s="699"/>
      <c r="W379" s="699"/>
      <c r="X379" s="699"/>
      <c r="Y379" s="699"/>
      <c r="Z379" s="699"/>
      <c r="AA379" s="699"/>
      <c r="AB379" s="699"/>
      <c r="AC379" s="699"/>
      <c r="AD379" s="699"/>
      <c r="AE379"/>
      <c r="AF379" s="58"/>
      <c r="AG379" s="58"/>
      <c r="AH379" s="58"/>
      <c r="AI379" s="58"/>
      <c r="AJ379" s="58"/>
      <c r="AK379" s="58"/>
      <c r="AL379" s="58"/>
      <c r="AM379" s="58"/>
      <c r="AN379" s="58"/>
      <c r="AO379" s="58"/>
      <c r="AP379" s="58"/>
      <c r="AQ379" s="58"/>
      <c r="AR379" s="58"/>
      <c r="AS379" s="58"/>
      <c r="AT379" s="58"/>
      <c r="AU379" s="58"/>
      <c r="AV379" s="58"/>
      <c r="AW379" s="58"/>
      <c r="AX379" s="58"/>
      <c r="AY379" s="58"/>
      <c r="AZ379" s="58"/>
      <c r="BA379" s="58"/>
      <c r="BB379" s="58"/>
      <c r="BC379" s="58"/>
      <c r="BD379" s="58"/>
      <c r="BE379" s="58"/>
      <c r="BF379" s="58"/>
      <c r="BG379" s="58"/>
      <c r="BH379" s="58"/>
      <c r="BI379" s="58"/>
      <c r="BJ379" s="58"/>
      <c r="BK379" s="58"/>
      <c r="BL379" s="58"/>
      <c r="BM379" s="58"/>
      <c r="BN379" s="58"/>
      <c r="BO379" s="58"/>
      <c r="BP379" s="58"/>
      <c r="BQ379" s="58"/>
      <c r="BR379" s="58"/>
      <c r="BS379" s="58"/>
      <c r="BT379" s="58"/>
      <c r="BU379" s="58"/>
      <c r="BV379" s="58"/>
      <c r="BW379" s="58"/>
      <c r="BX379" s="58"/>
      <c r="BY379" s="58"/>
      <c r="BZ379" s="58"/>
      <c r="CA379" s="58"/>
      <c r="CB379" s="58"/>
      <c r="CC379" s="58"/>
      <c r="CD379" s="58"/>
      <c r="CE379" s="58"/>
      <c r="CF379" s="58"/>
      <c r="CG379" s="58"/>
      <c r="CH379" s="58"/>
      <c r="CI379" s="58"/>
      <c r="CJ379" s="58"/>
      <c r="CK379" s="58"/>
      <c r="CL379" s="58"/>
      <c r="CM379" s="58"/>
      <c r="CN379" s="58"/>
      <c r="CO379" s="58"/>
      <c r="CP379" s="58"/>
      <c r="CQ379" s="58"/>
      <c r="CR379" s="58"/>
      <c r="CS379" s="58"/>
      <c r="CT379" s="58"/>
      <c r="CU379" s="58"/>
      <c r="CV379" s="58"/>
      <c r="CW379" s="58"/>
      <c r="CX379" s="58"/>
      <c r="CY379" s="58"/>
      <c r="CZ379" s="58"/>
      <c r="DA379" s="58"/>
      <c r="DB379" s="58"/>
      <c r="DC379" s="58"/>
      <c r="DD379" s="58"/>
      <c r="DE379" s="58"/>
      <c r="DF379" s="58"/>
      <c r="DG379" s="58"/>
      <c r="DH379" s="58"/>
      <c r="DI379" s="58"/>
      <c r="DJ379" s="58"/>
      <c r="DK379" s="58"/>
      <c r="DL379" s="58"/>
      <c r="DM379" s="58"/>
      <c r="DN379" s="58"/>
      <c r="DO379" s="58"/>
      <c r="DP379" s="58"/>
      <c r="DQ379" s="58"/>
      <c r="DR379" s="58"/>
      <c r="DS379" s="58"/>
      <c r="DT379" s="58"/>
      <c r="DU379" s="58"/>
      <c r="DV379" s="58"/>
      <c r="DW379" s="58"/>
      <c r="DX379" s="58"/>
      <c r="DY379" s="58"/>
      <c r="DZ379" s="58"/>
      <c r="EA379" s="58"/>
      <c r="EB379" s="58"/>
      <c r="EC379" s="58"/>
      <c r="ED379" s="58"/>
      <c r="EE379" s="58"/>
      <c r="EF379" s="58"/>
      <c r="EG379" s="58"/>
      <c r="EH379" s="58"/>
      <c r="EI379" s="58"/>
      <c r="EJ379" s="58"/>
      <c r="EK379" s="58"/>
      <c r="EL379" s="58"/>
      <c r="EM379" s="58"/>
      <c r="EN379" s="58"/>
      <c r="EO379" s="58"/>
      <c r="EP379" s="58"/>
      <c r="EQ379" s="58"/>
      <c r="ER379" s="58"/>
      <c r="ES379" s="58"/>
      <c r="ET379" s="58"/>
      <c r="EU379" s="58"/>
      <c r="EV379" s="58"/>
      <c r="EW379" s="58"/>
      <c r="EX379" s="58"/>
      <c r="EY379" s="58"/>
      <c r="EZ379" s="58"/>
      <c r="FA379" s="58"/>
      <c r="FB379" s="58"/>
      <c r="FC379" s="58"/>
      <c r="FD379" s="58"/>
      <c r="FE379" s="58"/>
      <c r="FF379" s="58"/>
      <c r="FG379" s="58"/>
      <c r="FH379" s="58"/>
      <c r="FI379" s="58"/>
      <c r="FJ379" s="58"/>
      <c r="FK379" s="58"/>
      <c r="FL379" s="58"/>
      <c r="FM379" s="58"/>
      <c r="FN379" s="58"/>
      <c r="FO379" s="58"/>
      <c r="FP379" s="58"/>
      <c r="FQ379" s="58"/>
      <c r="FR379" s="58"/>
      <c r="FS379" s="58"/>
      <c r="FT379" s="58"/>
      <c r="FU379" s="58"/>
      <c r="FV379" s="58"/>
      <c r="FW379" s="58"/>
      <c r="FX379" s="58"/>
      <c r="FY379" s="58"/>
      <c r="FZ379" s="58"/>
      <c r="GA379" s="58"/>
      <c r="GB379" s="58"/>
      <c r="GC379" s="58"/>
      <c r="GD379" s="58"/>
      <c r="GE379" s="58"/>
      <c r="GF379" s="58"/>
      <c r="GG379" s="58"/>
      <c r="GH379" s="58"/>
      <c r="GI379" s="58"/>
      <c r="GJ379" s="58"/>
      <c r="GK379" s="58"/>
      <c r="GL379" s="58"/>
      <c r="GM379" s="58"/>
      <c r="GN379" s="58"/>
      <c r="GO379" s="58"/>
      <c r="GP379" s="58"/>
      <c r="GQ379" s="58"/>
      <c r="GR379" s="58"/>
      <c r="GS379" s="58"/>
      <c r="GT379" s="58"/>
      <c r="GU379" s="58"/>
      <c r="GV379" s="58"/>
      <c r="GW379" s="58"/>
      <c r="GX379" s="58"/>
      <c r="GY379" s="58"/>
      <c r="GZ379" s="58"/>
      <c r="HA379" s="58"/>
      <c r="HB379" s="58"/>
      <c r="HC379" s="58"/>
      <c r="HD379" s="58"/>
      <c r="HE379" s="58"/>
      <c r="HF379" s="58"/>
      <c r="HG379" s="58"/>
      <c r="HH379" s="58"/>
      <c r="HI379" s="58"/>
      <c r="HJ379" s="58"/>
      <c r="HK379" s="58"/>
      <c r="HL379" s="58"/>
      <c r="HM379" s="58"/>
      <c r="HN379" s="58"/>
      <c r="HO379" s="58"/>
      <c r="HP379" s="58"/>
      <c r="HQ379" s="58"/>
      <c r="HR379" s="58"/>
      <c r="HS379" s="58"/>
      <c r="HT379" s="58"/>
      <c r="HU379" s="58"/>
      <c r="HV379" s="58"/>
      <c r="HW379" s="58"/>
      <c r="HX379" s="58"/>
      <c r="HY379" s="58"/>
      <c r="HZ379" s="58"/>
      <c r="IA379" s="58"/>
      <c r="IB379" s="58"/>
      <c r="IC379" s="58"/>
      <c r="ID379" s="58"/>
      <c r="IE379" s="58"/>
      <c r="IF379" s="58"/>
      <c r="IG379" s="58"/>
      <c r="IH379" s="58"/>
      <c r="II379" s="58"/>
      <c r="IJ379" s="58"/>
      <c r="IK379" s="58"/>
      <c r="IL379" s="58"/>
      <c r="IM379" s="58"/>
      <c r="IN379" s="58"/>
      <c r="IO379" s="58"/>
      <c r="IP379" s="58"/>
      <c r="IQ379" s="58"/>
      <c r="IR379" s="58"/>
    </row>
    <row r="380" spans="1:252" s="839" customFormat="1">
      <c r="A380" s="78" t="s">
        <v>595</v>
      </c>
      <c r="B380" s="699"/>
      <c r="C380" s="699"/>
      <c r="D380" s="699"/>
      <c r="E380" s="699"/>
      <c r="F380" s="699"/>
      <c r="G380" s="699"/>
      <c r="H380" s="699"/>
      <c r="I380" s="699"/>
      <c r="J380" s="699"/>
      <c r="K380" s="699"/>
      <c r="L380" s="699"/>
      <c r="M380" s="699"/>
      <c r="N380" s="699"/>
      <c r="O380" s="699"/>
      <c r="P380" s="699"/>
      <c r="Q380" s="699"/>
      <c r="R380" s="699"/>
      <c r="S380" s="699"/>
      <c r="T380" s="699"/>
      <c r="U380" s="699"/>
      <c r="V380" s="699"/>
      <c r="W380" s="699"/>
      <c r="X380" s="699"/>
      <c r="Y380" s="699"/>
      <c r="Z380" s="699"/>
      <c r="AA380" s="699"/>
      <c r="AB380" s="699"/>
      <c r="AC380" s="699"/>
      <c r="AD380" s="699"/>
      <c r="AE380"/>
      <c r="AF380" s="58"/>
      <c r="AG380" s="58"/>
      <c r="AH380" s="58"/>
      <c r="AI380" s="58"/>
      <c r="AJ380" s="58"/>
      <c r="AK380" s="58"/>
      <c r="AL380" s="58"/>
      <c r="AM380" s="58"/>
      <c r="AN380" s="58"/>
      <c r="AO380" s="58"/>
      <c r="AP380" s="58"/>
      <c r="AQ380" s="58"/>
      <c r="AR380" s="58"/>
      <c r="AS380" s="58"/>
      <c r="AT380" s="58"/>
      <c r="AU380" s="58"/>
      <c r="AV380" s="58"/>
      <c r="AW380" s="58"/>
      <c r="AX380" s="58"/>
      <c r="AY380" s="58"/>
      <c r="AZ380" s="58"/>
      <c r="BA380" s="58"/>
      <c r="BB380" s="58"/>
      <c r="BC380" s="58"/>
      <c r="BD380" s="58"/>
      <c r="BE380" s="58"/>
      <c r="BF380" s="58"/>
      <c r="BG380" s="58"/>
      <c r="BH380" s="58"/>
      <c r="BI380" s="58"/>
      <c r="BJ380" s="58"/>
      <c r="BK380" s="58"/>
      <c r="BL380" s="58"/>
      <c r="BM380" s="58"/>
      <c r="BN380" s="58"/>
      <c r="BO380" s="58"/>
      <c r="BP380" s="58"/>
      <c r="BQ380" s="58"/>
      <c r="BR380" s="58"/>
      <c r="BS380" s="58"/>
      <c r="BT380" s="58"/>
      <c r="BU380" s="58"/>
      <c r="BV380" s="58"/>
      <c r="BW380" s="58"/>
      <c r="BX380" s="58"/>
      <c r="BY380" s="58"/>
      <c r="BZ380" s="58"/>
      <c r="CA380" s="58"/>
      <c r="CB380" s="58"/>
      <c r="CC380" s="58"/>
      <c r="CD380" s="58"/>
      <c r="CE380" s="58"/>
      <c r="CF380" s="58"/>
      <c r="CG380" s="58"/>
      <c r="CH380" s="58"/>
      <c r="CI380" s="58"/>
      <c r="CJ380" s="58"/>
      <c r="CK380" s="58"/>
      <c r="CL380" s="58"/>
      <c r="CM380" s="58"/>
      <c r="CN380" s="58"/>
      <c r="CO380" s="58"/>
      <c r="CP380" s="58"/>
      <c r="CQ380" s="58"/>
      <c r="CR380" s="58"/>
      <c r="CS380" s="58"/>
      <c r="CT380" s="58"/>
      <c r="CU380" s="58"/>
      <c r="CV380" s="58"/>
      <c r="CW380" s="58"/>
      <c r="CX380" s="58"/>
      <c r="CY380" s="58"/>
      <c r="CZ380" s="58"/>
      <c r="DA380" s="58"/>
      <c r="DB380" s="58"/>
      <c r="DC380" s="58"/>
      <c r="DD380" s="58"/>
      <c r="DE380" s="58"/>
      <c r="DF380" s="58"/>
      <c r="DG380" s="58"/>
      <c r="DH380" s="58"/>
      <c r="DI380" s="58"/>
      <c r="DJ380" s="58"/>
      <c r="DK380" s="58"/>
      <c r="DL380" s="58"/>
      <c r="DM380" s="58"/>
      <c r="DN380" s="58"/>
      <c r="DO380" s="58"/>
      <c r="DP380" s="58"/>
      <c r="DQ380" s="58"/>
      <c r="DR380" s="58"/>
      <c r="DS380" s="58"/>
      <c r="DT380" s="58"/>
      <c r="DU380" s="58"/>
      <c r="DV380" s="58"/>
      <c r="DW380" s="58"/>
      <c r="DX380" s="58"/>
      <c r="DY380" s="58"/>
      <c r="DZ380" s="58"/>
      <c r="EA380" s="58"/>
      <c r="EB380" s="58"/>
      <c r="EC380" s="58"/>
      <c r="ED380" s="58"/>
      <c r="EE380" s="58"/>
      <c r="EF380" s="58"/>
      <c r="EG380" s="58"/>
      <c r="EH380" s="58"/>
      <c r="EI380" s="58"/>
      <c r="EJ380" s="58"/>
      <c r="EK380" s="58"/>
      <c r="EL380" s="58"/>
      <c r="EM380" s="58"/>
      <c r="EN380" s="58"/>
      <c r="EO380" s="58"/>
      <c r="EP380" s="58"/>
      <c r="EQ380" s="58"/>
      <c r="ER380" s="58"/>
      <c r="ES380" s="58"/>
      <c r="ET380" s="58"/>
      <c r="EU380" s="58"/>
      <c r="EV380" s="58"/>
      <c r="EW380" s="58"/>
      <c r="EX380" s="58"/>
      <c r="EY380" s="58"/>
      <c r="EZ380" s="58"/>
      <c r="FA380" s="58"/>
      <c r="FB380" s="58"/>
      <c r="FC380" s="58"/>
      <c r="FD380" s="58"/>
      <c r="FE380" s="58"/>
      <c r="FF380" s="58"/>
      <c r="FG380" s="58"/>
      <c r="FH380" s="58"/>
      <c r="FI380" s="58"/>
      <c r="FJ380" s="58"/>
      <c r="FK380" s="58"/>
      <c r="FL380" s="58"/>
      <c r="FM380" s="58"/>
      <c r="FN380" s="58"/>
      <c r="FO380" s="58"/>
      <c r="FP380" s="58"/>
      <c r="FQ380" s="58"/>
      <c r="FR380" s="58"/>
      <c r="FS380" s="58"/>
      <c r="FT380" s="58"/>
      <c r="FU380" s="58"/>
      <c r="FV380" s="58"/>
      <c r="FW380" s="58"/>
      <c r="FX380" s="58"/>
      <c r="FY380" s="58"/>
      <c r="FZ380" s="58"/>
      <c r="GA380" s="58"/>
      <c r="GB380" s="58"/>
      <c r="GC380" s="58"/>
      <c r="GD380" s="58"/>
      <c r="GE380" s="58"/>
      <c r="GF380" s="58"/>
      <c r="GG380" s="58"/>
      <c r="GH380" s="58"/>
      <c r="GI380" s="58"/>
      <c r="GJ380" s="58"/>
      <c r="GK380" s="58"/>
      <c r="GL380" s="58"/>
      <c r="GM380" s="58"/>
      <c r="GN380" s="58"/>
      <c r="GO380" s="58"/>
      <c r="GP380" s="58"/>
      <c r="GQ380" s="58"/>
      <c r="GR380" s="58"/>
      <c r="GS380" s="58"/>
      <c r="GT380" s="58"/>
      <c r="GU380" s="58"/>
      <c r="GV380" s="58"/>
      <c r="GW380" s="58"/>
      <c r="GX380" s="58"/>
      <c r="GY380" s="58"/>
      <c r="GZ380" s="58"/>
      <c r="HA380" s="58"/>
      <c r="HB380" s="58"/>
      <c r="HC380" s="58"/>
      <c r="HD380" s="58"/>
      <c r="HE380" s="58"/>
      <c r="HF380" s="58"/>
      <c r="HG380" s="58"/>
      <c r="HH380" s="58"/>
      <c r="HI380" s="58"/>
      <c r="HJ380" s="58"/>
      <c r="HK380" s="58"/>
      <c r="HL380" s="58"/>
      <c r="HM380" s="58"/>
      <c r="HN380" s="58"/>
      <c r="HO380" s="58"/>
      <c r="HP380" s="58"/>
      <c r="HQ380" s="58"/>
      <c r="HR380" s="58"/>
      <c r="HS380" s="58"/>
      <c r="HT380" s="58"/>
      <c r="HU380" s="58"/>
      <c r="HV380" s="58"/>
      <c r="HW380" s="58"/>
      <c r="HX380" s="58"/>
      <c r="HY380" s="58"/>
      <c r="HZ380" s="58"/>
      <c r="IA380" s="58"/>
      <c r="IB380" s="58"/>
      <c r="IC380" s="58"/>
      <c r="ID380" s="58"/>
      <c r="IE380" s="58"/>
      <c r="IF380" s="58"/>
      <c r="IG380" s="58"/>
      <c r="IH380" s="58"/>
      <c r="II380" s="58"/>
      <c r="IJ380" s="58"/>
      <c r="IK380" s="58"/>
      <c r="IL380" s="58"/>
      <c r="IM380" s="58"/>
      <c r="IN380" s="58"/>
      <c r="IO380" s="58"/>
      <c r="IP380" s="58"/>
      <c r="IQ380" s="58"/>
      <c r="IR380" s="58"/>
    </row>
    <row r="381" spans="1:252" s="839" customFormat="1">
      <c r="A381" s="78" t="s">
        <v>596</v>
      </c>
      <c r="B381" s="699">
        <v>4.0000000000000001E-3</v>
      </c>
      <c r="C381" s="699">
        <v>4.0000000000000001E-3</v>
      </c>
      <c r="D381" s="699">
        <v>5.0000000000000001E-3</v>
      </c>
      <c r="E381" s="699">
        <v>5.0000000000000001E-3</v>
      </c>
      <c r="F381" s="699">
        <v>5.0000000000000001E-3</v>
      </c>
      <c r="G381" s="699">
        <v>6.0000000000000001E-3</v>
      </c>
      <c r="H381" s="699">
        <v>7.0000000000000001E-3</v>
      </c>
      <c r="I381" s="699">
        <v>8.0000000000000002E-3</v>
      </c>
      <c r="J381" s="699">
        <v>8.9999999999999993E-3</v>
      </c>
      <c r="K381" s="699">
        <v>0.01</v>
      </c>
      <c r="L381" s="699">
        <v>9.5000000000000001E-2</v>
      </c>
      <c r="M381" s="699">
        <v>5.2999999999999999E-2</v>
      </c>
      <c r="N381" s="699">
        <v>5.5E-2</v>
      </c>
      <c r="O381" s="699">
        <v>5.8999999999999997E-2</v>
      </c>
      <c r="P381" s="699">
        <v>0</v>
      </c>
      <c r="Q381" s="699">
        <v>0</v>
      </c>
      <c r="R381" s="699">
        <v>0</v>
      </c>
      <c r="S381" s="699">
        <v>0</v>
      </c>
      <c r="T381" s="699">
        <v>0</v>
      </c>
      <c r="U381" s="699">
        <v>0</v>
      </c>
      <c r="V381" s="699">
        <v>0</v>
      </c>
      <c r="W381" s="699">
        <v>0</v>
      </c>
      <c r="X381" s="699">
        <v>0</v>
      </c>
      <c r="Y381" s="699">
        <v>0</v>
      </c>
      <c r="Z381" s="699"/>
      <c r="AA381" s="699"/>
      <c r="AB381" s="699"/>
      <c r="AC381" s="699"/>
      <c r="AD381" s="699"/>
      <c r="AE381"/>
      <c r="AF381" s="58"/>
      <c r="AG381" s="58"/>
      <c r="AH381" s="58"/>
      <c r="AI381" s="58"/>
      <c r="AJ381" s="58"/>
      <c r="AK381" s="58"/>
      <c r="AL381" s="58"/>
      <c r="AM381" s="58"/>
      <c r="AN381" s="58"/>
      <c r="AO381" s="58"/>
      <c r="AP381" s="58"/>
      <c r="AQ381" s="58"/>
      <c r="AR381" s="58"/>
      <c r="AS381" s="58"/>
      <c r="AT381" s="58"/>
      <c r="AU381" s="58"/>
      <c r="AV381" s="58"/>
      <c r="AW381" s="58"/>
      <c r="AX381" s="58"/>
      <c r="AY381" s="58"/>
      <c r="AZ381" s="58"/>
      <c r="BA381" s="58"/>
      <c r="BB381" s="58"/>
      <c r="BC381" s="58"/>
      <c r="BD381" s="58"/>
      <c r="BE381" s="58"/>
      <c r="BF381" s="58"/>
      <c r="BG381" s="58"/>
      <c r="BH381" s="58"/>
      <c r="BI381" s="58"/>
      <c r="BJ381" s="58"/>
      <c r="BK381" s="58"/>
      <c r="BL381" s="58"/>
      <c r="BM381" s="58"/>
      <c r="BN381" s="58"/>
      <c r="BO381" s="58"/>
      <c r="BP381" s="58"/>
      <c r="BQ381" s="58"/>
      <c r="BR381" s="58"/>
      <c r="BS381" s="58"/>
      <c r="BT381" s="58"/>
      <c r="BU381" s="58"/>
      <c r="BV381" s="58"/>
      <c r="BW381" s="58"/>
      <c r="BX381" s="58"/>
      <c r="BY381" s="58"/>
      <c r="BZ381" s="58"/>
      <c r="CA381" s="58"/>
      <c r="CB381" s="58"/>
      <c r="CC381" s="58"/>
      <c r="CD381" s="58"/>
      <c r="CE381" s="58"/>
      <c r="CF381" s="58"/>
      <c r="CG381" s="58"/>
      <c r="CH381" s="58"/>
      <c r="CI381" s="58"/>
      <c r="CJ381" s="58"/>
      <c r="CK381" s="58"/>
      <c r="CL381" s="58"/>
      <c r="CM381" s="58"/>
      <c r="CN381" s="58"/>
      <c r="CO381" s="58"/>
      <c r="CP381" s="58"/>
      <c r="CQ381" s="58"/>
      <c r="CR381" s="58"/>
      <c r="CS381" s="58"/>
      <c r="CT381" s="58"/>
      <c r="CU381" s="58"/>
      <c r="CV381" s="58"/>
      <c r="CW381" s="58"/>
      <c r="CX381" s="58"/>
      <c r="CY381" s="58"/>
      <c r="CZ381" s="58"/>
      <c r="DA381" s="58"/>
      <c r="DB381" s="58"/>
      <c r="DC381" s="58"/>
      <c r="DD381" s="58"/>
      <c r="DE381" s="58"/>
      <c r="DF381" s="58"/>
      <c r="DG381" s="58"/>
      <c r="DH381" s="58"/>
      <c r="DI381" s="58"/>
      <c r="DJ381" s="58"/>
      <c r="DK381" s="58"/>
      <c r="DL381" s="58"/>
      <c r="DM381" s="58"/>
      <c r="DN381" s="58"/>
      <c r="DO381" s="58"/>
      <c r="DP381" s="58"/>
      <c r="DQ381" s="58"/>
      <c r="DR381" s="58"/>
      <c r="DS381" s="58"/>
      <c r="DT381" s="58"/>
      <c r="DU381" s="58"/>
      <c r="DV381" s="58"/>
      <c r="DW381" s="58"/>
      <c r="DX381" s="58"/>
      <c r="DY381" s="58"/>
      <c r="DZ381" s="58"/>
      <c r="EA381" s="58"/>
      <c r="EB381" s="58"/>
      <c r="EC381" s="58"/>
      <c r="ED381" s="58"/>
      <c r="EE381" s="58"/>
      <c r="EF381" s="58"/>
      <c r="EG381" s="58"/>
      <c r="EH381" s="58"/>
      <c r="EI381" s="58"/>
      <c r="EJ381" s="58"/>
      <c r="EK381" s="58"/>
      <c r="EL381" s="58"/>
      <c r="EM381" s="58"/>
      <c r="EN381" s="58"/>
      <c r="EO381" s="58"/>
      <c r="EP381" s="58"/>
      <c r="EQ381" s="58"/>
      <c r="ER381" s="58"/>
      <c r="ES381" s="58"/>
      <c r="ET381" s="58"/>
      <c r="EU381" s="58"/>
      <c r="EV381" s="58"/>
      <c r="EW381" s="58"/>
      <c r="EX381" s="58"/>
      <c r="EY381" s="58"/>
      <c r="EZ381" s="58"/>
      <c r="FA381" s="58"/>
      <c r="FB381" s="58"/>
      <c r="FC381" s="58"/>
      <c r="FD381" s="58"/>
      <c r="FE381" s="58"/>
      <c r="FF381" s="58"/>
      <c r="FG381" s="58"/>
      <c r="FH381" s="58"/>
      <c r="FI381" s="58"/>
      <c r="FJ381" s="58"/>
      <c r="FK381" s="58"/>
      <c r="FL381" s="58"/>
      <c r="FM381" s="58"/>
      <c r="FN381" s="58"/>
      <c r="FO381" s="58"/>
      <c r="FP381" s="58"/>
      <c r="FQ381" s="58"/>
      <c r="FR381" s="58"/>
      <c r="FS381" s="58"/>
      <c r="FT381" s="58"/>
      <c r="FU381" s="58"/>
      <c r="FV381" s="58"/>
      <c r="FW381" s="58"/>
      <c r="FX381" s="58"/>
      <c r="FY381" s="58"/>
      <c r="FZ381" s="58"/>
      <c r="GA381" s="58"/>
      <c r="GB381" s="58"/>
      <c r="GC381" s="58"/>
      <c r="GD381" s="58"/>
      <c r="GE381" s="58"/>
      <c r="GF381" s="58"/>
      <c r="GG381" s="58"/>
      <c r="GH381" s="58"/>
      <c r="GI381" s="58"/>
      <c r="GJ381" s="58"/>
      <c r="GK381" s="58"/>
      <c r="GL381" s="58"/>
      <c r="GM381" s="58"/>
      <c r="GN381" s="58"/>
      <c r="GO381" s="58"/>
      <c r="GP381" s="58"/>
      <c r="GQ381" s="58"/>
      <c r="GR381" s="58"/>
      <c r="GS381" s="58"/>
      <c r="GT381" s="58"/>
      <c r="GU381" s="58"/>
      <c r="GV381" s="58"/>
      <c r="GW381" s="58"/>
      <c r="GX381" s="58"/>
      <c r="GY381" s="58"/>
      <c r="GZ381" s="58"/>
      <c r="HA381" s="58"/>
      <c r="HB381" s="58"/>
      <c r="HC381" s="58"/>
      <c r="HD381" s="58"/>
      <c r="HE381" s="58"/>
      <c r="HF381" s="58"/>
      <c r="HG381" s="58"/>
      <c r="HH381" s="58"/>
      <c r="HI381" s="58"/>
      <c r="HJ381" s="58"/>
      <c r="HK381" s="58"/>
      <c r="HL381" s="58"/>
      <c r="HM381" s="58"/>
      <c r="HN381" s="58"/>
      <c r="HO381" s="58"/>
      <c r="HP381" s="58"/>
      <c r="HQ381" s="58"/>
      <c r="HR381" s="58"/>
      <c r="HS381" s="58"/>
      <c r="HT381" s="58"/>
      <c r="HU381" s="58"/>
      <c r="HV381" s="58"/>
      <c r="HW381" s="58"/>
      <c r="HX381" s="58"/>
      <c r="HY381" s="58"/>
      <c r="HZ381" s="58"/>
      <c r="IA381" s="58"/>
      <c r="IB381" s="58"/>
      <c r="IC381" s="58"/>
      <c r="ID381" s="58"/>
      <c r="IE381" s="58"/>
      <c r="IF381" s="58"/>
      <c r="IG381" s="58"/>
      <c r="IH381" s="58"/>
      <c r="II381" s="58"/>
      <c r="IJ381" s="58"/>
      <c r="IK381" s="58"/>
      <c r="IL381" s="58"/>
      <c r="IM381" s="58"/>
      <c r="IN381" s="58"/>
      <c r="IO381" s="58"/>
      <c r="IP381" s="58"/>
      <c r="IQ381" s="58"/>
      <c r="IR381" s="58"/>
    </row>
    <row r="382" spans="1:252" s="839" customFormat="1">
      <c r="A382" s="78" t="s">
        <v>597</v>
      </c>
      <c r="B382" s="699">
        <v>0</v>
      </c>
      <c r="C382" s="699">
        <v>0</v>
      </c>
      <c r="D382" s="699">
        <v>0</v>
      </c>
      <c r="E382" s="699">
        <v>0</v>
      </c>
      <c r="F382" s="699">
        <v>0</v>
      </c>
      <c r="G382" s="699">
        <v>0</v>
      </c>
      <c r="H382" s="699">
        <v>0</v>
      </c>
      <c r="I382" s="699">
        <v>0</v>
      </c>
      <c r="J382" s="699">
        <v>0</v>
      </c>
      <c r="K382" s="699">
        <v>0</v>
      </c>
      <c r="L382" s="699">
        <v>0</v>
      </c>
      <c r="M382" s="699">
        <v>0</v>
      </c>
      <c r="N382" s="699">
        <v>0</v>
      </c>
      <c r="O382" s="699">
        <v>0</v>
      </c>
      <c r="P382" s="699">
        <v>1E-3</v>
      </c>
      <c r="Q382" s="699">
        <v>0</v>
      </c>
      <c r="R382" s="699">
        <v>0</v>
      </c>
      <c r="S382" s="699">
        <v>0</v>
      </c>
      <c r="T382" s="699">
        <v>1E-3</v>
      </c>
      <c r="U382" s="699">
        <v>1E-3</v>
      </c>
      <c r="V382" s="699">
        <v>1E-3</v>
      </c>
      <c r="W382" s="699">
        <v>4.0000000000000001E-3</v>
      </c>
      <c r="X382" s="699">
        <v>2E-3</v>
      </c>
      <c r="Y382" s="699">
        <v>2E-3</v>
      </c>
      <c r="Z382" s="699">
        <v>4.0000000000000001E-3</v>
      </c>
      <c r="AA382" s="699">
        <v>3.0000000000000001E-3</v>
      </c>
      <c r="AB382" s="699">
        <v>3.0000000000000001E-3</v>
      </c>
      <c r="AC382" s="699">
        <v>2E-3</v>
      </c>
      <c r="AD382" s="699">
        <v>3.0000000000000001E-3</v>
      </c>
      <c r="AE382" s="953">
        <v>3.0000000000000001E-3</v>
      </c>
      <c r="AF382" s="58"/>
      <c r="AG382" s="58"/>
      <c r="AH382" s="58"/>
      <c r="AI382" s="58"/>
      <c r="AJ382" s="58"/>
      <c r="AK382" s="58"/>
      <c r="AL382" s="58"/>
      <c r="AM382" s="58"/>
      <c r="AN382" s="58"/>
      <c r="AO382" s="58"/>
      <c r="AP382" s="58"/>
      <c r="AQ382" s="58"/>
      <c r="AR382" s="58"/>
      <c r="AS382" s="58"/>
      <c r="AT382" s="58"/>
      <c r="AU382" s="58"/>
      <c r="AV382" s="58"/>
      <c r="AW382" s="58"/>
      <c r="AX382" s="58"/>
      <c r="AY382" s="58"/>
      <c r="AZ382" s="58"/>
      <c r="BA382" s="58"/>
      <c r="BB382" s="58"/>
      <c r="BC382" s="58"/>
      <c r="BD382" s="58"/>
      <c r="BE382" s="58"/>
      <c r="BF382" s="58"/>
      <c r="BG382" s="58"/>
      <c r="BH382" s="58"/>
      <c r="BI382" s="58"/>
      <c r="BJ382" s="58"/>
      <c r="BK382" s="58"/>
      <c r="BL382" s="58"/>
      <c r="BM382" s="58"/>
      <c r="BN382" s="58"/>
      <c r="BO382" s="58"/>
      <c r="BP382" s="58"/>
      <c r="BQ382" s="58"/>
      <c r="BR382" s="58"/>
      <c r="BS382" s="58"/>
      <c r="BT382" s="58"/>
      <c r="BU382" s="58"/>
      <c r="BV382" s="58"/>
      <c r="BW382" s="58"/>
      <c r="BX382" s="58"/>
      <c r="BY382" s="58"/>
      <c r="BZ382" s="58"/>
      <c r="CA382" s="58"/>
      <c r="CB382" s="58"/>
      <c r="CC382" s="58"/>
      <c r="CD382" s="58"/>
      <c r="CE382" s="58"/>
      <c r="CF382" s="58"/>
      <c r="CG382" s="58"/>
      <c r="CH382" s="58"/>
      <c r="CI382" s="58"/>
      <c r="CJ382" s="58"/>
      <c r="CK382" s="58"/>
      <c r="CL382" s="58"/>
      <c r="CM382" s="58"/>
      <c r="CN382" s="58"/>
      <c r="CO382" s="58"/>
      <c r="CP382" s="58"/>
      <c r="CQ382" s="58"/>
      <c r="CR382" s="58"/>
      <c r="CS382" s="58"/>
      <c r="CT382" s="58"/>
      <c r="CU382" s="58"/>
      <c r="CV382" s="58"/>
      <c r="CW382" s="58"/>
      <c r="CX382" s="58"/>
      <c r="CY382" s="58"/>
      <c r="CZ382" s="58"/>
      <c r="DA382" s="58"/>
      <c r="DB382" s="58"/>
      <c r="DC382" s="58"/>
      <c r="DD382" s="58"/>
      <c r="DE382" s="58"/>
      <c r="DF382" s="58"/>
      <c r="DG382" s="58"/>
      <c r="DH382" s="58"/>
      <c r="DI382" s="58"/>
      <c r="DJ382" s="58"/>
      <c r="DK382" s="58"/>
      <c r="DL382" s="58"/>
      <c r="DM382" s="58"/>
      <c r="DN382" s="58"/>
      <c r="DO382" s="58"/>
      <c r="DP382" s="58"/>
      <c r="DQ382" s="58"/>
      <c r="DR382" s="58"/>
      <c r="DS382" s="58"/>
      <c r="DT382" s="58"/>
      <c r="DU382" s="58"/>
      <c r="DV382" s="58"/>
      <c r="DW382" s="58"/>
      <c r="DX382" s="58"/>
      <c r="DY382" s="58"/>
      <c r="DZ382" s="58"/>
      <c r="EA382" s="58"/>
      <c r="EB382" s="58"/>
      <c r="EC382" s="58"/>
      <c r="ED382" s="58"/>
      <c r="EE382" s="58"/>
      <c r="EF382" s="58"/>
      <c r="EG382" s="58"/>
      <c r="EH382" s="58"/>
      <c r="EI382" s="58"/>
      <c r="EJ382" s="58"/>
      <c r="EK382" s="58"/>
      <c r="EL382" s="58"/>
      <c r="EM382" s="58"/>
      <c r="EN382" s="58"/>
      <c r="EO382" s="58"/>
      <c r="EP382" s="58"/>
      <c r="EQ382" s="58"/>
      <c r="ER382" s="58"/>
      <c r="ES382" s="58"/>
      <c r="ET382" s="58"/>
      <c r="EU382" s="58"/>
      <c r="EV382" s="58"/>
      <c r="EW382" s="58"/>
      <c r="EX382" s="58"/>
      <c r="EY382" s="58"/>
      <c r="EZ382" s="58"/>
      <c r="FA382" s="58"/>
      <c r="FB382" s="58"/>
      <c r="FC382" s="58"/>
      <c r="FD382" s="58"/>
      <c r="FE382" s="58"/>
      <c r="FF382" s="58"/>
      <c r="FG382" s="58"/>
      <c r="FH382" s="58"/>
      <c r="FI382" s="58"/>
      <c r="FJ382" s="58"/>
      <c r="FK382" s="58"/>
      <c r="FL382" s="58"/>
      <c r="FM382" s="58"/>
      <c r="FN382" s="58"/>
      <c r="FO382" s="58"/>
      <c r="FP382" s="58"/>
      <c r="FQ382" s="58"/>
      <c r="FR382" s="58"/>
      <c r="FS382" s="58"/>
      <c r="FT382" s="58"/>
      <c r="FU382" s="58"/>
      <c r="FV382" s="58"/>
      <c r="FW382" s="58"/>
      <c r="FX382" s="58"/>
      <c r="FY382" s="58"/>
      <c r="FZ382" s="58"/>
      <c r="GA382" s="58"/>
      <c r="GB382" s="58"/>
      <c r="GC382" s="58"/>
      <c r="GD382" s="58"/>
      <c r="GE382" s="58"/>
      <c r="GF382" s="58"/>
      <c r="GG382" s="58"/>
      <c r="GH382" s="58"/>
      <c r="GI382" s="58"/>
      <c r="GJ382" s="58"/>
      <c r="GK382" s="58"/>
      <c r="GL382" s="58"/>
      <c r="GM382" s="58"/>
      <c r="GN382" s="58"/>
      <c r="GO382" s="58"/>
      <c r="GP382" s="58"/>
      <c r="GQ382" s="58"/>
      <c r="GR382" s="58"/>
      <c r="GS382" s="58"/>
      <c r="GT382" s="58"/>
      <c r="GU382" s="58"/>
      <c r="GV382" s="58"/>
      <c r="GW382" s="58"/>
      <c r="GX382" s="58"/>
      <c r="GY382" s="58"/>
      <c r="GZ382" s="58"/>
      <c r="HA382" s="58"/>
      <c r="HB382" s="58"/>
      <c r="HC382" s="58"/>
      <c r="HD382" s="58"/>
      <c r="HE382" s="58"/>
      <c r="HF382" s="58"/>
      <c r="HG382" s="58"/>
      <c r="HH382" s="58"/>
      <c r="HI382" s="58"/>
      <c r="HJ382" s="58"/>
      <c r="HK382" s="58"/>
      <c r="HL382" s="58"/>
      <c r="HM382" s="58"/>
      <c r="HN382" s="58"/>
      <c r="HO382" s="58"/>
      <c r="HP382" s="58"/>
      <c r="HQ382" s="58"/>
      <c r="HR382" s="58"/>
      <c r="HS382" s="58"/>
      <c r="HT382" s="58"/>
      <c r="HU382" s="58"/>
      <c r="HV382" s="58"/>
      <c r="HW382" s="58"/>
      <c r="HX382" s="58"/>
      <c r="HY382" s="58"/>
      <c r="HZ382" s="58"/>
      <c r="IA382" s="58"/>
      <c r="IB382" s="58"/>
      <c r="IC382" s="58"/>
      <c r="ID382" s="58"/>
      <c r="IE382" s="58"/>
      <c r="IF382" s="58"/>
      <c r="IG382" s="58"/>
      <c r="IH382" s="58"/>
      <c r="II382" s="58"/>
      <c r="IJ382" s="58"/>
      <c r="IK382" s="58"/>
      <c r="IL382" s="58"/>
      <c r="IM382" s="58"/>
      <c r="IN382" s="58"/>
      <c r="IO382" s="58"/>
      <c r="IP382" s="58"/>
      <c r="IQ382" s="58"/>
      <c r="IR382" s="58"/>
    </row>
    <row r="383" spans="1:252" s="839" customFormat="1">
      <c r="A383" s="78" t="s">
        <v>598</v>
      </c>
      <c r="B383" s="699"/>
      <c r="C383" s="699"/>
      <c r="D383" s="699"/>
      <c r="E383" s="699"/>
      <c r="F383" s="699"/>
      <c r="G383" s="699"/>
      <c r="H383" s="699"/>
      <c r="I383" s="699"/>
      <c r="J383" s="699"/>
      <c r="K383" s="699"/>
      <c r="L383" s="699"/>
      <c r="M383" s="699"/>
      <c r="N383" s="699"/>
      <c r="O383" s="699"/>
      <c r="P383" s="699"/>
      <c r="Q383" s="699"/>
      <c r="R383" s="699"/>
      <c r="S383" s="699"/>
      <c r="T383" s="699"/>
      <c r="U383" s="699"/>
      <c r="V383" s="699"/>
      <c r="W383" s="699"/>
      <c r="X383" s="699"/>
      <c r="Y383" s="699"/>
      <c r="Z383" s="699"/>
      <c r="AA383" s="699"/>
      <c r="AB383" s="699"/>
      <c r="AC383" s="699"/>
      <c r="AD383" s="699"/>
      <c r="AE383"/>
      <c r="AF383" s="58"/>
      <c r="AG383" s="58"/>
      <c r="AH383" s="58"/>
      <c r="AI383" s="58"/>
      <c r="AJ383" s="58"/>
      <c r="AK383" s="58"/>
      <c r="AL383" s="58"/>
      <c r="AM383" s="58"/>
      <c r="AN383" s="58"/>
      <c r="AO383" s="58"/>
      <c r="AP383" s="58"/>
      <c r="AQ383" s="58"/>
      <c r="AR383" s="58"/>
      <c r="AS383" s="58"/>
      <c r="AT383" s="58"/>
      <c r="AU383" s="58"/>
      <c r="AV383" s="58"/>
      <c r="AW383" s="58"/>
      <c r="AX383" s="58"/>
      <c r="AY383" s="58"/>
      <c r="AZ383" s="58"/>
      <c r="BA383" s="58"/>
      <c r="BB383" s="58"/>
      <c r="BC383" s="58"/>
      <c r="BD383" s="58"/>
      <c r="BE383" s="58"/>
      <c r="BF383" s="58"/>
      <c r="BG383" s="58"/>
      <c r="BH383" s="58"/>
      <c r="BI383" s="58"/>
      <c r="BJ383" s="58"/>
      <c r="BK383" s="58"/>
      <c r="BL383" s="58"/>
      <c r="BM383" s="58"/>
      <c r="BN383" s="58"/>
      <c r="BO383" s="58"/>
      <c r="BP383" s="58"/>
      <c r="BQ383" s="58"/>
      <c r="BR383" s="58"/>
      <c r="BS383" s="58"/>
      <c r="BT383" s="58"/>
      <c r="BU383" s="58"/>
      <c r="BV383" s="58"/>
      <c r="BW383" s="58"/>
      <c r="BX383" s="58"/>
      <c r="BY383" s="58"/>
      <c r="BZ383" s="58"/>
      <c r="CA383" s="58"/>
      <c r="CB383" s="58"/>
      <c r="CC383" s="58"/>
      <c r="CD383" s="58"/>
      <c r="CE383" s="58"/>
      <c r="CF383" s="58"/>
      <c r="CG383" s="58"/>
      <c r="CH383" s="58"/>
      <c r="CI383" s="58"/>
      <c r="CJ383" s="58"/>
      <c r="CK383" s="58"/>
      <c r="CL383" s="58"/>
      <c r="CM383" s="58"/>
      <c r="CN383" s="58"/>
      <c r="CO383" s="58"/>
      <c r="CP383" s="58"/>
      <c r="CQ383" s="58"/>
      <c r="CR383" s="58"/>
      <c r="CS383" s="58"/>
      <c r="CT383" s="58"/>
      <c r="CU383" s="58"/>
      <c r="CV383" s="58"/>
      <c r="CW383" s="58"/>
      <c r="CX383" s="58"/>
      <c r="CY383" s="58"/>
      <c r="CZ383" s="58"/>
      <c r="DA383" s="58"/>
      <c r="DB383" s="58"/>
      <c r="DC383" s="58"/>
      <c r="DD383" s="58"/>
      <c r="DE383" s="58"/>
      <c r="DF383" s="58"/>
      <c r="DG383" s="58"/>
      <c r="DH383" s="58"/>
      <c r="DI383" s="58"/>
      <c r="DJ383" s="58"/>
      <c r="DK383" s="58"/>
      <c r="DL383" s="58"/>
      <c r="DM383" s="58"/>
      <c r="DN383" s="58"/>
      <c r="DO383" s="58"/>
      <c r="DP383" s="58"/>
      <c r="DQ383" s="58"/>
      <c r="DR383" s="58"/>
      <c r="DS383" s="58"/>
      <c r="DT383" s="58"/>
      <c r="DU383" s="58"/>
      <c r="DV383" s="58"/>
      <c r="DW383" s="58"/>
      <c r="DX383" s="58"/>
      <c r="DY383" s="58"/>
      <c r="DZ383" s="58"/>
      <c r="EA383" s="58"/>
      <c r="EB383" s="58"/>
      <c r="EC383" s="58"/>
      <c r="ED383" s="58"/>
      <c r="EE383" s="58"/>
      <c r="EF383" s="58"/>
      <c r="EG383" s="58"/>
      <c r="EH383" s="58"/>
      <c r="EI383" s="58"/>
      <c r="EJ383" s="58"/>
      <c r="EK383" s="58"/>
      <c r="EL383" s="58"/>
      <c r="EM383" s="58"/>
      <c r="EN383" s="58"/>
      <c r="EO383" s="58"/>
      <c r="EP383" s="58"/>
      <c r="EQ383" s="58"/>
      <c r="ER383" s="58"/>
      <c r="ES383" s="58"/>
      <c r="ET383" s="58"/>
      <c r="EU383" s="58"/>
      <c r="EV383" s="58"/>
      <c r="EW383" s="58"/>
      <c r="EX383" s="58"/>
      <c r="EY383" s="58"/>
      <c r="EZ383" s="58"/>
      <c r="FA383" s="58"/>
      <c r="FB383" s="58"/>
      <c r="FC383" s="58"/>
      <c r="FD383" s="58"/>
      <c r="FE383" s="58"/>
      <c r="FF383" s="58"/>
      <c r="FG383" s="58"/>
      <c r="FH383" s="58"/>
      <c r="FI383" s="58"/>
      <c r="FJ383" s="58"/>
      <c r="FK383" s="58"/>
      <c r="FL383" s="58"/>
      <c r="FM383" s="58"/>
      <c r="FN383" s="58"/>
      <c r="FO383" s="58"/>
      <c r="FP383" s="58"/>
      <c r="FQ383" s="58"/>
      <c r="FR383" s="58"/>
      <c r="FS383" s="58"/>
      <c r="FT383" s="58"/>
      <c r="FU383" s="58"/>
      <c r="FV383" s="58"/>
      <c r="FW383" s="58"/>
      <c r="FX383" s="58"/>
      <c r="FY383" s="58"/>
      <c r="FZ383" s="58"/>
      <c r="GA383" s="58"/>
      <c r="GB383" s="58"/>
      <c r="GC383" s="58"/>
      <c r="GD383" s="58"/>
      <c r="GE383" s="58"/>
      <c r="GF383" s="58"/>
      <c r="GG383" s="58"/>
      <c r="GH383" s="58"/>
      <c r="GI383" s="58"/>
      <c r="GJ383" s="58"/>
      <c r="GK383" s="58"/>
      <c r="GL383" s="58"/>
      <c r="GM383" s="58"/>
      <c r="GN383" s="58"/>
      <c r="GO383" s="58"/>
      <c r="GP383" s="58"/>
      <c r="GQ383" s="58"/>
      <c r="GR383" s="58"/>
      <c r="GS383" s="58"/>
      <c r="GT383" s="58"/>
      <c r="GU383" s="58"/>
      <c r="GV383" s="58"/>
      <c r="GW383" s="58"/>
      <c r="GX383" s="58"/>
      <c r="GY383" s="58"/>
      <c r="GZ383" s="58"/>
      <c r="HA383" s="58"/>
      <c r="HB383" s="58"/>
      <c r="HC383" s="58"/>
      <c r="HD383" s="58"/>
      <c r="HE383" s="58"/>
      <c r="HF383" s="58"/>
      <c r="HG383" s="58"/>
      <c r="HH383" s="58"/>
      <c r="HI383" s="58"/>
      <c r="HJ383" s="58"/>
      <c r="HK383" s="58"/>
      <c r="HL383" s="58"/>
      <c r="HM383" s="58"/>
      <c r="HN383" s="58"/>
      <c r="HO383" s="58"/>
      <c r="HP383" s="58"/>
      <c r="HQ383" s="58"/>
      <c r="HR383" s="58"/>
      <c r="HS383" s="58"/>
      <c r="HT383" s="58"/>
      <c r="HU383" s="58"/>
      <c r="HV383" s="58"/>
      <c r="HW383" s="58"/>
      <c r="HX383" s="58"/>
      <c r="HY383" s="58"/>
      <c r="HZ383" s="58"/>
      <c r="IA383" s="58"/>
      <c r="IB383" s="58"/>
      <c r="IC383" s="58"/>
      <c r="ID383" s="58"/>
      <c r="IE383" s="58"/>
      <c r="IF383" s="58"/>
      <c r="IG383" s="58"/>
      <c r="IH383" s="58"/>
      <c r="II383" s="58"/>
      <c r="IJ383" s="58"/>
      <c r="IK383" s="58"/>
      <c r="IL383" s="58"/>
      <c r="IM383" s="58"/>
      <c r="IN383" s="58"/>
      <c r="IO383" s="58"/>
      <c r="IP383" s="58"/>
      <c r="IQ383" s="58"/>
      <c r="IR383" s="58"/>
    </row>
    <row r="384" spans="1:252" s="839" customFormat="1">
      <c r="A384" s="78" t="s">
        <v>599</v>
      </c>
      <c r="B384" s="699">
        <v>0</v>
      </c>
      <c r="C384" s="699">
        <v>0</v>
      </c>
      <c r="D384" s="699">
        <v>0</v>
      </c>
      <c r="E384" s="699">
        <v>0</v>
      </c>
      <c r="F384" s="699">
        <v>0</v>
      </c>
      <c r="G384" s="699">
        <v>0</v>
      </c>
      <c r="H384" s="699">
        <v>0</v>
      </c>
      <c r="I384" s="699">
        <v>0</v>
      </c>
      <c r="J384" s="699">
        <v>0</v>
      </c>
      <c r="K384" s="699">
        <v>0</v>
      </c>
      <c r="L384" s="699">
        <v>0</v>
      </c>
      <c r="M384" s="699">
        <v>0</v>
      </c>
      <c r="N384" s="699">
        <v>0</v>
      </c>
      <c r="O384" s="699">
        <v>0</v>
      </c>
      <c r="P384" s="699">
        <v>2.3E-2</v>
      </c>
      <c r="Q384" s="699">
        <v>2.4E-2</v>
      </c>
      <c r="R384" s="699">
        <v>2.4E-2</v>
      </c>
      <c r="S384" s="699">
        <v>2.3E-2</v>
      </c>
      <c r="T384" s="699">
        <v>2.3E-2</v>
      </c>
      <c r="U384" s="699">
        <v>2.1999999999999999E-2</v>
      </c>
      <c r="V384" s="699">
        <v>2.1999999999999999E-2</v>
      </c>
      <c r="W384" s="699">
        <v>0.02</v>
      </c>
      <c r="X384" s="699">
        <v>1.7000000000000001E-2</v>
      </c>
      <c r="Y384" s="699">
        <v>1.7000000000000001E-2</v>
      </c>
      <c r="Z384" s="699">
        <v>1.4999999999999999E-2</v>
      </c>
      <c r="AA384" s="699">
        <v>1.7999999999999999E-2</v>
      </c>
      <c r="AB384" s="699">
        <v>1.9E-2</v>
      </c>
      <c r="AC384" s="699">
        <v>1.7000000000000001E-2</v>
      </c>
      <c r="AD384" s="699">
        <v>2.1000000000000001E-2</v>
      </c>
      <c r="AE384" s="953">
        <v>2.1000000000000001E-2</v>
      </c>
      <c r="AF384" s="58"/>
      <c r="AG384" s="58"/>
      <c r="AH384" s="58"/>
      <c r="AI384" s="58"/>
      <c r="AJ384" s="58"/>
      <c r="AK384" s="58"/>
      <c r="AL384" s="58"/>
      <c r="AM384" s="58"/>
      <c r="AN384" s="58"/>
      <c r="AO384" s="58"/>
      <c r="AP384" s="58"/>
      <c r="AQ384" s="58"/>
      <c r="AR384" s="58"/>
      <c r="AS384" s="58"/>
      <c r="AT384" s="58"/>
      <c r="AU384" s="58"/>
      <c r="AV384" s="58"/>
      <c r="AW384" s="58"/>
      <c r="AX384" s="58"/>
      <c r="AY384" s="58"/>
      <c r="AZ384" s="58"/>
      <c r="BA384" s="58"/>
      <c r="BB384" s="58"/>
      <c r="BC384" s="58"/>
      <c r="BD384" s="58"/>
      <c r="BE384" s="58"/>
      <c r="BF384" s="58"/>
      <c r="BG384" s="58"/>
      <c r="BH384" s="58"/>
      <c r="BI384" s="58"/>
      <c r="BJ384" s="58"/>
      <c r="BK384" s="58"/>
      <c r="BL384" s="58"/>
      <c r="BM384" s="58"/>
      <c r="BN384" s="58"/>
      <c r="BO384" s="58"/>
      <c r="BP384" s="58"/>
      <c r="BQ384" s="58"/>
      <c r="BR384" s="58"/>
      <c r="BS384" s="58"/>
      <c r="BT384" s="58"/>
      <c r="BU384" s="58"/>
      <c r="BV384" s="58"/>
      <c r="BW384" s="58"/>
      <c r="BX384" s="58"/>
      <c r="BY384" s="58"/>
      <c r="BZ384" s="58"/>
      <c r="CA384" s="58"/>
      <c r="CB384" s="58"/>
      <c r="CC384" s="58"/>
      <c r="CD384" s="58"/>
      <c r="CE384" s="58"/>
      <c r="CF384" s="58"/>
      <c r="CG384" s="58"/>
      <c r="CH384" s="58"/>
      <c r="CI384" s="58"/>
      <c r="CJ384" s="58"/>
      <c r="CK384" s="58"/>
      <c r="CL384" s="58"/>
      <c r="CM384" s="58"/>
      <c r="CN384" s="58"/>
      <c r="CO384" s="58"/>
      <c r="CP384" s="58"/>
      <c r="CQ384" s="58"/>
      <c r="CR384" s="58"/>
      <c r="CS384" s="58"/>
      <c r="CT384" s="58"/>
      <c r="CU384" s="58"/>
      <c r="CV384" s="58"/>
      <c r="CW384" s="58"/>
      <c r="CX384" s="58"/>
      <c r="CY384" s="58"/>
      <c r="CZ384" s="58"/>
      <c r="DA384" s="58"/>
      <c r="DB384" s="58"/>
      <c r="DC384" s="58"/>
      <c r="DD384" s="58"/>
      <c r="DE384" s="58"/>
      <c r="DF384" s="58"/>
      <c r="DG384" s="58"/>
      <c r="DH384" s="58"/>
      <c r="DI384" s="58"/>
      <c r="DJ384" s="58"/>
      <c r="DK384" s="58"/>
      <c r="DL384" s="58"/>
      <c r="DM384" s="58"/>
      <c r="DN384" s="58"/>
      <c r="DO384" s="58"/>
      <c r="DP384" s="58"/>
      <c r="DQ384" s="58"/>
      <c r="DR384" s="58"/>
      <c r="DS384" s="58"/>
      <c r="DT384" s="58"/>
      <c r="DU384" s="58"/>
      <c r="DV384" s="58"/>
      <c r="DW384" s="58"/>
      <c r="DX384" s="58"/>
      <c r="DY384" s="58"/>
      <c r="DZ384" s="58"/>
      <c r="EA384" s="58"/>
      <c r="EB384" s="58"/>
      <c r="EC384" s="58"/>
      <c r="ED384" s="58"/>
      <c r="EE384" s="58"/>
      <c r="EF384" s="58"/>
      <c r="EG384" s="58"/>
      <c r="EH384" s="58"/>
      <c r="EI384" s="58"/>
      <c r="EJ384" s="58"/>
      <c r="EK384" s="58"/>
      <c r="EL384" s="58"/>
      <c r="EM384" s="58"/>
      <c r="EN384" s="58"/>
      <c r="EO384" s="58"/>
      <c r="EP384" s="58"/>
      <c r="EQ384" s="58"/>
      <c r="ER384" s="58"/>
      <c r="ES384" s="58"/>
      <c r="ET384" s="58"/>
      <c r="EU384" s="58"/>
      <c r="EV384" s="58"/>
      <c r="EW384" s="58"/>
      <c r="EX384" s="58"/>
      <c r="EY384" s="58"/>
      <c r="EZ384" s="58"/>
      <c r="FA384" s="58"/>
      <c r="FB384" s="58"/>
      <c r="FC384" s="58"/>
      <c r="FD384" s="58"/>
      <c r="FE384" s="58"/>
      <c r="FF384" s="58"/>
      <c r="FG384" s="58"/>
      <c r="FH384" s="58"/>
      <c r="FI384" s="58"/>
      <c r="FJ384" s="58"/>
      <c r="FK384" s="58"/>
      <c r="FL384" s="58"/>
      <c r="FM384" s="58"/>
      <c r="FN384" s="58"/>
      <c r="FO384" s="58"/>
      <c r="FP384" s="58"/>
      <c r="FQ384" s="58"/>
      <c r="FR384" s="58"/>
      <c r="FS384" s="58"/>
      <c r="FT384" s="58"/>
      <c r="FU384" s="58"/>
      <c r="FV384" s="58"/>
      <c r="FW384" s="58"/>
      <c r="FX384" s="58"/>
      <c r="FY384" s="58"/>
      <c r="FZ384" s="58"/>
      <c r="GA384" s="58"/>
      <c r="GB384" s="58"/>
      <c r="GC384" s="58"/>
      <c r="GD384" s="58"/>
      <c r="GE384" s="58"/>
      <c r="GF384" s="58"/>
      <c r="GG384" s="58"/>
      <c r="GH384" s="58"/>
      <c r="GI384" s="58"/>
      <c r="GJ384" s="58"/>
      <c r="GK384" s="58"/>
      <c r="GL384" s="58"/>
      <c r="GM384" s="58"/>
      <c r="GN384" s="58"/>
      <c r="GO384" s="58"/>
      <c r="GP384" s="58"/>
      <c r="GQ384" s="58"/>
      <c r="GR384" s="58"/>
      <c r="GS384" s="58"/>
      <c r="GT384" s="58"/>
      <c r="GU384" s="58"/>
      <c r="GV384" s="58"/>
      <c r="GW384" s="58"/>
      <c r="GX384" s="58"/>
      <c r="GY384" s="58"/>
      <c r="GZ384" s="58"/>
      <c r="HA384" s="58"/>
      <c r="HB384" s="58"/>
      <c r="HC384" s="58"/>
      <c r="HD384" s="58"/>
      <c r="HE384" s="58"/>
      <c r="HF384" s="58"/>
      <c r="HG384" s="58"/>
      <c r="HH384" s="58"/>
      <c r="HI384" s="58"/>
      <c r="HJ384" s="58"/>
      <c r="HK384" s="58"/>
      <c r="HL384" s="58"/>
      <c r="HM384" s="58"/>
      <c r="HN384" s="58"/>
      <c r="HO384" s="58"/>
      <c r="HP384" s="58"/>
      <c r="HQ384" s="58"/>
      <c r="HR384" s="58"/>
      <c r="HS384" s="58"/>
      <c r="HT384" s="58"/>
      <c r="HU384" s="58"/>
      <c r="HV384" s="58"/>
      <c r="HW384" s="58"/>
      <c r="HX384" s="58"/>
      <c r="HY384" s="58"/>
      <c r="HZ384" s="58"/>
      <c r="IA384" s="58"/>
      <c r="IB384" s="58"/>
      <c r="IC384" s="58"/>
      <c r="ID384" s="58"/>
      <c r="IE384" s="58"/>
      <c r="IF384" s="58"/>
      <c r="IG384" s="58"/>
      <c r="IH384" s="58"/>
      <c r="II384" s="58"/>
      <c r="IJ384" s="58"/>
      <c r="IK384" s="58"/>
      <c r="IL384" s="58"/>
      <c r="IM384" s="58"/>
      <c r="IN384" s="58"/>
      <c r="IO384" s="58"/>
      <c r="IP384" s="58"/>
      <c r="IQ384" s="58"/>
      <c r="IR384" s="58"/>
    </row>
    <row r="385" spans="1:252" s="839" customFormat="1">
      <c r="A385" s="78" t="s">
        <v>468</v>
      </c>
      <c r="B385" s="699">
        <v>7.0000000000000001E-3</v>
      </c>
      <c r="C385" s="699">
        <v>8.0000000000000002E-3</v>
      </c>
      <c r="D385" s="699">
        <v>8.0000000000000002E-3</v>
      </c>
      <c r="E385" s="699">
        <v>0.01</v>
      </c>
      <c r="F385" s="699">
        <v>8.9999999999999993E-3</v>
      </c>
      <c r="G385" s="699">
        <v>1.0999999999999999E-2</v>
      </c>
      <c r="H385" s="699">
        <v>1.4999999999999999E-2</v>
      </c>
      <c r="I385" s="699">
        <v>7.1999999999999995E-2</v>
      </c>
      <c r="J385" s="699">
        <v>8.4000000000000005E-2</v>
      </c>
      <c r="K385" s="699">
        <v>3.2000000000000001E-2</v>
      </c>
      <c r="L385" s="699">
        <v>6.0999999999999999E-2</v>
      </c>
      <c r="M385" s="699">
        <v>0.26900000000000002</v>
      </c>
      <c r="N385" s="699">
        <v>0.29599999999999999</v>
      </c>
      <c r="O385" s="699">
        <v>0.316</v>
      </c>
      <c r="P385" s="699">
        <v>0.35699999999999998</v>
      </c>
      <c r="Q385" s="699">
        <v>0.35699999999999998</v>
      </c>
      <c r="R385" s="699">
        <v>0.36</v>
      </c>
      <c r="S385" s="699">
        <v>0.36399999999999999</v>
      </c>
      <c r="T385" s="699">
        <v>0.36599999999999999</v>
      </c>
      <c r="U385" s="699">
        <v>0.34</v>
      </c>
      <c r="V385" s="699">
        <v>0.33500000000000002</v>
      </c>
      <c r="W385" s="699">
        <v>0.32300000000000001</v>
      </c>
      <c r="X385" s="699">
        <v>0.32900000000000001</v>
      </c>
      <c r="Y385" s="699">
        <v>0.33700000000000002</v>
      </c>
      <c r="Z385" s="699">
        <v>0.35</v>
      </c>
      <c r="AA385" s="699">
        <v>0.372</v>
      </c>
      <c r="AB385" s="699">
        <v>0.35799999999999998</v>
      </c>
      <c r="AC385" s="699">
        <v>0.373</v>
      </c>
      <c r="AD385" s="699">
        <v>0.41299999999999998</v>
      </c>
      <c r="AE385" s="953">
        <v>0.372</v>
      </c>
      <c r="AF385" s="58"/>
      <c r="AG385" s="58"/>
      <c r="AH385" s="58"/>
      <c r="AI385" s="58"/>
      <c r="AJ385" s="58"/>
      <c r="AK385" s="58"/>
      <c r="AL385" s="58"/>
      <c r="AM385" s="58"/>
      <c r="AN385" s="58"/>
      <c r="AO385" s="58"/>
      <c r="AP385" s="58"/>
      <c r="AQ385" s="58"/>
      <c r="AR385" s="58"/>
      <c r="AS385" s="58"/>
      <c r="AT385" s="58"/>
      <c r="AU385" s="58"/>
      <c r="AV385" s="58"/>
      <c r="AW385" s="58"/>
      <c r="AX385" s="58"/>
      <c r="AY385" s="58"/>
      <c r="AZ385" s="58"/>
      <c r="BA385" s="58"/>
      <c r="BB385" s="58"/>
      <c r="BC385" s="58"/>
      <c r="BD385" s="58"/>
      <c r="BE385" s="58"/>
      <c r="BF385" s="58"/>
      <c r="BG385" s="58"/>
      <c r="BH385" s="58"/>
      <c r="BI385" s="58"/>
      <c r="BJ385" s="58"/>
      <c r="BK385" s="58"/>
      <c r="BL385" s="58"/>
      <c r="BM385" s="58"/>
      <c r="BN385" s="58"/>
      <c r="BO385" s="58"/>
      <c r="BP385" s="58"/>
      <c r="BQ385" s="58"/>
      <c r="BR385" s="58"/>
      <c r="BS385" s="58"/>
      <c r="BT385" s="58"/>
      <c r="BU385" s="58"/>
      <c r="BV385" s="58"/>
      <c r="BW385" s="58"/>
      <c r="BX385" s="58"/>
      <c r="BY385" s="58"/>
      <c r="BZ385" s="58"/>
      <c r="CA385" s="58"/>
      <c r="CB385" s="58"/>
      <c r="CC385" s="58"/>
      <c r="CD385" s="58"/>
      <c r="CE385" s="58"/>
      <c r="CF385" s="58"/>
      <c r="CG385" s="58"/>
      <c r="CH385" s="58"/>
      <c r="CI385" s="58"/>
      <c r="CJ385" s="58"/>
      <c r="CK385" s="58"/>
      <c r="CL385" s="58"/>
      <c r="CM385" s="58"/>
      <c r="CN385" s="58"/>
      <c r="CO385" s="58"/>
      <c r="CP385" s="58"/>
      <c r="CQ385" s="58"/>
      <c r="CR385" s="58"/>
      <c r="CS385" s="58"/>
      <c r="CT385" s="58"/>
      <c r="CU385" s="58"/>
      <c r="CV385" s="58"/>
      <c r="CW385" s="58"/>
      <c r="CX385" s="58"/>
      <c r="CY385" s="58"/>
      <c r="CZ385" s="58"/>
      <c r="DA385" s="58"/>
      <c r="DB385" s="58"/>
      <c r="DC385" s="58"/>
      <c r="DD385" s="58"/>
      <c r="DE385" s="58"/>
      <c r="DF385" s="58"/>
      <c r="DG385" s="58"/>
      <c r="DH385" s="58"/>
      <c r="DI385" s="58"/>
      <c r="DJ385" s="58"/>
      <c r="DK385" s="58"/>
      <c r="DL385" s="58"/>
      <c r="DM385" s="58"/>
      <c r="DN385" s="58"/>
      <c r="DO385" s="58"/>
      <c r="DP385" s="58"/>
      <c r="DQ385" s="58"/>
      <c r="DR385" s="58"/>
      <c r="DS385" s="58"/>
      <c r="DT385" s="58"/>
      <c r="DU385" s="58"/>
      <c r="DV385" s="58"/>
      <c r="DW385" s="58"/>
      <c r="DX385" s="58"/>
      <c r="DY385" s="58"/>
      <c r="DZ385" s="58"/>
      <c r="EA385" s="58"/>
      <c r="EB385" s="58"/>
      <c r="EC385" s="58"/>
      <c r="ED385" s="58"/>
      <c r="EE385" s="58"/>
      <c r="EF385" s="58"/>
      <c r="EG385" s="58"/>
      <c r="EH385" s="58"/>
      <c r="EI385" s="58"/>
      <c r="EJ385" s="58"/>
      <c r="EK385" s="58"/>
      <c r="EL385" s="58"/>
      <c r="EM385" s="58"/>
      <c r="EN385" s="58"/>
      <c r="EO385" s="58"/>
      <c r="EP385" s="58"/>
      <c r="EQ385" s="58"/>
      <c r="ER385" s="58"/>
      <c r="ES385" s="58"/>
      <c r="ET385" s="58"/>
      <c r="EU385" s="58"/>
      <c r="EV385" s="58"/>
      <c r="EW385" s="58"/>
      <c r="EX385" s="58"/>
      <c r="EY385" s="58"/>
      <c r="EZ385" s="58"/>
      <c r="FA385" s="58"/>
      <c r="FB385" s="58"/>
      <c r="FC385" s="58"/>
      <c r="FD385" s="58"/>
      <c r="FE385" s="58"/>
      <c r="FF385" s="58"/>
      <c r="FG385" s="58"/>
      <c r="FH385" s="58"/>
      <c r="FI385" s="58"/>
      <c r="FJ385" s="58"/>
      <c r="FK385" s="58"/>
      <c r="FL385" s="58"/>
      <c r="FM385" s="58"/>
      <c r="FN385" s="58"/>
      <c r="FO385" s="58"/>
      <c r="FP385" s="58"/>
      <c r="FQ385" s="58"/>
      <c r="FR385" s="58"/>
      <c r="FS385" s="58"/>
      <c r="FT385" s="58"/>
      <c r="FU385" s="58"/>
      <c r="FV385" s="58"/>
      <c r="FW385" s="58"/>
      <c r="FX385" s="58"/>
      <c r="FY385" s="58"/>
      <c r="FZ385" s="58"/>
      <c r="GA385" s="58"/>
      <c r="GB385" s="58"/>
      <c r="GC385" s="58"/>
      <c r="GD385" s="58"/>
      <c r="GE385" s="58"/>
      <c r="GF385" s="58"/>
      <c r="GG385" s="58"/>
      <c r="GH385" s="58"/>
      <c r="GI385" s="58"/>
      <c r="GJ385" s="58"/>
      <c r="GK385" s="58"/>
      <c r="GL385" s="58"/>
      <c r="GM385" s="58"/>
      <c r="GN385" s="58"/>
      <c r="GO385" s="58"/>
      <c r="GP385" s="58"/>
      <c r="GQ385" s="58"/>
      <c r="GR385" s="58"/>
      <c r="GS385" s="58"/>
      <c r="GT385" s="58"/>
      <c r="GU385" s="58"/>
      <c r="GV385" s="58"/>
      <c r="GW385" s="58"/>
      <c r="GX385" s="58"/>
      <c r="GY385" s="58"/>
      <c r="GZ385" s="58"/>
      <c r="HA385" s="58"/>
      <c r="HB385" s="58"/>
      <c r="HC385" s="58"/>
      <c r="HD385" s="58"/>
      <c r="HE385" s="58"/>
      <c r="HF385" s="58"/>
      <c r="HG385" s="58"/>
      <c r="HH385" s="58"/>
      <c r="HI385" s="58"/>
      <c r="HJ385" s="58"/>
      <c r="HK385" s="58"/>
      <c r="HL385" s="58"/>
      <c r="HM385" s="58"/>
      <c r="HN385" s="58"/>
      <c r="HO385" s="58"/>
      <c r="HP385" s="58"/>
      <c r="HQ385" s="58"/>
      <c r="HR385" s="58"/>
      <c r="HS385" s="58"/>
      <c r="HT385" s="58"/>
      <c r="HU385" s="58"/>
      <c r="HV385" s="58"/>
      <c r="HW385" s="58"/>
      <c r="HX385" s="58"/>
      <c r="HY385" s="58"/>
      <c r="HZ385" s="58"/>
      <c r="IA385" s="58"/>
      <c r="IB385" s="58"/>
      <c r="IC385" s="58"/>
      <c r="ID385" s="58"/>
      <c r="IE385" s="58"/>
      <c r="IF385" s="58"/>
      <c r="IG385" s="58"/>
      <c r="IH385" s="58"/>
      <c r="II385" s="58"/>
      <c r="IJ385" s="58"/>
      <c r="IK385" s="58"/>
      <c r="IL385" s="58"/>
      <c r="IM385" s="58"/>
      <c r="IN385" s="58"/>
      <c r="IO385" s="58"/>
      <c r="IP385" s="58"/>
      <c r="IQ385" s="58"/>
      <c r="IR385" s="58"/>
    </row>
    <row r="386" spans="1:252" s="839" customFormat="1">
      <c r="A386" s="78" t="s">
        <v>600</v>
      </c>
      <c r="B386" s="699">
        <v>0</v>
      </c>
      <c r="C386" s="699">
        <v>0</v>
      </c>
      <c r="D386" s="699">
        <v>0</v>
      </c>
      <c r="E386" s="699">
        <v>0</v>
      </c>
      <c r="F386" s="699">
        <v>0</v>
      </c>
      <c r="G386" s="699">
        <v>0</v>
      </c>
      <c r="H386" s="699">
        <v>0</v>
      </c>
      <c r="I386" s="699">
        <v>0</v>
      </c>
      <c r="J386" s="699">
        <v>0</v>
      </c>
      <c r="K386" s="699">
        <v>0</v>
      </c>
      <c r="L386" s="699">
        <v>0</v>
      </c>
      <c r="M386" s="699">
        <v>1E-3</v>
      </c>
      <c r="N386" s="699">
        <v>1E-3</v>
      </c>
      <c r="O386" s="699">
        <v>1E-3</v>
      </c>
      <c r="P386" s="699">
        <v>1E-3</v>
      </c>
      <c r="Q386" s="699">
        <v>2E-3</v>
      </c>
      <c r="R386" s="699">
        <v>4.0000000000000001E-3</v>
      </c>
      <c r="S386" s="699">
        <v>5.0000000000000001E-3</v>
      </c>
      <c r="T386" s="699">
        <v>7.0000000000000001E-3</v>
      </c>
      <c r="U386" s="699">
        <v>7.0000000000000001E-3</v>
      </c>
      <c r="V386" s="699">
        <v>8.9999999999999993E-3</v>
      </c>
      <c r="W386" s="699">
        <v>8.0000000000000002E-3</v>
      </c>
      <c r="X386" s="699">
        <v>1.0999999999999999E-2</v>
      </c>
      <c r="Y386" s="699">
        <v>8.9999999999999993E-3</v>
      </c>
      <c r="Z386" s="699">
        <v>1.4E-2</v>
      </c>
      <c r="AA386" s="699">
        <v>1.4999999999999999E-2</v>
      </c>
      <c r="AB386" s="699">
        <v>1.4999999999999999E-2</v>
      </c>
      <c r="AC386" s="699">
        <v>1.7000000000000001E-2</v>
      </c>
      <c r="AD386" s="699">
        <v>2.4E-2</v>
      </c>
      <c r="AE386" s="953">
        <v>1.2999999999999999E-2</v>
      </c>
      <c r="AF386" s="58"/>
      <c r="AG386" s="58"/>
      <c r="AH386" s="58"/>
      <c r="AI386" s="58"/>
      <c r="AJ386" s="58"/>
      <c r="AK386" s="58"/>
      <c r="AL386" s="58"/>
      <c r="AM386" s="58"/>
      <c r="AN386" s="58"/>
      <c r="AO386" s="58"/>
      <c r="AP386" s="58"/>
      <c r="AQ386" s="58"/>
      <c r="AR386" s="58"/>
      <c r="AS386" s="58"/>
      <c r="AT386" s="58"/>
      <c r="AU386" s="58"/>
      <c r="AV386" s="58"/>
      <c r="AW386" s="58"/>
      <c r="AX386" s="58"/>
      <c r="AY386" s="58"/>
      <c r="AZ386" s="58"/>
      <c r="BA386" s="58"/>
      <c r="BB386" s="58"/>
      <c r="BC386" s="58"/>
      <c r="BD386" s="58"/>
      <c r="BE386" s="58"/>
      <c r="BF386" s="58"/>
      <c r="BG386" s="58"/>
      <c r="BH386" s="58"/>
      <c r="BI386" s="58"/>
      <c r="BJ386" s="58"/>
      <c r="BK386" s="58"/>
      <c r="BL386" s="58"/>
      <c r="BM386" s="58"/>
      <c r="BN386" s="58"/>
      <c r="BO386" s="58"/>
      <c r="BP386" s="58"/>
      <c r="BQ386" s="58"/>
      <c r="BR386" s="58"/>
      <c r="BS386" s="58"/>
      <c r="BT386" s="58"/>
      <c r="BU386" s="58"/>
      <c r="BV386" s="58"/>
      <c r="BW386" s="58"/>
      <c r="BX386" s="58"/>
      <c r="BY386" s="58"/>
      <c r="BZ386" s="58"/>
      <c r="CA386" s="58"/>
      <c r="CB386" s="58"/>
      <c r="CC386" s="58"/>
      <c r="CD386" s="58"/>
      <c r="CE386" s="58"/>
      <c r="CF386" s="58"/>
      <c r="CG386" s="58"/>
      <c r="CH386" s="58"/>
      <c r="CI386" s="58"/>
      <c r="CJ386" s="58"/>
      <c r="CK386" s="58"/>
      <c r="CL386" s="58"/>
      <c r="CM386" s="58"/>
      <c r="CN386" s="58"/>
      <c r="CO386" s="58"/>
      <c r="CP386" s="58"/>
      <c r="CQ386" s="58"/>
      <c r="CR386" s="58"/>
      <c r="CS386" s="58"/>
      <c r="CT386" s="58"/>
      <c r="CU386" s="58"/>
      <c r="CV386" s="58"/>
      <c r="CW386" s="58"/>
      <c r="CX386" s="58"/>
      <c r="CY386" s="58"/>
      <c r="CZ386" s="58"/>
      <c r="DA386" s="58"/>
      <c r="DB386" s="58"/>
      <c r="DC386" s="58"/>
      <c r="DD386" s="58"/>
      <c r="DE386" s="58"/>
      <c r="DF386" s="58"/>
      <c r="DG386" s="58"/>
      <c r="DH386" s="58"/>
      <c r="DI386" s="58"/>
      <c r="DJ386" s="58"/>
      <c r="DK386" s="58"/>
      <c r="DL386" s="58"/>
      <c r="DM386" s="58"/>
      <c r="DN386" s="58"/>
      <c r="DO386" s="58"/>
      <c r="DP386" s="58"/>
      <c r="DQ386" s="58"/>
      <c r="DR386" s="58"/>
      <c r="DS386" s="58"/>
      <c r="DT386" s="58"/>
      <c r="DU386" s="58"/>
      <c r="DV386" s="58"/>
      <c r="DW386" s="58"/>
      <c r="DX386" s="58"/>
      <c r="DY386" s="58"/>
      <c r="DZ386" s="58"/>
      <c r="EA386" s="58"/>
      <c r="EB386" s="58"/>
      <c r="EC386" s="58"/>
      <c r="ED386" s="58"/>
      <c r="EE386" s="58"/>
      <c r="EF386" s="58"/>
      <c r="EG386" s="58"/>
      <c r="EH386" s="58"/>
      <c r="EI386" s="58"/>
      <c r="EJ386" s="58"/>
      <c r="EK386" s="58"/>
      <c r="EL386" s="58"/>
      <c r="EM386" s="58"/>
      <c r="EN386" s="58"/>
      <c r="EO386" s="58"/>
      <c r="EP386" s="58"/>
      <c r="EQ386" s="58"/>
      <c r="ER386" s="58"/>
      <c r="ES386" s="58"/>
      <c r="ET386" s="58"/>
      <c r="EU386" s="58"/>
      <c r="EV386" s="58"/>
      <c r="EW386" s="58"/>
      <c r="EX386" s="58"/>
      <c r="EY386" s="58"/>
      <c r="EZ386" s="58"/>
      <c r="FA386" s="58"/>
      <c r="FB386" s="58"/>
      <c r="FC386" s="58"/>
      <c r="FD386" s="58"/>
      <c r="FE386" s="58"/>
      <c r="FF386" s="58"/>
      <c r="FG386" s="58"/>
      <c r="FH386" s="58"/>
      <c r="FI386" s="58"/>
      <c r="FJ386" s="58"/>
      <c r="FK386" s="58"/>
      <c r="FL386" s="58"/>
      <c r="FM386" s="58"/>
      <c r="FN386" s="58"/>
      <c r="FO386" s="58"/>
      <c r="FP386" s="58"/>
      <c r="FQ386" s="58"/>
      <c r="FR386" s="58"/>
      <c r="FS386" s="58"/>
      <c r="FT386" s="58"/>
      <c r="FU386" s="58"/>
      <c r="FV386" s="58"/>
      <c r="FW386" s="58"/>
      <c r="FX386" s="58"/>
      <c r="FY386" s="58"/>
      <c r="FZ386" s="58"/>
      <c r="GA386" s="58"/>
      <c r="GB386" s="58"/>
      <c r="GC386" s="58"/>
      <c r="GD386" s="58"/>
      <c r="GE386" s="58"/>
      <c r="GF386" s="58"/>
      <c r="GG386" s="58"/>
      <c r="GH386" s="58"/>
      <c r="GI386" s="58"/>
      <c r="GJ386" s="58"/>
      <c r="GK386" s="58"/>
      <c r="GL386" s="58"/>
      <c r="GM386" s="58"/>
      <c r="GN386" s="58"/>
      <c r="GO386" s="58"/>
      <c r="GP386" s="58"/>
      <c r="GQ386" s="58"/>
      <c r="GR386" s="58"/>
      <c r="GS386" s="58"/>
      <c r="GT386" s="58"/>
      <c r="GU386" s="58"/>
      <c r="GV386" s="58"/>
      <c r="GW386" s="58"/>
      <c r="GX386" s="58"/>
      <c r="GY386" s="58"/>
      <c r="GZ386" s="58"/>
      <c r="HA386" s="58"/>
      <c r="HB386" s="58"/>
      <c r="HC386" s="58"/>
      <c r="HD386" s="58"/>
      <c r="HE386" s="58"/>
      <c r="HF386" s="58"/>
      <c r="HG386" s="58"/>
      <c r="HH386" s="58"/>
      <c r="HI386" s="58"/>
      <c r="HJ386" s="58"/>
      <c r="HK386" s="58"/>
      <c r="HL386" s="58"/>
      <c r="HM386" s="58"/>
      <c r="HN386" s="58"/>
      <c r="HO386" s="58"/>
      <c r="HP386" s="58"/>
      <c r="HQ386" s="58"/>
      <c r="HR386" s="58"/>
      <c r="HS386" s="58"/>
      <c r="HT386" s="58"/>
      <c r="HU386" s="58"/>
      <c r="HV386" s="58"/>
      <c r="HW386" s="58"/>
      <c r="HX386" s="58"/>
      <c r="HY386" s="58"/>
      <c r="HZ386" s="58"/>
      <c r="IA386" s="58"/>
      <c r="IB386" s="58"/>
      <c r="IC386" s="58"/>
      <c r="ID386" s="58"/>
      <c r="IE386" s="58"/>
      <c r="IF386" s="58"/>
      <c r="IG386" s="58"/>
      <c r="IH386" s="58"/>
      <c r="II386" s="58"/>
      <c r="IJ386" s="58"/>
      <c r="IK386" s="58"/>
      <c r="IL386" s="58"/>
      <c r="IM386" s="58"/>
      <c r="IN386" s="58"/>
      <c r="IO386" s="58"/>
      <c r="IP386" s="58"/>
      <c r="IQ386" s="58"/>
      <c r="IR386" s="58"/>
    </row>
    <row r="387" spans="1:252" s="839" customFormat="1">
      <c r="A387" s="78" t="s">
        <v>601</v>
      </c>
      <c r="B387" s="699">
        <v>7.0000000000000001E-3</v>
      </c>
      <c r="C387" s="699">
        <v>8.0000000000000002E-3</v>
      </c>
      <c r="D387" s="699">
        <v>8.0000000000000002E-3</v>
      </c>
      <c r="E387" s="699">
        <v>0.01</v>
      </c>
      <c r="F387" s="699">
        <v>8.9999999999999993E-3</v>
      </c>
      <c r="G387" s="699">
        <v>1.0999999999999999E-2</v>
      </c>
      <c r="H387" s="699">
        <v>1.4999999999999999E-2</v>
      </c>
      <c r="I387" s="699">
        <v>7.1999999999999995E-2</v>
      </c>
      <c r="J387" s="699">
        <v>8.4000000000000005E-2</v>
      </c>
      <c r="K387" s="699">
        <v>3.2000000000000001E-2</v>
      </c>
      <c r="L387" s="699">
        <v>6.0999999999999999E-2</v>
      </c>
      <c r="M387" s="699">
        <v>0.26800000000000002</v>
      </c>
      <c r="N387" s="699">
        <v>0.29399999999999998</v>
      </c>
      <c r="O387" s="699">
        <v>0.315</v>
      </c>
      <c r="P387" s="699">
        <v>0.35599999999999998</v>
      </c>
      <c r="Q387" s="699">
        <v>0.35399999999999998</v>
      </c>
      <c r="R387" s="699">
        <v>0.35499999999999998</v>
      </c>
      <c r="S387" s="699">
        <v>0.35799999999999998</v>
      </c>
      <c r="T387" s="699">
        <v>0.35899999999999999</v>
      </c>
      <c r="U387" s="699">
        <v>0.33300000000000002</v>
      </c>
      <c r="V387" s="699">
        <v>0.32700000000000001</v>
      </c>
      <c r="W387" s="699">
        <v>0.316</v>
      </c>
      <c r="X387" s="699">
        <v>0.318</v>
      </c>
      <c r="Y387" s="699">
        <v>0.32700000000000001</v>
      </c>
      <c r="Z387" s="699">
        <v>0.33600000000000002</v>
      </c>
      <c r="AA387" s="699">
        <v>0.35699999999999998</v>
      </c>
      <c r="AB387" s="699">
        <v>0.33700000000000002</v>
      </c>
      <c r="AC387" s="699">
        <v>0.35099999999999998</v>
      </c>
      <c r="AD387" s="699">
        <v>0.378</v>
      </c>
      <c r="AE387" s="953">
        <v>0.34200000000000003</v>
      </c>
      <c r="AF387" s="58"/>
      <c r="AG387" s="58"/>
      <c r="AH387" s="58"/>
      <c r="AI387" s="58"/>
      <c r="AJ387" s="58"/>
      <c r="AK387" s="58"/>
      <c r="AL387" s="58"/>
      <c r="AM387" s="58"/>
      <c r="AN387" s="58"/>
      <c r="AO387" s="58"/>
      <c r="AP387" s="58"/>
      <c r="AQ387" s="58"/>
      <c r="AR387" s="58"/>
      <c r="AS387" s="58"/>
      <c r="AT387" s="58"/>
      <c r="AU387" s="58"/>
      <c r="AV387" s="58"/>
      <c r="AW387" s="58"/>
      <c r="AX387" s="58"/>
      <c r="AY387" s="58"/>
      <c r="AZ387" s="58"/>
      <c r="BA387" s="58"/>
      <c r="BB387" s="58"/>
      <c r="BC387" s="58"/>
      <c r="BD387" s="58"/>
      <c r="BE387" s="58"/>
      <c r="BF387" s="58"/>
      <c r="BG387" s="58"/>
      <c r="BH387" s="58"/>
      <c r="BI387" s="58"/>
      <c r="BJ387" s="58"/>
      <c r="BK387" s="58"/>
      <c r="BL387" s="58"/>
      <c r="BM387" s="58"/>
      <c r="BN387" s="58"/>
      <c r="BO387" s="58"/>
      <c r="BP387" s="58"/>
      <c r="BQ387" s="58"/>
      <c r="BR387" s="58"/>
      <c r="BS387" s="58"/>
      <c r="BT387" s="58"/>
      <c r="BU387" s="58"/>
      <c r="BV387" s="58"/>
      <c r="BW387" s="58"/>
      <c r="BX387" s="58"/>
      <c r="BY387" s="58"/>
      <c r="BZ387" s="58"/>
      <c r="CA387" s="58"/>
      <c r="CB387" s="58"/>
      <c r="CC387" s="58"/>
      <c r="CD387" s="58"/>
      <c r="CE387" s="58"/>
      <c r="CF387" s="58"/>
      <c r="CG387" s="58"/>
      <c r="CH387" s="58"/>
      <c r="CI387" s="58"/>
      <c r="CJ387" s="58"/>
      <c r="CK387" s="58"/>
      <c r="CL387" s="58"/>
      <c r="CM387" s="58"/>
      <c r="CN387" s="58"/>
      <c r="CO387" s="58"/>
      <c r="CP387" s="58"/>
      <c r="CQ387" s="58"/>
      <c r="CR387" s="58"/>
      <c r="CS387" s="58"/>
      <c r="CT387" s="58"/>
      <c r="CU387" s="58"/>
      <c r="CV387" s="58"/>
      <c r="CW387" s="58"/>
      <c r="CX387" s="58"/>
      <c r="CY387" s="58"/>
      <c r="CZ387" s="58"/>
      <c r="DA387" s="58"/>
      <c r="DB387" s="58"/>
      <c r="DC387" s="58"/>
      <c r="DD387" s="58"/>
      <c r="DE387" s="58"/>
      <c r="DF387" s="58"/>
      <c r="DG387" s="58"/>
      <c r="DH387" s="58"/>
      <c r="DI387" s="58"/>
      <c r="DJ387" s="58"/>
      <c r="DK387" s="58"/>
      <c r="DL387" s="58"/>
      <c r="DM387" s="58"/>
      <c r="DN387" s="58"/>
      <c r="DO387" s="58"/>
      <c r="DP387" s="58"/>
      <c r="DQ387" s="58"/>
      <c r="DR387" s="58"/>
      <c r="DS387" s="58"/>
      <c r="DT387" s="58"/>
      <c r="DU387" s="58"/>
      <c r="DV387" s="58"/>
      <c r="DW387" s="58"/>
      <c r="DX387" s="58"/>
      <c r="DY387" s="58"/>
      <c r="DZ387" s="58"/>
      <c r="EA387" s="58"/>
      <c r="EB387" s="58"/>
      <c r="EC387" s="58"/>
      <c r="ED387" s="58"/>
      <c r="EE387" s="58"/>
      <c r="EF387" s="58"/>
      <c r="EG387" s="58"/>
      <c r="EH387" s="58"/>
      <c r="EI387" s="58"/>
      <c r="EJ387" s="58"/>
      <c r="EK387" s="58"/>
      <c r="EL387" s="58"/>
      <c r="EM387" s="58"/>
      <c r="EN387" s="58"/>
      <c r="EO387" s="58"/>
      <c r="EP387" s="58"/>
      <c r="EQ387" s="58"/>
      <c r="ER387" s="58"/>
      <c r="ES387" s="58"/>
      <c r="ET387" s="58"/>
      <c r="EU387" s="58"/>
      <c r="EV387" s="58"/>
      <c r="EW387" s="58"/>
      <c r="EX387" s="58"/>
      <c r="EY387" s="58"/>
      <c r="EZ387" s="58"/>
      <c r="FA387" s="58"/>
      <c r="FB387" s="58"/>
      <c r="FC387" s="58"/>
      <c r="FD387" s="58"/>
      <c r="FE387" s="58"/>
      <c r="FF387" s="58"/>
      <c r="FG387" s="58"/>
      <c r="FH387" s="58"/>
      <c r="FI387" s="58"/>
      <c r="FJ387" s="58"/>
      <c r="FK387" s="58"/>
      <c r="FL387" s="58"/>
      <c r="FM387" s="58"/>
      <c r="FN387" s="58"/>
      <c r="FO387" s="58"/>
      <c r="FP387" s="58"/>
      <c r="FQ387" s="58"/>
      <c r="FR387" s="58"/>
      <c r="FS387" s="58"/>
      <c r="FT387" s="58"/>
      <c r="FU387" s="58"/>
      <c r="FV387" s="58"/>
      <c r="FW387" s="58"/>
      <c r="FX387" s="58"/>
      <c r="FY387" s="58"/>
      <c r="FZ387" s="58"/>
      <c r="GA387" s="58"/>
      <c r="GB387" s="58"/>
      <c r="GC387" s="58"/>
      <c r="GD387" s="58"/>
      <c r="GE387" s="58"/>
      <c r="GF387" s="58"/>
      <c r="GG387" s="58"/>
      <c r="GH387" s="58"/>
      <c r="GI387" s="58"/>
      <c r="GJ387" s="58"/>
      <c r="GK387" s="58"/>
      <c r="GL387" s="58"/>
      <c r="GM387" s="58"/>
      <c r="GN387" s="58"/>
      <c r="GO387" s="58"/>
      <c r="GP387" s="58"/>
      <c r="GQ387" s="58"/>
      <c r="GR387" s="58"/>
      <c r="GS387" s="58"/>
      <c r="GT387" s="58"/>
      <c r="GU387" s="58"/>
      <c r="GV387" s="58"/>
      <c r="GW387" s="58"/>
      <c r="GX387" s="58"/>
      <c r="GY387" s="58"/>
      <c r="GZ387" s="58"/>
      <c r="HA387" s="58"/>
      <c r="HB387" s="58"/>
      <c r="HC387" s="58"/>
      <c r="HD387" s="58"/>
      <c r="HE387" s="58"/>
      <c r="HF387" s="58"/>
      <c r="HG387" s="58"/>
      <c r="HH387" s="58"/>
      <c r="HI387" s="58"/>
      <c r="HJ387" s="58"/>
      <c r="HK387" s="58"/>
      <c r="HL387" s="58"/>
      <c r="HM387" s="58"/>
      <c r="HN387" s="58"/>
      <c r="HO387" s="58"/>
      <c r="HP387" s="58"/>
      <c r="HQ387" s="58"/>
      <c r="HR387" s="58"/>
      <c r="HS387" s="58"/>
      <c r="HT387" s="58"/>
      <c r="HU387" s="58"/>
      <c r="HV387" s="58"/>
      <c r="HW387" s="58"/>
      <c r="HX387" s="58"/>
      <c r="HY387" s="58"/>
      <c r="HZ387" s="58"/>
      <c r="IA387" s="58"/>
      <c r="IB387" s="58"/>
      <c r="IC387" s="58"/>
      <c r="ID387" s="58"/>
      <c r="IE387" s="58"/>
      <c r="IF387" s="58"/>
      <c r="IG387" s="58"/>
      <c r="IH387" s="58"/>
      <c r="II387" s="58"/>
      <c r="IJ387" s="58"/>
      <c r="IK387" s="58"/>
      <c r="IL387" s="58"/>
      <c r="IM387" s="58"/>
      <c r="IN387" s="58"/>
      <c r="IO387" s="58"/>
      <c r="IP387" s="58"/>
      <c r="IQ387" s="58"/>
      <c r="IR387" s="58"/>
    </row>
    <row r="388" spans="1:252" s="839" customFormat="1">
      <c r="A388" s="78" t="s">
        <v>602</v>
      </c>
      <c r="B388" s="699"/>
      <c r="C388" s="699"/>
      <c r="D388" s="699"/>
      <c r="E388" s="699"/>
      <c r="F388" s="699"/>
      <c r="G388" s="699"/>
      <c r="H388" s="699"/>
      <c r="I388" s="699"/>
      <c r="J388" s="699"/>
      <c r="K388" s="699"/>
      <c r="L388" s="699"/>
      <c r="M388" s="699"/>
      <c r="N388" s="699"/>
      <c r="O388" s="699"/>
      <c r="P388" s="699"/>
      <c r="Q388" s="699"/>
      <c r="R388" s="699"/>
      <c r="S388" s="699"/>
      <c r="T388" s="699"/>
      <c r="U388" s="699"/>
      <c r="V388" s="699"/>
      <c r="W388" s="699"/>
      <c r="X388" s="699"/>
      <c r="Y388" s="699"/>
      <c r="Z388" s="699"/>
      <c r="AA388" s="699"/>
      <c r="AB388" s="699"/>
      <c r="AC388" s="699"/>
      <c r="AD388" s="699"/>
      <c r="AE388"/>
      <c r="AF388" s="58"/>
      <c r="AG388" s="58"/>
      <c r="AH388" s="58"/>
      <c r="AI388" s="58"/>
      <c r="AJ388" s="58"/>
      <c r="AK388" s="58"/>
      <c r="AL388" s="58"/>
      <c r="AM388" s="58"/>
      <c r="AN388" s="58"/>
      <c r="AO388" s="58"/>
      <c r="AP388" s="58"/>
      <c r="AQ388" s="58"/>
      <c r="AR388" s="58"/>
      <c r="AS388" s="58"/>
      <c r="AT388" s="58"/>
      <c r="AU388" s="58"/>
      <c r="AV388" s="58"/>
      <c r="AW388" s="58"/>
      <c r="AX388" s="58"/>
      <c r="AY388" s="58"/>
      <c r="AZ388" s="58"/>
      <c r="BA388" s="58"/>
      <c r="BB388" s="58"/>
      <c r="BC388" s="58"/>
      <c r="BD388" s="58"/>
      <c r="BE388" s="58"/>
      <c r="BF388" s="58"/>
      <c r="BG388" s="58"/>
      <c r="BH388" s="58"/>
      <c r="BI388" s="58"/>
      <c r="BJ388" s="58"/>
      <c r="BK388" s="58"/>
      <c r="BL388" s="58"/>
      <c r="BM388" s="58"/>
      <c r="BN388" s="58"/>
      <c r="BO388" s="58"/>
      <c r="BP388" s="58"/>
      <c r="BQ388" s="58"/>
      <c r="BR388" s="58"/>
      <c r="BS388" s="58"/>
      <c r="BT388" s="58"/>
      <c r="BU388" s="58"/>
      <c r="BV388" s="58"/>
      <c r="BW388" s="58"/>
      <c r="BX388" s="58"/>
      <c r="BY388" s="58"/>
      <c r="BZ388" s="58"/>
      <c r="CA388" s="58"/>
      <c r="CB388" s="58"/>
      <c r="CC388" s="58"/>
      <c r="CD388" s="58"/>
      <c r="CE388" s="58"/>
      <c r="CF388" s="58"/>
      <c r="CG388" s="58"/>
      <c r="CH388" s="58"/>
      <c r="CI388" s="58"/>
      <c r="CJ388" s="58"/>
      <c r="CK388" s="58"/>
      <c r="CL388" s="58"/>
      <c r="CM388" s="58"/>
      <c r="CN388" s="58"/>
      <c r="CO388" s="58"/>
      <c r="CP388" s="58"/>
      <c r="CQ388" s="58"/>
      <c r="CR388" s="58"/>
      <c r="CS388" s="58"/>
      <c r="CT388" s="58"/>
      <c r="CU388" s="58"/>
      <c r="CV388" s="58"/>
      <c r="CW388" s="58"/>
      <c r="CX388" s="58"/>
      <c r="CY388" s="58"/>
      <c r="CZ388" s="58"/>
      <c r="DA388" s="58"/>
      <c r="DB388" s="58"/>
      <c r="DC388" s="58"/>
      <c r="DD388" s="58"/>
      <c r="DE388" s="58"/>
      <c r="DF388" s="58"/>
      <c r="DG388" s="58"/>
      <c r="DH388" s="58"/>
      <c r="DI388" s="58"/>
      <c r="DJ388" s="58"/>
      <c r="DK388" s="58"/>
      <c r="DL388" s="58"/>
      <c r="DM388" s="58"/>
      <c r="DN388" s="58"/>
      <c r="DO388" s="58"/>
      <c r="DP388" s="58"/>
      <c r="DQ388" s="58"/>
      <c r="DR388" s="58"/>
      <c r="DS388" s="58"/>
      <c r="DT388" s="58"/>
      <c r="DU388" s="58"/>
      <c r="DV388" s="58"/>
      <c r="DW388" s="58"/>
      <c r="DX388" s="58"/>
      <c r="DY388" s="58"/>
      <c r="DZ388" s="58"/>
      <c r="EA388" s="58"/>
      <c r="EB388" s="58"/>
      <c r="EC388" s="58"/>
      <c r="ED388" s="58"/>
      <c r="EE388" s="58"/>
      <c r="EF388" s="58"/>
      <c r="EG388" s="58"/>
      <c r="EH388" s="58"/>
      <c r="EI388" s="58"/>
      <c r="EJ388" s="58"/>
      <c r="EK388" s="58"/>
      <c r="EL388" s="58"/>
      <c r="EM388" s="58"/>
      <c r="EN388" s="58"/>
      <c r="EO388" s="58"/>
      <c r="EP388" s="58"/>
      <c r="EQ388" s="58"/>
      <c r="ER388" s="58"/>
      <c r="ES388" s="58"/>
      <c r="ET388" s="58"/>
      <c r="EU388" s="58"/>
      <c r="EV388" s="58"/>
      <c r="EW388" s="58"/>
      <c r="EX388" s="58"/>
      <c r="EY388" s="58"/>
      <c r="EZ388" s="58"/>
      <c r="FA388" s="58"/>
      <c r="FB388" s="58"/>
      <c r="FC388" s="58"/>
      <c r="FD388" s="58"/>
      <c r="FE388" s="58"/>
      <c r="FF388" s="58"/>
      <c r="FG388" s="58"/>
      <c r="FH388" s="58"/>
      <c r="FI388" s="58"/>
      <c r="FJ388" s="58"/>
      <c r="FK388" s="58"/>
      <c r="FL388" s="58"/>
      <c r="FM388" s="58"/>
      <c r="FN388" s="58"/>
      <c r="FO388" s="58"/>
      <c r="FP388" s="58"/>
      <c r="FQ388" s="58"/>
      <c r="FR388" s="58"/>
      <c r="FS388" s="58"/>
      <c r="FT388" s="58"/>
      <c r="FU388" s="58"/>
      <c r="FV388" s="58"/>
      <c r="FW388" s="58"/>
      <c r="FX388" s="58"/>
      <c r="FY388" s="58"/>
      <c r="FZ388" s="58"/>
      <c r="GA388" s="58"/>
      <c r="GB388" s="58"/>
      <c r="GC388" s="58"/>
      <c r="GD388" s="58"/>
      <c r="GE388" s="58"/>
      <c r="GF388" s="58"/>
      <c r="GG388" s="58"/>
      <c r="GH388" s="58"/>
      <c r="GI388" s="58"/>
      <c r="GJ388" s="58"/>
      <c r="GK388" s="58"/>
      <c r="GL388" s="58"/>
      <c r="GM388" s="58"/>
      <c r="GN388" s="58"/>
      <c r="GO388" s="58"/>
      <c r="GP388" s="58"/>
      <c r="GQ388" s="58"/>
      <c r="GR388" s="58"/>
      <c r="GS388" s="58"/>
      <c r="GT388" s="58"/>
      <c r="GU388" s="58"/>
      <c r="GV388" s="58"/>
      <c r="GW388" s="58"/>
      <c r="GX388" s="58"/>
      <c r="GY388" s="58"/>
      <c r="GZ388" s="58"/>
      <c r="HA388" s="58"/>
      <c r="HB388" s="58"/>
      <c r="HC388" s="58"/>
      <c r="HD388" s="58"/>
      <c r="HE388" s="58"/>
      <c r="HF388" s="58"/>
      <c r="HG388" s="58"/>
      <c r="HH388" s="58"/>
      <c r="HI388" s="58"/>
      <c r="HJ388" s="58"/>
      <c r="HK388" s="58"/>
      <c r="HL388" s="58"/>
      <c r="HM388" s="58"/>
      <c r="HN388" s="58"/>
      <c r="HO388" s="58"/>
      <c r="HP388" s="58"/>
      <c r="HQ388" s="58"/>
      <c r="HR388" s="58"/>
      <c r="HS388" s="58"/>
      <c r="HT388" s="58"/>
      <c r="HU388" s="58"/>
      <c r="HV388" s="58"/>
      <c r="HW388" s="58"/>
      <c r="HX388" s="58"/>
      <c r="HY388" s="58"/>
      <c r="HZ388" s="58"/>
      <c r="IA388" s="58"/>
      <c r="IB388" s="58"/>
      <c r="IC388" s="58"/>
      <c r="ID388" s="58"/>
      <c r="IE388" s="58"/>
      <c r="IF388" s="58"/>
      <c r="IG388" s="58"/>
      <c r="IH388" s="58"/>
      <c r="II388" s="58"/>
      <c r="IJ388" s="58"/>
      <c r="IK388" s="58"/>
      <c r="IL388" s="58"/>
      <c r="IM388" s="58"/>
      <c r="IN388" s="58"/>
      <c r="IO388" s="58"/>
      <c r="IP388" s="58"/>
      <c r="IQ388" s="58"/>
      <c r="IR388" s="58"/>
    </row>
    <row r="389" spans="1:252" s="839" customFormat="1">
      <c r="A389" s="78" t="s">
        <v>603</v>
      </c>
      <c r="B389" s="699"/>
      <c r="C389" s="699"/>
      <c r="D389" s="699"/>
      <c r="E389" s="699"/>
      <c r="F389" s="699"/>
      <c r="G389" s="699"/>
      <c r="H389" s="699"/>
      <c r="I389" s="699"/>
      <c r="J389" s="699"/>
      <c r="K389" s="699"/>
      <c r="L389" s="699"/>
      <c r="M389" s="699"/>
      <c r="N389" s="699"/>
      <c r="O389" s="699"/>
      <c r="P389" s="699"/>
      <c r="Q389" s="699"/>
      <c r="R389" s="699"/>
      <c r="S389" s="699"/>
      <c r="T389" s="699"/>
      <c r="U389" s="699"/>
      <c r="V389" s="699"/>
      <c r="W389" s="699"/>
      <c r="X389" s="699"/>
      <c r="Y389" s="699"/>
      <c r="Z389" s="699"/>
      <c r="AA389" s="699"/>
      <c r="AB389" s="699"/>
      <c r="AC389" s="699"/>
      <c r="AD389" s="699"/>
      <c r="AE389" s="953">
        <v>1E-3</v>
      </c>
      <c r="AF389" s="58"/>
      <c r="AG389" s="58"/>
      <c r="AH389" s="58"/>
      <c r="AI389" s="58"/>
      <c r="AJ389" s="58"/>
      <c r="AK389" s="58"/>
      <c r="AL389" s="58"/>
      <c r="AM389" s="58"/>
      <c r="AN389" s="58"/>
      <c r="AO389" s="58"/>
      <c r="AP389" s="58"/>
      <c r="AQ389" s="58"/>
      <c r="AR389" s="58"/>
      <c r="AS389" s="58"/>
      <c r="AT389" s="58"/>
      <c r="AU389" s="58"/>
      <c r="AV389" s="58"/>
      <c r="AW389" s="58"/>
      <c r="AX389" s="58"/>
      <c r="AY389" s="58"/>
      <c r="AZ389" s="58"/>
      <c r="BA389" s="58"/>
      <c r="BB389" s="58"/>
      <c r="BC389" s="58"/>
      <c r="BD389" s="58"/>
      <c r="BE389" s="58"/>
      <c r="BF389" s="58"/>
      <c r="BG389" s="58"/>
      <c r="BH389" s="58"/>
      <c r="BI389" s="58"/>
      <c r="BJ389" s="58"/>
      <c r="BK389" s="58"/>
      <c r="BL389" s="58"/>
      <c r="BM389" s="58"/>
      <c r="BN389" s="58"/>
      <c r="BO389" s="58"/>
      <c r="BP389" s="58"/>
      <c r="BQ389" s="58"/>
      <c r="BR389" s="58"/>
      <c r="BS389" s="58"/>
      <c r="BT389" s="58"/>
      <c r="BU389" s="58"/>
      <c r="BV389" s="58"/>
      <c r="BW389" s="58"/>
      <c r="BX389" s="58"/>
      <c r="BY389" s="58"/>
      <c r="BZ389" s="58"/>
      <c r="CA389" s="58"/>
      <c r="CB389" s="58"/>
      <c r="CC389" s="58"/>
      <c r="CD389" s="58"/>
      <c r="CE389" s="58"/>
      <c r="CF389" s="58"/>
      <c r="CG389" s="58"/>
      <c r="CH389" s="58"/>
      <c r="CI389" s="58"/>
      <c r="CJ389" s="58"/>
      <c r="CK389" s="58"/>
      <c r="CL389" s="58"/>
      <c r="CM389" s="58"/>
      <c r="CN389" s="58"/>
      <c r="CO389" s="58"/>
      <c r="CP389" s="58"/>
      <c r="CQ389" s="58"/>
      <c r="CR389" s="58"/>
      <c r="CS389" s="58"/>
      <c r="CT389" s="58"/>
      <c r="CU389" s="58"/>
      <c r="CV389" s="58"/>
      <c r="CW389" s="58"/>
      <c r="CX389" s="58"/>
      <c r="CY389" s="58"/>
      <c r="CZ389" s="58"/>
      <c r="DA389" s="58"/>
      <c r="DB389" s="58"/>
      <c r="DC389" s="58"/>
      <c r="DD389" s="58"/>
      <c r="DE389" s="58"/>
      <c r="DF389" s="58"/>
      <c r="DG389" s="58"/>
      <c r="DH389" s="58"/>
      <c r="DI389" s="58"/>
      <c r="DJ389" s="58"/>
      <c r="DK389" s="58"/>
      <c r="DL389" s="58"/>
      <c r="DM389" s="58"/>
      <c r="DN389" s="58"/>
      <c r="DO389" s="58"/>
      <c r="DP389" s="58"/>
      <c r="DQ389" s="58"/>
      <c r="DR389" s="58"/>
      <c r="DS389" s="58"/>
      <c r="DT389" s="58"/>
      <c r="DU389" s="58"/>
      <c r="DV389" s="58"/>
      <c r="DW389" s="58"/>
      <c r="DX389" s="58"/>
      <c r="DY389" s="58"/>
      <c r="DZ389" s="58"/>
      <c r="EA389" s="58"/>
      <c r="EB389" s="58"/>
      <c r="EC389" s="58"/>
      <c r="ED389" s="58"/>
      <c r="EE389" s="58"/>
      <c r="EF389" s="58"/>
      <c r="EG389" s="58"/>
      <c r="EH389" s="58"/>
      <c r="EI389" s="58"/>
      <c r="EJ389" s="58"/>
      <c r="EK389" s="58"/>
      <c r="EL389" s="58"/>
      <c r="EM389" s="58"/>
      <c r="EN389" s="58"/>
      <c r="EO389" s="58"/>
      <c r="EP389" s="58"/>
      <c r="EQ389" s="58"/>
      <c r="ER389" s="58"/>
      <c r="ES389" s="58"/>
      <c r="ET389" s="58"/>
      <c r="EU389" s="58"/>
      <c r="EV389" s="58"/>
      <c r="EW389" s="58"/>
      <c r="EX389" s="58"/>
      <c r="EY389" s="58"/>
      <c r="EZ389" s="58"/>
      <c r="FA389" s="58"/>
      <c r="FB389" s="58"/>
      <c r="FC389" s="58"/>
      <c r="FD389" s="58"/>
      <c r="FE389" s="58"/>
      <c r="FF389" s="58"/>
      <c r="FG389" s="58"/>
      <c r="FH389" s="58"/>
      <c r="FI389" s="58"/>
      <c r="FJ389" s="58"/>
      <c r="FK389" s="58"/>
      <c r="FL389" s="58"/>
      <c r="FM389" s="58"/>
      <c r="FN389" s="58"/>
      <c r="FO389" s="58"/>
      <c r="FP389" s="58"/>
      <c r="FQ389" s="58"/>
      <c r="FR389" s="58"/>
      <c r="FS389" s="58"/>
      <c r="FT389" s="58"/>
      <c r="FU389" s="58"/>
      <c r="FV389" s="58"/>
      <c r="FW389" s="58"/>
      <c r="FX389" s="58"/>
      <c r="FY389" s="58"/>
      <c r="FZ389" s="58"/>
      <c r="GA389" s="58"/>
      <c r="GB389" s="58"/>
      <c r="GC389" s="58"/>
      <c r="GD389" s="58"/>
      <c r="GE389" s="58"/>
      <c r="GF389" s="58"/>
      <c r="GG389" s="58"/>
      <c r="GH389" s="58"/>
      <c r="GI389" s="58"/>
      <c r="GJ389" s="58"/>
      <c r="GK389" s="58"/>
      <c r="GL389" s="58"/>
      <c r="GM389" s="58"/>
      <c r="GN389" s="58"/>
      <c r="GO389" s="58"/>
      <c r="GP389" s="58"/>
      <c r="GQ389" s="58"/>
      <c r="GR389" s="58"/>
      <c r="GS389" s="58"/>
      <c r="GT389" s="58"/>
      <c r="GU389" s="58"/>
      <c r="GV389" s="58"/>
      <c r="GW389" s="58"/>
      <c r="GX389" s="58"/>
      <c r="GY389" s="58"/>
      <c r="GZ389" s="58"/>
      <c r="HA389" s="58"/>
      <c r="HB389" s="58"/>
      <c r="HC389" s="58"/>
      <c r="HD389" s="58"/>
      <c r="HE389" s="58"/>
      <c r="HF389" s="58"/>
      <c r="HG389" s="58"/>
      <c r="HH389" s="58"/>
      <c r="HI389" s="58"/>
      <c r="HJ389" s="58"/>
      <c r="HK389" s="58"/>
      <c r="HL389" s="58"/>
      <c r="HM389" s="58"/>
      <c r="HN389" s="58"/>
      <c r="HO389" s="58"/>
      <c r="HP389" s="58"/>
      <c r="HQ389" s="58"/>
      <c r="HR389" s="58"/>
      <c r="HS389" s="58"/>
      <c r="HT389" s="58"/>
      <c r="HU389" s="58"/>
      <c r="HV389" s="58"/>
      <c r="HW389" s="58"/>
      <c r="HX389" s="58"/>
      <c r="HY389" s="58"/>
      <c r="HZ389" s="58"/>
      <c r="IA389" s="58"/>
      <c r="IB389" s="58"/>
      <c r="IC389" s="58"/>
      <c r="ID389" s="58"/>
      <c r="IE389" s="58"/>
      <c r="IF389" s="58"/>
      <c r="IG389" s="58"/>
      <c r="IH389" s="58"/>
      <c r="II389" s="58"/>
      <c r="IJ389" s="58"/>
      <c r="IK389" s="58"/>
      <c r="IL389" s="58"/>
      <c r="IM389" s="58"/>
      <c r="IN389" s="58"/>
      <c r="IO389" s="58"/>
      <c r="IP389" s="58"/>
      <c r="IQ389" s="58"/>
      <c r="IR389" s="58"/>
    </row>
    <row r="390" spans="1:252" s="839" customFormat="1">
      <c r="A390" s="78" t="s">
        <v>604</v>
      </c>
      <c r="B390" s="699"/>
      <c r="C390" s="699"/>
      <c r="D390" s="699"/>
      <c r="E390" s="699"/>
      <c r="F390" s="699"/>
      <c r="G390" s="699"/>
      <c r="H390" s="699"/>
      <c r="I390" s="699"/>
      <c r="J390" s="699"/>
      <c r="K390" s="699"/>
      <c r="L390" s="699"/>
      <c r="M390" s="699"/>
      <c r="N390" s="699"/>
      <c r="O390" s="699"/>
      <c r="P390" s="699"/>
      <c r="Q390" s="699"/>
      <c r="R390" s="699"/>
      <c r="S390" s="699"/>
      <c r="T390" s="699"/>
      <c r="U390" s="699"/>
      <c r="V390" s="699"/>
      <c r="W390" s="699"/>
      <c r="X390" s="699"/>
      <c r="Y390" s="699"/>
      <c r="Z390" s="699"/>
      <c r="AA390" s="699"/>
      <c r="AB390" s="699"/>
      <c r="AC390" s="699"/>
      <c r="AD390" s="699"/>
      <c r="AE390"/>
      <c r="AF390" s="58"/>
      <c r="AG390" s="58"/>
      <c r="AH390" s="58"/>
      <c r="AI390" s="58"/>
      <c r="AJ390" s="58"/>
      <c r="AK390" s="58"/>
      <c r="AL390" s="58"/>
      <c r="AM390" s="58"/>
      <c r="AN390" s="58"/>
      <c r="AO390" s="58"/>
      <c r="AP390" s="58"/>
      <c r="AQ390" s="58"/>
      <c r="AR390" s="58"/>
      <c r="AS390" s="58"/>
      <c r="AT390" s="58"/>
      <c r="AU390" s="58"/>
      <c r="AV390" s="58"/>
      <c r="AW390" s="58"/>
      <c r="AX390" s="58"/>
      <c r="AY390" s="58"/>
      <c r="AZ390" s="58"/>
      <c r="BA390" s="58"/>
      <c r="BB390" s="58"/>
      <c r="BC390" s="58"/>
      <c r="BD390" s="58"/>
      <c r="BE390" s="58"/>
      <c r="BF390" s="58"/>
      <c r="BG390" s="58"/>
      <c r="BH390" s="58"/>
      <c r="BI390" s="58"/>
      <c r="BJ390" s="58"/>
      <c r="BK390" s="58"/>
      <c r="BL390" s="58"/>
      <c r="BM390" s="58"/>
      <c r="BN390" s="58"/>
      <c r="BO390" s="58"/>
      <c r="BP390" s="58"/>
      <c r="BQ390" s="58"/>
      <c r="BR390" s="58"/>
      <c r="BS390" s="58"/>
      <c r="BT390" s="58"/>
      <c r="BU390" s="58"/>
      <c r="BV390" s="58"/>
      <c r="BW390" s="58"/>
      <c r="BX390" s="58"/>
      <c r="BY390" s="58"/>
      <c r="BZ390" s="58"/>
      <c r="CA390" s="58"/>
      <c r="CB390" s="58"/>
      <c r="CC390" s="58"/>
      <c r="CD390" s="58"/>
      <c r="CE390" s="58"/>
      <c r="CF390" s="58"/>
      <c r="CG390" s="58"/>
      <c r="CH390" s="58"/>
      <c r="CI390" s="58"/>
      <c r="CJ390" s="58"/>
      <c r="CK390" s="58"/>
      <c r="CL390" s="58"/>
      <c r="CM390" s="58"/>
      <c r="CN390" s="58"/>
      <c r="CO390" s="58"/>
      <c r="CP390" s="58"/>
      <c r="CQ390" s="58"/>
      <c r="CR390" s="58"/>
      <c r="CS390" s="58"/>
      <c r="CT390" s="58"/>
      <c r="CU390" s="58"/>
      <c r="CV390" s="58"/>
      <c r="CW390" s="58"/>
      <c r="CX390" s="58"/>
      <c r="CY390" s="58"/>
      <c r="CZ390" s="58"/>
      <c r="DA390" s="58"/>
      <c r="DB390" s="58"/>
      <c r="DC390" s="58"/>
      <c r="DD390" s="58"/>
      <c r="DE390" s="58"/>
      <c r="DF390" s="58"/>
      <c r="DG390" s="58"/>
      <c r="DH390" s="58"/>
      <c r="DI390" s="58"/>
      <c r="DJ390" s="58"/>
      <c r="DK390" s="58"/>
      <c r="DL390" s="58"/>
      <c r="DM390" s="58"/>
      <c r="DN390" s="58"/>
      <c r="DO390" s="58"/>
      <c r="DP390" s="58"/>
      <c r="DQ390" s="58"/>
      <c r="DR390" s="58"/>
      <c r="DS390" s="58"/>
      <c r="DT390" s="58"/>
      <c r="DU390" s="58"/>
      <c r="DV390" s="58"/>
      <c r="DW390" s="58"/>
      <c r="DX390" s="58"/>
      <c r="DY390" s="58"/>
      <c r="DZ390" s="58"/>
      <c r="EA390" s="58"/>
      <c r="EB390" s="58"/>
      <c r="EC390" s="58"/>
      <c r="ED390" s="58"/>
      <c r="EE390" s="58"/>
      <c r="EF390" s="58"/>
      <c r="EG390" s="58"/>
      <c r="EH390" s="58"/>
      <c r="EI390" s="58"/>
      <c r="EJ390" s="58"/>
      <c r="EK390" s="58"/>
      <c r="EL390" s="58"/>
      <c r="EM390" s="58"/>
      <c r="EN390" s="58"/>
      <c r="EO390" s="58"/>
      <c r="EP390" s="58"/>
      <c r="EQ390" s="58"/>
      <c r="ER390" s="58"/>
      <c r="ES390" s="58"/>
      <c r="ET390" s="58"/>
      <c r="EU390" s="58"/>
      <c r="EV390" s="58"/>
      <c r="EW390" s="58"/>
      <c r="EX390" s="58"/>
      <c r="EY390" s="58"/>
      <c r="EZ390" s="58"/>
      <c r="FA390" s="58"/>
      <c r="FB390" s="58"/>
      <c r="FC390" s="58"/>
      <c r="FD390" s="58"/>
      <c r="FE390" s="58"/>
      <c r="FF390" s="58"/>
      <c r="FG390" s="58"/>
      <c r="FH390" s="58"/>
      <c r="FI390" s="58"/>
      <c r="FJ390" s="58"/>
      <c r="FK390" s="58"/>
      <c r="FL390" s="58"/>
      <c r="FM390" s="58"/>
      <c r="FN390" s="58"/>
      <c r="FO390" s="58"/>
      <c r="FP390" s="58"/>
      <c r="FQ390" s="58"/>
      <c r="FR390" s="58"/>
      <c r="FS390" s="58"/>
      <c r="FT390" s="58"/>
      <c r="FU390" s="58"/>
      <c r="FV390" s="58"/>
      <c r="FW390" s="58"/>
      <c r="FX390" s="58"/>
      <c r="FY390" s="58"/>
      <c r="FZ390" s="58"/>
      <c r="GA390" s="58"/>
      <c r="GB390" s="58"/>
      <c r="GC390" s="58"/>
      <c r="GD390" s="58"/>
      <c r="GE390" s="58"/>
      <c r="GF390" s="58"/>
      <c r="GG390" s="58"/>
      <c r="GH390" s="58"/>
      <c r="GI390" s="58"/>
      <c r="GJ390" s="58"/>
      <c r="GK390" s="58"/>
      <c r="GL390" s="58"/>
      <c r="GM390" s="58"/>
      <c r="GN390" s="58"/>
      <c r="GO390" s="58"/>
      <c r="GP390" s="58"/>
      <c r="GQ390" s="58"/>
      <c r="GR390" s="58"/>
      <c r="GS390" s="58"/>
      <c r="GT390" s="58"/>
      <c r="GU390" s="58"/>
      <c r="GV390" s="58"/>
      <c r="GW390" s="58"/>
      <c r="GX390" s="58"/>
      <c r="GY390" s="58"/>
      <c r="GZ390" s="58"/>
      <c r="HA390" s="58"/>
      <c r="HB390" s="58"/>
      <c r="HC390" s="58"/>
      <c r="HD390" s="58"/>
      <c r="HE390" s="58"/>
      <c r="HF390" s="58"/>
      <c r="HG390" s="58"/>
      <c r="HH390" s="58"/>
      <c r="HI390" s="58"/>
      <c r="HJ390" s="58"/>
      <c r="HK390" s="58"/>
      <c r="HL390" s="58"/>
      <c r="HM390" s="58"/>
      <c r="HN390" s="58"/>
      <c r="HO390" s="58"/>
      <c r="HP390" s="58"/>
      <c r="HQ390" s="58"/>
      <c r="HR390" s="58"/>
      <c r="HS390" s="58"/>
      <c r="HT390" s="58"/>
      <c r="HU390" s="58"/>
      <c r="HV390" s="58"/>
      <c r="HW390" s="58"/>
      <c r="HX390" s="58"/>
      <c r="HY390" s="58"/>
      <c r="HZ390" s="58"/>
      <c r="IA390" s="58"/>
      <c r="IB390" s="58"/>
      <c r="IC390" s="58"/>
      <c r="ID390" s="58"/>
      <c r="IE390" s="58"/>
      <c r="IF390" s="58"/>
      <c r="IG390" s="58"/>
      <c r="IH390" s="58"/>
      <c r="II390" s="58"/>
      <c r="IJ390" s="58"/>
      <c r="IK390" s="58"/>
      <c r="IL390" s="58"/>
      <c r="IM390" s="58"/>
      <c r="IN390" s="58"/>
      <c r="IO390" s="58"/>
      <c r="IP390" s="58"/>
      <c r="IQ390" s="58"/>
      <c r="IR390" s="58"/>
    </row>
    <row r="391" spans="1:252" s="839" customFormat="1">
      <c r="A391" s="78" t="s">
        <v>605</v>
      </c>
      <c r="B391" s="699">
        <v>0</v>
      </c>
      <c r="C391" s="699">
        <v>0</v>
      </c>
      <c r="D391" s="699">
        <v>0</v>
      </c>
      <c r="E391" s="699">
        <v>0</v>
      </c>
      <c r="F391" s="699">
        <v>0</v>
      </c>
      <c r="G391" s="699">
        <v>0</v>
      </c>
      <c r="H391" s="699">
        <v>0</v>
      </c>
      <c r="I391" s="699">
        <v>0</v>
      </c>
      <c r="J391" s="699">
        <v>0</v>
      </c>
      <c r="K391" s="699">
        <v>0</v>
      </c>
      <c r="L391" s="699">
        <v>0</v>
      </c>
      <c r="M391" s="699">
        <v>0</v>
      </c>
      <c r="N391" s="699">
        <v>0</v>
      </c>
      <c r="O391" s="699">
        <v>0</v>
      </c>
      <c r="P391" s="699">
        <v>0</v>
      </c>
      <c r="Q391" s="699">
        <v>0</v>
      </c>
      <c r="R391" s="699">
        <v>0</v>
      </c>
      <c r="S391" s="699">
        <v>0</v>
      </c>
      <c r="T391" s="699">
        <v>0</v>
      </c>
      <c r="U391" s="699">
        <v>0</v>
      </c>
      <c r="V391" s="699">
        <v>0</v>
      </c>
      <c r="W391" s="699">
        <v>0</v>
      </c>
      <c r="X391" s="699">
        <v>0</v>
      </c>
      <c r="Y391" s="699">
        <v>0</v>
      </c>
      <c r="Z391" s="699">
        <v>0</v>
      </c>
      <c r="AA391" s="699">
        <v>0</v>
      </c>
      <c r="AB391" s="699">
        <v>6.0000000000000001E-3</v>
      </c>
      <c r="AC391" s="699">
        <v>5.0000000000000001E-3</v>
      </c>
      <c r="AD391" s="699">
        <v>1.0999999999999999E-2</v>
      </c>
      <c r="AE391" s="953">
        <v>1.6E-2</v>
      </c>
      <c r="AF391" s="58"/>
      <c r="AG391" s="58"/>
      <c r="AH391" s="58"/>
      <c r="AI391" s="58"/>
      <c r="AJ391" s="58"/>
      <c r="AK391" s="58"/>
      <c r="AL391" s="58"/>
      <c r="AM391" s="58"/>
      <c r="AN391" s="58"/>
      <c r="AO391" s="58"/>
      <c r="AP391" s="58"/>
      <c r="AQ391" s="58"/>
      <c r="AR391" s="58"/>
      <c r="AS391" s="58"/>
      <c r="AT391" s="58"/>
      <c r="AU391" s="58"/>
      <c r="AV391" s="58"/>
      <c r="AW391" s="58"/>
      <c r="AX391" s="58"/>
      <c r="AY391" s="58"/>
      <c r="AZ391" s="58"/>
      <c r="BA391" s="58"/>
      <c r="BB391" s="58"/>
      <c r="BC391" s="58"/>
      <c r="BD391" s="58"/>
      <c r="BE391" s="58"/>
      <c r="BF391" s="58"/>
      <c r="BG391" s="58"/>
      <c r="BH391" s="58"/>
      <c r="BI391" s="58"/>
      <c r="BJ391" s="58"/>
      <c r="BK391" s="58"/>
      <c r="BL391" s="58"/>
      <c r="BM391" s="58"/>
      <c r="BN391" s="58"/>
      <c r="BO391" s="58"/>
      <c r="BP391" s="58"/>
      <c r="BQ391" s="58"/>
      <c r="BR391" s="58"/>
      <c r="BS391" s="58"/>
      <c r="BT391" s="58"/>
      <c r="BU391" s="58"/>
      <c r="BV391" s="58"/>
      <c r="BW391" s="58"/>
      <c r="BX391" s="58"/>
      <c r="BY391" s="58"/>
      <c r="BZ391" s="58"/>
      <c r="CA391" s="58"/>
      <c r="CB391" s="58"/>
      <c r="CC391" s="58"/>
      <c r="CD391" s="58"/>
      <c r="CE391" s="58"/>
      <c r="CF391" s="58"/>
      <c r="CG391" s="58"/>
      <c r="CH391" s="58"/>
      <c r="CI391" s="58"/>
      <c r="CJ391" s="58"/>
      <c r="CK391" s="58"/>
      <c r="CL391" s="58"/>
      <c r="CM391" s="58"/>
      <c r="CN391" s="58"/>
      <c r="CO391" s="58"/>
      <c r="CP391" s="58"/>
      <c r="CQ391" s="58"/>
      <c r="CR391" s="58"/>
      <c r="CS391" s="58"/>
      <c r="CT391" s="58"/>
      <c r="CU391" s="58"/>
      <c r="CV391" s="58"/>
      <c r="CW391" s="58"/>
      <c r="CX391" s="58"/>
      <c r="CY391" s="58"/>
      <c r="CZ391" s="58"/>
      <c r="DA391" s="58"/>
      <c r="DB391" s="58"/>
      <c r="DC391" s="58"/>
      <c r="DD391" s="58"/>
      <c r="DE391" s="58"/>
      <c r="DF391" s="58"/>
      <c r="DG391" s="58"/>
      <c r="DH391" s="58"/>
      <c r="DI391" s="58"/>
      <c r="DJ391" s="58"/>
      <c r="DK391" s="58"/>
      <c r="DL391" s="58"/>
      <c r="DM391" s="58"/>
      <c r="DN391" s="58"/>
      <c r="DO391" s="58"/>
      <c r="DP391" s="58"/>
      <c r="DQ391" s="58"/>
      <c r="DR391" s="58"/>
      <c r="DS391" s="58"/>
      <c r="DT391" s="58"/>
      <c r="DU391" s="58"/>
      <c r="DV391" s="58"/>
      <c r="DW391" s="58"/>
      <c r="DX391" s="58"/>
      <c r="DY391" s="58"/>
      <c r="DZ391" s="58"/>
      <c r="EA391" s="58"/>
      <c r="EB391" s="58"/>
      <c r="EC391" s="58"/>
      <c r="ED391" s="58"/>
      <c r="EE391" s="58"/>
      <c r="EF391" s="58"/>
      <c r="EG391" s="58"/>
      <c r="EH391" s="58"/>
      <c r="EI391" s="58"/>
      <c r="EJ391" s="58"/>
      <c r="EK391" s="58"/>
      <c r="EL391" s="58"/>
      <c r="EM391" s="58"/>
      <c r="EN391" s="58"/>
      <c r="EO391" s="58"/>
      <c r="EP391" s="58"/>
      <c r="EQ391" s="58"/>
      <c r="ER391" s="58"/>
      <c r="ES391" s="58"/>
      <c r="ET391" s="58"/>
      <c r="EU391" s="58"/>
      <c r="EV391" s="58"/>
      <c r="EW391" s="58"/>
      <c r="EX391" s="58"/>
      <c r="EY391" s="58"/>
      <c r="EZ391" s="58"/>
      <c r="FA391" s="58"/>
      <c r="FB391" s="58"/>
      <c r="FC391" s="58"/>
      <c r="FD391" s="58"/>
      <c r="FE391" s="58"/>
      <c r="FF391" s="58"/>
      <c r="FG391" s="58"/>
      <c r="FH391" s="58"/>
      <c r="FI391" s="58"/>
      <c r="FJ391" s="58"/>
      <c r="FK391" s="58"/>
      <c r="FL391" s="58"/>
      <c r="FM391" s="58"/>
      <c r="FN391" s="58"/>
      <c r="FO391" s="58"/>
      <c r="FP391" s="58"/>
      <c r="FQ391" s="58"/>
      <c r="FR391" s="58"/>
      <c r="FS391" s="58"/>
      <c r="FT391" s="58"/>
      <c r="FU391" s="58"/>
      <c r="FV391" s="58"/>
      <c r="FW391" s="58"/>
      <c r="FX391" s="58"/>
      <c r="FY391" s="58"/>
      <c r="FZ391" s="58"/>
      <c r="GA391" s="58"/>
      <c r="GB391" s="58"/>
      <c r="GC391" s="58"/>
      <c r="GD391" s="58"/>
      <c r="GE391" s="58"/>
      <c r="GF391" s="58"/>
      <c r="GG391" s="58"/>
      <c r="GH391" s="58"/>
      <c r="GI391" s="58"/>
      <c r="GJ391" s="58"/>
      <c r="GK391" s="58"/>
      <c r="GL391" s="58"/>
      <c r="GM391" s="58"/>
      <c r="GN391" s="58"/>
      <c r="GO391" s="58"/>
      <c r="GP391" s="58"/>
      <c r="GQ391" s="58"/>
      <c r="GR391" s="58"/>
      <c r="GS391" s="58"/>
      <c r="GT391" s="58"/>
      <c r="GU391" s="58"/>
      <c r="GV391" s="58"/>
      <c r="GW391" s="58"/>
      <c r="GX391" s="58"/>
      <c r="GY391" s="58"/>
      <c r="GZ391" s="58"/>
      <c r="HA391" s="58"/>
      <c r="HB391" s="58"/>
      <c r="HC391" s="58"/>
      <c r="HD391" s="58"/>
      <c r="HE391" s="58"/>
      <c r="HF391" s="58"/>
      <c r="HG391" s="58"/>
      <c r="HH391" s="58"/>
      <c r="HI391" s="58"/>
      <c r="HJ391" s="58"/>
      <c r="HK391" s="58"/>
      <c r="HL391" s="58"/>
      <c r="HM391" s="58"/>
      <c r="HN391" s="58"/>
      <c r="HO391" s="58"/>
      <c r="HP391" s="58"/>
      <c r="HQ391" s="58"/>
      <c r="HR391" s="58"/>
      <c r="HS391" s="58"/>
      <c r="HT391" s="58"/>
      <c r="HU391" s="58"/>
      <c r="HV391" s="58"/>
      <c r="HW391" s="58"/>
      <c r="HX391" s="58"/>
      <c r="HY391" s="58"/>
      <c r="HZ391" s="58"/>
      <c r="IA391" s="58"/>
      <c r="IB391" s="58"/>
      <c r="IC391" s="58"/>
      <c r="ID391" s="58"/>
      <c r="IE391" s="58"/>
      <c r="IF391" s="58"/>
      <c r="IG391" s="58"/>
      <c r="IH391" s="58"/>
      <c r="II391" s="58"/>
      <c r="IJ391" s="58"/>
      <c r="IK391" s="58"/>
      <c r="IL391" s="58"/>
      <c r="IM391" s="58"/>
      <c r="IN391" s="58"/>
      <c r="IO391" s="58"/>
      <c r="IP391" s="58"/>
      <c r="IQ391" s="58"/>
      <c r="IR391" s="58"/>
    </row>
    <row r="392" spans="1:252" s="839" customFormat="1">
      <c r="A392" s="78" t="s">
        <v>469</v>
      </c>
      <c r="B392" s="699">
        <v>0.78100000000000003</v>
      </c>
      <c r="C392" s="699">
        <v>0.80900000000000005</v>
      </c>
      <c r="D392" s="699">
        <v>0.90500000000000003</v>
      </c>
      <c r="E392" s="699">
        <v>1.0109999999999999</v>
      </c>
      <c r="F392" s="699">
        <v>0.95399999999999996</v>
      </c>
      <c r="G392" s="699">
        <v>1.0429999999999999</v>
      </c>
      <c r="H392" s="699">
        <v>1.7909999999999999</v>
      </c>
      <c r="I392" s="699">
        <v>1.331</v>
      </c>
      <c r="J392" s="699">
        <v>1.472</v>
      </c>
      <c r="K392" s="699">
        <v>1.583</v>
      </c>
      <c r="L392" s="699">
        <v>1.74</v>
      </c>
      <c r="M392" s="699">
        <v>1.7909999999999999</v>
      </c>
      <c r="N392" s="699">
        <v>2.194</v>
      </c>
      <c r="O392" s="699">
        <v>2.319</v>
      </c>
      <c r="P392" s="699">
        <v>2.2320000000000002</v>
      </c>
      <c r="Q392" s="699">
        <v>2.0299999999999998</v>
      </c>
      <c r="R392" s="699">
        <v>2.073</v>
      </c>
      <c r="S392" s="699">
        <v>1.992</v>
      </c>
      <c r="T392" s="699">
        <v>1.9419999999999999</v>
      </c>
      <c r="U392" s="699">
        <v>1.7749999999999999</v>
      </c>
      <c r="V392" s="699">
        <v>1.6819999999999999</v>
      </c>
      <c r="W392" s="699">
        <v>1.5760000000000001</v>
      </c>
      <c r="X392" s="699">
        <v>1.504</v>
      </c>
      <c r="Y392" s="699">
        <v>1.542</v>
      </c>
      <c r="Z392" s="699">
        <v>1.41</v>
      </c>
      <c r="AA392" s="699">
        <v>0.69399999999999995</v>
      </c>
      <c r="AB392" s="699">
        <v>0.65800000000000003</v>
      </c>
      <c r="AC392" s="699">
        <v>0.753</v>
      </c>
      <c r="AD392" s="699">
        <v>0.86699999999999999</v>
      </c>
      <c r="AE392" s="953">
        <v>0.77200000000000002</v>
      </c>
      <c r="AF392" s="58"/>
      <c r="AG392" s="58"/>
      <c r="AH392" s="58"/>
      <c r="AI392" s="58"/>
      <c r="AJ392" s="58"/>
      <c r="AK392" s="58"/>
      <c r="AL392" s="58"/>
      <c r="AM392" s="58"/>
      <c r="AN392" s="58"/>
      <c r="AO392" s="58"/>
      <c r="AP392" s="58"/>
      <c r="AQ392" s="58"/>
      <c r="AR392" s="58"/>
      <c r="AS392" s="58"/>
      <c r="AT392" s="58"/>
      <c r="AU392" s="58"/>
      <c r="AV392" s="58"/>
      <c r="AW392" s="58"/>
      <c r="AX392" s="58"/>
      <c r="AY392" s="58"/>
      <c r="AZ392" s="58"/>
      <c r="BA392" s="58"/>
      <c r="BB392" s="58"/>
      <c r="BC392" s="58"/>
      <c r="BD392" s="58"/>
      <c r="BE392" s="58"/>
      <c r="BF392" s="58"/>
      <c r="BG392" s="58"/>
      <c r="BH392" s="58"/>
      <c r="BI392" s="58"/>
      <c r="BJ392" s="58"/>
      <c r="BK392" s="58"/>
      <c r="BL392" s="58"/>
      <c r="BM392" s="58"/>
      <c r="BN392" s="58"/>
      <c r="BO392" s="58"/>
      <c r="BP392" s="58"/>
      <c r="BQ392" s="58"/>
      <c r="BR392" s="58"/>
      <c r="BS392" s="58"/>
      <c r="BT392" s="58"/>
      <c r="BU392" s="58"/>
      <c r="BV392" s="58"/>
      <c r="BW392" s="58"/>
      <c r="BX392" s="58"/>
      <c r="BY392" s="58"/>
      <c r="BZ392" s="58"/>
      <c r="CA392" s="58"/>
      <c r="CB392" s="58"/>
      <c r="CC392" s="58"/>
      <c r="CD392" s="58"/>
      <c r="CE392" s="58"/>
      <c r="CF392" s="58"/>
      <c r="CG392" s="58"/>
      <c r="CH392" s="58"/>
      <c r="CI392" s="58"/>
      <c r="CJ392" s="58"/>
      <c r="CK392" s="58"/>
      <c r="CL392" s="58"/>
      <c r="CM392" s="58"/>
      <c r="CN392" s="58"/>
      <c r="CO392" s="58"/>
      <c r="CP392" s="58"/>
      <c r="CQ392" s="58"/>
      <c r="CR392" s="58"/>
      <c r="CS392" s="58"/>
      <c r="CT392" s="58"/>
      <c r="CU392" s="58"/>
      <c r="CV392" s="58"/>
      <c r="CW392" s="58"/>
      <c r="CX392" s="58"/>
      <c r="CY392" s="58"/>
      <c r="CZ392" s="58"/>
      <c r="DA392" s="58"/>
      <c r="DB392" s="58"/>
      <c r="DC392" s="58"/>
      <c r="DD392" s="58"/>
      <c r="DE392" s="58"/>
      <c r="DF392" s="58"/>
      <c r="DG392" s="58"/>
      <c r="DH392" s="58"/>
      <c r="DI392" s="58"/>
      <c r="DJ392" s="58"/>
      <c r="DK392" s="58"/>
      <c r="DL392" s="58"/>
      <c r="DM392" s="58"/>
      <c r="DN392" s="58"/>
      <c r="DO392" s="58"/>
      <c r="DP392" s="58"/>
      <c r="DQ392" s="58"/>
      <c r="DR392" s="58"/>
      <c r="DS392" s="58"/>
      <c r="DT392" s="58"/>
      <c r="DU392" s="58"/>
      <c r="DV392" s="58"/>
      <c r="DW392" s="58"/>
      <c r="DX392" s="58"/>
      <c r="DY392" s="58"/>
      <c r="DZ392" s="58"/>
      <c r="EA392" s="58"/>
      <c r="EB392" s="58"/>
      <c r="EC392" s="58"/>
      <c r="ED392" s="58"/>
      <c r="EE392" s="58"/>
      <c r="EF392" s="58"/>
      <c r="EG392" s="58"/>
      <c r="EH392" s="58"/>
      <c r="EI392" s="58"/>
      <c r="EJ392" s="58"/>
      <c r="EK392" s="58"/>
      <c r="EL392" s="58"/>
      <c r="EM392" s="58"/>
      <c r="EN392" s="58"/>
      <c r="EO392" s="58"/>
      <c r="EP392" s="58"/>
      <c r="EQ392" s="58"/>
      <c r="ER392" s="58"/>
      <c r="ES392" s="58"/>
      <c r="ET392" s="58"/>
      <c r="EU392" s="58"/>
      <c r="EV392" s="58"/>
      <c r="EW392" s="58"/>
      <c r="EX392" s="58"/>
      <c r="EY392" s="58"/>
      <c r="EZ392" s="58"/>
      <c r="FA392" s="58"/>
      <c r="FB392" s="58"/>
      <c r="FC392" s="58"/>
      <c r="FD392" s="58"/>
      <c r="FE392" s="58"/>
      <c r="FF392" s="58"/>
      <c r="FG392" s="58"/>
      <c r="FH392" s="58"/>
      <c r="FI392" s="58"/>
      <c r="FJ392" s="58"/>
      <c r="FK392" s="58"/>
      <c r="FL392" s="58"/>
      <c r="FM392" s="58"/>
      <c r="FN392" s="58"/>
      <c r="FO392" s="58"/>
      <c r="FP392" s="58"/>
      <c r="FQ392" s="58"/>
      <c r="FR392" s="58"/>
      <c r="FS392" s="58"/>
      <c r="FT392" s="58"/>
      <c r="FU392" s="58"/>
      <c r="FV392" s="58"/>
      <c r="FW392" s="58"/>
      <c r="FX392" s="58"/>
      <c r="FY392" s="58"/>
      <c r="FZ392" s="58"/>
      <c r="GA392" s="58"/>
      <c r="GB392" s="58"/>
      <c r="GC392" s="58"/>
      <c r="GD392" s="58"/>
      <c r="GE392" s="58"/>
      <c r="GF392" s="58"/>
      <c r="GG392" s="58"/>
      <c r="GH392" s="58"/>
      <c r="GI392" s="58"/>
      <c r="GJ392" s="58"/>
      <c r="GK392" s="58"/>
      <c r="GL392" s="58"/>
      <c r="GM392" s="58"/>
      <c r="GN392" s="58"/>
      <c r="GO392" s="58"/>
      <c r="GP392" s="58"/>
      <c r="GQ392" s="58"/>
      <c r="GR392" s="58"/>
      <c r="GS392" s="58"/>
      <c r="GT392" s="58"/>
      <c r="GU392" s="58"/>
      <c r="GV392" s="58"/>
      <c r="GW392" s="58"/>
      <c r="GX392" s="58"/>
      <c r="GY392" s="58"/>
      <c r="GZ392" s="58"/>
      <c r="HA392" s="58"/>
      <c r="HB392" s="58"/>
      <c r="HC392" s="58"/>
      <c r="HD392" s="58"/>
      <c r="HE392" s="58"/>
      <c r="HF392" s="58"/>
      <c r="HG392" s="58"/>
      <c r="HH392" s="58"/>
      <c r="HI392" s="58"/>
      <c r="HJ392" s="58"/>
      <c r="HK392" s="58"/>
      <c r="HL392" s="58"/>
      <c r="HM392" s="58"/>
      <c r="HN392" s="58"/>
      <c r="HO392" s="58"/>
      <c r="HP392" s="58"/>
      <c r="HQ392" s="58"/>
      <c r="HR392" s="58"/>
      <c r="HS392" s="58"/>
      <c r="HT392" s="58"/>
      <c r="HU392" s="58"/>
      <c r="HV392" s="58"/>
      <c r="HW392" s="58"/>
      <c r="HX392" s="58"/>
      <c r="HY392" s="58"/>
      <c r="HZ392" s="58"/>
      <c r="IA392" s="58"/>
      <c r="IB392" s="58"/>
      <c r="IC392" s="58"/>
      <c r="ID392" s="58"/>
      <c r="IE392" s="58"/>
      <c r="IF392" s="58"/>
      <c r="IG392" s="58"/>
      <c r="IH392" s="58"/>
      <c r="II392" s="58"/>
      <c r="IJ392" s="58"/>
      <c r="IK392" s="58"/>
      <c r="IL392" s="58"/>
      <c r="IM392" s="58"/>
      <c r="IN392" s="58"/>
      <c r="IO392" s="58"/>
      <c r="IP392" s="58"/>
      <c r="IQ392" s="58"/>
      <c r="IR392" s="58"/>
    </row>
    <row r="393" spans="1:252" s="839" customFormat="1">
      <c r="A393" s="78" t="s">
        <v>606</v>
      </c>
      <c r="B393" s="699">
        <v>5.0000000000000001E-3</v>
      </c>
      <c r="C393" s="699">
        <v>5.0000000000000001E-3</v>
      </c>
      <c r="D393" s="699">
        <v>5.0000000000000001E-3</v>
      </c>
      <c r="E393" s="699">
        <v>6.0000000000000001E-3</v>
      </c>
      <c r="F393" s="699">
        <v>6.0000000000000001E-3</v>
      </c>
      <c r="G393" s="699">
        <v>5.0000000000000001E-3</v>
      </c>
      <c r="H393" s="699">
        <v>8.9999999999999993E-3</v>
      </c>
      <c r="I393" s="699">
        <v>6.0000000000000001E-3</v>
      </c>
      <c r="J393" s="699">
        <v>7.0000000000000001E-3</v>
      </c>
      <c r="K393" s="699">
        <v>7.0000000000000001E-3</v>
      </c>
      <c r="L393" s="699">
        <v>8.9999999999999993E-3</v>
      </c>
      <c r="M393" s="699">
        <v>8.9999999999999993E-3</v>
      </c>
      <c r="N393" s="699">
        <v>1.0999999999999999E-2</v>
      </c>
      <c r="O393" s="699">
        <v>1.2E-2</v>
      </c>
      <c r="P393" s="699">
        <v>1.0999999999999999E-2</v>
      </c>
      <c r="Q393" s="699">
        <v>1E-3</v>
      </c>
      <c r="R393" s="699">
        <v>1E-3</v>
      </c>
      <c r="S393" s="699">
        <v>0</v>
      </c>
      <c r="T393" s="699">
        <v>1E-3</v>
      </c>
      <c r="U393" s="699">
        <v>0</v>
      </c>
      <c r="V393" s="699">
        <v>0</v>
      </c>
      <c r="W393" s="699">
        <v>0</v>
      </c>
      <c r="X393" s="699">
        <v>1E-3</v>
      </c>
      <c r="Y393" s="699">
        <v>1E-3</v>
      </c>
      <c r="Z393" s="699">
        <v>2E-3</v>
      </c>
      <c r="AA393" s="699">
        <v>3.0000000000000001E-3</v>
      </c>
      <c r="AB393" s="699">
        <v>7.0000000000000001E-3</v>
      </c>
      <c r="AC393" s="699">
        <v>6.0000000000000001E-3</v>
      </c>
      <c r="AD393" s="699">
        <v>6.0000000000000001E-3</v>
      </c>
      <c r="AE393" s="953">
        <v>2.9000000000000001E-2</v>
      </c>
      <c r="AF393" s="58"/>
      <c r="AG393" s="58"/>
      <c r="AH393" s="58"/>
      <c r="AI393" s="58"/>
      <c r="AJ393" s="58"/>
      <c r="AK393" s="58"/>
      <c r="AL393" s="58"/>
      <c r="AM393" s="58"/>
      <c r="AN393" s="58"/>
      <c r="AO393" s="58"/>
      <c r="AP393" s="58"/>
      <c r="AQ393" s="58"/>
      <c r="AR393" s="58"/>
      <c r="AS393" s="58"/>
      <c r="AT393" s="58"/>
      <c r="AU393" s="58"/>
      <c r="AV393" s="58"/>
      <c r="AW393" s="58"/>
      <c r="AX393" s="58"/>
      <c r="AY393" s="58"/>
      <c r="AZ393" s="58"/>
      <c r="BA393" s="58"/>
      <c r="BB393" s="58"/>
      <c r="BC393" s="58"/>
      <c r="BD393" s="58"/>
      <c r="BE393" s="58"/>
      <c r="BF393" s="58"/>
      <c r="BG393" s="58"/>
      <c r="BH393" s="58"/>
      <c r="BI393" s="58"/>
      <c r="BJ393" s="58"/>
      <c r="BK393" s="58"/>
      <c r="BL393" s="58"/>
      <c r="BM393" s="58"/>
      <c r="BN393" s="58"/>
      <c r="BO393" s="58"/>
      <c r="BP393" s="58"/>
      <c r="BQ393" s="58"/>
      <c r="BR393" s="58"/>
      <c r="BS393" s="58"/>
      <c r="BT393" s="58"/>
      <c r="BU393" s="58"/>
      <c r="BV393" s="58"/>
      <c r="BW393" s="58"/>
      <c r="BX393" s="58"/>
      <c r="BY393" s="58"/>
      <c r="BZ393" s="58"/>
      <c r="CA393" s="58"/>
      <c r="CB393" s="58"/>
      <c r="CC393" s="58"/>
      <c r="CD393" s="58"/>
      <c r="CE393" s="58"/>
      <c r="CF393" s="58"/>
      <c r="CG393" s="58"/>
      <c r="CH393" s="58"/>
      <c r="CI393" s="58"/>
      <c r="CJ393" s="58"/>
      <c r="CK393" s="58"/>
      <c r="CL393" s="58"/>
      <c r="CM393" s="58"/>
      <c r="CN393" s="58"/>
      <c r="CO393" s="58"/>
      <c r="CP393" s="58"/>
      <c r="CQ393" s="58"/>
      <c r="CR393" s="58"/>
      <c r="CS393" s="58"/>
      <c r="CT393" s="58"/>
      <c r="CU393" s="58"/>
      <c r="CV393" s="58"/>
      <c r="CW393" s="58"/>
      <c r="CX393" s="58"/>
      <c r="CY393" s="58"/>
      <c r="CZ393" s="58"/>
      <c r="DA393" s="58"/>
      <c r="DB393" s="58"/>
      <c r="DC393" s="58"/>
      <c r="DD393" s="58"/>
      <c r="DE393" s="58"/>
      <c r="DF393" s="58"/>
      <c r="DG393" s="58"/>
      <c r="DH393" s="58"/>
      <c r="DI393" s="58"/>
      <c r="DJ393" s="58"/>
      <c r="DK393" s="58"/>
      <c r="DL393" s="58"/>
      <c r="DM393" s="58"/>
      <c r="DN393" s="58"/>
      <c r="DO393" s="58"/>
      <c r="DP393" s="58"/>
      <c r="DQ393" s="58"/>
      <c r="DR393" s="58"/>
      <c r="DS393" s="58"/>
      <c r="DT393" s="58"/>
      <c r="DU393" s="58"/>
      <c r="DV393" s="58"/>
      <c r="DW393" s="58"/>
      <c r="DX393" s="58"/>
      <c r="DY393" s="58"/>
      <c r="DZ393" s="58"/>
      <c r="EA393" s="58"/>
      <c r="EB393" s="58"/>
      <c r="EC393" s="58"/>
      <c r="ED393" s="58"/>
      <c r="EE393" s="58"/>
      <c r="EF393" s="58"/>
      <c r="EG393" s="58"/>
      <c r="EH393" s="58"/>
      <c r="EI393" s="58"/>
      <c r="EJ393" s="58"/>
      <c r="EK393" s="58"/>
      <c r="EL393" s="58"/>
      <c r="EM393" s="58"/>
      <c r="EN393" s="58"/>
      <c r="EO393" s="58"/>
      <c r="EP393" s="58"/>
      <c r="EQ393" s="58"/>
      <c r="ER393" s="58"/>
      <c r="ES393" s="58"/>
      <c r="ET393" s="58"/>
      <c r="EU393" s="58"/>
      <c r="EV393" s="58"/>
      <c r="EW393" s="58"/>
      <c r="EX393" s="58"/>
      <c r="EY393" s="58"/>
      <c r="EZ393" s="58"/>
      <c r="FA393" s="58"/>
      <c r="FB393" s="58"/>
      <c r="FC393" s="58"/>
      <c r="FD393" s="58"/>
      <c r="FE393" s="58"/>
      <c r="FF393" s="58"/>
      <c r="FG393" s="58"/>
      <c r="FH393" s="58"/>
      <c r="FI393" s="58"/>
      <c r="FJ393" s="58"/>
      <c r="FK393" s="58"/>
      <c r="FL393" s="58"/>
      <c r="FM393" s="58"/>
      <c r="FN393" s="58"/>
      <c r="FO393" s="58"/>
      <c r="FP393" s="58"/>
      <c r="FQ393" s="58"/>
      <c r="FR393" s="58"/>
      <c r="FS393" s="58"/>
      <c r="FT393" s="58"/>
      <c r="FU393" s="58"/>
      <c r="FV393" s="58"/>
      <c r="FW393" s="58"/>
      <c r="FX393" s="58"/>
      <c r="FY393" s="58"/>
      <c r="FZ393" s="58"/>
      <c r="GA393" s="58"/>
      <c r="GB393" s="58"/>
      <c r="GC393" s="58"/>
      <c r="GD393" s="58"/>
      <c r="GE393" s="58"/>
      <c r="GF393" s="58"/>
      <c r="GG393" s="58"/>
      <c r="GH393" s="58"/>
      <c r="GI393" s="58"/>
      <c r="GJ393" s="58"/>
      <c r="GK393" s="58"/>
      <c r="GL393" s="58"/>
      <c r="GM393" s="58"/>
      <c r="GN393" s="58"/>
      <c r="GO393" s="58"/>
      <c r="GP393" s="58"/>
      <c r="GQ393" s="58"/>
      <c r="GR393" s="58"/>
      <c r="GS393" s="58"/>
      <c r="GT393" s="58"/>
      <c r="GU393" s="58"/>
      <c r="GV393" s="58"/>
      <c r="GW393" s="58"/>
      <c r="GX393" s="58"/>
      <c r="GY393" s="58"/>
      <c r="GZ393" s="58"/>
      <c r="HA393" s="58"/>
      <c r="HB393" s="58"/>
      <c r="HC393" s="58"/>
      <c r="HD393" s="58"/>
      <c r="HE393" s="58"/>
      <c r="HF393" s="58"/>
      <c r="HG393" s="58"/>
      <c r="HH393" s="58"/>
      <c r="HI393" s="58"/>
      <c r="HJ393" s="58"/>
      <c r="HK393" s="58"/>
      <c r="HL393" s="58"/>
      <c r="HM393" s="58"/>
      <c r="HN393" s="58"/>
      <c r="HO393" s="58"/>
      <c r="HP393" s="58"/>
      <c r="HQ393" s="58"/>
      <c r="HR393" s="58"/>
      <c r="HS393" s="58"/>
      <c r="HT393" s="58"/>
      <c r="HU393" s="58"/>
      <c r="HV393" s="58"/>
      <c r="HW393" s="58"/>
      <c r="HX393" s="58"/>
      <c r="HY393" s="58"/>
      <c r="HZ393" s="58"/>
      <c r="IA393" s="58"/>
      <c r="IB393" s="58"/>
      <c r="IC393" s="58"/>
      <c r="ID393" s="58"/>
      <c r="IE393" s="58"/>
      <c r="IF393" s="58"/>
      <c r="IG393" s="58"/>
      <c r="IH393" s="58"/>
      <c r="II393" s="58"/>
      <c r="IJ393" s="58"/>
      <c r="IK393" s="58"/>
      <c r="IL393" s="58"/>
      <c r="IM393" s="58"/>
      <c r="IN393" s="58"/>
      <c r="IO393" s="58"/>
      <c r="IP393" s="58"/>
      <c r="IQ393" s="58"/>
      <c r="IR393" s="58"/>
    </row>
    <row r="394" spans="1:252" s="839" customFormat="1">
      <c r="A394" s="78" t="s">
        <v>607</v>
      </c>
      <c r="B394" s="699">
        <v>1.0999999999999999E-2</v>
      </c>
      <c r="C394" s="699">
        <v>1.0999999999999999E-2</v>
      </c>
      <c r="D394" s="699">
        <v>1.2E-2</v>
      </c>
      <c r="E394" s="699">
        <v>1.2999999999999999E-2</v>
      </c>
      <c r="F394" s="699">
        <v>1.2999999999999999E-2</v>
      </c>
      <c r="G394" s="699">
        <v>1.4E-2</v>
      </c>
      <c r="H394" s="699">
        <v>2.4E-2</v>
      </c>
      <c r="I394" s="699">
        <v>1.7000000000000001E-2</v>
      </c>
      <c r="J394" s="699">
        <v>0.02</v>
      </c>
      <c r="K394" s="699">
        <v>2.1000000000000001E-2</v>
      </c>
      <c r="L394" s="699">
        <v>2.3E-2</v>
      </c>
      <c r="M394" s="699">
        <v>2.4E-2</v>
      </c>
      <c r="N394" s="699">
        <v>2.9000000000000001E-2</v>
      </c>
      <c r="O394" s="699">
        <v>3.1E-2</v>
      </c>
      <c r="P394" s="699">
        <v>2.9000000000000001E-2</v>
      </c>
      <c r="Q394" s="699">
        <v>3.9E-2</v>
      </c>
      <c r="R394" s="699">
        <v>0.04</v>
      </c>
      <c r="S394" s="699">
        <v>5.2999999999999999E-2</v>
      </c>
      <c r="T394" s="699">
        <v>5.5E-2</v>
      </c>
      <c r="U394" s="699">
        <v>5.5E-2</v>
      </c>
      <c r="V394" s="699">
        <v>5.1999999999999998E-2</v>
      </c>
      <c r="W394" s="699">
        <v>1.9E-2</v>
      </c>
      <c r="X394" s="699">
        <v>2.3E-2</v>
      </c>
      <c r="Y394" s="699">
        <v>2.5999999999999999E-2</v>
      </c>
      <c r="Z394" s="699">
        <v>1.7999999999999999E-2</v>
      </c>
      <c r="AA394" s="699">
        <v>1.4999999999999999E-2</v>
      </c>
      <c r="AB394" s="699">
        <v>1.4E-2</v>
      </c>
      <c r="AC394" s="699">
        <v>1.6E-2</v>
      </c>
      <c r="AD394" s="699">
        <v>1.4999999999999999E-2</v>
      </c>
      <c r="AE394" s="953">
        <v>1.4E-2</v>
      </c>
      <c r="AF394" s="58"/>
      <c r="AG394" s="58"/>
      <c r="AH394" s="58"/>
      <c r="AI394" s="58"/>
      <c r="AJ394" s="58"/>
      <c r="AK394" s="58"/>
      <c r="AL394" s="58"/>
      <c r="AM394" s="58"/>
      <c r="AN394" s="58"/>
      <c r="AO394" s="58"/>
      <c r="AP394" s="58"/>
      <c r="AQ394" s="58"/>
      <c r="AR394" s="58"/>
      <c r="AS394" s="58"/>
      <c r="AT394" s="58"/>
      <c r="AU394" s="58"/>
      <c r="AV394" s="58"/>
      <c r="AW394" s="58"/>
      <c r="AX394" s="58"/>
      <c r="AY394" s="58"/>
      <c r="AZ394" s="58"/>
      <c r="BA394" s="58"/>
      <c r="BB394" s="58"/>
      <c r="BC394" s="58"/>
      <c r="BD394" s="58"/>
      <c r="BE394" s="58"/>
      <c r="BF394" s="58"/>
      <c r="BG394" s="58"/>
      <c r="BH394" s="58"/>
      <c r="BI394" s="58"/>
      <c r="BJ394" s="58"/>
      <c r="BK394" s="58"/>
      <c r="BL394" s="58"/>
      <c r="BM394" s="58"/>
      <c r="BN394" s="58"/>
      <c r="BO394" s="58"/>
      <c r="BP394" s="58"/>
      <c r="BQ394" s="58"/>
      <c r="BR394" s="58"/>
      <c r="BS394" s="58"/>
      <c r="BT394" s="58"/>
      <c r="BU394" s="58"/>
      <c r="BV394" s="58"/>
      <c r="BW394" s="58"/>
      <c r="BX394" s="58"/>
      <c r="BY394" s="58"/>
      <c r="BZ394" s="58"/>
      <c r="CA394" s="58"/>
      <c r="CB394" s="58"/>
      <c r="CC394" s="58"/>
      <c r="CD394" s="58"/>
      <c r="CE394" s="58"/>
      <c r="CF394" s="58"/>
      <c r="CG394" s="58"/>
      <c r="CH394" s="58"/>
      <c r="CI394" s="58"/>
      <c r="CJ394" s="58"/>
      <c r="CK394" s="58"/>
      <c r="CL394" s="58"/>
      <c r="CM394" s="58"/>
      <c r="CN394" s="58"/>
      <c r="CO394" s="58"/>
      <c r="CP394" s="58"/>
      <c r="CQ394" s="58"/>
      <c r="CR394" s="58"/>
      <c r="CS394" s="58"/>
      <c r="CT394" s="58"/>
      <c r="CU394" s="58"/>
      <c r="CV394" s="58"/>
      <c r="CW394" s="58"/>
      <c r="CX394" s="58"/>
      <c r="CY394" s="58"/>
      <c r="CZ394" s="58"/>
      <c r="DA394" s="58"/>
      <c r="DB394" s="58"/>
      <c r="DC394" s="58"/>
      <c r="DD394" s="58"/>
      <c r="DE394" s="58"/>
      <c r="DF394" s="58"/>
      <c r="DG394" s="58"/>
      <c r="DH394" s="58"/>
      <c r="DI394" s="58"/>
      <c r="DJ394" s="58"/>
      <c r="DK394" s="58"/>
      <c r="DL394" s="58"/>
      <c r="DM394" s="58"/>
      <c r="DN394" s="58"/>
      <c r="DO394" s="58"/>
      <c r="DP394" s="58"/>
      <c r="DQ394" s="58"/>
      <c r="DR394" s="58"/>
      <c r="DS394" s="58"/>
      <c r="DT394" s="58"/>
      <c r="DU394" s="58"/>
      <c r="DV394" s="58"/>
      <c r="DW394" s="58"/>
      <c r="DX394" s="58"/>
      <c r="DY394" s="58"/>
      <c r="DZ394" s="58"/>
      <c r="EA394" s="58"/>
      <c r="EB394" s="58"/>
      <c r="EC394" s="58"/>
      <c r="ED394" s="58"/>
      <c r="EE394" s="58"/>
      <c r="EF394" s="58"/>
      <c r="EG394" s="58"/>
      <c r="EH394" s="58"/>
      <c r="EI394" s="58"/>
      <c r="EJ394" s="58"/>
      <c r="EK394" s="58"/>
      <c r="EL394" s="58"/>
      <c r="EM394" s="58"/>
      <c r="EN394" s="58"/>
      <c r="EO394" s="58"/>
      <c r="EP394" s="58"/>
      <c r="EQ394" s="58"/>
      <c r="ER394" s="58"/>
      <c r="ES394" s="58"/>
      <c r="ET394" s="58"/>
      <c r="EU394" s="58"/>
      <c r="EV394" s="58"/>
      <c r="EW394" s="58"/>
      <c r="EX394" s="58"/>
      <c r="EY394" s="58"/>
      <c r="EZ394" s="58"/>
      <c r="FA394" s="58"/>
      <c r="FB394" s="58"/>
      <c r="FC394" s="58"/>
      <c r="FD394" s="58"/>
      <c r="FE394" s="58"/>
      <c r="FF394" s="58"/>
      <c r="FG394" s="58"/>
      <c r="FH394" s="58"/>
      <c r="FI394" s="58"/>
      <c r="FJ394" s="58"/>
      <c r="FK394" s="58"/>
      <c r="FL394" s="58"/>
      <c r="FM394" s="58"/>
      <c r="FN394" s="58"/>
      <c r="FO394" s="58"/>
      <c r="FP394" s="58"/>
      <c r="FQ394" s="58"/>
      <c r="FR394" s="58"/>
      <c r="FS394" s="58"/>
      <c r="FT394" s="58"/>
      <c r="FU394" s="58"/>
      <c r="FV394" s="58"/>
      <c r="FW394" s="58"/>
      <c r="FX394" s="58"/>
      <c r="FY394" s="58"/>
      <c r="FZ394" s="58"/>
      <c r="GA394" s="58"/>
      <c r="GB394" s="58"/>
      <c r="GC394" s="58"/>
      <c r="GD394" s="58"/>
      <c r="GE394" s="58"/>
      <c r="GF394" s="58"/>
      <c r="GG394" s="58"/>
      <c r="GH394" s="58"/>
      <c r="GI394" s="58"/>
      <c r="GJ394" s="58"/>
      <c r="GK394" s="58"/>
      <c r="GL394" s="58"/>
      <c r="GM394" s="58"/>
      <c r="GN394" s="58"/>
      <c r="GO394" s="58"/>
      <c r="GP394" s="58"/>
      <c r="GQ394" s="58"/>
      <c r="GR394" s="58"/>
      <c r="GS394" s="58"/>
      <c r="GT394" s="58"/>
      <c r="GU394" s="58"/>
      <c r="GV394" s="58"/>
      <c r="GW394" s="58"/>
      <c r="GX394" s="58"/>
      <c r="GY394" s="58"/>
      <c r="GZ394" s="58"/>
      <c r="HA394" s="58"/>
      <c r="HB394" s="58"/>
      <c r="HC394" s="58"/>
      <c r="HD394" s="58"/>
      <c r="HE394" s="58"/>
      <c r="HF394" s="58"/>
      <c r="HG394" s="58"/>
      <c r="HH394" s="58"/>
      <c r="HI394" s="58"/>
      <c r="HJ394" s="58"/>
      <c r="HK394" s="58"/>
      <c r="HL394" s="58"/>
      <c r="HM394" s="58"/>
      <c r="HN394" s="58"/>
      <c r="HO394" s="58"/>
      <c r="HP394" s="58"/>
      <c r="HQ394" s="58"/>
      <c r="HR394" s="58"/>
      <c r="HS394" s="58"/>
      <c r="HT394" s="58"/>
      <c r="HU394" s="58"/>
      <c r="HV394" s="58"/>
      <c r="HW394" s="58"/>
      <c r="HX394" s="58"/>
      <c r="HY394" s="58"/>
      <c r="HZ394" s="58"/>
      <c r="IA394" s="58"/>
      <c r="IB394" s="58"/>
      <c r="IC394" s="58"/>
      <c r="ID394" s="58"/>
      <c r="IE394" s="58"/>
      <c r="IF394" s="58"/>
      <c r="IG394" s="58"/>
      <c r="IH394" s="58"/>
      <c r="II394" s="58"/>
      <c r="IJ394" s="58"/>
      <c r="IK394" s="58"/>
      <c r="IL394" s="58"/>
      <c r="IM394" s="58"/>
      <c r="IN394" s="58"/>
      <c r="IO394" s="58"/>
      <c r="IP394" s="58"/>
      <c r="IQ394" s="58"/>
      <c r="IR394" s="58"/>
    </row>
    <row r="395" spans="1:252" s="839" customFormat="1">
      <c r="A395" s="78" t="s">
        <v>608</v>
      </c>
      <c r="B395" s="699">
        <v>0</v>
      </c>
      <c r="C395" s="699">
        <v>0</v>
      </c>
      <c r="D395" s="699">
        <v>0</v>
      </c>
      <c r="E395" s="699">
        <v>0</v>
      </c>
      <c r="F395" s="699">
        <v>0</v>
      </c>
      <c r="G395" s="699">
        <v>0</v>
      </c>
      <c r="H395" s="699">
        <v>0</v>
      </c>
      <c r="I395" s="699">
        <v>0</v>
      </c>
      <c r="J395" s="699">
        <v>0</v>
      </c>
      <c r="K395" s="699">
        <v>0</v>
      </c>
      <c r="L395" s="699">
        <v>0</v>
      </c>
      <c r="M395" s="699">
        <v>0</v>
      </c>
      <c r="N395" s="699">
        <v>0</v>
      </c>
      <c r="O395" s="699">
        <v>0</v>
      </c>
      <c r="P395" s="699">
        <v>0</v>
      </c>
      <c r="Q395" s="699">
        <v>0</v>
      </c>
      <c r="R395" s="699">
        <v>0</v>
      </c>
      <c r="S395" s="699">
        <v>0</v>
      </c>
      <c r="T395" s="699">
        <v>0</v>
      </c>
      <c r="U395" s="699">
        <v>0</v>
      </c>
      <c r="V395" s="699">
        <v>0</v>
      </c>
      <c r="W395" s="699">
        <v>0</v>
      </c>
      <c r="X395" s="699">
        <v>0</v>
      </c>
      <c r="Y395" s="699">
        <v>0</v>
      </c>
      <c r="Z395" s="699">
        <v>0</v>
      </c>
      <c r="AA395" s="699">
        <v>0</v>
      </c>
      <c r="AB395" s="699">
        <v>3.1E-2</v>
      </c>
      <c r="AC395" s="699">
        <v>5.8999999999999997E-2</v>
      </c>
      <c r="AD395" s="699">
        <v>6.9000000000000006E-2</v>
      </c>
      <c r="AE395"/>
      <c r="AF395" s="58"/>
      <c r="AG395" s="58"/>
      <c r="AH395" s="58"/>
      <c r="AI395" s="58"/>
      <c r="AJ395" s="58"/>
      <c r="AK395" s="58"/>
      <c r="AL395" s="58"/>
      <c r="AM395" s="58"/>
      <c r="AN395" s="58"/>
      <c r="AO395" s="58"/>
      <c r="AP395" s="58"/>
      <c r="AQ395" s="58"/>
      <c r="AR395" s="58"/>
      <c r="AS395" s="58"/>
      <c r="AT395" s="58"/>
      <c r="AU395" s="58"/>
      <c r="AV395" s="58"/>
      <c r="AW395" s="58"/>
      <c r="AX395" s="58"/>
      <c r="AY395" s="58"/>
      <c r="AZ395" s="58"/>
      <c r="BA395" s="58"/>
      <c r="BB395" s="58"/>
      <c r="BC395" s="58"/>
      <c r="BD395" s="58"/>
      <c r="BE395" s="58"/>
      <c r="BF395" s="58"/>
      <c r="BG395" s="58"/>
      <c r="BH395" s="58"/>
      <c r="BI395" s="58"/>
      <c r="BJ395" s="58"/>
      <c r="BK395" s="58"/>
      <c r="BL395" s="58"/>
      <c r="BM395" s="58"/>
      <c r="BN395" s="58"/>
      <c r="BO395" s="58"/>
      <c r="BP395" s="58"/>
      <c r="BQ395" s="58"/>
      <c r="BR395" s="58"/>
      <c r="BS395" s="58"/>
      <c r="BT395" s="58"/>
      <c r="BU395" s="58"/>
      <c r="BV395" s="58"/>
      <c r="BW395" s="58"/>
      <c r="BX395" s="58"/>
      <c r="BY395" s="58"/>
      <c r="BZ395" s="58"/>
      <c r="CA395" s="58"/>
      <c r="CB395" s="58"/>
      <c r="CC395" s="58"/>
      <c r="CD395" s="58"/>
      <c r="CE395" s="58"/>
      <c r="CF395" s="58"/>
      <c r="CG395" s="58"/>
      <c r="CH395" s="58"/>
      <c r="CI395" s="58"/>
      <c r="CJ395" s="58"/>
      <c r="CK395" s="58"/>
      <c r="CL395" s="58"/>
      <c r="CM395" s="58"/>
      <c r="CN395" s="58"/>
      <c r="CO395" s="58"/>
      <c r="CP395" s="58"/>
      <c r="CQ395" s="58"/>
      <c r="CR395" s="58"/>
      <c r="CS395" s="58"/>
      <c r="CT395" s="58"/>
      <c r="CU395" s="58"/>
      <c r="CV395" s="58"/>
      <c r="CW395" s="58"/>
      <c r="CX395" s="58"/>
      <c r="CY395" s="58"/>
      <c r="CZ395" s="58"/>
      <c r="DA395" s="58"/>
      <c r="DB395" s="58"/>
      <c r="DC395" s="58"/>
      <c r="DD395" s="58"/>
      <c r="DE395" s="58"/>
      <c r="DF395" s="58"/>
      <c r="DG395" s="58"/>
      <c r="DH395" s="58"/>
      <c r="DI395" s="58"/>
      <c r="DJ395" s="58"/>
      <c r="DK395" s="58"/>
      <c r="DL395" s="58"/>
      <c r="DM395" s="58"/>
      <c r="DN395" s="58"/>
      <c r="DO395" s="58"/>
      <c r="DP395" s="58"/>
      <c r="DQ395" s="58"/>
      <c r="DR395" s="58"/>
      <c r="DS395" s="58"/>
      <c r="DT395" s="58"/>
      <c r="DU395" s="58"/>
      <c r="DV395" s="58"/>
      <c r="DW395" s="58"/>
      <c r="DX395" s="58"/>
      <c r="DY395" s="58"/>
      <c r="DZ395" s="58"/>
      <c r="EA395" s="58"/>
      <c r="EB395" s="58"/>
      <c r="EC395" s="58"/>
      <c r="ED395" s="58"/>
      <c r="EE395" s="58"/>
      <c r="EF395" s="58"/>
      <c r="EG395" s="58"/>
      <c r="EH395" s="58"/>
      <c r="EI395" s="58"/>
      <c r="EJ395" s="58"/>
      <c r="EK395" s="58"/>
      <c r="EL395" s="58"/>
      <c r="EM395" s="58"/>
      <c r="EN395" s="58"/>
      <c r="EO395" s="58"/>
      <c r="EP395" s="58"/>
      <c r="EQ395" s="58"/>
      <c r="ER395" s="58"/>
      <c r="ES395" s="58"/>
      <c r="ET395" s="58"/>
      <c r="EU395" s="58"/>
      <c r="EV395" s="58"/>
      <c r="EW395" s="58"/>
      <c r="EX395" s="58"/>
      <c r="EY395" s="58"/>
      <c r="EZ395" s="58"/>
      <c r="FA395" s="58"/>
      <c r="FB395" s="58"/>
      <c r="FC395" s="58"/>
      <c r="FD395" s="58"/>
      <c r="FE395" s="58"/>
      <c r="FF395" s="58"/>
      <c r="FG395" s="58"/>
      <c r="FH395" s="58"/>
      <c r="FI395" s="58"/>
      <c r="FJ395" s="58"/>
      <c r="FK395" s="58"/>
      <c r="FL395" s="58"/>
      <c r="FM395" s="58"/>
      <c r="FN395" s="58"/>
      <c r="FO395" s="58"/>
      <c r="FP395" s="58"/>
      <c r="FQ395" s="58"/>
      <c r="FR395" s="58"/>
      <c r="FS395" s="58"/>
      <c r="FT395" s="58"/>
      <c r="FU395" s="58"/>
      <c r="FV395" s="58"/>
      <c r="FW395" s="58"/>
      <c r="FX395" s="58"/>
      <c r="FY395" s="58"/>
      <c r="FZ395" s="58"/>
      <c r="GA395" s="58"/>
      <c r="GB395" s="58"/>
      <c r="GC395" s="58"/>
      <c r="GD395" s="58"/>
      <c r="GE395" s="58"/>
      <c r="GF395" s="58"/>
      <c r="GG395" s="58"/>
      <c r="GH395" s="58"/>
      <c r="GI395" s="58"/>
      <c r="GJ395" s="58"/>
      <c r="GK395" s="58"/>
      <c r="GL395" s="58"/>
      <c r="GM395" s="58"/>
      <c r="GN395" s="58"/>
      <c r="GO395" s="58"/>
      <c r="GP395" s="58"/>
      <c r="GQ395" s="58"/>
      <c r="GR395" s="58"/>
      <c r="GS395" s="58"/>
      <c r="GT395" s="58"/>
      <c r="GU395" s="58"/>
      <c r="GV395" s="58"/>
      <c r="GW395" s="58"/>
      <c r="GX395" s="58"/>
      <c r="GY395" s="58"/>
      <c r="GZ395" s="58"/>
      <c r="HA395" s="58"/>
      <c r="HB395" s="58"/>
      <c r="HC395" s="58"/>
      <c r="HD395" s="58"/>
      <c r="HE395" s="58"/>
      <c r="HF395" s="58"/>
      <c r="HG395" s="58"/>
      <c r="HH395" s="58"/>
      <c r="HI395" s="58"/>
      <c r="HJ395" s="58"/>
      <c r="HK395" s="58"/>
      <c r="HL395" s="58"/>
      <c r="HM395" s="58"/>
      <c r="HN395" s="58"/>
      <c r="HO395" s="58"/>
      <c r="HP395" s="58"/>
      <c r="HQ395" s="58"/>
      <c r="HR395" s="58"/>
      <c r="HS395" s="58"/>
      <c r="HT395" s="58"/>
      <c r="HU395" s="58"/>
      <c r="HV395" s="58"/>
      <c r="HW395" s="58"/>
      <c r="HX395" s="58"/>
      <c r="HY395" s="58"/>
      <c r="HZ395" s="58"/>
      <c r="IA395" s="58"/>
      <c r="IB395" s="58"/>
      <c r="IC395" s="58"/>
      <c r="ID395" s="58"/>
      <c r="IE395" s="58"/>
      <c r="IF395" s="58"/>
      <c r="IG395" s="58"/>
      <c r="IH395" s="58"/>
      <c r="II395" s="58"/>
      <c r="IJ395" s="58"/>
      <c r="IK395" s="58"/>
      <c r="IL395" s="58"/>
      <c r="IM395" s="58"/>
      <c r="IN395" s="58"/>
      <c r="IO395" s="58"/>
      <c r="IP395" s="58"/>
      <c r="IQ395" s="58"/>
      <c r="IR395" s="58"/>
    </row>
    <row r="396" spans="1:252" s="839" customFormat="1">
      <c r="A396" s="78" t="s">
        <v>609</v>
      </c>
      <c r="B396" s="699">
        <v>2E-3</v>
      </c>
      <c r="C396" s="699">
        <v>2E-3</v>
      </c>
      <c r="D396" s="699">
        <v>2E-3</v>
      </c>
      <c r="E396" s="699">
        <v>2E-3</v>
      </c>
      <c r="F396" s="699">
        <v>2E-3</v>
      </c>
      <c r="G396" s="699">
        <v>2E-3</v>
      </c>
      <c r="H396" s="699">
        <v>4.0000000000000001E-3</v>
      </c>
      <c r="I396" s="699">
        <v>3.0000000000000001E-3</v>
      </c>
      <c r="J396" s="699">
        <v>3.0000000000000001E-3</v>
      </c>
      <c r="K396" s="699">
        <v>3.0000000000000001E-3</v>
      </c>
      <c r="L396" s="699">
        <v>4.0000000000000001E-3</v>
      </c>
      <c r="M396" s="699">
        <v>4.0000000000000001E-3</v>
      </c>
      <c r="N396" s="699">
        <v>5.0000000000000001E-3</v>
      </c>
      <c r="O396" s="699">
        <v>5.0000000000000001E-3</v>
      </c>
      <c r="P396" s="699">
        <v>5.0000000000000001E-3</v>
      </c>
      <c r="Q396" s="699">
        <v>4.0000000000000001E-3</v>
      </c>
      <c r="R396" s="699">
        <v>1E-3</v>
      </c>
      <c r="S396" s="699">
        <v>1E-3</v>
      </c>
      <c r="T396" s="699">
        <v>0</v>
      </c>
      <c r="U396" s="699">
        <v>0</v>
      </c>
      <c r="V396" s="699">
        <v>0</v>
      </c>
      <c r="W396" s="699">
        <v>0</v>
      </c>
      <c r="X396" s="699">
        <v>2E-3</v>
      </c>
      <c r="Y396" s="699">
        <v>0</v>
      </c>
      <c r="Z396" s="699"/>
      <c r="AA396" s="699"/>
      <c r="AB396" s="699"/>
      <c r="AC396" s="699"/>
      <c r="AD396" s="699"/>
      <c r="AE396" s="953">
        <v>0</v>
      </c>
      <c r="AF396" s="58"/>
      <c r="AG396" s="58"/>
      <c r="AH396" s="58"/>
      <c r="AI396" s="58"/>
      <c r="AJ396" s="58"/>
      <c r="AK396" s="58"/>
      <c r="AL396" s="58"/>
      <c r="AM396" s="58"/>
      <c r="AN396" s="58"/>
      <c r="AO396" s="58"/>
      <c r="AP396" s="58"/>
      <c r="AQ396" s="58"/>
      <c r="AR396" s="58"/>
      <c r="AS396" s="58"/>
      <c r="AT396" s="58"/>
      <c r="AU396" s="58"/>
      <c r="AV396" s="58"/>
      <c r="AW396" s="58"/>
      <c r="AX396" s="58"/>
      <c r="AY396" s="58"/>
      <c r="AZ396" s="58"/>
      <c r="BA396" s="58"/>
      <c r="BB396" s="58"/>
      <c r="BC396" s="58"/>
      <c r="BD396" s="58"/>
      <c r="BE396" s="58"/>
      <c r="BF396" s="58"/>
      <c r="BG396" s="58"/>
      <c r="BH396" s="58"/>
      <c r="BI396" s="58"/>
      <c r="BJ396" s="58"/>
      <c r="BK396" s="58"/>
      <c r="BL396" s="58"/>
      <c r="BM396" s="58"/>
      <c r="BN396" s="58"/>
      <c r="BO396" s="58"/>
      <c r="BP396" s="58"/>
      <c r="BQ396" s="58"/>
      <c r="BR396" s="58"/>
      <c r="BS396" s="58"/>
      <c r="BT396" s="58"/>
      <c r="BU396" s="58"/>
      <c r="BV396" s="58"/>
      <c r="BW396" s="58"/>
      <c r="BX396" s="58"/>
      <c r="BY396" s="58"/>
      <c r="BZ396" s="58"/>
      <c r="CA396" s="58"/>
      <c r="CB396" s="58"/>
      <c r="CC396" s="58"/>
      <c r="CD396" s="58"/>
      <c r="CE396" s="58"/>
      <c r="CF396" s="58"/>
      <c r="CG396" s="58"/>
      <c r="CH396" s="58"/>
      <c r="CI396" s="58"/>
      <c r="CJ396" s="58"/>
      <c r="CK396" s="58"/>
      <c r="CL396" s="58"/>
      <c r="CM396" s="58"/>
      <c r="CN396" s="58"/>
      <c r="CO396" s="58"/>
      <c r="CP396" s="58"/>
      <c r="CQ396" s="58"/>
      <c r="CR396" s="58"/>
      <c r="CS396" s="58"/>
      <c r="CT396" s="58"/>
      <c r="CU396" s="58"/>
      <c r="CV396" s="58"/>
      <c r="CW396" s="58"/>
      <c r="CX396" s="58"/>
      <c r="CY396" s="58"/>
      <c r="CZ396" s="58"/>
      <c r="DA396" s="58"/>
      <c r="DB396" s="58"/>
      <c r="DC396" s="58"/>
      <c r="DD396" s="58"/>
      <c r="DE396" s="58"/>
      <c r="DF396" s="58"/>
      <c r="DG396" s="58"/>
      <c r="DH396" s="58"/>
      <c r="DI396" s="58"/>
      <c r="DJ396" s="58"/>
      <c r="DK396" s="58"/>
      <c r="DL396" s="58"/>
      <c r="DM396" s="58"/>
      <c r="DN396" s="58"/>
      <c r="DO396" s="58"/>
      <c r="DP396" s="58"/>
      <c r="DQ396" s="58"/>
      <c r="DR396" s="58"/>
      <c r="DS396" s="58"/>
      <c r="DT396" s="58"/>
      <c r="DU396" s="58"/>
      <c r="DV396" s="58"/>
      <c r="DW396" s="58"/>
      <c r="DX396" s="58"/>
      <c r="DY396" s="58"/>
      <c r="DZ396" s="58"/>
      <c r="EA396" s="58"/>
      <c r="EB396" s="58"/>
      <c r="EC396" s="58"/>
      <c r="ED396" s="58"/>
      <c r="EE396" s="58"/>
      <c r="EF396" s="58"/>
      <c r="EG396" s="58"/>
      <c r="EH396" s="58"/>
      <c r="EI396" s="58"/>
      <c r="EJ396" s="58"/>
      <c r="EK396" s="58"/>
      <c r="EL396" s="58"/>
      <c r="EM396" s="58"/>
      <c r="EN396" s="58"/>
      <c r="EO396" s="58"/>
      <c r="EP396" s="58"/>
      <c r="EQ396" s="58"/>
      <c r="ER396" s="58"/>
      <c r="ES396" s="58"/>
      <c r="ET396" s="58"/>
      <c r="EU396" s="58"/>
      <c r="EV396" s="58"/>
      <c r="EW396" s="58"/>
      <c r="EX396" s="58"/>
      <c r="EY396" s="58"/>
      <c r="EZ396" s="58"/>
      <c r="FA396" s="58"/>
      <c r="FB396" s="58"/>
      <c r="FC396" s="58"/>
      <c r="FD396" s="58"/>
      <c r="FE396" s="58"/>
      <c r="FF396" s="58"/>
      <c r="FG396" s="58"/>
      <c r="FH396" s="58"/>
      <c r="FI396" s="58"/>
      <c r="FJ396" s="58"/>
      <c r="FK396" s="58"/>
      <c r="FL396" s="58"/>
      <c r="FM396" s="58"/>
      <c r="FN396" s="58"/>
      <c r="FO396" s="58"/>
      <c r="FP396" s="58"/>
      <c r="FQ396" s="58"/>
      <c r="FR396" s="58"/>
      <c r="FS396" s="58"/>
      <c r="FT396" s="58"/>
      <c r="FU396" s="58"/>
      <c r="FV396" s="58"/>
      <c r="FW396" s="58"/>
      <c r="FX396" s="58"/>
      <c r="FY396" s="58"/>
      <c r="FZ396" s="58"/>
      <c r="GA396" s="58"/>
      <c r="GB396" s="58"/>
      <c r="GC396" s="58"/>
      <c r="GD396" s="58"/>
      <c r="GE396" s="58"/>
      <c r="GF396" s="58"/>
      <c r="GG396" s="58"/>
      <c r="GH396" s="58"/>
      <c r="GI396" s="58"/>
      <c r="GJ396" s="58"/>
      <c r="GK396" s="58"/>
      <c r="GL396" s="58"/>
      <c r="GM396" s="58"/>
      <c r="GN396" s="58"/>
      <c r="GO396" s="58"/>
      <c r="GP396" s="58"/>
      <c r="GQ396" s="58"/>
      <c r="GR396" s="58"/>
      <c r="GS396" s="58"/>
      <c r="GT396" s="58"/>
      <c r="GU396" s="58"/>
      <c r="GV396" s="58"/>
      <c r="GW396" s="58"/>
      <c r="GX396" s="58"/>
      <c r="GY396" s="58"/>
      <c r="GZ396" s="58"/>
      <c r="HA396" s="58"/>
      <c r="HB396" s="58"/>
      <c r="HC396" s="58"/>
      <c r="HD396" s="58"/>
      <c r="HE396" s="58"/>
      <c r="HF396" s="58"/>
      <c r="HG396" s="58"/>
      <c r="HH396" s="58"/>
      <c r="HI396" s="58"/>
      <c r="HJ396" s="58"/>
      <c r="HK396" s="58"/>
      <c r="HL396" s="58"/>
      <c r="HM396" s="58"/>
      <c r="HN396" s="58"/>
      <c r="HO396" s="58"/>
      <c r="HP396" s="58"/>
      <c r="HQ396" s="58"/>
      <c r="HR396" s="58"/>
      <c r="HS396" s="58"/>
      <c r="HT396" s="58"/>
      <c r="HU396" s="58"/>
      <c r="HV396" s="58"/>
      <c r="HW396" s="58"/>
      <c r="HX396" s="58"/>
      <c r="HY396" s="58"/>
      <c r="HZ396" s="58"/>
      <c r="IA396" s="58"/>
      <c r="IB396" s="58"/>
      <c r="IC396" s="58"/>
      <c r="ID396" s="58"/>
      <c r="IE396" s="58"/>
      <c r="IF396" s="58"/>
      <c r="IG396" s="58"/>
      <c r="IH396" s="58"/>
      <c r="II396" s="58"/>
      <c r="IJ396" s="58"/>
      <c r="IK396" s="58"/>
      <c r="IL396" s="58"/>
      <c r="IM396" s="58"/>
      <c r="IN396" s="58"/>
      <c r="IO396" s="58"/>
      <c r="IP396" s="58"/>
      <c r="IQ396" s="58"/>
      <c r="IR396" s="58"/>
    </row>
    <row r="397" spans="1:252" s="839" customFormat="1">
      <c r="A397" s="78" t="s">
        <v>610</v>
      </c>
      <c r="B397" s="699">
        <v>0.74</v>
      </c>
      <c r="C397" s="699">
        <v>0.76700000000000002</v>
      </c>
      <c r="D397" s="699">
        <v>0.86099999999999999</v>
      </c>
      <c r="E397" s="699">
        <v>0.96399999999999997</v>
      </c>
      <c r="F397" s="699">
        <v>0.90700000000000003</v>
      </c>
      <c r="G397" s="699">
        <v>0.995</v>
      </c>
      <c r="H397" s="699">
        <v>1.7170000000000001</v>
      </c>
      <c r="I397" s="699">
        <v>1.272</v>
      </c>
      <c r="J397" s="699">
        <v>1.4079999999999999</v>
      </c>
      <c r="K397" s="699">
        <v>1.5169999999999999</v>
      </c>
      <c r="L397" s="699">
        <v>1.667</v>
      </c>
      <c r="M397" s="699">
        <v>1.716</v>
      </c>
      <c r="N397" s="699">
        <v>2.105</v>
      </c>
      <c r="O397" s="699">
        <v>2.2240000000000002</v>
      </c>
      <c r="P397" s="699">
        <v>2.1429999999999998</v>
      </c>
      <c r="Q397" s="699">
        <v>1.9390000000000001</v>
      </c>
      <c r="R397" s="699">
        <v>1.984</v>
      </c>
      <c r="S397" s="699">
        <v>1.889</v>
      </c>
      <c r="T397" s="699">
        <v>1.847</v>
      </c>
      <c r="U397" s="699">
        <v>1.6850000000000001</v>
      </c>
      <c r="V397" s="699">
        <v>1.5940000000000001</v>
      </c>
      <c r="W397" s="699">
        <v>1.518</v>
      </c>
      <c r="X397" s="699">
        <v>1.444</v>
      </c>
      <c r="Y397" s="699">
        <v>1.486</v>
      </c>
      <c r="Z397" s="699">
        <v>1.3560000000000001</v>
      </c>
      <c r="AA397" s="699">
        <v>0.64500000000000002</v>
      </c>
      <c r="AB397" s="699">
        <v>0.57699999999999996</v>
      </c>
      <c r="AC397" s="699">
        <v>0.63600000000000001</v>
      </c>
      <c r="AD397" s="699">
        <v>0.74299999999999999</v>
      </c>
      <c r="AE397" s="953">
        <v>0.69399999999999995</v>
      </c>
      <c r="AF397" s="58"/>
      <c r="AG397" s="58"/>
      <c r="AH397" s="58"/>
      <c r="AI397" s="58"/>
      <c r="AJ397" s="58"/>
      <c r="AK397" s="58"/>
      <c r="AL397" s="58"/>
      <c r="AM397" s="58"/>
      <c r="AN397" s="58"/>
      <c r="AO397" s="58"/>
      <c r="AP397" s="58"/>
      <c r="AQ397" s="58"/>
      <c r="AR397" s="58"/>
      <c r="AS397" s="58"/>
      <c r="AT397" s="58"/>
      <c r="AU397" s="58"/>
      <c r="AV397" s="58"/>
      <c r="AW397" s="58"/>
      <c r="AX397" s="58"/>
      <c r="AY397" s="58"/>
      <c r="AZ397" s="58"/>
      <c r="BA397" s="58"/>
      <c r="BB397" s="58"/>
      <c r="BC397" s="58"/>
      <c r="BD397" s="58"/>
      <c r="BE397" s="58"/>
      <c r="BF397" s="58"/>
      <c r="BG397" s="58"/>
      <c r="BH397" s="58"/>
      <c r="BI397" s="58"/>
      <c r="BJ397" s="58"/>
      <c r="BK397" s="58"/>
      <c r="BL397" s="58"/>
      <c r="BM397" s="58"/>
      <c r="BN397" s="58"/>
      <c r="BO397" s="58"/>
      <c r="BP397" s="58"/>
      <c r="BQ397" s="58"/>
      <c r="BR397" s="58"/>
      <c r="BS397" s="58"/>
      <c r="BT397" s="58"/>
      <c r="BU397" s="58"/>
      <c r="BV397" s="58"/>
      <c r="BW397" s="58"/>
      <c r="BX397" s="58"/>
      <c r="BY397" s="58"/>
      <c r="BZ397" s="58"/>
      <c r="CA397" s="58"/>
      <c r="CB397" s="58"/>
      <c r="CC397" s="58"/>
      <c r="CD397" s="58"/>
      <c r="CE397" s="58"/>
      <c r="CF397" s="58"/>
      <c r="CG397" s="58"/>
      <c r="CH397" s="58"/>
      <c r="CI397" s="58"/>
      <c r="CJ397" s="58"/>
      <c r="CK397" s="58"/>
      <c r="CL397" s="58"/>
      <c r="CM397" s="58"/>
      <c r="CN397" s="58"/>
      <c r="CO397" s="58"/>
      <c r="CP397" s="58"/>
      <c r="CQ397" s="58"/>
      <c r="CR397" s="58"/>
      <c r="CS397" s="58"/>
      <c r="CT397" s="58"/>
      <c r="CU397" s="58"/>
      <c r="CV397" s="58"/>
      <c r="CW397" s="58"/>
      <c r="CX397" s="58"/>
      <c r="CY397" s="58"/>
      <c r="CZ397" s="58"/>
      <c r="DA397" s="58"/>
      <c r="DB397" s="58"/>
      <c r="DC397" s="58"/>
      <c r="DD397" s="58"/>
      <c r="DE397" s="58"/>
      <c r="DF397" s="58"/>
      <c r="DG397" s="58"/>
      <c r="DH397" s="58"/>
      <c r="DI397" s="58"/>
      <c r="DJ397" s="58"/>
      <c r="DK397" s="58"/>
      <c r="DL397" s="58"/>
      <c r="DM397" s="58"/>
      <c r="DN397" s="58"/>
      <c r="DO397" s="58"/>
      <c r="DP397" s="58"/>
      <c r="DQ397" s="58"/>
      <c r="DR397" s="58"/>
      <c r="DS397" s="58"/>
      <c r="DT397" s="58"/>
      <c r="DU397" s="58"/>
      <c r="DV397" s="58"/>
      <c r="DW397" s="58"/>
      <c r="DX397" s="58"/>
      <c r="DY397" s="58"/>
      <c r="DZ397" s="58"/>
      <c r="EA397" s="58"/>
      <c r="EB397" s="58"/>
      <c r="EC397" s="58"/>
      <c r="ED397" s="58"/>
      <c r="EE397" s="58"/>
      <c r="EF397" s="58"/>
      <c r="EG397" s="58"/>
      <c r="EH397" s="58"/>
      <c r="EI397" s="58"/>
      <c r="EJ397" s="58"/>
      <c r="EK397" s="58"/>
      <c r="EL397" s="58"/>
      <c r="EM397" s="58"/>
      <c r="EN397" s="58"/>
      <c r="EO397" s="58"/>
      <c r="EP397" s="58"/>
      <c r="EQ397" s="58"/>
      <c r="ER397" s="58"/>
      <c r="ES397" s="58"/>
      <c r="ET397" s="58"/>
      <c r="EU397" s="58"/>
      <c r="EV397" s="58"/>
      <c r="EW397" s="58"/>
      <c r="EX397" s="58"/>
      <c r="EY397" s="58"/>
      <c r="EZ397" s="58"/>
      <c r="FA397" s="58"/>
      <c r="FB397" s="58"/>
      <c r="FC397" s="58"/>
      <c r="FD397" s="58"/>
      <c r="FE397" s="58"/>
      <c r="FF397" s="58"/>
      <c r="FG397" s="58"/>
      <c r="FH397" s="58"/>
      <c r="FI397" s="58"/>
      <c r="FJ397" s="58"/>
      <c r="FK397" s="58"/>
      <c r="FL397" s="58"/>
      <c r="FM397" s="58"/>
      <c r="FN397" s="58"/>
      <c r="FO397" s="58"/>
      <c r="FP397" s="58"/>
      <c r="FQ397" s="58"/>
      <c r="FR397" s="58"/>
      <c r="FS397" s="58"/>
      <c r="FT397" s="58"/>
      <c r="FU397" s="58"/>
      <c r="FV397" s="58"/>
      <c r="FW397" s="58"/>
      <c r="FX397" s="58"/>
      <c r="FY397" s="58"/>
      <c r="FZ397" s="58"/>
      <c r="GA397" s="58"/>
      <c r="GB397" s="58"/>
      <c r="GC397" s="58"/>
      <c r="GD397" s="58"/>
      <c r="GE397" s="58"/>
      <c r="GF397" s="58"/>
      <c r="GG397" s="58"/>
      <c r="GH397" s="58"/>
      <c r="GI397" s="58"/>
      <c r="GJ397" s="58"/>
      <c r="GK397" s="58"/>
      <c r="GL397" s="58"/>
      <c r="GM397" s="58"/>
      <c r="GN397" s="58"/>
      <c r="GO397" s="58"/>
      <c r="GP397" s="58"/>
      <c r="GQ397" s="58"/>
      <c r="GR397" s="58"/>
      <c r="GS397" s="58"/>
      <c r="GT397" s="58"/>
      <c r="GU397" s="58"/>
      <c r="GV397" s="58"/>
      <c r="GW397" s="58"/>
      <c r="GX397" s="58"/>
      <c r="GY397" s="58"/>
      <c r="GZ397" s="58"/>
      <c r="HA397" s="58"/>
      <c r="HB397" s="58"/>
      <c r="HC397" s="58"/>
      <c r="HD397" s="58"/>
      <c r="HE397" s="58"/>
      <c r="HF397" s="58"/>
      <c r="HG397" s="58"/>
      <c r="HH397" s="58"/>
      <c r="HI397" s="58"/>
      <c r="HJ397" s="58"/>
      <c r="HK397" s="58"/>
      <c r="HL397" s="58"/>
      <c r="HM397" s="58"/>
      <c r="HN397" s="58"/>
      <c r="HO397" s="58"/>
      <c r="HP397" s="58"/>
      <c r="HQ397" s="58"/>
      <c r="HR397" s="58"/>
      <c r="HS397" s="58"/>
      <c r="HT397" s="58"/>
      <c r="HU397" s="58"/>
      <c r="HV397" s="58"/>
      <c r="HW397" s="58"/>
      <c r="HX397" s="58"/>
      <c r="HY397" s="58"/>
      <c r="HZ397" s="58"/>
      <c r="IA397" s="58"/>
      <c r="IB397" s="58"/>
      <c r="IC397" s="58"/>
      <c r="ID397" s="58"/>
      <c r="IE397" s="58"/>
      <c r="IF397" s="58"/>
      <c r="IG397" s="58"/>
      <c r="IH397" s="58"/>
      <c r="II397" s="58"/>
      <c r="IJ397" s="58"/>
      <c r="IK397" s="58"/>
      <c r="IL397" s="58"/>
      <c r="IM397" s="58"/>
      <c r="IN397" s="58"/>
      <c r="IO397" s="58"/>
      <c r="IP397" s="58"/>
      <c r="IQ397" s="58"/>
      <c r="IR397" s="58"/>
    </row>
    <row r="398" spans="1:252" s="839" customFormat="1">
      <c r="A398" s="78" t="s">
        <v>611</v>
      </c>
      <c r="B398" s="699">
        <v>2.3E-2</v>
      </c>
      <c r="C398" s="699">
        <v>2.4E-2</v>
      </c>
      <c r="D398" s="699">
        <v>2.5999999999999999E-2</v>
      </c>
      <c r="E398" s="699">
        <v>2.7E-2</v>
      </c>
      <c r="F398" s="699">
        <v>2.5999999999999999E-2</v>
      </c>
      <c r="G398" s="699">
        <v>2.7E-2</v>
      </c>
      <c r="H398" s="699">
        <v>3.7999999999999999E-2</v>
      </c>
      <c r="I398" s="699">
        <v>3.2000000000000001E-2</v>
      </c>
      <c r="J398" s="699">
        <v>3.3000000000000002E-2</v>
      </c>
      <c r="K398" s="699">
        <v>3.5000000000000003E-2</v>
      </c>
      <c r="L398" s="699">
        <v>3.6999999999999998E-2</v>
      </c>
      <c r="M398" s="699">
        <v>3.9E-2</v>
      </c>
      <c r="N398" s="699">
        <v>4.4999999999999998E-2</v>
      </c>
      <c r="O398" s="699">
        <v>4.7E-2</v>
      </c>
      <c r="P398" s="699">
        <v>4.4999999999999998E-2</v>
      </c>
      <c r="Q398" s="699">
        <v>4.8000000000000001E-2</v>
      </c>
      <c r="R398" s="699">
        <v>4.8000000000000001E-2</v>
      </c>
      <c r="S398" s="699">
        <v>0.05</v>
      </c>
      <c r="T398" s="699">
        <v>3.9E-2</v>
      </c>
      <c r="U398" s="699">
        <v>3.5999999999999997E-2</v>
      </c>
      <c r="V398" s="699">
        <v>3.5999999999999997E-2</v>
      </c>
      <c r="W398" s="699">
        <v>3.9E-2</v>
      </c>
      <c r="X398" s="699">
        <v>3.3000000000000002E-2</v>
      </c>
      <c r="Y398" s="699">
        <v>2.9000000000000001E-2</v>
      </c>
      <c r="Z398" s="699">
        <v>3.4000000000000002E-2</v>
      </c>
      <c r="AA398" s="699">
        <v>3.1E-2</v>
      </c>
      <c r="AB398" s="699">
        <v>2.9000000000000001E-2</v>
      </c>
      <c r="AC398" s="699">
        <v>3.5999999999999997E-2</v>
      </c>
      <c r="AD398" s="699">
        <v>3.4000000000000002E-2</v>
      </c>
      <c r="AE398" s="953">
        <v>3.4000000000000002E-2</v>
      </c>
      <c r="AF398" s="58"/>
      <c r="AG398" s="58"/>
      <c r="AH398" s="58"/>
      <c r="AI398" s="58"/>
      <c r="AJ398" s="58"/>
      <c r="AK398" s="58"/>
      <c r="AL398" s="58"/>
      <c r="AM398" s="58"/>
      <c r="AN398" s="58"/>
      <c r="AO398" s="58"/>
      <c r="AP398" s="58"/>
      <c r="AQ398" s="58"/>
      <c r="AR398" s="58"/>
      <c r="AS398" s="58"/>
      <c r="AT398" s="58"/>
      <c r="AU398" s="58"/>
      <c r="AV398" s="58"/>
      <c r="AW398" s="58"/>
      <c r="AX398" s="58"/>
      <c r="AY398" s="58"/>
      <c r="AZ398" s="58"/>
      <c r="BA398" s="58"/>
      <c r="BB398" s="58"/>
      <c r="BC398" s="58"/>
      <c r="BD398" s="58"/>
      <c r="BE398" s="58"/>
      <c r="BF398" s="58"/>
      <c r="BG398" s="58"/>
      <c r="BH398" s="58"/>
      <c r="BI398" s="58"/>
      <c r="BJ398" s="58"/>
      <c r="BK398" s="58"/>
      <c r="BL398" s="58"/>
      <c r="BM398" s="58"/>
      <c r="BN398" s="58"/>
      <c r="BO398" s="58"/>
      <c r="BP398" s="58"/>
      <c r="BQ398" s="58"/>
      <c r="BR398" s="58"/>
      <c r="BS398" s="58"/>
      <c r="BT398" s="58"/>
      <c r="BU398" s="58"/>
      <c r="BV398" s="58"/>
      <c r="BW398" s="58"/>
      <c r="BX398" s="58"/>
      <c r="BY398" s="58"/>
      <c r="BZ398" s="58"/>
      <c r="CA398" s="58"/>
      <c r="CB398" s="58"/>
      <c r="CC398" s="58"/>
      <c r="CD398" s="58"/>
      <c r="CE398" s="58"/>
      <c r="CF398" s="58"/>
      <c r="CG398" s="58"/>
      <c r="CH398" s="58"/>
      <c r="CI398" s="58"/>
      <c r="CJ398" s="58"/>
      <c r="CK398" s="58"/>
      <c r="CL398" s="58"/>
      <c r="CM398" s="58"/>
      <c r="CN398" s="58"/>
      <c r="CO398" s="58"/>
      <c r="CP398" s="58"/>
      <c r="CQ398" s="58"/>
      <c r="CR398" s="58"/>
      <c r="CS398" s="58"/>
      <c r="CT398" s="58"/>
      <c r="CU398" s="58"/>
      <c r="CV398" s="58"/>
      <c r="CW398" s="58"/>
      <c r="CX398" s="58"/>
      <c r="CY398" s="58"/>
      <c r="CZ398" s="58"/>
      <c r="DA398" s="58"/>
      <c r="DB398" s="58"/>
      <c r="DC398" s="58"/>
      <c r="DD398" s="58"/>
      <c r="DE398" s="58"/>
      <c r="DF398" s="58"/>
      <c r="DG398" s="58"/>
      <c r="DH398" s="58"/>
      <c r="DI398" s="58"/>
      <c r="DJ398" s="58"/>
      <c r="DK398" s="58"/>
      <c r="DL398" s="58"/>
      <c r="DM398" s="58"/>
      <c r="DN398" s="58"/>
      <c r="DO398" s="58"/>
      <c r="DP398" s="58"/>
      <c r="DQ398" s="58"/>
      <c r="DR398" s="58"/>
      <c r="DS398" s="58"/>
      <c r="DT398" s="58"/>
      <c r="DU398" s="58"/>
      <c r="DV398" s="58"/>
      <c r="DW398" s="58"/>
      <c r="DX398" s="58"/>
      <c r="DY398" s="58"/>
      <c r="DZ398" s="58"/>
      <c r="EA398" s="58"/>
      <c r="EB398" s="58"/>
      <c r="EC398" s="58"/>
      <c r="ED398" s="58"/>
      <c r="EE398" s="58"/>
      <c r="EF398" s="58"/>
      <c r="EG398" s="58"/>
      <c r="EH398" s="58"/>
      <c r="EI398" s="58"/>
      <c r="EJ398" s="58"/>
      <c r="EK398" s="58"/>
      <c r="EL398" s="58"/>
      <c r="EM398" s="58"/>
      <c r="EN398" s="58"/>
      <c r="EO398" s="58"/>
      <c r="EP398" s="58"/>
      <c r="EQ398" s="58"/>
      <c r="ER398" s="58"/>
      <c r="ES398" s="58"/>
      <c r="ET398" s="58"/>
      <c r="EU398" s="58"/>
      <c r="EV398" s="58"/>
      <c r="EW398" s="58"/>
      <c r="EX398" s="58"/>
      <c r="EY398" s="58"/>
      <c r="EZ398" s="58"/>
      <c r="FA398" s="58"/>
      <c r="FB398" s="58"/>
      <c r="FC398" s="58"/>
      <c r="FD398" s="58"/>
      <c r="FE398" s="58"/>
      <c r="FF398" s="58"/>
      <c r="FG398" s="58"/>
      <c r="FH398" s="58"/>
      <c r="FI398" s="58"/>
      <c r="FJ398" s="58"/>
      <c r="FK398" s="58"/>
      <c r="FL398" s="58"/>
      <c r="FM398" s="58"/>
      <c r="FN398" s="58"/>
      <c r="FO398" s="58"/>
      <c r="FP398" s="58"/>
      <c r="FQ398" s="58"/>
      <c r="FR398" s="58"/>
      <c r="FS398" s="58"/>
      <c r="FT398" s="58"/>
      <c r="FU398" s="58"/>
      <c r="FV398" s="58"/>
      <c r="FW398" s="58"/>
      <c r="FX398" s="58"/>
      <c r="FY398" s="58"/>
      <c r="FZ398" s="58"/>
      <c r="GA398" s="58"/>
      <c r="GB398" s="58"/>
      <c r="GC398" s="58"/>
      <c r="GD398" s="58"/>
      <c r="GE398" s="58"/>
      <c r="GF398" s="58"/>
      <c r="GG398" s="58"/>
      <c r="GH398" s="58"/>
      <c r="GI398" s="58"/>
      <c r="GJ398" s="58"/>
      <c r="GK398" s="58"/>
      <c r="GL398" s="58"/>
      <c r="GM398" s="58"/>
      <c r="GN398" s="58"/>
      <c r="GO398" s="58"/>
      <c r="GP398" s="58"/>
      <c r="GQ398" s="58"/>
      <c r="GR398" s="58"/>
      <c r="GS398" s="58"/>
      <c r="GT398" s="58"/>
      <c r="GU398" s="58"/>
      <c r="GV398" s="58"/>
      <c r="GW398" s="58"/>
      <c r="GX398" s="58"/>
      <c r="GY398" s="58"/>
      <c r="GZ398" s="58"/>
      <c r="HA398" s="58"/>
      <c r="HB398" s="58"/>
      <c r="HC398" s="58"/>
      <c r="HD398" s="58"/>
      <c r="HE398" s="58"/>
      <c r="HF398" s="58"/>
      <c r="HG398" s="58"/>
      <c r="HH398" s="58"/>
      <c r="HI398" s="58"/>
      <c r="HJ398" s="58"/>
      <c r="HK398" s="58"/>
      <c r="HL398" s="58"/>
      <c r="HM398" s="58"/>
      <c r="HN398" s="58"/>
      <c r="HO398" s="58"/>
      <c r="HP398" s="58"/>
      <c r="HQ398" s="58"/>
      <c r="HR398" s="58"/>
      <c r="HS398" s="58"/>
      <c r="HT398" s="58"/>
      <c r="HU398" s="58"/>
      <c r="HV398" s="58"/>
      <c r="HW398" s="58"/>
      <c r="HX398" s="58"/>
      <c r="HY398" s="58"/>
      <c r="HZ398" s="58"/>
      <c r="IA398" s="58"/>
      <c r="IB398" s="58"/>
      <c r="IC398" s="58"/>
      <c r="ID398" s="58"/>
      <c r="IE398" s="58"/>
      <c r="IF398" s="58"/>
      <c r="IG398" s="58"/>
      <c r="IH398" s="58"/>
      <c r="II398" s="58"/>
      <c r="IJ398" s="58"/>
      <c r="IK398" s="58"/>
      <c r="IL398" s="58"/>
      <c r="IM398" s="58"/>
      <c r="IN398" s="58"/>
      <c r="IO398" s="58"/>
      <c r="IP398" s="58"/>
      <c r="IQ398" s="58"/>
      <c r="IR398" s="58"/>
    </row>
    <row r="399" spans="1:252" s="839" customFormat="1">
      <c r="A399" s="78" t="s">
        <v>612</v>
      </c>
      <c r="B399" s="699"/>
      <c r="C399" s="699"/>
      <c r="D399" s="699"/>
      <c r="E399" s="699"/>
      <c r="F399" s="699"/>
      <c r="G399" s="699"/>
      <c r="H399" s="699"/>
      <c r="I399" s="699"/>
      <c r="J399" s="699"/>
      <c r="K399" s="699"/>
      <c r="L399" s="699"/>
      <c r="M399" s="699"/>
      <c r="N399" s="699"/>
      <c r="O399" s="699"/>
      <c r="P399" s="699"/>
      <c r="Q399" s="699"/>
      <c r="R399" s="699"/>
      <c r="S399" s="699"/>
      <c r="T399" s="699"/>
      <c r="U399" s="699"/>
      <c r="V399" s="699"/>
      <c r="W399" s="699"/>
      <c r="X399" s="699"/>
      <c r="Y399" s="699"/>
      <c r="Z399" s="699"/>
      <c r="AA399" s="699"/>
      <c r="AB399" s="699"/>
      <c r="AC399" s="699"/>
      <c r="AD399" s="699"/>
      <c r="AE399"/>
      <c r="AF399" s="58"/>
      <c r="AG399" s="58"/>
      <c r="AH399" s="58"/>
      <c r="AI399" s="58"/>
      <c r="AJ399" s="58"/>
      <c r="AK399" s="58"/>
      <c r="AL399" s="58"/>
      <c r="AM399" s="58"/>
      <c r="AN399" s="58"/>
      <c r="AO399" s="58"/>
      <c r="AP399" s="58"/>
      <c r="AQ399" s="58"/>
      <c r="AR399" s="58"/>
      <c r="AS399" s="58"/>
      <c r="AT399" s="58"/>
      <c r="AU399" s="58"/>
      <c r="AV399" s="58"/>
      <c r="AW399" s="58"/>
      <c r="AX399" s="58"/>
      <c r="AY399" s="58"/>
      <c r="AZ399" s="58"/>
      <c r="BA399" s="58"/>
      <c r="BB399" s="58"/>
      <c r="BC399" s="58"/>
      <c r="BD399" s="58"/>
      <c r="BE399" s="58"/>
      <c r="BF399" s="58"/>
      <c r="BG399" s="58"/>
      <c r="BH399" s="58"/>
      <c r="BI399" s="58"/>
      <c r="BJ399" s="58"/>
      <c r="BK399" s="58"/>
      <c r="BL399" s="58"/>
      <c r="BM399" s="58"/>
      <c r="BN399" s="58"/>
      <c r="BO399" s="58"/>
      <c r="BP399" s="58"/>
      <c r="BQ399" s="58"/>
      <c r="BR399" s="58"/>
      <c r="BS399" s="58"/>
      <c r="BT399" s="58"/>
      <c r="BU399" s="58"/>
      <c r="BV399" s="58"/>
      <c r="BW399" s="58"/>
      <c r="BX399" s="58"/>
      <c r="BY399" s="58"/>
      <c r="BZ399" s="58"/>
      <c r="CA399" s="58"/>
      <c r="CB399" s="58"/>
      <c r="CC399" s="58"/>
      <c r="CD399" s="58"/>
      <c r="CE399" s="58"/>
      <c r="CF399" s="58"/>
      <c r="CG399" s="58"/>
      <c r="CH399" s="58"/>
      <c r="CI399" s="58"/>
      <c r="CJ399" s="58"/>
      <c r="CK399" s="58"/>
      <c r="CL399" s="58"/>
      <c r="CM399" s="58"/>
      <c r="CN399" s="58"/>
      <c r="CO399" s="58"/>
      <c r="CP399" s="58"/>
      <c r="CQ399" s="58"/>
      <c r="CR399" s="58"/>
      <c r="CS399" s="58"/>
      <c r="CT399" s="58"/>
      <c r="CU399" s="58"/>
      <c r="CV399" s="58"/>
      <c r="CW399" s="58"/>
      <c r="CX399" s="58"/>
      <c r="CY399" s="58"/>
      <c r="CZ399" s="58"/>
      <c r="DA399" s="58"/>
      <c r="DB399" s="58"/>
      <c r="DC399" s="58"/>
      <c r="DD399" s="58"/>
      <c r="DE399" s="58"/>
      <c r="DF399" s="58"/>
      <c r="DG399" s="58"/>
      <c r="DH399" s="58"/>
      <c r="DI399" s="58"/>
      <c r="DJ399" s="58"/>
      <c r="DK399" s="58"/>
      <c r="DL399" s="58"/>
      <c r="DM399" s="58"/>
      <c r="DN399" s="58"/>
      <c r="DO399" s="58"/>
      <c r="DP399" s="58"/>
      <c r="DQ399" s="58"/>
      <c r="DR399" s="58"/>
      <c r="DS399" s="58"/>
      <c r="DT399" s="58"/>
      <c r="DU399" s="58"/>
      <c r="DV399" s="58"/>
      <c r="DW399" s="58"/>
      <c r="DX399" s="58"/>
      <c r="DY399" s="58"/>
      <c r="DZ399" s="58"/>
      <c r="EA399" s="58"/>
      <c r="EB399" s="58"/>
      <c r="EC399" s="58"/>
      <c r="ED399" s="58"/>
      <c r="EE399" s="58"/>
      <c r="EF399" s="58"/>
      <c r="EG399" s="58"/>
      <c r="EH399" s="58"/>
      <c r="EI399" s="58"/>
      <c r="EJ399" s="58"/>
      <c r="EK399" s="58"/>
      <c r="EL399" s="58"/>
      <c r="EM399" s="58"/>
      <c r="EN399" s="58"/>
      <c r="EO399" s="58"/>
      <c r="EP399" s="58"/>
      <c r="EQ399" s="58"/>
      <c r="ER399" s="58"/>
      <c r="ES399" s="58"/>
      <c r="ET399" s="58"/>
      <c r="EU399" s="58"/>
      <c r="EV399" s="58"/>
      <c r="EW399" s="58"/>
      <c r="EX399" s="58"/>
      <c r="EY399" s="58"/>
      <c r="EZ399" s="58"/>
      <c r="FA399" s="58"/>
      <c r="FB399" s="58"/>
      <c r="FC399" s="58"/>
      <c r="FD399" s="58"/>
      <c r="FE399" s="58"/>
      <c r="FF399" s="58"/>
      <c r="FG399" s="58"/>
      <c r="FH399" s="58"/>
      <c r="FI399" s="58"/>
      <c r="FJ399" s="58"/>
      <c r="FK399" s="58"/>
      <c r="FL399" s="58"/>
      <c r="FM399" s="58"/>
      <c r="FN399" s="58"/>
      <c r="FO399" s="58"/>
      <c r="FP399" s="58"/>
      <c r="FQ399" s="58"/>
      <c r="FR399" s="58"/>
      <c r="FS399" s="58"/>
      <c r="FT399" s="58"/>
      <c r="FU399" s="58"/>
      <c r="FV399" s="58"/>
      <c r="FW399" s="58"/>
      <c r="FX399" s="58"/>
      <c r="FY399" s="58"/>
      <c r="FZ399" s="58"/>
      <c r="GA399" s="58"/>
      <c r="GB399" s="58"/>
      <c r="GC399" s="58"/>
      <c r="GD399" s="58"/>
      <c r="GE399" s="58"/>
      <c r="GF399" s="58"/>
      <c r="GG399" s="58"/>
      <c r="GH399" s="58"/>
      <c r="GI399" s="58"/>
      <c r="GJ399" s="58"/>
      <c r="GK399" s="58"/>
      <c r="GL399" s="58"/>
      <c r="GM399" s="58"/>
      <c r="GN399" s="58"/>
      <c r="GO399" s="58"/>
      <c r="GP399" s="58"/>
      <c r="GQ399" s="58"/>
      <c r="GR399" s="58"/>
      <c r="GS399" s="58"/>
      <c r="GT399" s="58"/>
      <c r="GU399" s="58"/>
      <c r="GV399" s="58"/>
      <c r="GW399" s="58"/>
      <c r="GX399" s="58"/>
      <c r="GY399" s="58"/>
      <c r="GZ399" s="58"/>
      <c r="HA399" s="58"/>
      <c r="HB399" s="58"/>
      <c r="HC399" s="58"/>
      <c r="HD399" s="58"/>
      <c r="HE399" s="58"/>
      <c r="HF399" s="58"/>
      <c r="HG399" s="58"/>
      <c r="HH399" s="58"/>
      <c r="HI399" s="58"/>
      <c r="HJ399" s="58"/>
      <c r="HK399" s="58"/>
      <c r="HL399" s="58"/>
      <c r="HM399" s="58"/>
      <c r="HN399" s="58"/>
      <c r="HO399" s="58"/>
      <c r="HP399" s="58"/>
      <c r="HQ399" s="58"/>
      <c r="HR399" s="58"/>
      <c r="HS399" s="58"/>
      <c r="HT399" s="58"/>
      <c r="HU399" s="58"/>
      <c r="HV399" s="58"/>
      <c r="HW399" s="58"/>
      <c r="HX399" s="58"/>
      <c r="HY399" s="58"/>
      <c r="HZ399" s="58"/>
      <c r="IA399" s="58"/>
      <c r="IB399" s="58"/>
      <c r="IC399" s="58"/>
      <c r="ID399" s="58"/>
      <c r="IE399" s="58"/>
      <c r="IF399" s="58"/>
      <c r="IG399" s="58"/>
      <c r="IH399" s="58"/>
      <c r="II399" s="58"/>
      <c r="IJ399" s="58"/>
      <c r="IK399" s="58"/>
      <c r="IL399" s="58"/>
      <c r="IM399" s="58"/>
      <c r="IN399" s="58"/>
      <c r="IO399" s="58"/>
      <c r="IP399" s="58"/>
      <c r="IQ399" s="58"/>
      <c r="IR399" s="58"/>
    </row>
    <row r="400" spans="1:252" s="839" customFormat="1">
      <c r="A400" s="78" t="s">
        <v>613</v>
      </c>
      <c r="B400" s="699"/>
      <c r="C400" s="699"/>
      <c r="D400" s="699"/>
      <c r="E400" s="699"/>
      <c r="F400" s="699"/>
      <c r="G400" s="699"/>
      <c r="H400" s="699"/>
      <c r="I400" s="699"/>
      <c r="J400" s="699"/>
      <c r="K400" s="699"/>
      <c r="L400" s="699"/>
      <c r="M400" s="699"/>
      <c r="N400" s="699"/>
      <c r="O400" s="699"/>
      <c r="P400" s="699"/>
      <c r="Q400" s="699"/>
      <c r="R400" s="699"/>
      <c r="S400" s="699"/>
      <c r="T400" s="699"/>
      <c r="U400" s="699"/>
      <c r="V400" s="699"/>
      <c r="W400" s="699"/>
      <c r="X400" s="699"/>
      <c r="Y400" s="699"/>
      <c r="Z400" s="699"/>
      <c r="AA400" s="699"/>
      <c r="AB400" s="699"/>
      <c r="AC400" s="699"/>
      <c r="AD400" s="699"/>
      <c r="AE400"/>
      <c r="AF400" s="58"/>
      <c r="AG400" s="58"/>
      <c r="AH400" s="58"/>
      <c r="AI400" s="58"/>
      <c r="AJ400" s="58"/>
      <c r="AK400" s="58"/>
      <c r="AL400" s="58"/>
      <c r="AM400" s="58"/>
      <c r="AN400" s="58"/>
      <c r="AO400" s="58"/>
      <c r="AP400" s="58"/>
      <c r="AQ400" s="58"/>
      <c r="AR400" s="58"/>
      <c r="AS400" s="58"/>
      <c r="AT400" s="58"/>
      <c r="AU400" s="58"/>
      <c r="AV400" s="58"/>
      <c r="AW400" s="58"/>
      <c r="AX400" s="58"/>
      <c r="AY400" s="58"/>
      <c r="AZ400" s="58"/>
      <c r="BA400" s="58"/>
      <c r="BB400" s="58"/>
      <c r="BC400" s="58"/>
      <c r="BD400" s="58"/>
      <c r="BE400" s="58"/>
      <c r="BF400" s="58"/>
      <c r="BG400" s="58"/>
      <c r="BH400" s="58"/>
      <c r="BI400" s="58"/>
      <c r="BJ400" s="58"/>
      <c r="BK400" s="58"/>
      <c r="BL400" s="58"/>
      <c r="BM400" s="58"/>
      <c r="BN400" s="58"/>
      <c r="BO400" s="58"/>
      <c r="BP400" s="58"/>
      <c r="BQ400" s="58"/>
      <c r="BR400" s="58"/>
      <c r="BS400" s="58"/>
      <c r="BT400" s="58"/>
      <c r="BU400" s="58"/>
      <c r="BV400" s="58"/>
      <c r="BW400" s="58"/>
      <c r="BX400" s="58"/>
      <c r="BY400" s="58"/>
      <c r="BZ400" s="58"/>
      <c r="CA400" s="58"/>
      <c r="CB400" s="58"/>
      <c r="CC400" s="58"/>
      <c r="CD400" s="58"/>
      <c r="CE400" s="58"/>
      <c r="CF400" s="58"/>
      <c r="CG400" s="58"/>
      <c r="CH400" s="58"/>
      <c r="CI400" s="58"/>
      <c r="CJ400" s="58"/>
      <c r="CK400" s="58"/>
      <c r="CL400" s="58"/>
      <c r="CM400" s="58"/>
      <c r="CN400" s="58"/>
      <c r="CO400" s="58"/>
      <c r="CP400" s="58"/>
      <c r="CQ400" s="58"/>
      <c r="CR400" s="58"/>
      <c r="CS400" s="58"/>
      <c r="CT400" s="58"/>
      <c r="CU400" s="58"/>
      <c r="CV400" s="58"/>
      <c r="CW400" s="58"/>
      <c r="CX400" s="58"/>
      <c r="CY400" s="58"/>
      <c r="CZ400" s="58"/>
      <c r="DA400" s="58"/>
      <c r="DB400" s="58"/>
      <c r="DC400" s="58"/>
      <c r="DD400" s="58"/>
      <c r="DE400" s="58"/>
      <c r="DF400" s="58"/>
      <c r="DG400" s="58"/>
      <c r="DH400" s="58"/>
      <c r="DI400" s="58"/>
      <c r="DJ400" s="58"/>
      <c r="DK400" s="58"/>
      <c r="DL400" s="58"/>
      <c r="DM400" s="58"/>
      <c r="DN400" s="58"/>
      <c r="DO400" s="58"/>
      <c r="DP400" s="58"/>
      <c r="DQ400" s="58"/>
      <c r="DR400" s="58"/>
      <c r="DS400" s="58"/>
      <c r="DT400" s="58"/>
      <c r="DU400" s="58"/>
      <c r="DV400" s="58"/>
      <c r="DW400" s="58"/>
      <c r="DX400" s="58"/>
      <c r="DY400" s="58"/>
      <c r="DZ400" s="58"/>
      <c r="EA400" s="58"/>
      <c r="EB400" s="58"/>
      <c r="EC400" s="58"/>
      <c r="ED400" s="58"/>
      <c r="EE400" s="58"/>
      <c r="EF400" s="58"/>
      <c r="EG400" s="58"/>
      <c r="EH400" s="58"/>
      <c r="EI400" s="58"/>
      <c r="EJ400" s="58"/>
      <c r="EK400" s="58"/>
      <c r="EL400" s="58"/>
      <c r="EM400" s="58"/>
      <c r="EN400" s="58"/>
      <c r="EO400" s="58"/>
      <c r="EP400" s="58"/>
      <c r="EQ400" s="58"/>
      <c r="ER400" s="58"/>
      <c r="ES400" s="58"/>
      <c r="ET400" s="58"/>
      <c r="EU400" s="58"/>
      <c r="EV400" s="58"/>
      <c r="EW400" s="58"/>
      <c r="EX400" s="58"/>
      <c r="EY400" s="58"/>
      <c r="EZ400" s="58"/>
      <c r="FA400" s="58"/>
      <c r="FB400" s="58"/>
      <c r="FC400" s="58"/>
      <c r="FD400" s="58"/>
      <c r="FE400" s="58"/>
      <c r="FF400" s="58"/>
      <c r="FG400" s="58"/>
      <c r="FH400" s="58"/>
      <c r="FI400" s="58"/>
      <c r="FJ400" s="58"/>
      <c r="FK400" s="58"/>
      <c r="FL400" s="58"/>
      <c r="FM400" s="58"/>
      <c r="FN400" s="58"/>
      <c r="FO400" s="58"/>
      <c r="FP400" s="58"/>
      <c r="FQ400" s="58"/>
      <c r="FR400" s="58"/>
      <c r="FS400" s="58"/>
      <c r="FT400" s="58"/>
      <c r="FU400" s="58"/>
      <c r="FV400" s="58"/>
      <c r="FW400" s="58"/>
      <c r="FX400" s="58"/>
      <c r="FY400" s="58"/>
      <c r="FZ400" s="58"/>
      <c r="GA400" s="58"/>
      <c r="GB400" s="58"/>
      <c r="GC400" s="58"/>
      <c r="GD400" s="58"/>
      <c r="GE400" s="58"/>
      <c r="GF400" s="58"/>
      <c r="GG400" s="58"/>
      <c r="GH400" s="58"/>
      <c r="GI400" s="58"/>
      <c r="GJ400" s="58"/>
      <c r="GK400" s="58"/>
      <c r="GL400" s="58"/>
      <c r="GM400" s="58"/>
      <c r="GN400" s="58"/>
      <c r="GO400" s="58"/>
      <c r="GP400" s="58"/>
      <c r="GQ400" s="58"/>
      <c r="GR400" s="58"/>
      <c r="GS400" s="58"/>
      <c r="GT400" s="58"/>
      <c r="GU400" s="58"/>
      <c r="GV400" s="58"/>
      <c r="GW400" s="58"/>
      <c r="GX400" s="58"/>
      <c r="GY400" s="58"/>
      <c r="GZ400" s="58"/>
      <c r="HA400" s="58"/>
      <c r="HB400" s="58"/>
      <c r="HC400" s="58"/>
      <c r="HD400" s="58"/>
      <c r="HE400" s="58"/>
      <c r="HF400" s="58"/>
      <c r="HG400" s="58"/>
      <c r="HH400" s="58"/>
      <c r="HI400" s="58"/>
      <c r="HJ400" s="58"/>
      <c r="HK400" s="58"/>
      <c r="HL400" s="58"/>
      <c r="HM400" s="58"/>
      <c r="HN400" s="58"/>
      <c r="HO400" s="58"/>
      <c r="HP400" s="58"/>
      <c r="HQ400" s="58"/>
      <c r="HR400" s="58"/>
      <c r="HS400" s="58"/>
      <c r="HT400" s="58"/>
      <c r="HU400" s="58"/>
      <c r="HV400" s="58"/>
      <c r="HW400" s="58"/>
      <c r="HX400" s="58"/>
      <c r="HY400" s="58"/>
      <c r="HZ400" s="58"/>
      <c r="IA400" s="58"/>
      <c r="IB400" s="58"/>
      <c r="IC400" s="58"/>
      <c r="ID400" s="58"/>
      <c r="IE400" s="58"/>
      <c r="IF400" s="58"/>
      <c r="IG400" s="58"/>
      <c r="IH400" s="58"/>
      <c r="II400" s="58"/>
      <c r="IJ400" s="58"/>
      <c r="IK400" s="58"/>
      <c r="IL400" s="58"/>
      <c r="IM400" s="58"/>
      <c r="IN400" s="58"/>
      <c r="IO400" s="58"/>
      <c r="IP400" s="58"/>
      <c r="IQ400" s="58"/>
      <c r="IR400" s="58"/>
    </row>
    <row r="401" spans="1:252" s="839" customFormat="1">
      <c r="A401" s="78" t="s">
        <v>470</v>
      </c>
      <c r="B401" s="699">
        <v>1.2E-2</v>
      </c>
      <c r="C401" s="699">
        <v>1.2E-2</v>
      </c>
      <c r="D401" s="699">
        <v>1.4E-2</v>
      </c>
      <c r="E401" s="699">
        <v>1.4E-2</v>
      </c>
      <c r="F401" s="699">
        <v>1.4E-2</v>
      </c>
      <c r="G401" s="699">
        <v>1.7999999999999999E-2</v>
      </c>
      <c r="H401" s="699">
        <v>0.02</v>
      </c>
      <c r="I401" s="699">
        <v>2.4E-2</v>
      </c>
      <c r="J401" s="699">
        <v>2.5000000000000001E-2</v>
      </c>
      <c r="K401" s="699">
        <v>2.8000000000000001E-2</v>
      </c>
      <c r="L401" s="699">
        <v>2.8000000000000001E-2</v>
      </c>
      <c r="M401" s="699">
        <v>2.9000000000000001E-2</v>
      </c>
      <c r="N401" s="699">
        <v>3.1E-2</v>
      </c>
      <c r="O401" s="699">
        <v>3.3000000000000002E-2</v>
      </c>
      <c r="P401" s="699">
        <v>3.3000000000000002E-2</v>
      </c>
      <c r="Q401" s="699">
        <v>3.5999999999999997E-2</v>
      </c>
      <c r="R401" s="699">
        <v>0.04</v>
      </c>
      <c r="S401" s="699">
        <v>4.9000000000000002E-2</v>
      </c>
      <c r="T401" s="699">
        <v>5.6000000000000001E-2</v>
      </c>
      <c r="U401" s="699">
        <v>4.3999999999999997E-2</v>
      </c>
      <c r="V401" s="699">
        <v>4.7E-2</v>
      </c>
      <c r="W401" s="699">
        <v>4.5999999999999999E-2</v>
      </c>
      <c r="X401" s="699">
        <v>0.06</v>
      </c>
      <c r="Y401" s="699">
        <v>5.2999999999999999E-2</v>
      </c>
      <c r="Z401" s="699">
        <v>5.7000000000000002E-2</v>
      </c>
      <c r="AA401" s="699">
        <v>6.7000000000000004E-2</v>
      </c>
      <c r="AB401" s="699">
        <v>6.8000000000000005E-2</v>
      </c>
      <c r="AC401" s="699">
        <v>6.3E-2</v>
      </c>
      <c r="AD401" s="699">
        <v>0.112</v>
      </c>
      <c r="AE401"/>
      <c r="AF401" s="58"/>
      <c r="AG401" s="58"/>
      <c r="AH401" s="58"/>
      <c r="AI401" s="58"/>
      <c r="AJ401" s="58"/>
      <c r="AK401" s="58"/>
      <c r="AL401" s="58"/>
      <c r="AM401" s="58"/>
      <c r="AN401" s="58"/>
      <c r="AO401" s="58"/>
      <c r="AP401" s="58"/>
      <c r="AQ401" s="58"/>
      <c r="AR401" s="58"/>
      <c r="AS401" s="58"/>
      <c r="AT401" s="58"/>
      <c r="AU401" s="58"/>
      <c r="AV401" s="58"/>
      <c r="AW401" s="58"/>
      <c r="AX401" s="58"/>
      <c r="AY401" s="58"/>
      <c r="AZ401" s="58"/>
      <c r="BA401" s="58"/>
      <c r="BB401" s="58"/>
      <c r="BC401" s="58"/>
      <c r="BD401" s="58"/>
      <c r="BE401" s="58"/>
      <c r="BF401" s="58"/>
      <c r="BG401" s="58"/>
      <c r="BH401" s="58"/>
      <c r="BI401" s="58"/>
      <c r="BJ401" s="58"/>
      <c r="BK401" s="58"/>
      <c r="BL401" s="58"/>
      <c r="BM401" s="58"/>
      <c r="BN401" s="58"/>
      <c r="BO401" s="58"/>
      <c r="BP401" s="58"/>
      <c r="BQ401" s="58"/>
      <c r="BR401" s="58"/>
      <c r="BS401" s="58"/>
      <c r="BT401" s="58"/>
      <c r="BU401" s="58"/>
      <c r="BV401" s="58"/>
      <c r="BW401" s="58"/>
      <c r="BX401" s="58"/>
      <c r="BY401" s="58"/>
      <c r="BZ401" s="58"/>
      <c r="CA401" s="58"/>
      <c r="CB401" s="58"/>
      <c r="CC401" s="58"/>
      <c r="CD401" s="58"/>
      <c r="CE401" s="58"/>
      <c r="CF401" s="58"/>
      <c r="CG401" s="58"/>
      <c r="CH401" s="58"/>
      <c r="CI401" s="58"/>
      <c r="CJ401" s="58"/>
      <c r="CK401" s="58"/>
      <c r="CL401" s="58"/>
      <c r="CM401" s="58"/>
      <c r="CN401" s="58"/>
      <c r="CO401" s="58"/>
      <c r="CP401" s="58"/>
      <c r="CQ401" s="58"/>
      <c r="CR401" s="58"/>
      <c r="CS401" s="58"/>
      <c r="CT401" s="58"/>
      <c r="CU401" s="58"/>
      <c r="CV401" s="58"/>
      <c r="CW401" s="58"/>
      <c r="CX401" s="58"/>
      <c r="CY401" s="58"/>
      <c r="CZ401" s="58"/>
      <c r="DA401" s="58"/>
      <c r="DB401" s="58"/>
      <c r="DC401" s="58"/>
      <c r="DD401" s="58"/>
      <c r="DE401" s="58"/>
      <c r="DF401" s="58"/>
      <c r="DG401" s="58"/>
      <c r="DH401" s="58"/>
      <c r="DI401" s="58"/>
      <c r="DJ401" s="58"/>
      <c r="DK401" s="58"/>
      <c r="DL401" s="58"/>
      <c r="DM401" s="58"/>
      <c r="DN401" s="58"/>
      <c r="DO401" s="58"/>
      <c r="DP401" s="58"/>
      <c r="DQ401" s="58"/>
      <c r="DR401" s="58"/>
      <c r="DS401" s="58"/>
      <c r="DT401" s="58"/>
      <c r="DU401" s="58"/>
      <c r="DV401" s="58"/>
      <c r="DW401" s="58"/>
      <c r="DX401" s="58"/>
      <c r="DY401" s="58"/>
      <c r="DZ401" s="58"/>
      <c r="EA401" s="58"/>
      <c r="EB401" s="58"/>
      <c r="EC401" s="58"/>
      <c r="ED401" s="58"/>
      <c r="EE401" s="58"/>
      <c r="EF401" s="58"/>
      <c r="EG401" s="58"/>
      <c r="EH401" s="58"/>
      <c r="EI401" s="58"/>
      <c r="EJ401" s="58"/>
      <c r="EK401" s="58"/>
      <c r="EL401" s="58"/>
      <c r="EM401" s="58"/>
      <c r="EN401" s="58"/>
      <c r="EO401" s="58"/>
      <c r="EP401" s="58"/>
      <c r="EQ401" s="58"/>
      <c r="ER401" s="58"/>
      <c r="ES401" s="58"/>
      <c r="ET401" s="58"/>
      <c r="EU401" s="58"/>
      <c r="EV401" s="58"/>
      <c r="EW401" s="58"/>
      <c r="EX401" s="58"/>
      <c r="EY401" s="58"/>
      <c r="EZ401" s="58"/>
      <c r="FA401" s="58"/>
      <c r="FB401" s="58"/>
      <c r="FC401" s="58"/>
      <c r="FD401" s="58"/>
      <c r="FE401" s="58"/>
      <c r="FF401" s="58"/>
      <c r="FG401" s="58"/>
      <c r="FH401" s="58"/>
      <c r="FI401" s="58"/>
      <c r="FJ401" s="58"/>
      <c r="FK401" s="58"/>
      <c r="FL401" s="58"/>
      <c r="FM401" s="58"/>
      <c r="FN401" s="58"/>
      <c r="FO401" s="58"/>
      <c r="FP401" s="58"/>
      <c r="FQ401" s="58"/>
      <c r="FR401" s="58"/>
      <c r="FS401" s="58"/>
      <c r="FT401" s="58"/>
      <c r="FU401" s="58"/>
      <c r="FV401" s="58"/>
      <c r="FW401" s="58"/>
      <c r="FX401" s="58"/>
      <c r="FY401" s="58"/>
      <c r="FZ401" s="58"/>
      <c r="GA401" s="58"/>
      <c r="GB401" s="58"/>
      <c r="GC401" s="58"/>
      <c r="GD401" s="58"/>
      <c r="GE401" s="58"/>
      <c r="GF401" s="58"/>
      <c r="GG401" s="58"/>
      <c r="GH401" s="58"/>
      <c r="GI401" s="58"/>
      <c r="GJ401" s="58"/>
      <c r="GK401" s="58"/>
      <c r="GL401" s="58"/>
      <c r="GM401" s="58"/>
      <c r="GN401" s="58"/>
      <c r="GO401" s="58"/>
      <c r="GP401" s="58"/>
      <c r="GQ401" s="58"/>
      <c r="GR401" s="58"/>
      <c r="GS401" s="58"/>
      <c r="GT401" s="58"/>
      <c r="GU401" s="58"/>
      <c r="GV401" s="58"/>
      <c r="GW401" s="58"/>
      <c r="GX401" s="58"/>
      <c r="GY401" s="58"/>
      <c r="GZ401" s="58"/>
      <c r="HA401" s="58"/>
      <c r="HB401" s="58"/>
      <c r="HC401" s="58"/>
      <c r="HD401" s="58"/>
      <c r="HE401" s="58"/>
      <c r="HF401" s="58"/>
      <c r="HG401" s="58"/>
      <c r="HH401" s="58"/>
      <c r="HI401" s="58"/>
      <c r="HJ401" s="58"/>
      <c r="HK401" s="58"/>
      <c r="HL401" s="58"/>
      <c r="HM401" s="58"/>
      <c r="HN401" s="58"/>
      <c r="HO401" s="58"/>
      <c r="HP401" s="58"/>
      <c r="HQ401" s="58"/>
      <c r="HR401" s="58"/>
      <c r="HS401" s="58"/>
      <c r="HT401" s="58"/>
      <c r="HU401" s="58"/>
      <c r="HV401" s="58"/>
      <c r="HW401" s="58"/>
      <c r="HX401" s="58"/>
      <c r="HY401" s="58"/>
      <c r="HZ401" s="58"/>
      <c r="IA401" s="58"/>
      <c r="IB401" s="58"/>
      <c r="IC401" s="58"/>
      <c r="ID401" s="58"/>
      <c r="IE401" s="58"/>
      <c r="IF401" s="58"/>
      <c r="IG401" s="58"/>
      <c r="IH401" s="58"/>
      <c r="II401" s="58"/>
      <c r="IJ401" s="58"/>
      <c r="IK401" s="58"/>
      <c r="IL401" s="58"/>
      <c r="IM401" s="58"/>
      <c r="IN401" s="58"/>
      <c r="IO401" s="58"/>
      <c r="IP401" s="58"/>
      <c r="IQ401" s="58"/>
      <c r="IR401" s="58"/>
    </row>
    <row r="402" spans="1:252" s="839" customFormat="1">
      <c r="A402" s="78" t="s">
        <v>614</v>
      </c>
      <c r="B402" s="699">
        <v>0</v>
      </c>
      <c r="C402" s="699">
        <v>0</v>
      </c>
      <c r="D402" s="699">
        <v>0</v>
      </c>
      <c r="E402" s="699">
        <v>0</v>
      </c>
      <c r="F402" s="699">
        <v>0</v>
      </c>
      <c r="G402" s="699">
        <v>0</v>
      </c>
      <c r="H402" s="699">
        <v>0</v>
      </c>
      <c r="I402" s="699">
        <v>0</v>
      </c>
      <c r="J402" s="699">
        <v>0</v>
      </c>
      <c r="K402" s="699">
        <v>0</v>
      </c>
      <c r="L402" s="699">
        <v>0</v>
      </c>
      <c r="M402" s="699">
        <v>0</v>
      </c>
      <c r="N402" s="699">
        <v>0</v>
      </c>
      <c r="O402" s="699">
        <v>0</v>
      </c>
      <c r="P402" s="699">
        <v>1.4E-2</v>
      </c>
      <c r="Q402" s="699">
        <v>1.7999999999999999E-2</v>
      </c>
      <c r="R402" s="699">
        <v>0.02</v>
      </c>
      <c r="S402" s="699">
        <v>2.1999999999999999E-2</v>
      </c>
      <c r="T402" s="699">
        <v>2.3E-2</v>
      </c>
      <c r="U402" s="699">
        <v>2.1000000000000001E-2</v>
      </c>
      <c r="V402" s="699">
        <v>2.3E-2</v>
      </c>
      <c r="W402" s="699">
        <v>2.4E-2</v>
      </c>
      <c r="X402" s="699">
        <v>2.4E-2</v>
      </c>
      <c r="Y402" s="699">
        <v>2.4E-2</v>
      </c>
      <c r="Z402" s="699">
        <v>2.5000000000000001E-2</v>
      </c>
      <c r="AA402" s="699">
        <v>2.5000000000000001E-2</v>
      </c>
      <c r="AB402" s="699">
        <v>2.7E-2</v>
      </c>
      <c r="AC402" s="699">
        <v>2.5000000000000001E-2</v>
      </c>
      <c r="AD402" s="699">
        <v>0.03</v>
      </c>
      <c r="AE402"/>
      <c r="AF402" s="58"/>
      <c r="AG402" s="58"/>
      <c r="AH402" s="58"/>
      <c r="AI402" s="58"/>
      <c r="AJ402" s="58"/>
      <c r="AK402" s="58"/>
      <c r="AL402" s="58"/>
      <c r="AM402" s="58"/>
      <c r="AN402" s="58"/>
      <c r="AO402" s="58"/>
      <c r="AP402" s="58"/>
      <c r="AQ402" s="58"/>
      <c r="AR402" s="58"/>
      <c r="AS402" s="58"/>
      <c r="AT402" s="58"/>
      <c r="AU402" s="58"/>
      <c r="AV402" s="58"/>
      <c r="AW402" s="58"/>
      <c r="AX402" s="58"/>
      <c r="AY402" s="58"/>
      <c r="AZ402" s="58"/>
      <c r="BA402" s="58"/>
      <c r="BB402" s="58"/>
      <c r="BC402" s="58"/>
      <c r="BD402" s="58"/>
      <c r="BE402" s="58"/>
      <c r="BF402" s="58"/>
      <c r="BG402" s="58"/>
      <c r="BH402" s="58"/>
      <c r="BI402" s="58"/>
      <c r="BJ402" s="58"/>
      <c r="BK402" s="58"/>
      <c r="BL402" s="58"/>
      <c r="BM402" s="58"/>
      <c r="BN402" s="58"/>
      <c r="BO402" s="58"/>
      <c r="BP402" s="58"/>
      <c r="BQ402" s="58"/>
      <c r="BR402" s="58"/>
      <c r="BS402" s="58"/>
      <c r="BT402" s="58"/>
      <c r="BU402" s="58"/>
      <c r="BV402" s="58"/>
      <c r="BW402" s="58"/>
      <c r="BX402" s="58"/>
      <c r="BY402" s="58"/>
      <c r="BZ402" s="58"/>
      <c r="CA402" s="58"/>
      <c r="CB402" s="58"/>
      <c r="CC402" s="58"/>
      <c r="CD402" s="58"/>
      <c r="CE402" s="58"/>
      <c r="CF402" s="58"/>
      <c r="CG402" s="58"/>
      <c r="CH402" s="58"/>
      <c r="CI402" s="58"/>
      <c r="CJ402" s="58"/>
      <c r="CK402" s="58"/>
      <c r="CL402" s="58"/>
      <c r="CM402" s="58"/>
      <c r="CN402" s="58"/>
      <c r="CO402" s="58"/>
      <c r="CP402" s="58"/>
      <c r="CQ402" s="58"/>
      <c r="CR402" s="58"/>
      <c r="CS402" s="58"/>
      <c r="CT402" s="58"/>
      <c r="CU402" s="58"/>
      <c r="CV402" s="58"/>
      <c r="CW402" s="58"/>
      <c r="CX402" s="58"/>
      <c r="CY402" s="58"/>
      <c r="CZ402" s="58"/>
      <c r="DA402" s="58"/>
      <c r="DB402" s="58"/>
      <c r="DC402" s="58"/>
      <c r="DD402" s="58"/>
      <c r="DE402" s="58"/>
      <c r="DF402" s="58"/>
      <c r="DG402" s="58"/>
      <c r="DH402" s="58"/>
      <c r="DI402" s="58"/>
      <c r="DJ402" s="58"/>
      <c r="DK402" s="58"/>
      <c r="DL402" s="58"/>
      <c r="DM402" s="58"/>
      <c r="DN402" s="58"/>
      <c r="DO402" s="58"/>
      <c r="DP402" s="58"/>
      <c r="DQ402" s="58"/>
      <c r="DR402" s="58"/>
      <c r="DS402" s="58"/>
      <c r="DT402" s="58"/>
      <c r="DU402" s="58"/>
      <c r="DV402" s="58"/>
      <c r="DW402" s="58"/>
      <c r="DX402" s="58"/>
      <c r="DY402" s="58"/>
      <c r="DZ402" s="58"/>
      <c r="EA402" s="58"/>
      <c r="EB402" s="58"/>
      <c r="EC402" s="58"/>
      <c r="ED402" s="58"/>
      <c r="EE402" s="58"/>
      <c r="EF402" s="58"/>
      <c r="EG402" s="58"/>
      <c r="EH402" s="58"/>
      <c r="EI402" s="58"/>
      <c r="EJ402" s="58"/>
      <c r="EK402" s="58"/>
      <c r="EL402" s="58"/>
      <c r="EM402" s="58"/>
      <c r="EN402" s="58"/>
      <c r="EO402" s="58"/>
      <c r="EP402" s="58"/>
      <c r="EQ402" s="58"/>
      <c r="ER402" s="58"/>
      <c r="ES402" s="58"/>
      <c r="ET402" s="58"/>
      <c r="EU402" s="58"/>
      <c r="EV402" s="58"/>
      <c r="EW402" s="58"/>
      <c r="EX402" s="58"/>
      <c r="EY402" s="58"/>
      <c r="EZ402" s="58"/>
      <c r="FA402" s="58"/>
      <c r="FB402" s="58"/>
      <c r="FC402" s="58"/>
      <c r="FD402" s="58"/>
      <c r="FE402" s="58"/>
      <c r="FF402" s="58"/>
      <c r="FG402" s="58"/>
      <c r="FH402" s="58"/>
      <c r="FI402" s="58"/>
      <c r="FJ402" s="58"/>
      <c r="FK402" s="58"/>
      <c r="FL402" s="58"/>
      <c r="FM402" s="58"/>
      <c r="FN402" s="58"/>
      <c r="FO402" s="58"/>
      <c r="FP402" s="58"/>
      <c r="FQ402" s="58"/>
      <c r="FR402" s="58"/>
      <c r="FS402" s="58"/>
      <c r="FT402" s="58"/>
      <c r="FU402" s="58"/>
      <c r="FV402" s="58"/>
      <c r="FW402" s="58"/>
      <c r="FX402" s="58"/>
      <c r="FY402" s="58"/>
      <c r="FZ402" s="58"/>
      <c r="GA402" s="58"/>
      <c r="GB402" s="58"/>
      <c r="GC402" s="58"/>
      <c r="GD402" s="58"/>
      <c r="GE402" s="58"/>
      <c r="GF402" s="58"/>
      <c r="GG402" s="58"/>
      <c r="GH402" s="58"/>
      <c r="GI402" s="58"/>
      <c r="GJ402" s="58"/>
      <c r="GK402" s="58"/>
      <c r="GL402" s="58"/>
      <c r="GM402" s="58"/>
      <c r="GN402" s="58"/>
      <c r="GO402" s="58"/>
      <c r="GP402" s="58"/>
      <c r="GQ402" s="58"/>
      <c r="GR402" s="58"/>
      <c r="GS402" s="58"/>
      <c r="GT402" s="58"/>
      <c r="GU402" s="58"/>
      <c r="GV402" s="58"/>
      <c r="GW402" s="58"/>
      <c r="GX402" s="58"/>
      <c r="GY402" s="58"/>
      <c r="GZ402" s="58"/>
      <c r="HA402" s="58"/>
      <c r="HB402" s="58"/>
      <c r="HC402" s="58"/>
      <c r="HD402" s="58"/>
      <c r="HE402" s="58"/>
      <c r="HF402" s="58"/>
      <c r="HG402" s="58"/>
      <c r="HH402" s="58"/>
      <c r="HI402" s="58"/>
      <c r="HJ402" s="58"/>
      <c r="HK402" s="58"/>
      <c r="HL402" s="58"/>
      <c r="HM402" s="58"/>
      <c r="HN402" s="58"/>
      <c r="HO402" s="58"/>
      <c r="HP402" s="58"/>
      <c r="HQ402" s="58"/>
      <c r="HR402" s="58"/>
      <c r="HS402" s="58"/>
      <c r="HT402" s="58"/>
      <c r="HU402" s="58"/>
      <c r="HV402" s="58"/>
      <c r="HW402" s="58"/>
      <c r="HX402" s="58"/>
      <c r="HY402" s="58"/>
      <c r="HZ402" s="58"/>
      <c r="IA402" s="58"/>
      <c r="IB402" s="58"/>
      <c r="IC402" s="58"/>
      <c r="ID402" s="58"/>
      <c r="IE402" s="58"/>
      <c r="IF402" s="58"/>
      <c r="IG402" s="58"/>
      <c r="IH402" s="58"/>
      <c r="II402" s="58"/>
      <c r="IJ402" s="58"/>
      <c r="IK402" s="58"/>
      <c r="IL402" s="58"/>
      <c r="IM402" s="58"/>
      <c r="IN402" s="58"/>
      <c r="IO402" s="58"/>
      <c r="IP402" s="58"/>
      <c r="IQ402" s="58"/>
      <c r="IR402" s="58"/>
    </row>
    <row r="403" spans="1:252" s="839" customFormat="1">
      <c r="A403" s="78" t="s">
        <v>615</v>
      </c>
      <c r="B403" s="699">
        <v>5.0000000000000001E-3</v>
      </c>
      <c r="C403" s="699">
        <v>5.0000000000000001E-3</v>
      </c>
      <c r="D403" s="699">
        <v>5.0000000000000001E-3</v>
      </c>
      <c r="E403" s="699">
        <v>6.0000000000000001E-3</v>
      </c>
      <c r="F403" s="699">
        <v>6.0000000000000001E-3</v>
      </c>
      <c r="G403" s="699">
        <v>7.0000000000000001E-3</v>
      </c>
      <c r="H403" s="699">
        <v>8.0000000000000002E-3</v>
      </c>
      <c r="I403" s="699">
        <v>8.9999999999999993E-3</v>
      </c>
      <c r="J403" s="699">
        <v>8.9999999999999993E-3</v>
      </c>
      <c r="K403" s="699">
        <v>0.01</v>
      </c>
      <c r="L403" s="699">
        <v>0.01</v>
      </c>
      <c r="M403" s="699">
        <v>1.0999999999999999E-2</v>
      </c>
      <c r="N403" s="699">
        <v>1.0999999999999999E-2</v>
      </c>
      <c r="O403" s="699">
        <v>1.2E-2</v>
      </c>
      <c r="P403" s="699">
        <v>0</v>
      </c>
      <c r="Q403" s="699">
        <v>0</v>
      </c>
      <c r="R403" s="699">
        <v>0</v>
      </c>
      <c r="S403" s="699">
        <v>0</v>
      </c>
      <c r="T403" s="699">
        <v>0</v>
      </c>
      <c r="U403" s="699">
        <v>0</v>
      </c>
      <c r="V403" s="699">
        <v>0</v>
      </c>
      <c r="W403" s="699">
        <v>2E-3</v>
      </c>
      <c r="X403" s="699">
        <v>4.0000000000000001E-3</v>
      </c>
      <c r="Y403" s="699">
        <v>3.0000000000000001E-3</v>
      </c>
      <c r="Z403" s="699">
        <v>3.0000000000000001E-3</v>
      </c>
      <c r="AA403" s="699">
        <v>3.0000000000000001E-3</v>
      </c>
      <c r="AB403" s="699">
        <v>3.0000000000000001E-3</v>
      </c>
      <c r="AC403" s="699">
        <v>2E-3</v>
      </c>
      <c r="AD403" s="699">
        <v>3.0000000000000001E-3</v>
      </c>
      <c r="AE403"/>
      <c r="AF403" s="58"/>
      <c r="AG403" s="58"/>
      <c r="AH403" s="58"/>
      <c r="AI403" s="58"/>
      <c r="AJ403" s="58"/>
      <c r="AK403" s="58"/>
      <c r="AL403" s="58"/>
      <c r="AM403" s="58"/>
      <c r="AN403" s="58"/>
      <c r="AO403" s="58"/>
      <c r="AP403" s="58"/>
      <c r="AQ403" s="58"/>
      <c r="AR403" s="58"/>
      <c r="AS403" s="58"/>
      <c r="AT403" s="58"/>
      <c r="AU403" s="58"/>
      <c r="AV403" s="58"/>
      <c r="AW403" s="58"/>
      <c r="AX403" s="58"/>
      <c r="AY403" s="58"/>
      <c r="AZ403" s="58"/>
      <c r="BA403" s="58"/>
      <c r="BB403" s="58"/>
      <c r="BC403" s="58"/>
      <c r="BD403" s="58"/>
      <c r="BE403" s="58"/>
      <c r="BF403" s="58"/>
      <c r="BG403" s="58"/>
      <c r="BH403" s="58"/>
      <c r="BI403" s="58"/>
      <c r="BJ403" s="58"/>
      <c r="BK403" s="58"/>
      <c r="BL403" s="58"/>
      <c r="BM403" s="58"/>
      <c r="BN403" s="58"/>
      <c r="BO403" s="58"/>
      <c r="BP403" s="58"/>
      <c r="BQ403" s="58"/>
      <c r="BR403" s="58"/>
      <c r="BS403" s="58"/>
      <c r="BT403" s="58"/>
      <c r="BU403" s="58"/>
      <c r="BV403" s="58"/>
      <c r="BW403" s="58"/>
      <c r="BX403" s="58"/>
      <c r="BY403" s="58"/>
      <c r="BZ403" s="58"/>
      <c r="CA403" s="58"/>
      <c r="CB403" s="58"/>
      <c r="CC403" s="58"/>
      <c r="CD403" s="58"/>
      <c r="CE403" s="58"/>
      <c r="CF403" s="58"/>
      <c r="CG403" s="58"/>
      <c r="CH403" s="58"/>
      <c r="CI403" s="58"/>
      <c r="CJ403" s="58"/>
      <c r="CK403" s="58"/>
      <c r="CL403" s="58"/>
      <c r="CM403" s="58"/>
      <c r="CN403" s="58"/>
      <c r="CO403" s="58"/>
      <c r="CP403" s="58"/>
      <c r="CQ403" s="58"/>
      <c r="CR403" s="58"/>
      <c r="CS403" s="58"/>
      <c r="CT403" s="58"/>
      <c r="CU403" s="58"/>
      <c r="CV403" s="58"/>
      <c r="CW403" s="58"/>
      <c r="CX403" s="58"/>
      <c r="CY403" s="58"/>
      <c r="CZ403" s="58"/>
      <c r="DA403" s="58"/>
      <c r="DB403" s="58"/>
      <c r="DC403" s="58"/>
      <c r="DD403" s="58"/>
      <c r="DE403" s="58"/>
      <c r="DF403" s="58"/>
      <c r="DG403" s="58"/>
      <c r="DH403" s="58"/>
      <c r="DI403" s="58"/>
      <c r="DJ403" s="58"/>
      <c r="DK403" s="58"/>
      <c r="DL403" s="58"/>
      <c r="DM403" s="58"/>
      <c r="DN403" s="58"/>
      <c r="DO403" s="58"/>
      <c r="DP403" s="58"/>
      <c r="DQ403" s="58"/>
      <c r="DR403" s="58"/>
      <c r="DS403" s="58"/>
      <c r="DT403" s="58"/>
      <c r="DU403" s="58"/>
      <c r="DV403" s="58"/>
      <c r="DW403" s="58"/>
      <c r="DX403" s="58"/>
      <c r="DY403" s="58"/>
      <c r="DZ403" s="58"/>
      <c r="EA403" s="58"/>
      <c r="EB403" s="58"/>
      <c r="EC403" s="58"/>
      <c r="ED403" s="58"/>
      <c r="EE403" s="58"/>
      <c r="EF403" s="58"/>
      <c r="EG403" s="58"/>
      <c r="EH403" s="58"/>
      <c r="EI403" s="58"/>
      <c r="EJ403" s="58"/>
      <c r="EK403" s="58"/>
      <c r="EL403" s="58"/>
      <c r="EM403" s="58"/>
      <c r="EN403" s="58"/>
      <c r="EO403" s="58"/>
      <c r="EP403" s="58"/>
      <c r="EQ403" s="58"/>
      <c r="ER403" s="58"/>
      <c r="ES403" s="58"/>
      <c r="ET403" s="58"/>
      <c r="EU403" s="58"/>
      <c r="EV403" s="58"/>
      <c r="EW403" s="58"/>
      <c r="EX403" s="58"/>
      <c r="EY403" s="58"/>
      <c r="EZ403" s="58"/>
      <c r="FA403" s="58"/>
      <c r="FB403" s="58"/>
      <c r="FC403" s="58"/>
      <c r="FD403" s="58"/>
      <c r="FE403" s="58"/>
      <c r="FF403" s="58"/>
      <c r="FG403" s="58"/>
      <c r="FH403" s="58"/>
      <c r="FI403" s="58"/>
      <c r="FJ403" s="58"/>
      <c r="FK403" s="58"/>
      <c r="FL403" s="58"/>
      <c r="FM403" s="58"/>
      <c r="FN403" s="58"/>
      <c r="FO403" s="58"/>
      <c r="FP403" s="58"/>
      <c r="FQ403" s="58"/>
      <c r="FR403" s="58"/>
      <c r="FS403" s="58"/>
      <c r="FT403" s="58"/>
      <c r="FU403" s="58"/>
      <c r="FV403" s="58"/>
      <c r="FW403" s="58"/>
      <c r="FX403" s="58"/>
      <c r="FY403" s="58"/>
      <c r="FZ403" s="58"/>
      <c r="GA403" s="58"/>
      <c r="GB403" s="58"/>
      <c r="GC403" s="58"/>
      <c r="GD403" s="58"/>
      <c r="GE403" s="58"/>
      <c r="GF403" s="58"/>
      <c r="GG403" s="58"/>
      <c r="GH403" s="58"/>
      <c r="GI403" s="58"/>
      <c r="GJ403" s="58"/>
      <c r="GK403" s="58"/>
      <c r="GL403" s="58"/>
      <c r="GM403" s="58"/>
      <c r="GN403" s="58"/>
      <c r="GO403" s="58"/>
      <c r="GP403" s="58"/>
      <c r="GQ403" s="58"/>
      <c r="GR403" s="58"/>
      <c r="GS403" s="58"/>
      <c r="GT403" s="58"/>
      <c r="GU403" s="58"/>
      <c r="GV403" s="58"/>
      <c r="GW403" s="58"/>
      <c r="GX403" s="58"/>
      <c r="GY403" s="58"/>
      <c r="GZ403" s="58"/>
      <c r="HA403" s="58"/>
      <c r="HB403" s="58"/>
      <c r="HC403" s="58"/>
      <c r="HD403" s="58"/>
      <c r="HE403" s="58"/>
      <c r="HF403" s="58"/>
      <c r="HG403" s="58"/>
      <c r="HH403" s="58"/>
      <c r="HI403" s="58"/>
      <c r="HJ403" s="58"/>
      <c r="HK403" s="58"/>
      <c r="HL403" s="58"/>
      <c r="HM403" s="58"/>
      <c r="HN403" s="58"/>
      <c r="HO403" s="58"/>
      <c r="HP403" s="58"/>
      <c r="HQ403" s="58"/>
      <c r="HR403" s="58"/>
      <c r="HS403" s="58"/>
      <c r="HT403" s="58"/>
      <c r="HU403" s="58"/>
      <c r="HV403" s="58"/>
      <c r="HW403" s="58"/>
      <c r="HX403" s="58"/>
      <c r="HY403" s="58"/>
      <c r="HZ403" s="58"/>
      <c r="IA403" s="58"/>
      <c r="IB403" s="58"/>
      <c r="IC403" s="58"/>
      <c r="ID403" s="58"/>
      <c r="IE403" s="58"/>
      <c r="IF403" s="58"/>
      <c r="IG403" s="58"/>
      <c r="IH403" s="58"/>
      <c r="II403" s="58"/>
      <c r="IJ403" s="58"/>
      <c r="IK403" s="58"/>
      <c r="IL403" s="58"/>
      <c r="IM403" s="58"/>
      <c r="IN403" s="58"/>
      <c r="IO403" s="58"/>
      <c r="IP403" s="58"/>
      <c r="IQ403" s="58"/>
      <c r="IR403" s="58"/>
    </row>
    <row r="404" spans="1:252" s="839" customFormat="1">
      <c r="A404" s="78" t="s">
        <v>616</v>
      </c>
      <c r="B404" s="699"/>
      <c r="C404" s="699"/>
      <c r="D404" s="699"/>
      <c r="E404" s="699"/>
      <c r="F404" s="699"/>
      <c r="G404" s="699"/>
      <c r="H404" s="699"/>
      <c r="I404" s="699"/>
      <c r="J404" s="699"/>
      <c r="K404" s="699"/>
      <c r="L404" s="699"/>
      <c r="M404" s="699"/>
      <c r="N404" s="699"/>
      <c r="O404" s="699"/>
      <c r="P404" s="699"/>
      <c r="Q404" s="699"/>
      <c r="R404" s="699"/>
      <c r="S404" s="699"/>
      <c r="T404" s="699"/>
      <c r="U404" s="699"/>
      <c r="V404" s="699"/>
      <c r="W404" s="699"/>
      <c r="X404" s="699"/>
      <c r="Y404" s="699"/>
      <c r="Z404" s="699"/>
      <c r="AA404" s="699"/>
      <c r="AB404" s="699"/>
      <c r="AC404" s="699"/>
      <c r="AD404" s="699"/>
      <c r="AE404"/>
      <c r="AF404" s="58"/>
      <c r="AG404" s="58"/>
      <c r="AH404" s="58"/>
      <c r="AI404" s="58"/>
      <c r="AJ404" s="58"/>
      <c r="AK404" s="58"/>
      <c r="AL404" s="58"/>
      <c r="AM404" s="58"/>
      <c r="AN404" s="58"/>
      <c r="AO404" s="58"/>
      <c r="AP404" s="58"/>
      <c r="AQ404" s="58"/>
      <c r="AR404" s="58"/>
      <c r="AS404" s="58"/>
      <c r="AT404" s="58"/>
      <c r="AU404" s="58"/>
      <c r="AV404" s="58"/>
      <c r="AW404" s="58"/>
      <c r="AX404" s="58"/>
      <c r="AY404" s="58"/>
      <c r="AZ404" s="58"/>
      <c r="BA404" s="58"/>
      <c r="BB404" s="58"/>
      <c r="BC404" s="58"/>
      <c r="BD404" s="58"/>
      <c r="BE404" s="58"/>
      <c r="BF404" s="58"/>
      <c r="BG404" s="58"/>
      <c r="BH404" s="58"/>
      <c r="BI404" s="58"/>
      <c r="BJ404" s="58"/>
      <c r="BK404" s="58"/>
      <c r="BL404" s="58"/>
      <c r="BM404" s="58"/>
      <c r="BN404" s="58"/>
      <c r="BO404" s="58"/>
      <c r="BP404" s="58"/>
      <c r="BQ404" s="58"/>
      <c r="BR404" s="58"/>
      <c r="BS404" s="58"/>
      <c r="BT404" s="58"/>
      <c r="BU404" s="58"/>
      <c r="BV404" s="58"/>
      <c r="BW404" s="58"/>
      <c r="BX404" s="58"/>
      <c r="BY404" s="58"/>
      <c r="BZ404" s="58"/>
      <c r="CA404" s="58"/>
      <c r="CB404" s="58"/>
      <c r="CC404" s="58"/>
      <c r="CD404" s="58"/>
      <c r="CE404" s="58"/>
      <c r="CF404" s="58"/>
      <c r="CG404" s="58"/>
      <c r="CH404" s="58"/>
      <c r="CI404" s="58"/>
      <c r="CJ404" s="58"/>
      <c r="CK404" s="58"/>
      <c r="CL404" s="58"/>
      <c r="CM404" s="58"/>
      <c r="CN404" s="58"/>
      <c r="CO404" s="58"/>
      <c r="CP404" s="58"/>
      <c r="CQ404" s="58"/>
      <c r="CR404" s="58"/>
      <c r="CS404" s="58"/>
      <c r="CT404" s="58"/>
      <c r="CU404" s="58"/>
      <c r="CV404" s="58"/>
      <c r="CW404" s="58"/>
      <c r="CX404" s="58"/>
      <c r="CY404" s="58"/>
      <c r="CZ404" s="58"/>
      <c r="DA404" s="58"/>
      <c r="DB404" s="58"/>
      <c r="DC404" s="58"/>
      <c r="DD404" s="58"/>
      <c r="DE404" s="58"/>
      <c r="DF404" s="58"/>
      <c r="DG404" s="58"/>
      <c r="DH404" s="58"/>
      <c r="DI404" s="58"/>
      <c r="DJ404" s="58"/>
      <c r="DK404" s="58"/>
      <c r="DL404" s="58"/>
      <c r="DM404" s="58"/>
      <c r="DN404" s="58"/>
      <c r="DO404" s="58"/>
      <c r="DP404" s="58"/>
      <c r="DQ404" s="58"/>
      <c r="DR404" s="58"/>
      <c r="DS404" s="58"/>
      <c r="DT404" s="58"/>
      <c r="DU404" s="58"/>
      <c r="DV404" s="58"/>
      <c r="DW404" s="58"/>
      <c r="DX404" s="58"/>
      <c r="DY404" s="58"/>
      <c r="DZ404" s="58"/>
      <c r="EA404" s="58"/>
      <c r="EB404" s="58"/>
      <c r="EC404" s="58"/>
      <c r="ED404" s="58"/>
      <c r="EE404" s="58"/>
      <c r="EF404" s="58"/>
      <c r="EG404" s="58"/>
      <c r="EH404" s="58"/>
      <c r="EI404" s="58"/>
      <c r="EJ404" s="58"/>
      <c r="EK404" s="58"/>
      <c r="EL404" s="58"/>
      <c r="EM404" s="58"/>
      <c r="EN404" s="58"/>
      <c r="EO404" s="58"/>
      <c r="EP404" s="58"/>
      <c r="EQ404" s="58"/>
      <c r="ER404" s="58"/>
      <c r="ES404" s="58"/>
      <c r="ET404" s="58"/>
      <c r="EU404" s="58"/>
      <c r="EV404" s="58"/>
      <c r="EW404" s="58"/>
      <c r="EX404" s="58"/>
      <c r="EY404" s="58"/>
      <c r="EZ404" s="58"/>
      <c r="FA404" s="58"/>
      <c r="FB404" s="58"/>
      <c r="FC404" s="58"/>
      <c r="FD404" s="58"/>
      <c r="FE404" s="58"/>
      <c r="FF404" s="58"/>
      <c r="FG404" s="58"/>
      <c r="FH404" s="58"/>
      <c r="FI404" s="58"/>
      <c r="FJ404" s="58"/>
      <c r="FK404" s="58"/>
      <c r="FL404" s="58"/>
      <c r="FM404" s="58"/>
      <c r="FN404" s="58"/>
      <c r="FO404" s="58"/>
      <c r="FP404" s="58"/>
      <c r="FQ404" s="58"/>
      <c r="FR404" s="58"/>
      <c r="FS404" s="58"/>
      <c r="FT404" s="58"/>
      <c r="FU404" s="58"/>
      <c r="FV404" s="58"/>
      <c r="FW404" s="58"/>
      <c r="FX404" s="58"/>
      <c r="FY404" s="58"/>
      <c r="FZ404" s="58"/>
      <c r="GA404" s="58"/>
      <c r="GB404" s="58"/>
      <c r="GC404" s="58"/>
      <c r="GD404" s="58"/>
      <c r="GE404" s="58"/>
      <c r="GF404" s="58"/>
      <c r="GG404" s="58"/>
      <c r="GH404" s="58"/>
      <c r="GI404" s="58"/>
      <c r="GJ404" s="58"/>
      <c r="GK404" s="58"/>
      <c r="GL404" s="58"/>
      <c r="GM404" s="58"/>
      <c r="GN404" s="58"/>
      <c r="GO404" s="58"/>
      <c r="GP404" s="58"/>
      <c r="GQ404" s="58"/>
      <c r="GR404" s="58"/>
      <c r="GS404" s="58"/>
      <c r="GT404" s="58"/>
      <c r="GU404" s="58"/>
      <c r="GV404" s="58"/>
      <c r="GW404" s="58"/>
      <c r="GX404" s="58"/>
      <c r="GY404" s="58"/>
      <c r="GZ404" s="58"/>
      <c r="HA404" s="58"/>
      <c r="HB404" s="58"/>
      <c r="HC404" s="58"/>
      <c r="HD404" s="58"/>
      <c r="HE404" s="58"/>
      <c r="HF404" s="58"/>
      <c r="HG404" s="58"/>
      <c r="HH404" s="58"/>
      <c r="HI404" s="58"/>
      <c r="HJ404" s="58"/>
      <c r="HK404" s="58"/>
      <c r="HL404" s="58"/>
      <c r="HM404" s="58"/>
      <c r="HN404" s="58"/>
      <c r="HO404" s="58"/>
      <c r="HP404" s="58"/>
      <c r="HQ404" s="58"/>
      <c r="HR404" s="58"/>
      <c r="HS404" s="58"/>
      <c r="HT404" s="58"/>
      <c r="HU404" s="58"/>
      <c r="HV404" s="58"/>
      <c r="HW404" s="58"/>
      <c r="HX404" s="58"/>
      <c r="HY404" s="58"/>
      <c r="HZ404" s="58"/>
      <c r="IA404" s="58"/>
      <c r="IB404" s="58"/>
      <c r="IC404" s="58"/>
      <c r="ID404" s="58"/>
      <c r="IE404" s="58"/>
      <c r="IF404" s="58"/>
      <c r="IG404" s="58"/>
      <c r="IH404" s="58"/>
      <c r="II404" s="58"/>
      <c r="IJ404" s="58"/>
      <c r="IK404" s="58"/>
      <c r="IL404" s="58"/>
      <c r="IM404" s="58"/>
      <c r="IN404" s="58"/>
      <c r="IO404" s="58"/>
      <c r="IP404" s="58"/>
      <c r="IQ404" s="58"/>
      <c r="IR404" s="58"/>
    </row>
    <row r="405" spans="1:252" s="839" customFormat="1">
      <c r="A405" s="78" t="s">
        <v>617</v>
      </c>
      <c r="B405" s="699">
        <v>2E-3</v>
      </c>
      <c r="C405" s="699">
        <v>2E-3</v>
      </c>
      <c r="D405" s="699">
        <v>2E-3</v>
      </c>
      <c r="E405" s="699">
        <v>2E-3</v>
      </c>
      <c r="F405" s="699">
        <v>2E-3</v>
      </c>
      <c r="G405" s="699">
        <v>3.0000000000000001E-3</v>
      </c>
      <c r="H405" s="699">
        <v>3.0000000000000001E-3</v>
      </c>
      <c r="I405" s="699">
        <v>4.0000000000000001E-3</v>
      </c>
      <c r="J405" s="699">
        <v>4.0000000000000001E-3</v>
      </c>
      <c r="K405" s="699">
        <v>5.0000000000000001E-3</v>
      </c>
      <c r="L405" s="699">
        <v>5.0000000000000001E-3</v>
      </c>
      <c r="M405" s="699">
        <v>5.0000000000000001E-3</v>
      </c>
      <c r="N405" s="699">
        <v>7.0000000000000001E-3</v>
      </c>
      <c r="O405" s="699">
        <v>6.0000000000000001E-3</v>
      </c>
      <c r="P405" s="699">
        <v>1E-3</v>
      </c>
      <c r="Q405" s="699">
        <v>1E-3</v>
      </c>
      <c r="R405" s="699">
        <v>1E-3</v>
      </c>
      <c r="S405" s="699">
        <v>1E-3</v>
      </c>
      <c r="T405" s="699">
        <v>1E-3</v>
      </c>
      <c r="U405" s="699">
        <v>1E-3</v>
      </c>
      <c r="V405" s="699">
        <v>1E-3</v>
      </c>
      <c r="W405" s="699">
        <v>4.0000000000000001E-3</v>
      </c>
      <c r="X405" s="699">
        <v>4.0000000000000001E-3</v>
      </c>
      <c r="Y405" s="699">
        <v>3.0000000000000001E-3</v>
      </c>
      <c r="Z405" s="699">
        <v>2E-3</v>
      </c>
      <c r="AA405" s="699">
        <v>4.0000000000000001E-3</v>
      </c>
      <c r="AB405" s="699">
        <v>2E-3</v>
      </c>
      <c r="AC405" s="699">
        <v>3.0000000000000001E-3</v>
      </c>
      <c r="AD405" s="699">
        <v>2E-3</v>
      </c>
      <c r="AE405"/>
      <c r="AF405" s="58"/>
      <c r="AG405" s="58"/>
      <c r="AH405" s="58"/>
      <c r="AI405" s="58"/>
      <c r="AJ405" s="58"/>
      <c r="AK405" s="58"/>
      <c r="AL405" s="58"/>
      <c r="AM405" s="58"/>
      <c r="AN405" s="58"/>
      <c r="AO405" s="58"/>
      <c r="AP405" s="58"/>
      <c r="AQ405" s="58"/>
      <c r="AR405" s="58"/>
      <c r="AS405" s="58"/>
      <c r="AT405" s="58"/>
      <c r="AU405" s="58"/>
      <c r="AV405" s="58"/>
      <c r="AW405" s="58"/>
      <c r="AX405" s="58"/>
      <c r="AY405" s="58"/>
      <c r="AZ405" s="58"/>
      <c r="BA405" s="58"/>
      <c r="BB405" s="58"/>
      <c r="BC405" s="58"/>
      <c r="BD405" s="58"/>
      <c r="BE405" s="58"/>
      <c r="BF405" s="58"/>
      <c r="BG405" s="58"/>
      <c r="BH405" s="58"/>
      <c r="BI405" s="58"/>
      <c r="BJ405" s="58"/>
      <c r="BK405" s="58"/>
      <c r="BL405" s="58"/>
      <c r="BM405" s="58"/>
      <c r="BN405" s="58"/>
      <c r="BO405" s="58"/>
      <c r="BP405" s="58"/>
      <c r="BQ405" s="58"/>
      <c r="BR405" s="58"/>
      <c r="BS405" s="58"/>
      <c r="BT405" s="58"/>
      <c r="BU405" s="58"/>
      <c r="BV405" s="58"/>
      <c r="BW405" s="58"/>
      <c r="BX405" s="58"/>
      <c r="BY405" s="58"/>
      <c r="BZ405" s="58"/>
      <c r="CA405" s="58"/>
      <c r="CB405" s="58"/>
      <c r="CC405" s="58"/>
      <c r="CD405" s="58"/>
      <c r="CE405" s="58"/>
      <c r="CF405" s="58"/>
      <c r="CG405" s="58"/>
      <c r="CH405" s="58"/>
      <c r="CI405" s="58"/>
      <c r="CJ405" s="58"/>
      <c r="CK405" s="58"/>
      <c r="CL405" s="58"/>
      <c r="CM405" s="58"/>
      <c r="CN405" s="58"/>
      <c r="CO405" s="58"/>
      <c r="CP405" s="58"/>
      <c r="CQ405" s="58"/>
      <c r="CR405" s="58"/>
      <c r="CS405" s="58"/>
      <c r="CT405" s="58"/>
      <c r="CU405" s="58"/>
      <c r="CV405" s="58"/>
      <c r="CW405" s="58"/>
      <c r="CX405" s="58"/>
      <c r="CY405" s="58"/>
      <c r="CZ405" s="58"/>
      <c r="DA405" s="58"/>
      <c r="DB405" s="58"/>
      <c r="DC405" s="58"/>
      <c r="DD405" s="58"/>
      <c r="DE405" s="58"/>
      <c r="DF405" s="58"/>
      <c r="DG405" s="58"/>
      <c r="DH405" s="58"/>
      <c r="DI405" s="58"/>
      <c r="DJ405" s="58"/>
      <c r="DK405" s="58"/>
      <c r="DL405" s="58"/>
      <c r="DM405" s="58"/>
      <c r="DN405" s="58"/>
      <c r="DO405" s="58"/>
      <c r="DP405" s="58"/>
      <c r="DQ405" s="58"/>
      <c r="DR405" s="58"/>
      <c r="DS405" s="58"/>
      <c r="DT405" s="58"/>
      <c r="DU405" s="58"/>
      <c r="DV405" s="58"/>
      <c r="DW405" s="58"/>
      <c r="DX405" s="58"/>
      <c r="DY405" s="58"/>
      <c r="DZ405" s="58"/>
      <c r="EA405" s="58"/>
      <c r="EB405" s="58"/>
      <c r="EC405" s="58"/>
      <c r="ED405" s="58"/>
      <c r="EE405" s="58"/>
      <c r="EF405" s="58"/>
      <c r="EG405" s="58"/>
      <c r="EH405" s="58"/>
      <c r="EI405" s="58"/>
      <c r="EJ405" s="58"/>
      <c r="EK405" s="58"/>
      <c r="EL405" s="58"/>
      <c r="EM405" s="58"/>
      <c r="EN405" s="58"/>
      <c r="EO405" s="58"/>
      <c r="EP405" s="58"/>
      <c r="EQ405" s="58"/>
      <c r="ER405" s="58"/>
      <c r="ES405" s="58"/>
      <c r="ET405" s="58"/>
      <c r="EU405" s="58"/>
      <c r="EV405" s="58"/>
      <c r="EW405" s="58"/>
      <c r="EX405" s="58"/>
      <c r="EY405" s="58"/>
      <c r="EZ405" s="58"/>
      <c r="FA405" s="58"/>
      <c r="FB405" s="58"/>
      <c r="FC405" s="58"/>
      <c r="FD405" s="58"/>
      <c r="FE405" s="58"/>
      <c r="FF405" s="58"/>
      <c r="FG405" s="58"/>
      <c r="FH405" s="58"/>
      <c r="FI405" s="58"/>
      <c r="FJ405" s="58"/>
      <c r="FK405" s="58"/>
      <c r="FL405" s="58"/>
      <c r="FM405" s="58"/>
      <c r="FN405" s="58"/>
      <c r="FO405" s="58"/>
      <c r="FP405" s="58"/>
      <c r="FQ405" s="58"/>
      <c r="FR405" s="58"/>
      <c r="FS405" s="58"/>
      <c r="FT405" s="58"/>
      <c r="FU405" s="58"/>
      <c r="FV405" s="58"/>
      <c r="FW405" s="58"/>
      <c r="FX405" s="58"/>
      <c r="FY405" s="58"/>
      <c r="FZ405" s="58"/>
      <c r="GA405" s="58"/>
      <c r="GB405" s="58"/>
      <c r="GC405" s="58"/>
      <c r="GD405" s="58"/>
      <c r="GE405" s="58"/>
      <c r="GF405" s="58"/>
      <c r="GG405" s="58"/>
      <c r="GH405" s="58"/>
      <c r="GI405" s="58"/>
      <c r="GJ405" s="58"/>
      <c r="GK405" s="58"/>
      <c r="GL405" s="58"/>
      <c r="GM405" s="58"/>
      <c r="GN405" s="58"/>
      <c r="GO405" s="58"/>
      <c r="GP405" s="58"/>
      <c r="GQ405" s="58"/>
      <c r="GR405" s="58"/>
      <c r="GS405" s="58"/>
      <c r="GT405" s="58"/>
      <c r="GU405" s="58"/>
      <c r="GV405" s="58"/>
      <c r="GW405" s="58"/>
      <c r="GX405" s="58"/>
      <c r="GY405" s="58"/>
      <c r="GZ405" s="58"/>
      <c r="HA405" s="58"/>
      <c r="HB405" s="58"/>
      <c r="HC405" s="58"/>
      <c r="HD405" s="58"/>
      <c r="HE405" s="58"/>
      <c r="HF405" s="58"/>
      <c r="HG405" s="58"/>
      <c r="HH405" s="58"/>
      <c r="HI405" s="58"/>
      <c r="HJ405" s="58"/>
      <c r="HK405" s="58"/>
      <c r="HL405" s="58"/>
      <c r="HM405" s="58"/>
      <c r="HN405" s="58"/>
      <c r="HO405" s="58"/>
      <c r="HP405" s="58"/>
      <c r="HQ405" s="58"/>
      <c r="HR405" s="58"/>
      <c r="HS405" s="58"/>
      <c r="HT405" s="58"/>
      <c r="HU405" s="58"/>
      <c r="HV405" s="58"/>
      <c r="HW405" s="58"/>
      <c r="HX405" s="58"/>
      <c r="HY405" s="58"/>
      <c r="HZ405" s="58"/>
      <c r="IA405" s="58"/>
      <c r="IB405" s="58"/>
      <c r="IC405" s="58"/>
      <c r="ID405" s="58"/>
      <c r="IE405" s="58"/>
      <c r="IF405" s="58"/>
      <c r="IG405" s="58"/>
      <c r="IH405" s="58"/>
      <c r="II405" s="58"/>
      <c r="IJ405" s="58"/>
      <c r="IK405" s="58"/>
      <c r="IL405" s="58"/>
      <c r="IM405" s="58"/>
      <c r="IN405" s="58"/>
      <c r="IO405" s="58"/>
      <c r="IP405" s="58"/>
      <c r="IQ405" s="58"/>
      <c r="IR405" s="58"/>
    </row>
    <row r="406" spans="1:252" s="839" customFormat="1">
      <c r="A406" s="78" t="s">
        <v>618</v>
      </c>
      <c r="B406" s="699"/>
      <c r="C406" s="699"/>
      <c r="D406" s="699"/>
      <c r="E406" s="699"/>
      <c r="F406" s="699"/>
      <c r="G406" s="699"/>
      <c r="H406" s="699"/>
      <c r="I406" s="699"/>
      <c r="J406" s="699"/>
      <c r="K406" s="699"/>
      <c r="L406" s="699"/>
      <c r="M406" s="699"/>
      <c r="N406" s="699"/>
      <c r="O406" s="699"/>
      <c r="P406" s="699"/>
      <c r="Q406" s="699"/>
      <c r="R406" s="699"/>
      <c r="S406" s="699"/>
      <c r="T406" s="699"/>
      <c r="U406" s="699"/>
      <c r="V406" s="699"/>
      <c r="W406" s="699"/>
      <c r="X406" s="699"/>
      <c r="Y406" s="699"/>
      <c r="Z406" s="699"/>
      <c r="AA406" s="699"/>
      <c r="AB406" s="699"/>
      <c r="AC406" s="699"/>
      <c r="AD406" s="699"/>
      <c r="AE406"/>
      <c r="AF406" s="58"/>
      <c r="AG406" s="58"/>
      <c r="AH406" s="58"/>
      <c r="AI406" s="58"/>
      <c r="AJ406" s="58"/>
      <c r="AK406" s="58"/>
      <c r="AL406" s="58"/>
      <c r="AM406" s="58"/>
      <c r="AN406" s="58"/>
      <c r="AO406" s="58"/>
      <c r="AP406" s="58"/>
      <c r="AQ406" s="58"/>
      <c r="AR406" s="58"/>
      <c r="AS406" s="58"/>
      <c r="AT406" s="58"/>
      <c r="AU406" s="58"/>
      <c r="AV406" s="58"/>
      <c r="AW406" s="58"/>
      <c r="AX406" s="58"/>
      <c r="AY406" s="58"/>
      <c r="AZ406" s="58"/>
      <c r="BA406" s="58"/>
      <c r="BB406" s="58"/>
      <c r="BC406" s="58"/>
      <c r="BD406" s="58"/>
      <c r="BE406" s="58"/>
      <c r="BF406" s="58"/>
      <c r="BG406" s="58"/>
      <c r="BH406" s="58"/>
      <c r="BI406" s="58"/>
      <c r="BJ406" s="58"/>
      <c r="BK406" s="58"/>
      <c r="BL406" s="58"/>
      <c r="BM406" s="58"/>
      <c r="BN406" s="58"/>
      <c r="BO406" s="58"/>
      <c r="BP406" s="58"/>
      <c r="BQ406" s="58"/>
      <c r="BR406" s="58"/>
      <c r="BS406" s="58"/>
      <c r="BT406" s="58"/>
      <c r="BU406" s="58"/>
      <c r="BV406" s="58"/>
      <c r="BW406" s="58"/>
      <c r="BX406" s="58"/>
      <c r="BY406" s="58"/>
      <c r="BZ406" s="58"/>
      <c r="CA406" s="58"/>
      <c r="CB406" s="58"/>
      <c r="CC406" s="58"/>
      <c r="CD406" s="58"/>
      <c r="CE406" s="58"/>
      <c r="CF406" s="58"/>
      <c r="CG406" s="58"/>
      <c r="CH406" s="58"/>
      <c r="CI406" s="58"/>
      <c r="CJ406" s="58"/>
      <c r="CK406" s="58"/>
      <c r="CL406" s="58"/>
      <c r="CM406" s="58"/>
      <c r="CN406" s="58"/>
      <c r="CO406" s="58"/>
      <c r="CP406" s="58"/>
      <c r="CQ406" s="58"/>
      <c r="CR406" s="58"/>
      <c r="CS406" s="58"/>
      <c r="CT406" s="58"/>
      <c r="CU406" s="58"/>
      <c r="CV406" s="58"/>
      <c r="CW406" s="58"/>
      <c r="CX406" s="58"/>
      <c r="CY406" s="58"/>
      <c r="CZ406" s="58"/>
      <c r="DA406" s="58"/>
      <c r="DB406" s="58"/>
      <c r="DC406" s="58"/>
      <c r="DD406" s="58"/>
      <c r="DE406" s="58"/>
      <c r="DF406" s="58"/>
      <c r="DG406" s="58"/>
      <c r="DH406" s="58"/>
      <c r="DI406" s="58"/>
      <c r="DJ406" s="58"/>
      <c r="DK406" s="58"/>
      <c r="DL406" s="58"/>
      <c r="DM406" s="58"/>
      <c r="DN406" s="58"/>
      <c r="DO406" s="58"/>
      <c r="DP406" s="58"/>
      <c r="DQ406" s="58"/>
      <c r="DR406" s="58"/>
      <c r="DS406" s="58"/>
      <c r="DT406" s="58"/>
      <c r="DU406" s="58"/>
      <c r="DV406" s="58"/>
      <c r="DW406" s="58"/>
      <c r="DX406" s="58"/>
      <c r="DY406" s="58"/>
      <c r="DZ406" s="58"/>
      <c r="EA406" s="58"/>
      <c r="EB406" s="58"/>
      <c r="EC406" s="58"/>
      <c r="ED406" s="58"/>
      <c r="EE406" s="58"/>
      <c r="EF406" s="58"/>
      <c r="EG406" s="58"/>
      <c r="EH406" s="58"/>
      <c r="EI406" s="58"/>
      <c r="EJ406" s="58"/>
      <c r="EK406" s="58"/>
      <c r="EL406" s="58"/>
      <c r="EM406" s="58"/>
      <c r="EN406" s="58"/>
      <c r="EO406" s="58"/>
      <c r="EP406" s="58"/>
      <c r="EQ406" s="58"/>
      <c r="ER406" s="58"/>
      <c r="ES406" s="58"/>
      <c r="ET406" s="58"/>
      <c r="EU406" s="58"/>
      <c r="EV406" s="58"/>
      <c r="EW406" s="58"/>
      <c r="EX406" s="58"/>
      <c r="EY406" s="58"/>
      <c r="EZ406" s="58"/>
      <c r="FA406" s="58"/>
      <c r="FB406" s="58"/>
      <c r="FC406" s="58"/>
      <c r="FD406" s="58"/>
      <c r="FE406" s="58"/>
      <c r="FF406" s="58"/>
      <c r="FG406" s="58"/>
      <c r="FH406" s="58"/>
      <c r="FI406" s="58"/>
      <c r="FJ406" s="58"/>
      <c r="FK406" s="58"/>
      <c r="FL406" s="58"/>
      <c r="FM406" s="58"/>
      <c r="FN406" s="58"/>
      <c r="FO406" s="58"/>
      <c r="FP406" s="58"/>
      <c r="FQ406" s="58"/>
      <c r="FR406" s="58"/>
      <c r="FS406" s="58"/>
      <c r="FT406" s="58"/>
      <c r="FU406" s="58"/>
      <c r="FV406" s="58"/>
      <c r="FW406" s="58"/>
      <c r="FX406" s="58"/>
      <c r="FY406" s="58"/>
      <c r="FZ406" s="58"/>
      <c r="GA406" s="58"/>
      <c r="GB406" s="58"/>
      <c r="GC406" s="58"/>
      <c r="GD406" s="58"/>
      <c r="GE406" s="58"/>
      <c r="GF406" s="58"/>
      <c r="GG406" s="58"/>
      <c r="GH406" s="58"/>
      <c r="GI406" s="58"/>
      <c r="GJ406" s="58"/>
      <c r="GK406" s="58"/>
      <c r="GL406" s="58"/>
      <c r="GM406" s="58"/>
      <c r="GN406" s="58"/>
      <c r="GO406" s="58"/>
      <c r="GP406" s="58"/>
      <c r="GQ406" s="58"/>
      <c r="GR406" s="58"/>
      <c r="GS406" s="58"/>
      <c r="GT406" s="58"/>
      <c r="GU406" s="58"/>
      <c r="GV406" s="58"/>
      <c r="GW406" s="58"/>
      <c r="GX406" s="58"/>
      <c r="GY406" s="58"/>
      <c r="GZ406" s="58"/>
      <c r="HA406" s="58"/>
      <c r="HB406" s="58"/>
      <c r="HC406" s="58"/>
      <c r="HD406" s="58"/>
      <c r="HE406" s="58"/>
      <c r="HF406" s="58"/>
      <c r="HG406" s="58"/>
      <c r="HH406" s="58"/>
      <c r="HI406" s="58"/>
      <c r="HJ406" s="58"/>
      <c r="HK406" s="58"/>
      <c r="HL406" s="58"/>
      <c r="HM406" s="58"/>
      <c r="HN406" s="58"/>
      <c r="HO406" s="58"/>
      <c r="HP406" s="58"/>
      <c r="HQ406" s="58"/>
      <c r="HR406" s="58"/>
      <c r="HS406" s="58"/>
      <c r="HT406" s="58"/>
      <c r="HU406" s="58"/>
      <c r="HV406" s="58"/>
      <c r="HW406" s="58"/>
      <c r="HX406" s="58"/>
      <c r="HY406" s="58"/>
      <c r="HZ406" s="58"/>
      <c r="IA406" s="58"/>
      <c r="IB406" s="58"/>
      <c r="IC406" s="58"/>
      <c r="ID406" s="58"/>
      <c r="IE406" s="58"/>
      <c r="IF406" s="58"/>
      <c r="IG406" s="58"/>
      <c r="IH406" s="58"/>
      <c r="II406" s="58"/>
      <c r="IJ406" s="58"/>
      <c r="IK406" s="58"/>
      <c r="IL406" s="58"/>
      <c r="IM406" s="58"/>
      <c r="IN406" s="58"/>
      <c r="IO406" s="58"/>
      <c r="IP406" s="58"/>
      <c r="IQ406" s="58"/>
      <c r="IR406" s="58"/>
    </row>
    <row r="407" spans="1:252" s="839" customFormat="1">
      <c r="A407" s="78" t="s">
        <v>619</v>
      </c>
      <c r="B407" s="699">
        <v>1E-3</v>
      </c>
      <c r="C407" s="699">
        <v>1E-3</v>
      </c>
      <c r="D407" s="699">
        <v>1E-3</v>
      </c>
      <c r="E407" s="699">
        <v>1E-3</v>
      </c>
      <c r="F407" s="699">
        <v>1E-3</v>
      </c>
      <c r="G407" s="699">
        <v>1E-3</v>
      </c>
      <c r="H407" s="699">
        <v>1E-3</v>
      </c>
      <c r="I407" s="699">
        <v>2E-3</v>
      </c>
      <c r="J407" s="699">
        <v>2E-3</v>
      </c>
      <c r="K407" s="699">
        <v>2E-3</v>
      </c>
      <c r="L407" s="699">
        <v>2E-3</v>
      </c>
      <c r="M407" s="699">
        <v>2E-3</v>
      </c>
      <c r="N407" s="699">
        <v>1E-3</v>
      </c>
      <c r="O407" s="699">
        <v>1E-3</v>
      </c>
      <c r="P407" s="699">
        <v>0</v>
      </c>
      <c r="Q407" s="699">
        <v>0</v>
      </c>
      <c r="R407" s="699">
        <v>0</v>
      </c>
      <c r="S407" s="699">
        <v>0</v>
      </c>
      <c r="T407" s="699">
        <v>0</v>
      </c>
      <c r="U407" s="699">
        <v>0</v>
      </c>
      <c r="V407" s="699">
        <v>0</v>
      </c>
      <c r="W407" s="699">
        <v>0</v>
      </c>
      <c r="X407" s="699">
        <v>0</v>
      </c>
      <c r="Y407" s="699">
        <v>0</v>
      </c>
      <c r="Z407" s="699">
        <v>0</v>
      </c>
      <c r="AA407" s="699">
        <v>0</v>
      </c>
      <c r="AB407" s="699">
        <v>0</v>
      </c>
      <c r="AC407" s="699">
        <v>1E-3</v>
      </c>
      <c r="AD407" s="699">
        <v>1E-3</v>
      </c>
      <c r="AE407"/>
      <c r="AF407" s="58"/>
      <c r="AG407" s="58"/>
      <c r="AH407" s="58"/>
      <c r="AI407" s="58"/>
      <c r="AJ407" s="58"/>
      <c r="AK407" s="58"/>
      <c r="AL407" s="58"/>
      <c r="AM407" s="58"/>
      <c r="AN407" s="58"/>
      <c r="AO407" s="58"/>
      <c r="AP407" s="58"/>
      <c r="AQ407" s="58"/>
      <c r="AR407" s="58"/>
      <c r="AS407" s="58"/>
      <c r="AT407" s="58"/>
      <c r="AU407" s="58"/>
      <c r="AV407" s="58"/>
      <c r="AW407" s="58"/>
      <c r="AX407" s="58"/>
      <c r="AY407" s="58"/>
      <c r="AZ407" s="58"/>
      <c r="BA407" s="58"/>
      <c r="BB407" s="58"/>
      <c r="BC407" s="58"/>
      <c r="BD407" s="58"/>
      <c r="BE407" s="58"/>
      <c r="BF407" s="58"/>
      <c r="BG407" s="58"/>
      <c r="BH407" s="58"/>
      <c r="BI407" s="58"/>
      <c r="BJ407" s="58"/>
      <c r="BK407" s="58"/>
      <c r="BL407" s="58"/>
      <c r="BM407" s="58"/>
      <c r="BN407" s="58"/>
      <c r="BO407" s="58"/>
      <c r="BP407" s="58"/>
      <c r="BQ407" s="58"/>
      <c r="BR407" s="58"/>
      <c r="BS407" s="58"/>
      <c r="BT407" s="58"/>
      <c r="BU407" s="58"/>
      <c r="BV407" s="58"/>
      <c r="BW407" s="58"/>
      <c r="BX407" s="58"/>
      <c r="BY407" s="58"/>
      <c r="BZ407" s="58"/>
      <c r="CA407" s="58"/>
      <c r="CB407" s="58"/>
      <c r="CC407" s="58"/>
      <c r="CD407" s="58"/>
      <c r="CE407" s="58"/>
      <c r="CF407" s="58"/>
      <c r="CG407" s="58"/>
      <c r="CH407" s="58"/>
      <c r="CI407" s="58"/>
      <c r="CJ407" s="58"/>
      <c r="CK407" s="58"/>
      <c r="CL407" s="58"/>
      <c r="CM407" s="58"/>
      <c r="CN407" s="58"/>
      <c r="CO407" s="58"/>
      <c r="CP407" s="58"/>
      <c r="CQ407" s="58"/>
      <c r="CR407" s="58"/>
      <c r="CS407" s="58"/>
      <c r="CT407" s="58"/>
      <c r="CU407" s="58"/>
      <c r="CV407" s="58"/>
      <c r="CW407" s="58"/>
      <c r="CX407" s="58"/>
      <c r="CY407" s="58"/>
      <c r="CZ407" s="58"/>
      <c r="DA407" s="58"/>
      <c r="DB407" s="58"/>
      <c r="DC407" s="58"/>
      <c r="DD407" s="58"/>
      <c r="DE407" s="58"/>
      <c r="DF407" s="58"/>
      <c r="DG407" s="58"/>
      <c r="DH407" s="58"/>
      <c r="DI407" s="58"/>
      <c r="DJ407" s="58"/>
      <c r="DK407" s="58"/>
      <c r="DL407" s="58"/>
      <c r="DM407" s="58"/>
      <c r="DN407" s="58"/>
      <c r="DO407" s="58"/>
      <c r="DP407" s="58"/>
      <c r="DQ407" s="58"/>
      <c r="DR407" s="58"/>
      <c r="DS407" s="58"/>
      <c r="DT407" s="58"/>
      <c r="DU407" s="58"/>
      <c r="DV407" s="58"/>
      <c r="DW407" s="58"/>
      <c r="DX407" s="58"/>
      <c r="DY407" s="58"/>
      <c r="DZ407" s="58"/>
      <c r="EA407" s="58"/>
      <c r="EB407" s="58"/>
      <c r="EC407" s="58"/>
      <c r="ED407" s="58"/>
      <c r="EE407" s="58"/>
      <c r="EF407" s="58"/>
      <c r="EG407" s="58"/>
      <c r="EH407" s="58"/>
      <c r="EI407" s="58"/>
      <c r="EJ407" s="58"/>
      <c r="EK407" s="58"/>
      <c r="EL407" s="58"/>
      <c r="EM407" s="58"/>
      <c r="EN407" s="58"/>
      <c r="EO407" s="58"/>
      <c r="EP407" s="58"/>
      <c r="EQ407" s="58"/>
      <c r="ER407" s="58"/>
      <c r="ES407" s="58"/>
      <c r="ET407" s="58"/>
      <c r="EU407" s="58"/>
      <c r="EV407" s="58"/>
      <c r="EW407" s="58"/>
      <c r="EX407" s="58"/>
      <c r="EY407" s="58"/>
      <c r="EZ407" s="58"/>
      <c r="FA407" s="58"/>
      <c r="FB407" s="58"/>
      <c r="FC407" s="58"/>
      <c r="FD407" s="58"/>
      <c r="FE407" s="58"/>
      <c r="FF407" s="58"/>
      <c r="FG407" s="58"/>
      <c r="FH407" s="58"/>
      <c r="FI407" s="58"/>
      <c r="FJ407" s="58"/>
      <c r="FK407" s="58"/>
      <c r="FL407" s="58"/>
      <c r="FM407" s="58"/>
      <c r="FN407" s="58"/>
      <c r="FO407" s="58"/>
      <c r="FP407" s="58"/>
      <c r="FQ407" s="58"/>
      <c r="FR407" s="58"/>
      <c r="FS407" s="58"/>
      <c r="FT407" s="58"/>
      <c r="FU407" s="58"/>
      <c r="FV407" s="58"/>
      <c r="FW407" s="58"/>
      <c r="FX407" s="58"/>
      <c r="FY407" s="58"/>
      <c r="FZ407" s="58"/>
      <c r="GA407" s="58"/>
      <c r="GB407" s="58"/>
      <c r="GC407" s="58"/>
      <c r="GD407" s="58"/>
      <c r="GE407" s="58"/>
      <c r="GF407" s="58"/>
      <c r="GG407" s="58"/>
      <c r="GH407" s="58"/>
      <c r="GI407" s="58"/>
      <c r="GJ407" s="58"/>
      <c r="GK407" s="58"/>
      <c r="GL407" s="58"/>
      <c r="GM407" s="58"/>
      <c r="GN407" s="58"/>
      <c r="GO407" s="58"/>
      <c r="GP407" s="58"/>
      <c r="GQ407" s="58"/>
      <c r="GR407" s="58"/>
      <c r="GS407" s="58"/>
      <c r="GT407" s="58"/>
      <c r="GU407" s="58"/>
      <c r="GV407" s="58"/>
      <c r="GW407" s="58"/>
      <c r="GX407" s="58"/>
      <c r="GY407" s="58"/>
      <c r="GZ407" s="58"/>
      <c r="HA407" s="58"/>
      <c r="HB407" s="58"/>
      <c r="HC407" s="58"/>
      <c r="HD407" s="58"/>
      <c r="HE407" s="58"/>
      <c r="HF407" s="58"/>
      <c r="HG407" s="58"/>
      <c r="HH407" s="58"/>
      <c r="HI407" s="58"/>
      <c r="HJ407" s="58"/>
      <c r="HK407" s="58"/>
      <c r="HL407" s="58"/>
      <c r="HM407" s="58"/>
      <c r="HN407" s="58"/>
      <c r="HO407" s="58"/>
      <c r="HP407" s="58"/>
      <c r="HQ407" s="58"/>
      <c r="HR407" s="58"/>
      <c r="HS407" s="58"/>
      <c r="HT407" s="58"/>
      <c r="HU407" s="58"/>
      <c r="HV407" s="58"/>
      <c r="HW407" s="58"/>
      <c r="HX407" s="58"/>
      <c r="HY407" s="58"/>
      <c r="HZ407" s="58"/>
      <c r="IA407" s="58"/>
      <c r="IB407" s="58"/>
      <c r="IC407" s="58"/>
      <c r="ID407" s="58"/>
      <c r="IE407" s="58"/>
      <c r="IF407" s="58"/>
      <c r="IG407" s="58"/>
      <c r="IH407" s="58"/>
      <c r="II407" s="58"/>
      <c r="IJ407" s="58"/>
      <c r="IK407" s="58"/>
      <c r="IL407" s="58"/>
      <c r="IM407" s="58"/>
      <c r="IN407" s="58"/>
      <c r="IO407" s="58"/>
      <c r="IP407" s="58"/>
      <c r="IQ407" s="58"/>
      <c r="IR407" s="58"/>
    </row>
    <row r="408" spans="1:252" s="839" customFormat="1">
      <c r="A408" s="78" t="s">
        <v>620</v>
      </c>
      <c r="B408" s="699">
        <v>4.0000000000000001E-3</v>
      </c>
      <c r="C408" s="699">
        <v>4.0000000000000001E-3</v>
      </c>
      <c r="D408" s="699">
        <v>6.0000000000000001E-3</v>
      </c>
      <c r="E408" s="699">
        <v>5.0000000000000001E-3</v>
      </c>
      <c r="F408" s="699">
        <v>5.0000000000000001E-3</v>
      </c>
      <c r="G408" s="699">
        <v>7.0000000000000001E-3</v>
      </c>
      <c r="H408" s="699">
        <v>8.9999999999999993E-3</v>
      </c>
      <c r="I408" s="699">
        <v>0.01</v>
      </c>
      <c r="J408" s="699">
        <v>1.0999999999999999E-2</v>
      </c>
      <c r="K408" s="699">
        <v>1.2E-2</v>
      </c>
      <c r="L408" s="699">
        <v>1.2E-2</v>
      </c>
      <c r="M408" s="699">
        <v>1.2E-2</v>
      </c>
      <c r="N408" s="699">
        <v>1.2999999999999999E-2</v>
      </c>
      <c r="O408" s="699">
        <v>1.4999999999999999E-2</v>
      </c>
      <c r="P408" s="699">
        <v>0</v>
      </c>
      <c r="Q408" s="699">
        <v>0</v>
      </c>
      <c r="R408" s="699">
        <v>0</v>
      </c>
      <c r="S408" s="699">
        <v>8.0000000000000002E-3</v>
      </c>
      <c r="T408" s="699">
        <v>7.0000000000000001E-3</v>
      </c>
      <c r="U408" s="699">
        <v>5.0000000000000001E-3</v>
      </c>
      <c r="V408" s="699">
        <v>6.0000000000000001E-3</v>
      </c>
      <c r="W408" s="699">
        <v>4.0000000000000001E-3</v>
      </c>
      <c r="X408" s="699">
        <v>1.7000000000000001E-2</v>
      </c>
      <c r="Y408" s="699">
        <v>1.2E-2</v>
      </c>
      <c r="Z408" s="699">
        <v>1.7000000000000001E-2</v>
      </c>
      <c r="AA408" s="699">
        <v>2.4E-2</v>
      </c>
      <c r="AB408" s="699">
        <v>2.3E-2</v>
      </c>
      <c r="AC408" s="699">
        <v>2.3E-2</v>
      </c>
      <c r="AD408" s="699">
        <v>7.1999999999999995E-2</v>
      </c>
      <c r="AE408"/>
      <c r="AF408" s="58"/>
      <c r="AG408" s="58"/>
      <c r="AH408" s="58"/>
      <c r="AI408" s="58"/>
      <c r="AJ408" s="58"/>
      <c r="AK408" s="58"/>
      <c r="AL408" s="58"/>
      <c r="AM408" s="58"/>
      <c r="AN408" s="58"/>
      <c r="AO408" s="58"/>
      <c r="AP408" s="58"/>
      <c r="AQ408" s="58"/>
      <c r="AR408" s="58"/>
      <c r="AS408" s="58"/>
      <c r="AT408" s="58"/>
      <c r="AU408" s="58"/>
      <c r="AV408" s="58"/>
      <c r="AW408" s="58"/>
      <c r="AX408" s="58"/>
      <c r="AY408" s="58"/>
      <c r="AZ408" s="58"/>
      <c r="BA408" s="58"/>
      <c r="BB408" s="58"/>
      <c r="BC408" s="58"/>
      <c r="BD408" s="58"/>
      <c r="BE408" s="58"/>
      <c r="BF408" s="58"/>
      <c r="BG408" s="58"/>
      <c r="BH408" s="58"/>
      <c r="BI408" s="58"/>
      <c r="BJ408" s="58"/>
      <c r="BK408" s="58"/>
      <c r="BL408" s="58"/>
      <c r="BM408" s="58"/>
      <c r="BN408" s="58"/>
      <c r="BO408" s="58"/>
      <c r="BP408" s="58"/>
      <c r="BQ408" s="58"/>
      <c r="BR408" s="58"/>
      <c r="BS408" s="58"/>
      <c r="BT408" s="58"/>
      <c r="BU408" s="58"/>
      <c r="BV408" s="58"/>
      <c r="BW408" s="58"/>
      <c r="BX408" s="58"/>
      <c r="BY408" s="58"/>
      <c r="BZ408" s="58"/>
      <c r="CA408" s="58"/>
      <c r="CB408" s="58"/>
      <c r="CC408" s="58"/>
      <c r="CD408" s="58"/>
      <c r="CE408" s="58"/>
      <c r="CF408" s="58"/>
      <c r="CG408" s="58"/>
      <c r="CH408" s="58"/>
      <c r="CI408" s="58"/>
      <c r="CJ408" s="58"/>
      <c r="CK408" s="58"/>
      <c r="CL408" s="58"/>
      <c r="CM408" s="58"/>
      <c r="CN408" s="58"/>
      <c r="CO408" s="58"/>
      <c r="CP408" s="58"/>
      <c r="CQ408" s="58"/>
      <c r="CR408" s="58"/>
      <c r="CS408" s="58"/>
      <c r="CT408" s="58"/>
      <c r="CU408" s="58"/>
      <c r="CV408" s="58"/>
      <c r="CW408" s="58"/>
      <c r="CX408" s="58"/>
      <c r="CY408" s="58"/>
      <c r="CZ408" s="58"/>
      <c r="DA408" s="58"/>
      <c r="DB408" s="58"/>
      <c r="DC408" s="58"/>
      <c r="DD408" s="58"/>
      <c r="DE408" s="58"/>
      <c r="DF408" s="58"/>
      <c r="DG408" s="58"/>
      <c r="DH408" s="58"/>
      <c r="DI408" s="58"/>
      <c r="DJ408" s="58"/>
      <c r="DK408" s="58"/>
      <c r="DL408" s="58"/>
      <c r="DM408" s="58"/>
      <c r="DN408" s="58"/>
      <c r="DO408" s="58"/>
      <c r="DP408" s="58"/>
      <c r="DQ408" s="58"/>
      <c r="DR408" s="58"/>
      <c r="DS408" s="58"/>
      <c r="DT408" s="58"/>
      <c r="DU408" s="58"/>
      <c r="DV408" s="58"/>
      <c r="DW408" s="58"/>
      <c r="DX408" s="58"/>
      <c r="DY408" s="58"/>
      <c r="DZ408" s="58"/>
      <c r="EA408" s="58"/>
      <c r="EB408" s="58"/>
      <c r="EC408" s="58"/>
      <c r="ED408" s="58"/>
      <c r="EE408" s="58"/>
      <c r="EF408" s="58"/>
      <c r="EG408" s="58"/>
      <c r="EH408" s="58"/>
      <c r="EI408" s="58"/>
      <c r="EJ408" s="58"/>
      <c r="EK408" s="58"/>
      <c r="EL408" s="58"/>
      <c r="EM408" s="58"/>
      <c r="EN408" s="58"/>
      <c r="EO408" s="58"/>
      <c r="EP408" s="58"/>
      <c r="EQ408" s="58"/>
      <c r="ER408" s="58"/>
      <c r="ES408" s="58"/>
      <c r="ET408" s="58"/>
      <c r="EU408" s="58"/>
      <c r="EV408" s="58"/>
      <c r="EW408" s="58"/>
      <c r="EX408" s="58"/>
      <c r="EY408" s="58"/>
      <c r="EZ408" s="58"/>
      <c r="FA408" s="58"/>
      <c r="FB408" s="58"/>
      <c r="FC408" s="58"/>
      <c r="FD408" s="58"/>
      <c r="FE408" s="58"/>
      <c r="FF408" s="58"/>
      <c r="FG408" s="58"/>
      <c r="FH408" s="58"/>
      <c r="FI408" s="58"/>
      <c r="FJ408" s="58"/>
      <c r="FK408" s="58"/>
      <c r="FL408" s="58"/>
      <c r="FM408" s="58"/>
      <c r="FN408" s="58"/>
      <c r="FO408" s="58"/>
      <c r="FP408" s="58"/>
      <c r="FQ408" s="58"/>
      <c r="FR408" s="58"/>
      <c r="FS408" s="58"/>
      <c r="FT408" s="58"/>
      <c r="FU408" s="58"/>
      <c r="FV408" s="58"/>
      <c r="FW408" s="58"/>
      <c r="FX408" s="58"/>
      <c r="FY408" s="58"/>
      <c r="FZ408" s="58"/>
      <c r="GA408" s="58"/>
      <c r="GB408" s="58"/>
      <c r="GC408" s="58"/>
      <c r="GD408" s="58"/>
      <c r="GE408" s="58"/>
      <c r="GF408" s="58"/>
      <c r="GG408" s="58"/>
      <c r="GH408" s="58"/>
      <c r="GI408" s="58"/>
      <c r="GJ408" s="58"/>
      <c r="GK408" s="58"/>
      <c r="GL408" s="58"/>
      <c r="GM408" s="58"/>
      <c r="GN408" s="58"/>
      <c r="GO408" s="58"/>
      <c r="GP408" s="58"/>
      <c r="GQ408" s="58"/>
      <c r="GR408" s="58"/>
      <c r="GS408" s="58"/>
      <c r="GT408" s="58"/>
      <c r="GU408" s="58"/>
      <c r="GV408" s="58"/>
      <c r="GW408" s="58"/>
      <c r="GX408" s="58"/>
      <c r="GY408" s="58"/>
      <c r="GZ408" s="58"/>
      <c r="HA408" s="58"/>
      <c r="HB408" s="58"/>
      <c r="HC408" s="58"/>
      <c r="HD408" s="58"/>
      <c r="HE408" s="58"/>
      <c r="HF408" s="58"/>
      <c r="HG408" s="58"/>
      <c r="HH408" s="58"/>
      <c r="HI408" s="58"/>
      <c r="HJ408" s="58"/>
      <c r="HK408" s="58"/>
      <c r="HL408" s="58"/>
      <c r="HM408" s="58"/>
      <c r="HN408" s="58"/>
      <c r="HO408" s="58"/>
      <c r="HP408" s="58"/>
      <c r="HQ408" s="58"/>
      <c r="HR408" s="58"/>
      <c r="HS408" s="58"/>
      <c r="HT408" s="58"/>
      <c r="HU408" s="58"/>
      <c r="HV408" s="58"/>
      <c r="HW408" s="58"/>
      <c r="HX408" s="58"/>
      <c r="HY408" s="58"/>
      <c r="HZ408" s="58"/>
      <c r="IA408" s="58"/>
      <c r="IB408" s="58"/>
      <c r="IC408" s="58"/>
      <c r="ID408" s="58"/>
      <c r="IE408" s="58"/>
      <c r="IF408" s="58"/>
      <c r="IG408" s="58"/>
      <c r="IH408" s="58"/>
      <c r="II408" s="58"/>
      <c r="IJ408" s="58"/>
      <c r="IK408" s="58"/>
      <c r="IL408" s="58"/>
      <c r="IM408" s="58"/>
      <c r="IN408" s="58"/>
      <c r="IO408" s="58"/>
      <c r="IP408" s="58"/>
      <c r="IQ408" s="58"/>
      <c r="IR408" s="58"/>
    </row>
    <row r="409" spans="1:252" s="839" customFormat="1">
      <c r="A409" s="78" t="s">
        <v>621</v>
      </c>
      <c r="B409" s="699"/>
      <c r="C409" s="699"/>
      <c r="D409" s="699"/>
      <c r="E409" s="699"/>
      <c r="F409" s="699"/>
      <c r="G409" s="699"/>
      <c r="H409" s="699"/>
      <c r="I409" s="699"/>
      <c r="J409" s="699"/>
      <c r="K409" s="699"/>
      <c r="L409" s="699"/>
      <c r="M409" s="699"/>
      <c r="N409" s="699"/>
      <c r="O409" s="699"/>
      <c r="P409" s="699"/>
      <c r="Q409" s="699"/>
      <c r="R409" s="699"/>
      <c r="S409" s="699"/>
      <c r="T409" s="699"/>
      <c r="U409" s="699"/>
      <c r="V409" s="699"/>
      <c r="W409" s="699"/>
      <c r="X409" s="699"/>
      <c r="Y409" s="699"/>
      <c r="Z409" s="699"/>
      <c r="AA409" s="699"/>
      <c r="AB409" s="699"/>
      <c r="AC409" s="699"/>
      <c r="AD409" s="699"/>
      <c r="AE409"/>
      <c r="AF409" s="58"/>
      <c r="AG409" s="58"/>
      <c r="AH409" s="58"/>
      <c r="AI409" s="58"/>
      <c r="AJ409" s="58"/>
      <c r="AK409" s="58"/>
      <c r="AL409" s="58"/>
      <c r="AM409" s="58"/>
      <c r="AN409" s="58"/>
      <c r="AO409" s="58"/>
      <c r="AP409" s="58"/>
      <c r="AQ409" s="58"/>
      <c r="AR409" s="58"/>
      <c r="AS409" s="58"/>
      <c r="AT409" s="58"/>
      <c r="AU409" s="58"/>
      <c r="AV409" s="58"/>
      <c r="AW409" s="58"/>
      <c r="AX409" s="58"/>
      <c r="AY409" s="58"/>
      <c r="AZ409" s="58"/>
      <c r="BA409" s="58"/>
      <c r="BB409" s="58"/>
      <c r="BC409" s="58"/>
      <c r="BD409" s="58"/>
      <c r="BE409" s="58"/>
      <c r="BF409" s="58"/>
      <c r="BG409" s="58"/>
      <c r="BH409" s="58"/>
      <c r="BI409" s="58"/>
      <c r="BJ409" s="58"/>
      <c r="BK409" s="58"/>
      <c r="BL409" s="58"/>
      <c r="BM409" s="58"/>
      <c r="BN409" s="58"/>
      <c r="BO409" s="58"/>
      <c r="BP409" s="58"/>
      <c r="BQ409" s="58"/>
      <c r="BR409" s="58"/>
      <c r="BS409" s="58"/>
      <c r="BT409" s="58"/>
      <c r="BU409" s="58"/>
      <c r="BV409" s="58"/>
      <c r="BW409" s="58"/>
      <c r="BX409" s="58"/>
      <c r="BY409" s="58"/>
      <c r="BZ409" s="58"/>
      <c r="CA409" s="58"/>
      <c r="CB409" s="58"/>
      <c r="CC409" s="58"/>
      <c r="CD409" s="58"/>
      <c r="CE409" s="58"/>
      <c r="CF409" s="58"/>
      <c r="CG409" s="58"/>
      <c r="CH409" s="58"/>
      <c r="CI409" s="58"/>
      <c r="CJ409" s="58"/>
      <c r="CK409" s="58"/>
      <c r="CL409" s="58"/>
      <c r="CM409" s="58"/>
      <c r="CN409" s="58"/>
      <c r="CO409" s="58"/>
      <c r="CP409" s="58"/>
      <c r="CQ409" s="58"/>
      <c r="CR409" s="58"/>
      <c r="CS409" s="58"/>
      <c r="CT409" s="58"/>
      <c r="CU409" s="58"/>
      <c r="CV409" s="58"/>
      <c r="CW409" s="58"/>
      <c r="CX409" s="58"/>
      <c r="CY409" s="58"/>
      <c r="CZ409" s="58"/>
      <c r="DA409" s="58"/>
      <c r="DB409" s="58"/>
      <c r="DC409" s="58"/>
      <c r="DD409" s="58"/>
      <c r="DE409" s="58"/>
      <c r="DF409" s="58"/>
      <c r="DG409" s="58"/>
      <c r="DH409" s="58"/>
      <c r="DI409" s="58"/>
      <c r="DJ409" s="58"/>
      <c r="DK409" s="58"/>
      <c r="DL409" s="58"/>
      <c r="DM409" s="58"/>
      <c r="DN409" s="58"/>
      <c r="DO409" s="58"/>
      <c r="DP409" s="58"/>
      <c r="DQ409" s="58"/>
      <c r="DR409" s="58"/>
      <c r="DS409" s="58"/>
      <c r="DT409" s="58"/>
      <c r="DU409" s="58"/>
      <c r="DV409" s="58"/>
      <c r="DW409" s="58"/>
      <c r="DX409" s="58"/>
      <c r="DY409" s="58"/>
      <c r="DZ409" s="58"/>
      <c r="EA409" s="58"/>
      <c r="EB409" s="58"/>
      <c r="EC409" s="58"/>
      <c r="ED409" s="58"/>
      <c r="EE409" s="58"/>
      <c r="EF409" s="58"/>
      <c r="EG409" s="58"/>
      <c r="EH409" s="58"/>
      <c r="EI409" s="58"/>
      <c r="EJ409" s="58"/>
      <c r="EK409" s="58"/>
      <c r="EL409" s="58"/>
      <c r="EM409" s="58"/>
      <c r="EN409" s="58"/>
      <c r="EO409" s="58"/>
      <c r="EP409" s="58"/>
      <c r="EQ409" s="58"/>
      <c r="ER409" s="58"/>
      <c r="ES409" s="58"/>
      <c r="ET409" s="58"/>
      <c r="EU409" s="58"/>
      <c r="EV409" s="58"/>
      <c r="EW409" s="58"/>
      <c r="EX409" s="58"/>
      <c r="EY409" s="58"/>
      <c r="EZ409" s="58"/>
      <c r="FA409" s="58"/>
      <c r="FB409" s="58"/>
      <c r="FC409" s="58"/>
      <c r="FD409" s="58"/>
      <c r="FE409" s="58"/>
      <c r="FF409" s="58"/>
      <c r="FG409" s="58"/>
      <c r="FH409" s="58"/>
      <c r="FI409" s="58"/>
      <c r="FJ409" s="58"/>
      <c r="FK409" s="58"/>
      <c r="FL409" s="58"/>
      <c r="FM409" s="58"/>
      <c r="FN409" s="58"/>
      <c r="FO409" s="58"/>
      <c r="FP409" s="58"/>
      <c r="FQ409" s="58"/>
      <c r="FR409" s="58"/>
      <c r="FS409" s="58"/>
      <c r="FT409" s="58"/>
      <c r="FU409" s="58"/>
      <c r="FV409" s="58"/>
      <c r="FW409" s="58"/>
      <c r="FX409" s="58"/>
      <c r="FY409" s="58"/>
      <c r="FZ409" s="58"/>
      <c r="GA409" s="58"/>
      <c r="GB409" s="58"/>
      <c r="GC409" s="58"/>
      <c r="GD409" s="58"/>
      <c r="GE409" s="58"/>
      <c r="GF409" s="58"/>
      <c r="GG409" s="58"/>
      <c r="GH409" s="58"/>
      <c r="GI409" s="58"/>
      <c r="GJ409" s="58"/>
      <c r="GK409" s="58"/>
      <c r="GL409" s="58"/>
      <c r="GM409" s="58"/>
      <c r="GN409" s="58"/>
      <c r="GO409" s="58"/>
      <c r="GP409" s="58"/>
      <c r="GQ409" s="58"/>
      <c r="GR409" s="58"/>
      <c r="GS409" s="58"/>
      <c r="GT409" s="58"/>
      <c r="GU409" s="58"/>
      <c r="GV409" s="58"/>
      <c r="GW409" s="58"/>
      <c r="GX409" s="58"/>
      <c r="GY409" s="58"/>
      <c r="GZ409" s="58"/>
      <c r="HA409" s="58"/>
      <c r="HB409" s="58"/>
      <c r="HC409" s="58"/>
      <c r="HD409" s="58"/>
      <c r="HE409" s="58"/>
      <c r="HF409" s="58"/>
      <c r="HG409" s="58"/>
      <c r="HH409" s="58"/>
      <c r="HI409" s="58"/>
      <c r="HJ409" s="58"/>
      <c r="HK409" s="58"/>
      <c r="HL409" s="58"/>
      <c r="HM409" s="58"/>
      <c r="HN409" s="58"/>
      <c r="HO409" s="58"/>
      <c r="HP409" s="58"/>
      <c r="HQ409" s="58"/>
      <c r="HR409" s="58"/>
      <c r="HS409" s="58"/>
      <c r="HT409" s="58"/>
      <c r="HU409" s="58"/>
      <c r="HV409" s="58"/>
      <c r="HW409" s="58"/>
      <c r="HX409" s="58"/>
      <c r="HY409" s="58"/>
      <c r="HZ409" s="58"/>
      <c r="IA409" s="58"/>
      <c r="IB409" s="58"/>
      <c r="IC409" s="58"/>
      <c r="ID409" s="58"/>
      <c r="IE409" s="58"/>
      <c r="IF409" s="58"/>
      <c r="IG409" s="58"/>
      <c r="IH409" s="58"/>
      <c r="II409" s="58"/>
      <c r="IJ409" s="58"/>
      <c r="IK409" s="58"/>
      <c r="IL409" s="58"/>
      <c r="IM409" s="58"/>
      <c r="IN409" s="58"/>
      <c r="IO409" s="58"/>
      <c r="IP409" s="58"/>
      <c r="IQ409" s="58"/>
      <c r="IR409" s="58"/>
    </row>
    <row r="410" spans="1:252" s="839" customFormat="1">
      <c r="A410" s="78" t="s">
        <v>622</v>
      </c>
      <c r="B410" s="699">
        <v>0</v>
      </c>
      <c r="C410" s="699">
        <v>0</v>
      </c>
      <c r="D410" s="699">
        <v>0</v>
      </c>
      <c r="E410" s="699">
        <v>0</v>
      </c>
      <c r="F410" s="699">
        <v>0</v>
      </c>
      <c r="G410" s="699">
        <v>0</v>
      </c>
      <c r="H410" s="699">
        <v>0</v>
      </c>
      <c r="I410" s="699">
        <v>0</v>
      </c>
      <c r="J410" s="699">
        <v>0</v>
      </c>
      <c r="K410" s="699">
        <v>0</v>
      </c>
      <c r="L410" s="699">
        <v>0</v>
      </c>
      <c r="M410" s="699">
        <v>0</v>
      </c>
      <c r="N410" s="699">
        <v>0</v>
      </c>
      <c r="O410" s="699">
        <v>0</v>
      </c>
      <c r="P410" s="699">
        <v>1.9E-2</v>
      </c>
      <c r="Q410" s="699">
        <v>1.7999999999999999E-2</v>
      </c>
      <c r="R410" s="699">
        <v>0.02</v>
      </c>
      <c r="S410" s="699">
        <v>1.9E-2</v>
      </c>
      <c r="T410" s="699">
        <v>2.5000000000000001E-2</v>
      </c>
      <c r="U410" s="699">
        <v>1.6E-2</v>
      </c>
      <c r="V410" s="699">
        <v>1.7000000000000001E-2</v>
      </c>
      <c r="W410" s="699">
        <v>1.2E-2</v>
      </c>
      <c r="X410" s="699">
        <v>1.2E-2</v>
      </c>
      <c r="Y410" s="699">
        <v>1.0999999999999999E-2</v>
      </c>
      <c r="Z410" s="699">
        <v>0.01</v>
      </c>
      <c r="AA410" s="699">
        <v>1.0999999999999999E-2</v>
      </c>
      <c r="AB410" s="699">
        <v>1.2999999999999999E-2</v>
      </c>
      <c r="AC410" s="699">
        <v>8.9999999999999993E-3</v>
      </c>
      <c r="AD410" s="699">
        <v>4.0000000000000001E-3</v>
      </c>
      <c r="AE410"/>
      <c r="AF410" s="58"/>
      <c r="AG410" s="58"/>
      <c r="AH410" s="58"/>
      <c r="AI410" s="58"/>
      <c r="AJ410" s="58"/>
      <c r="AK410" s="58"/>
      <c r="AL410" s="58"/>
      <c r="AM410" s="58"/>
      <c r="AN410" s="58"/>
      <c r="AO410" s="58"/>
      <c r="AP410" s="58"/>
      <c r="AQ410" s="58"/>
      <c r="AR410" s="58"/>
      <c r="AS410" s="58"/>
      <c r="AT410" s="58"/>
      <c r="AU410" s="58"/>
      <c r="AV410" s="58"/>
      <c r="AW410" s="58"/>
      <c r="AX410" s="58"/>
      <c r="AY410" s="58"/>
      <c r="AZ410" s="58"/>
      <c r="BA410" s="58"/>
      <c r="BB410" s="58"/>
      <c r="BC410" s="58"/>
      <c r="BD410" s="58"/>
      <c r="BE410" s="58"/>
      <c r="BF410" s="58"/>
      <c r="BG410" s="58"/>
      <c r="BH410" s="58"/>
      <c r="BI410" s="58"/>
      <c r="BJ410" s="58"/>
      <c r="BK410" s="58"/>
      <c r="BL410" s="58"/>
      <c r="BM410" s="58"/>
      <c r="BN410" s="58"/>
      <c r="BO410" s="58"/>
      <c r="BP410" s="58"/>
      <c r="BQ410" s="58"/>
      <c r="BR410" s="58"/>
      <c r="BS410" s="58"/>
      <c r="BT410" s="58"/>
      <c r="BU410" s="58"/>
      <c r="BV410" s="58"/>
      <c r="BW410" s="58"/>
      <c r="BX410" s="58"/>
      <c r="BY410" s="58"/>
      <c r="BZ410" s="58"/>
      <c r="CA410" s="58"/>
      <c r="CB410" s="58"/>
      <c r="CC410" s="58"/>
      <c r="CD410" s="58"/>
      <c r="CE410" s="58"/>
      <c r="CF410" s="58"/>
      <c r="CG410" s="58"/>
      <c r="CH410" s="58"/>
      <c r="CI410" s="58"/>
      <c r="CJ410" s="58"/>
      <c r="CK410" s="58"/>
      <c r="CL410" s="58"/>
      <c r="CM410" s="58"/>
      <c r="CN410" s="58"/>
      <c r="CO410" s="58"/>
      <c r="CP410" s="58"/>
      <c r="CQ410" s="58"/>
      <c r="CR410" s="58"/>
      <c r="CS410" s="58"/>
      <c r="CT410" s="58"/>
      <c r="CU410" s="58"/>
      <c r="CV410" s="58"/>
      <c r="CW410" s="58"/>
      <c r="CX410" s="58"/>
      <c r="CY410" s="58"/>
      <c r="CZ410" s="58"/>
      <c r="DA410" s="58"/>
      <c r="DB410" s="58"/>
      <c r="DC410" s="58"/>
      <c r="DD410" s="58"/>
      <c r="DE410" s="58"/>
      <c r="DF410" s="58"/>
      <c r="DG410" s="58"/>
      <c r="DH410" s="58"/>
      <c r="DI410" s="58"/>
      <c r="DJ410" s="58"/>
      <c r="DK410" s="58"/>
      <c r="DL410" s="58"/>
      <c r="DM410" s="58"/>
      <c r="DN410" s="58"/>
      <c r="DO410" s="58"/>
      <c r="DP410" s="58"/>
      <c r="DQ410" s="58"/>
      <c r="DR410" s="58"/>
      <c r="DS410" s="58"/>
      <c r="DT410" s="58"/>
      <c r="DU410" s="58"/>
      <c r="DV410" s="58"/>
      <c r="DW410" s="58"/>
      <c r="DX410" s="58"/>
      <c r="DY410" s="58"/>
      <c r="DZ410" s="58"/>
      <c r="EA410" s="58"/>
      <c r="EB410" s="58"/>
      <c r="EC410" s="58"/>
      <c r="ED410" s="58"/>
      <c r="EE410" s="58"/>
      <c r="EF410" s="58"/>
      <c r="EG410" s="58"/>
      <c r="EH410" s="58"/>
      <c r="EI410" s="58"/>
      <c r="EJ410" s="58"/>
      <c r="EK410" s="58"/>
      <c r="EL410" s="58"/>
      <c r="EM410" s="58"/>
      <c r="EN410" s="58"/>
      <c r="EO410" s="58"/>
      <c r="EP410" s="58"/>
      <c r="EQ410" s="58"/>
      <c r="ER410" s="58"/>
      <c r="ES410" s="58"/>
      <c r="ET410" s="58"/>
      <c r="EU410" s="58"/>
      <c r="EV410" s="58"/>
      <c r="EW410" s="58"/>
      <c r="EX410" s="58"/>
      <c r="EY410" s="58"/>
      <c r="EZ410" s="58"/>
      <c r="FA410" s="58"/>
      <c r="FB410" s="58"/>
      <c r="FC410" s="58"/>
      <c r="FD410" s="58"/>
      <c r="FE410" s="58"/>
      <c r="FF410" s="58"/>
      <c r="FG410" s="58"/>
      <c r="FH410" s="58"/>
      <c r="FI410" s="58"/>
      <c r="FJ410" s="58"/>
      <c r="FK410" s="58"/>
      <c r="FL410" s="58"/>
      <c r="FM410" s="58"/>
      <c r="FN410" s="58"/>
      <c r="FO410" s="58"/>
      <c r="FP410" s="58"/>
      <c r="FQ410" s="58"/>
      <c r="FR410" s="58"/>
      <c r="FS410" s="58"/>
      <c r="FT410" s="58"/>
      <c r="FU410" s="58"/>
      <c r="FV410" s="58"/>
      <c r="FW410" s="58"/>
      <c r="FX410" s="58"/>
      <c r="FY410" s="58"/>
      <c r="FZ410" s="58"/>
      <c r="GA410" s="58"/>
      <c r="GB410" s="58"/>
      <c r="GC410" s="58"/>
      <c r="GD410" s="58"/>
      <c r="GE410" s="58"/>
      <c r="GF410" s="58"/>
      <c r="GG410" s="58"/>
      <c r="GH410" s="58"/>
      <c r="GI410" s="58"/>
      <c r="GJ410" s="58"/>
      <c r="GK410" s="58"/>
      <c r="GL410" s="58"/>
      <c r="GM410" s="58"/>
      <c r="GN410" s="58"/>
      <c r="GO410" s="58"/>
      <c r="GP410" s="58"/>
      <c r="GQ410" s="58"/>
      <c r="GR410" s="58"/>
      <c r="GS410" s="58"/>
      <c r="GT410" s="58"/>
      <c r="GU410" s="58"/>
      <c r="GV410" s="58"/>
      <c r="GW410" s="58"/>
      <c r="GX410" s="58"/>
      <c r="GY410" s="58"/>
      <c r="GZ410" s="58"/>
      <c r="HA410" s="58"/>
      <c r="HB410" s="58"/>
      <c r="HC410" s="58"/>
      <c r="HD410" s="58"/>
      <c r="HE410" s="58"/>
      <c r="HF410" s="58"/>
      <c r="HG410" s="58"/>
      <c r="HH410" s="58"/>
      <c r="HI410" s="58"/>
      <c r="HJ410" s="58"/>
      <c r="HK410" s="58"/>
      <c r="HL410" s="58"/>
      <c r="HM410" s="58"/>
      <c r="HN410" s="58"/>
      <c r="HO410" s="58"/>
      <c r="HP410" s="58"/>
      <c r="HQ410" s="58"/>
      <c r="HR410" s="58"/>
      <c r="HS410" s="58"/>
      <c r="HT410" s="58"/>
      <c r="HU410" s="58"/>
      <c r="HV410" s="58"/>
      <c r="HW410" s="58"/>
      <c r="HX410" s="58"/>
      <c r="HY410" s="58"/>
      <c r="HZ410" s="58"/>
      <c r="IA410" s="58"/>
      <c r="IB410" s="58"/>
      <c r="IC410" s="58"/>
      <c r="ID410" s="58"/>
      <c r="IE410" s="58"/>
      <c r="IF410" s="58"/>
      <c r="IG410" s="58"/>
      <c r="IH410" s="58"/>
      <c r="II410" s="58"/>
      <c r="IJ410" s="58"/>
      <c r="IK410" s="58"/>
      <c r="IL410" s="58"/>
      <c r="IM410" s="58"/>
      <c r="IN410" s="58"/>
      <c r="IO410" s="58"/>
      <c r="IP410" s="58"/>
      <c r="IQ410" s="58"/>
      <c r="IR410" s="58"/>
    </row>
    <row r="411" spans="1:252" s="839" customFormat="1">
      <c r="A411" s="78"/>
      <c r="B411" s="699"/>
      <c r="C411" s="699"/>
      <c r="D411" s="699"/>
      <c r="E411" s="699"/>
      <c r="F411" s="699"/>
      <c r="G411" s="699"/>
      <c r="H411" s="699"/>
      <c r="I411" s="699"/>
      <c r="J411" s="699"/>
      <c r="K411" s="699"/>
      <c r="L411" s="699"/>
      <c r="M411" s="699"/>
      <c r="N411" s="699"/>
      <c r="O411" s="699"/>
      <c r="P411" s="699"/>
      <c r="Q411" s="699"/>
      <c r="R411" s="699"/>
      <c r="S411" s="699"/>
      <c r="T411" s="699"/>
      <c r="U411" s="699"/>
      <c r="V411" s="699"/>
      <c r="W411" s="699"/>
      <c r="X411" s="699"/>
      <c r="Y411" s="699"/>
      <c r="Z411" s="699"/>
      <c r="AA411" s="699"/>
      <c r="AB411" s="699"/>
      <c r="AC411" s="699"/>
      <c r="AD411" s="699"/>
      <c r="AE411"/>
      <c r="AF411" s="58"/>
      <c r="AG411" s="58"/>
      <c r="AH411" s="58"/>
      <c r="AI411" s="58"/>
      <c r="AJ411" s="58"/>
      <c r="AK411" s="58"/>
      <c r="AL411" s="58"/>
      <c r="AM411" s="58"/>
      <c r="AN411" s="58"/>
      <c r="AO411" s="58"/>
      <c r="AP411" s="58"/>
      <c r="AQ411" s="58"/>
      <c r="AR411" s="58"/>
      <c r="AS411" s="58"/>
      <c r="AT411" s="58"/>
      <c r="AU411" s="58"/>
      <c r="AV411" s="58"/>
      <c r="AW411" s="58"/>
      <c r="AX411" s="58"/>
      <c r="AY411" s="58"/>
      <c r="AZ411" s="58"/>
      <c r="BA411" s="58"/>
      <c r="BB411" s="58"/>
      <c r="BC411" s="58"/>
      <c r="BD411" s="58"/>
      <c r="BE411" s="58"/>
      <c r="BF411" s="58"/>
      <c r="BG411" s="58"/>
      <c r="BH411" s="58"/>
      <c r="BI411" s="58"/>
      <c r="BJ411" s="58"/>
      <c r="BK411" s="58"/>
      <c r="BL411" s="58"/>
      <c r="BM411" s="58"/>
      <c r="BN411" s="58"/>
      <c r="BO411" s="58"/>
      <c r="BP411" s="58"/>
      <c r="BQ411" s="58"/>
      <c r="BR411" s="58"/>
      <c r="BS411" s="58"/>
      <c r="BT411" s="58"/>
      <c r="BU411" s="58"/>
      <c r="BV411" s="58"/>
      <c r="BW411" s="58"/>
      <c r="BX411" s="58"/>
      <c r="BY411" s="58"/>
      <c r="BZ411" s="58"/>
      <c r="CA411" s="58"/>
      <c r="CB411" s="58"/>
      <c r="CC411" s="58"/>
      <c r="CD411" s="58"/>
      <c r="CE411" s="58"/>
      <c r="CF411" s="58"/>
      <c r="CG411" s="58"/>
      <c r="CH411" s="58"/>
      <c r="CI411" s="58"/>
      <c r="CJ411" s="58"/>
      <c r="CK411" s="58"/>
      <c r="CL411" s="58"/>
      <c r="CM411" s="58"/>
      <c r="CN411" s="58"/>
      <c r="CO411" s="58"/>
      <c r="CP411" s="58"/>
      <c r="CQ411" s="58"/>
      <c r="CR411" s="58"/>
      <c r="CS411" s="58"/>
      <c r="CT411" s="58"/>
      <c r="CU411" s="58"/>
      <c r="CV411" s="58"/>
      <c r="CW411" s="58"/>
      <c r="CX411" s="58"/>
      <c r="CY411" s="58"/>
      <c r="CZ411" s="58"/>
      <c r="DA411" s="58"/>
      <c r="DB411" s="58"/>
      <c r="DC411" s="58"/>
      <c r="DD411" s="58"/>
      <c r="DE411" s="58"/>
      <c r="DF411" s="58"/>
      <c r="DG411" s="58"/>
      <c r="DH411" s="58"/>
      <c r="DI411" s="58"/>
      <c r="DJ411" s="58"/>
      <c r="DK411" s="58"/>
      <c r="DL411" s="58"/>
      <c r="DM411" s="58"/>
      <c r="DN411" s="58"/>
      <c r="DO411" s="58"/>
      <c r="DP411" s="58"/>
      <c r="DQ411" s="58"/>
      <c r="DR411" s="58"/>
      <c r="DS411" s="58"/>
      <c r="DT411" s="58"/>
      <c r="DU411" s="58"/>
      <c r="DV411" s="58"/>
      <c r="DW411" s="58"/>
      <c r="DX411" s="58"/>
      <c r="DY411" s="58"/>
      <c r="DZ411" s="58"/>
      <c r="EA411" s="58"/>
      <c r="EB411" s="58"/>
      <c r="EC411" s="58"/>
      <c r="ED411" s="58"/>
      <c r="EE411" s="58"/>
      <c r="EF411" s="58"/>
      <c r="EG411" s="58"/>
      <c r="EH411" s="58"/>
      <c r="EI411" s="58"/>
      <c r="EJ411" s="58"/>
      <c r="EK411" s="58"/>
      <c r="EL411" s="58"/>
      <c r="EM411" s="58"/>
      <c r="EN411" s="58"/>
      <c r="EO411" s="58"/>
      <c r="EP411" s="58"/>
      <c r="EQ411" s="58"/>
      <c r="ER411" s="58"/>
      <c r="ES411" s="58"/>
      <c r="ET411" s="58"/>
      <c r="EU411" s="58"/>
      <c r="EV411" s="58"/>
      <c r="EW411" s="58"/>
      <c r="EX411" s="58"/>
      <c r="EY411" s="58"/>
      <c r="EZ411" s="58"/>
      <c r="FA411" s="58"/>
      <c r="FB411" s="58"/>
      <c r="FC411" s="58"/>
      <c r="FD411" s="58"/>
      <c r="FE411" s="58"/>
      <c r="FF411" s="58"/>
      <c r="FG411" s="58"/>
      <c r="FH411" s="58"/>
      <c r="FI411" s="58"/>
      <c r="FJ411" s="58"/>
      <c r="FK411" s="58"/>
      <c r="FL411" s="58"/>
      <c r="FM411" s="58"/>
      <c r="FN411" s="58"/>
      <c r="FO411" s="58"/>
      <c r="FP411" s="58"/>
      <c r="FQ411" s="58"/>
      <c r="FR411" s="58"/>
      <c r="FS411" s="58"/>
      <c r="FT411" s="58"/>
      <c r="FU411" s="58"/>
      <c r="FV411" s="58"/>
      <c r="FW411" s="58"/>
      <c r="FX411" s="58"/>
      <c r="FY411" s="58"/>
      <c r="FZ411" s="58"/>
      <c r="GA411" s="58"/>
      <c r="GB411" s="58"/>
      <c r="GC411" s="58"/>
      <c r="GD411" s="58"/>
      <c r="GE411" s="58"/>
      <c r="GF411" s="58"/>
      <c r="GG411" s="58"/>
      <c r="GH411" s="58"/>
      <c r="GI411" s="58"/>
      <c r="GJ411" s="58"/>
      <c r="GK411" s="58"/>
      <c r="GL411" s="58"/>
      <c r="GM411" s="58"/>
      <c r="GN411" s="58"/>
      <c r="GO411" s="58"/>
      <c r="GP411" s="58"/>
      <c r="GQ411" s="58"/>
      <c r="GR411" s="58"/>
      <c r="GS411" s="58"/>
      <c r="GT411" s="58"/>
      <c r="GU411" s="58"/>
      <c r="GV411" s="58"/>
      <c r="GW411" s="58"/>
      <c r="GX411" s="58"/>
      <c r="GY411" s="58"/>
      <c r="GZ411" s="58"/>
      <c r="HA411" s="58"/>
      <c r="HB411" s="58"/>
      <c r="HC411" s="58"/>
      <c r="HD411" s="58"/>
      <c r="HE411" s="58"/>
      <c r="HF411" s="58"/>
      <c r="HG411" s="58"/>
      <c r="HH411" s="58"/>
      <c r="HI411" s="58"/>
      <c r="HJ411" s="58"/>
      <c r="HK411" s="58"/>
      <c r="HL411" s="58"/>
      <c r="HM411" s="58"/>
      <c r="HN411" s="58"/>
      <c r="HO411" s="58"/>
      <c r="HP411" s="58"/>
      <c r="HQ411" s="58"/>
      <c r="HR411" s="58"/>
      <c r="HS411" s="58"/>
      <c r="HT411" s="58"/>
      <c r="HU411" s="58"/>
      <c r="HV411" s="58"/>
      <c r="HW411" s="58"/>
      <c r="HX411" s="58"/>
      <c r="HY411" s="58"/>
      <c r="HZ411" s="58"/>
      <c r="IA411" s="58"/>
      <c r="IB411" s="58"/>
      <c r="IC411" s="58"/>
      <c r="ID411" s="58"/>
      <c r="IE411" s="58"/>
      <c r="IF411" s="58"/>
      <c r="IG411" s="58"/>
      <c r="IH411" s="58"/>
      <c r="II411" s="58"/>
      <c r="IJ411" s="58"/>
      <c r="IK411" s="58"/>
      <c r="IL411" s="58"/>
      <c r="IM411" s="58"/>
      <c r="IN411" s="58"/>
      <c r="IO411" s="58"/>
      <c r="IP411" s="58"/>
      <c r="IQ411" s="58"/>
      <c r="IR411" s="58"/>
    </row>
    <row r="412" spans="1:252" s="839" customFormat="1">
      <c r="A412" s="78" t="s">
        <v>627</v>
      </c>
      <c r="B412" s="699">
        <v>6.0449999999999999</v>
      </c>
      <c r="C412" s="699">
        <v>6.3520000000000003</v>
      </c>
      <c r="D412" s="699">
        <v>5.79</v>
      </c>
      <c r="E412" s="699">
        <v>5.2210000000000001</v>
      </c>
      <c r="F412" s="699">
        <v>4.0110000000000001</v>
      </c>
      <c r="G412" s="699">
        <v>4.032</v>
      </c>
      <c r="H412" s="699">
        <v>4.95</v>
      </c>
      <c r="I412" s="699">
        <v>4.4859999999999998</v>
      </c>
      <c r="J412" s="699">
        <v>3.9710000000000001</v>
      </c>
      <c r="K412" s="699">
        <v>3.831</v>
      </c>
      <c r="L412" s="699">
        <v>3.5259999999999998</v>
      </c>
      <c r="M412" s="699">
        <v>4.26</v>
      </c>
      <c r="N412" s="699">
        <v>5.31</v>
      </c>
      <c r="O412" s="699">
        <v>6.4219999999999997</v>
      </c>
      <c r="P412" s="699">
        <v>4.4960000000000004</v>
      </c>
      <c r="Q412" s="699">
        <v>3.3679999999999999</v>
      </c>
      <c r="R412" s="699">
        <v>3.8359999999999999</v>
      </c>
      <c r="S412" s="699">
        <v>3.8239999999999998</v>
      </c>
      <c r="T412" s="699">
        <v>3.5790000000000002</v>
      </c>
      <c r="U412" s="699">
        <v>3.1179999999999999</v>
      </c>
      <c r="V412" s="699">
        <v>2.7130000000000001</v>
      </c>
      <c r="W412" s="699">
        <v>2.5449999999999999</v>
      </c>
      <c r="X412" s="699">
        <v>2.1480000000000001</v>
      </c>
      <c r="Y412" s="699">
        <v>2.1379999999999999</v>
      </c>
      <c r="Z412" s="699">
        <v>2.2280000000000002</v>
      </c>
      <c r="AA412" s="956">
        <v>1.9950000000000001</v>
      </c>
      <c r="AB412" s="956">
        <v>1.9530000000000001</v>
      </c>
      <c r="AC412" s="956">
        <v>2.6629999999999998</v>
      </c>
      <c r="AD412" s="699">
        <v>7.25</v>
      </c>
      <c r="AE412" s="953">
        <v>7.7210000000000001</v>
      </c>
      <c r="AF412" s="58"/>
      <c r="AG412" s="58"/>
      <c r="AH412" s="58"/>
      <c r="AI412" s="58"/>
      <c r="AJ412" s="58"/>
      <c r="AK412" s="58"/>
      <c r="AL412" s="58"/>
      <c r="AM412" s="58"/>
      <c r="AN412" s="58"/>
      <c r="AO412" s="58"/>
      <c r="AP412" s="58"/>
      <c r="AQ412" s="58"/>
      <c r="AR412" s="58"/>
      <c r="AS412" s="58"/>
      <c r="AT412" s="58"/>
      <c r="AU412" s="58"/>
      <c r="AV412" s="58"/>
      <c r="AW412" s="58"/>
      <c r="AX412" s="58"/>
      <c r="AY412" s="58"/>
      <c r="AZ412" s="58"/>
      <c r="BA412" s="58"/>
      <c r="BB412" s="58"/>
      <c r="BC412" s="58"/>
      <c r="BD412" s="58"/>
      <c r="BE412" s="58"/>
      <c r="BF412" s="58"/>
      <c r="BG412" s="58"/>
      <c r="BH412" s="58"/>
      <c r="BI412" s="58"/>
      <c r="BJ412" s="58"/>
      <c r="BK412" s="58"/>
      <c r="BL412" s="58"/>
      <c r="BM412" s="58"/>
      <c r="BN412" s="58"/>
      <c r="BO412" s="58"/>
      <c r="BP412" s="58"/>
      <c r="BQ412" s="58"/>
      <c r="BR412" s="58"/>
      <c r="BS412" s="58"/>
      <c r="BT412" s="58"/>
      <c r="BU412" s="58"/>
      <c r="BV412" s="58"/>
      <c r="BW412" s="58"/>
      <c r="BX412" s="58"/>
      <c r="BY412" s="58"/>
      <c r="BZ412" s="58"/>
      <c r="CA412" s="58"/>
      <c r="CB412" s="58"/>
      <c r="CC412" s="58"/>
      <c r="CD412" s="58"/>
      <c r="CE412" s="58"/>
      <c r="CF412" s="58"/>
      <c r="CG412" s="58"/>
      <c r="CH412" s="58"/>
      <c r="CI412" s="58"/>
      <c r="CJ412" s="58"/>
      <c r="CK412" s="58"/>
      <c r="CL412" s="58"/>
      <c r="CM412" s="58"/>
      <c r="CN412" s="58"/>
      <c r="CO412" s="58"/>
      <c r="CP412" s="58"/>
      <c r="CQ412" s="58"/>
      <c r="CR412" s="58"/>
      <c r="CS412" s="58"/>
      <c r="CT412" s="58"/>
      <c r="CU412" s="58"/>
      <c r="CV412" s="58"/>
      <c r="CW412" s="58"/>
      <c r="CX412" s="58"/>
      <c r="CY412" s="58"/>
      <c r="CZ412" s="58"/>
      <c r="DA412" s="58"/>
      <c r="DB412" s="58"/>
      <c r="DC412" s="58"/>
      <c r="DD412" s="58"/>
      <c r="DE412" s="58"/>
      <c r="DF412" s="58"/>
      <c r="DG412" s="58"/>
      <c r="DH412" s="58"/>
      <c r="DI412" s="58"/>
      <c r="DJ412" s="58"/>
      <c r="DK412" s="58"/>
      <c r="DL412" s="58"/>
      <c r="DM412" s="58"/>
      <c r="DN412" s="58"/>
      <c r="DO412" s="58"/>
      <c r="DP412" s="58"/>
      <c r="DQ412" s="58"/>
      <c r="DR412" s="58"/>
      <c r="DS412" s="58"/>
      <c r="DT412" s="58"/>
      <c r="DU412" s="58"/>
      <c r="DV412" s="58"/>
      <c r="DW412" s="58"/>
      <c r="DX412" s="58"/>
      <c r="DY412" s="58"/>
      <c r="DZ412" s="58"/>
      <c r="EA412" s="58"/>
      <c r="EB412" s="58"/>
      <c r="EC412" s="58"/>
      <c r="ED412" s="58"/>
      <c r="EE412" s="58"/>
      <c r="EF412" s="58"/>
      <c r="EG412" s="58"/>
      <c r="EH412" s="58"/>
      <c r="EI412" s="58"/>
      <c r="EJ412" s="58"/>
      <c r="EK412" s="58"/>
      <c r="EL412" s="58"/>
      <c r="EM412" s="58"/>
      <c r="EN412" s="58"/>
      <c r="EO412" s="58"/>
      <c r="EP412" s="58"/>
      <c r="EQ412" s="58"/>
      <c r="ER412" s="58"/>
      <c r="ES412" s="58"/>
      <c r="ET412" s="58"/>
      <c r="EU412" s="58"/>
      <c r="EV412" s="58"/>
      <c r="EW412" s="58"/>
      <c r="EX412" s="58"/>
      <c r="EY412" s="58"/>
      <c r="EZ412" s="58"/>
      <c r="FA412" s="58"/>
      <c r="FB412" s="58"/>
      <c r="FC412" s="58"/>
      <c r="FD412" s="58"/>
      <c r="FE412" s="58"/>
      <c r="FF412" s="58"/>
      <c r="FG412" s="58"/>
      <c r="FH412" s="58"/>
      <c r="FI412" s="58"/>
      <c r="FJ412" s="58"/>
      <c r="FK412" s="58"/>
      <c r="FL412" s="58"/>
      <c r="FM412" s="58"/>
      <c r="FN412" s="58"/>
      <c r="FO412" s="58"/>
      <c r="FP412" s="58"/>
      <c r="FQ412" s="58"/>
      <c r="FR412" s="58"/>
      <c r="FS412" s="58"/>
      <c r="FT412" s="58"/>
      <c r="FU412" s="58"/>
      <c r="FV412" s="58"/>
      <c r="FW412" s="58"/>
      <c r="FX412" s="58"/>
      <c r="FY412" s="58"/>
      <c r="FZ412" s="58"/>
      <c r="GA412" s="58"/>
      <c r="GB412" s="58"/>
      <c r="GC412" s="58"/>
      <c r="GD412" s="58"/>
      <c r="GE412" s="58"/>
      <c r="GF412" s="58"/>
      <c r="GG412" s="58"/>
      <c r="GH412" s="58"/>
      <c r="GI412" s="58"/>
      <c r="GJ412" s="58"/>
      <c r="GK412" s="58"/>
      <c r="GL412" s="58"/>
      <c r="GM412" s="58"/>
      <c r="GN412" s="58"/>
      <c r="GO412" s="58"/>
      <c r="GP412" s="58"/>
      <c r="GQ412" s="58"/>
      <c r="GR412" s="58"/>
      <c r="GS412" s="58"/>
      <c r="GT412" s="58"/>
      <c r="GU412" s="58"/>
      <c r="GV412" s="58"/>
      <c r="GW412" s="58"/>
      <c r="GX412" s="58"/>
      <c r="GY412" s="58"/>
      <c r="GZ412" s="58"/>
      <c r="HA412" s="58"/>
      <c r="HB412" s="58"/>
      <c r="HC412" s="58"/>
      <c r="HD412" s="58"/>
      <c r="HE412" s="58"/>
      <c r="HF412" s="58"/>
      <c r="HG412" s="58"/>
      <c r="HH412" s="58"/>
      <c r="HI412" s="58"/>
      <c r="HJ412" s="58"/>
      <c r="HK412" s="58"/>
      <c r="HL412" s="58"/>
      <c r="HM412" s="58"/>
      <c r="HN412" s="58"/>
      <c r="HO412" s="58"/>
      <c r="HP412" s="58"/>
      <c r="HQ412" s="58"/>
      <c r="HR412" s="58"/>
      <c r="HS412" s="58"/>
      <c r="HT412" s="58"/>
      <c r="HU412" s="58"/>
      <c r="HV412" s="58"/>
      <c r="HW412" s="58"/>
      <c r="HX412" s="58"/>
      <c r="HY412" s="58"/>
      <c r="HZ412" s="58"/>
      <c r="IA412" s="58"/>
      <c r="IB412" s="58"/>
      <c r="IC412" s="58"/>
      <c r="ID412" s="58"/>
      <c r="IE412" s="58"/>
      <c r="IF412" s="58"/>
      <c r="IG412" s="58"/>
      <c r="IH412" s="58"/>
      <c r="II412" s="58"/>
      <c r="IJ412" s="58"/>
      <c r="IK412" s="58"/>
      <c r="IL412" s="58"/>
      <c r="IM412" s="58"/>
      <c r="IN412" s="58"/>
      <c r="IO412" s="58"/>
      <c r="IP412" s="58"/>
      <c r="IQ412" s="58"/>
      <c r="IR412" s="58"/>
    </row>
    <row r="413" spans="1:252" s="839" customFormat="1">
      <c r="A413" s="78" t="s">
        <v>461</v>
      </c>
      <c r="B413" s="699">
        <v>5.9</v>
      </c>
      <c r="C413" s="699">
        <v>6.2009999999999996</v>
      </c>
      <c r="D413" s="699">
        <v>5.6639999999999997</v>
      </c>
      <c r="E413" s="699">
        <v>5.0979999999999999</v>
      </c>
      <c r="F413" s="699">
        <v>3.9129999999999998</v>
      </c>
      <c r="G413" s="699">
        <v>3.9390000000000001</v>
      </c>
      <c r="H413" s="699">
        <v>4.8559999999999999</v>
      </c>
      <c r="I413" s="699">
        <v>4.3940000000000001</v>
      </c>
      <c r="J413" s="699">
        <v>3.8860000000000001</v>
      </c>
      <c r="K413" s="699">
        <v>3.718</v>
      </c>
      <c r="L413" s="699">
        <v>3.4470000000000001</v>
      </c>
      <c r="M413" s="699">
        <v>4.1609999999999996</v>
      </c>
      <c r="N413" s="699">
        <v>5.1829999999999998</v>
      </c>
      <c r="O413" s="699">
        <v>6.2530000000000001</v>
      </c>
      <c r="P413" s="699">
        <v>4.3929999999999998</v>
      </c>
      <c r="Q413" s="699">
        <v>3.2589999999999999</v>
      </c>
      <c r="R413" s="699">
        <v>3.72</v>
      </c>
      <c r="S413" s="699">
        <v>3.7</v>
      </c>
      <c r="T413" s="699">
        <v>3.4609999999999999</v>
      </c>
      <c r="U413" s="699">
        <v>2.9950000000000001</v>
      </c>
      <c r="V413" s="699">
        <v>2.5960000000000001</v>
      </c>
      <c r="W413" s="699">
        <v>2.4129999999999998</v>
      </c>
      <c r="X413" s="699">
        <v>2.0059999999999998</v>
      </c>
      <c r="Y413" s="699">
        <v>1.992</v>
      </c>
      <c r="Z413" s="699">
        <v>2.069</v>
      </c>
      <c r="AA413" s="956">
        <v>1.833</v>
      </c>
      <c r="AB413" s="956">
        <v>1.7929999999999999</v>
      </c>
      <c r="AC413" s="956">
        <v>2.4830000000000001</v>
      </c>
      <c r="AD413" s="699">
        <v>7.1180000000000003</v>
      </c>
      <c r="AE413" s="953">
        <v>7.6440000000000001</v>
      </c>
      <c r="AF413" s="58"/>
      <c r="AG413" s="58"/>
      <c r="AH413" s="58"/>
      <c r="AI413" s="58"/>
      <c r="AJ413" s="58"/>
      <c r="AK413" s="58"/>
      <c r="AL413" s="58"/>
      <c r="AM413" s="58"/>
      <c r="AN413" s="58"/>
      <c r="AO413" s="58"/>
      <c r="AP413" s="58"/>
      <c r="AQ413" s="58"/>
      <c r="AR413" s="58"/>
      <c r="AS413" s="58"/>
      <c r="AT413" s="58"/>
      <c r="AU413" s="58"/>
      <c r="AV413" s="58"/>
      <c r="AW413" s="58"/>
      <c r="AX413" s="58"/>
      <c r="AY413" s="58"/>
      <c r="AZ413" s="58"/>
      <c r="BA413" s="58"/>
      <c r="BB413" s="58"/>
      <c r="BC413" s="58"/>
      <c r="BD413" s="58"/>
      <c r="BE413" s="58"/>
      <c r="BF413" s="58"/>
      <c r="BG413" s="58"/>
      <c r="BH413" s="58"/>
      <c r="BI413" s="58"/>
      <c r="BJ413" s="58"/>
      <c r="BK413" s="58"/>
      <c r="BL413" s="58"/>
      <c r="BM413" s="58"/>
      <c r="BN413" s="58"/>
      <c r="BO413" s="58"/>
      <c r="BP413" s="58"/>
      <c r="BQ413" s="58"/>
      <c r="BR413" s="58"/>
      <c r="BS413" s="58"/>
      <c r="BT413" s="58"/>
      <c r="BU413" s="58"/>
      <c r="BV413" s="58"/>
      <c r="BW413" s="58"/>
      <c r="BX413" s="58"/>
      <c r="BY413" s="58"/>
      <c r="BZ413" s="58"/>
      <c r="CA413" s="58"/>
      <c r="CB413" s="58"/>
      <c r="CC413" s="58"/>
      <c r="CD413" s="58"/>
      <c r="CE413" s="58"/>
      <c r="CF413" s="58"/>
      <c r="CG413" s="58"/>
      <c r="CH413" s="58"/>
      <c r="CI413" s="58"/>
      <c r="CJ413" s="58"/>
      <c r="CK413" s="58"/>
      <c r="CL413" s="58"/>
      <c r="CM413" s="58"/>
      <c r="CN413" s="58"/>
      <c r="CO413" s="58"/>
      <c r="CP413" s="58"/>
      <c r="CQ413" s="58"/>
      <c r="CR413" s="58"/>
      <c r="CS413" s="58"/>
      <c r="CT413" s="58"/>
      <c r="CU413" s="58"/>
      <c r="CV413" s="58"/>
      <c r="CW413" s="58"/>
      <c r="CX413" s="58"/>
      <c r="CY413" s="58"/>
      <c r="CZ413" s="58"/>
      <c r="DA413" s="58"/>
      <c r="DB413" s="58"/>
      <c r="DC413" s="58"/>
      <c r="DD413" s="58"/>
      <c r="DE413" s="58"/>
      <c r="DF413" s="58"/>
      <c r="DG413" s="58"/>
      <c r="DH413" s="58"/>
      <c r="DI413" s="58"/>
      <c r="DJ413" s="58"/>
      <c r="DK413" s="58"/>
      <c r="DL413" s="58"/>
      <c r="DM413" s="58"/>
      <c r="DN413" s="58"/>
      <c r="DO413" s="58"/>
      <c r="DP413" s="58"/>
      <c r="DQ413" s="58"/>
      <c r="DR413" s="58"/>
      <c r="DS413" s="58"/>
      <c r="DT413" s="58"/>
      <c r="DU413" s="58"/>
      <c r="DV413" s="58"/>
      <c r="DW413" s="58"/>
      <c r="DX413" s="58"/>
      <c r="DY413" s="58"/>
      <c r="DZ413" s="58"/>
      <c r="EA413" s="58"/>
      <c r="EB413" s="58"/>
      <c r="EC413" s="58"/>
      <c r="ED413" s="58"/>
      <c r="EE413" s="58"/>
      <c r="EF413" s="58"/>
      <c r="EG413" s="58"/>
      <c r="EH413" s="58"/>
      <c r="EI413" s="58"/>
      <c r="EJ413" s="58"/>
      <c r="EK413" s="58"/>
      <c r="EL413" s="58"/>
      <c r="EM413" s="58"/>
      <c r="EN413" s="58"/>
      <c r="EO413" s="58"/>
      <c r="EP413" s="58"/>
      <c r="EQ413" s="58"/>
      <c r="ER413" s="58"/>
      <c r="ES413" s="58"/>
      <c r="ET413" s="58"/>
      <c r="EU413" s="58"/>
      <c r="EV413" s="58"/>
      <c r="EW413" s="58"/>
      <c r="EX413" s="58"/>
      <c r="EY413" s="58"/>
      <c r="EZ413" s="58"/>
      <c r="FA413" s="58"/>
      <c r="FB413" s="58"/>
      <c r="FC413" s="58"/>
      <c r="FD413" s="58"/>
      <c r="FE413" s="58"/>
      <c r="FF413" s="58"/>
      <c r="FG413" s="58"/>
      <c r="FH413" s="58"/>
      <c r="FI413" s="58"/>
      <c r="FJ413" s="58"/>
      <c r="FK413" s="58"/>
      <c r="FL413" s="58"/>
      <c r="FM413" s="58"/>
      <c r="FN413" s="58"/>
      <c r="FO413" s="58"/>
      <c r="FP413" s="58"/>
      <c r="FQ413" s="58"/>
      <c r="FR413" s="58"/>
      <c r="FS413" s="58"/>
      <c r="FT413" s="58"/>
      <c r="FU413" s="58"/>
      <c r="FV413" s="58"/>
      <c r="FW413" s="58"/>
      <c r="FX413" s="58"/>
      <c r="FY413" s="58"/>
      <c r="FZ413" s="58"/>
      <c r="GA413" s="58"/>
      <c r="GB413" s="58"/>
      <c r="GC413" s="58"/>
      <c r="GD413" s="58"/>
      <c r="GE413" s="58"/>
      <c r="GF413" s="58"/>
      <c r="GG413" s="58"/>
      <c r="GH413" s="58"/>
      <c r="GI413" s="58"/>
      <c r="GJ413" s="58"/>
      <c r="GK413" s="58"/>
      <c r="GL413" s="58"/>
      <c r="GM413" s="58"/>
      <c r="GN413" s="58"/>
      <c r="GO413" s="58"/>
      <c r="GP413" s="58"/>
      <c r="GQ413" s="58"/>
      <c r="GR413" s="58"/>
      <c r="GS413" s="58"/>
      <c r="GT413" s="58"/>
      <c r="GU413" s="58"/>
      <c r="GV413" s="58"/>
      <c r="GW413" s="58"/>
      <c r="GX413" s="58"/>
      <c r="GY413" s="58"/>
      <c r="GZ413" s="58"/>
      <c r="HA413" s="58"/>
      <c r="HB413" s="58"/>
      <c r="HC413" s="58"/>
      <c r="HD413" s="58"/>
      <c r="HE413" s="58"/>
      <c r="HF413" s="58"/>
      <c r="HG413" s="58"/>
      <c r="HH413" s="58"/>
      <c r="HI413" s="58"/>
      <c r="HJ413" s="58"/>
      <c r="HK413" s="58"/>
      <c r="HL413" s="58"/>
      <c r="HM413" s="58"/>
      <c r="HN413" s="58"/>
      <c r="HO413" s="58"/>
      <c r="HP413" s="58"/>
      <c r="HQ413" s="58"/>
      <c r="HR413" s="58"/>
      <c r="HS413" s="58"/>
      <c r="HT413" s="58"/>
      <c r="HU413" s="58"/>
      <c r="HV413" s="58"/>
      <c r="HW413" s="58"/>
      <c r="HX413" s="58"/>
      <c r="HY413" s="58"/>
      <c r="HZ413" s="58"/>
      <c r="IA413" s="58"/>
      <c r="IB413" s="58"/>
      <c r="IC413" s="58"/>
      <c r="ID413" s="58"/>
      <c r="IE413" s="58"/>
      <c r="IF413" s="58"/>
      <c r="IG413" s="58"/>
      <c r="IH413" s="58"/>
      <c r="II413" s="58"/>
      <c r="IJ413" s="58"/>
      <c r="IK413" s="58"/>
      <c r="IL413" s="58"/>
      <c r="IM413" s="58"/>
      <c r="IN413" s="58"/>
      <c r="IO413" s="58"/>
      <c r="IP413" s="58"/>
      <c r="IQ413" s="58"/>
      <c r="IR413" s="58"/>
    </row>
    <row r="414" spans="1:252" s="839" customFormat="1">
      <c r="A414" s="78" t="s">
        <v>554</v>
      </c>
      <c r="B414" s="699">
        <v>0</v>
      </c>
      <c r="C414" s="699">
        <v>0</v>
      </c>
      <c r="D414" s="699">
        <v>0</v>
      </c>
      <c r="E414" s="699">
        <v>0</v>
      </c>
      <c r="F414" s="699">
        <v>0</v>
      </c>
      <c r="G414" s="699">
        <v>0</v>
      </c>
      <c r="H414" s="699">
        <v>0</v>
      </c>
      <c r="I414" s="699">
        <v>0</v>
      </c>
      <c r="J414" s="699">
        <v>0</v>
      </c>
      <c r="K414" s="699">
        <v>0</v>
      </c>
      <c r="L414" s="699">
        <v>0</v>
      </c>
      <c r="M414" s="699">
        <v>0</v>
      </c>
      <c r="N414" s="699">
        <v>0</v>
      </c>
      <c r="O414" s="699">
        <v>0</v>
      </c>
      <c r="P414" s="699">
        <v>0</v>
      </c>
      <c r="Q414" s="699">
        <v>0</v>
      </c>
      <c r="R414" s="699">
        <v>0</v>
      </c>
      <c r="S414" s="699">
        <v>0</v>
      </c>
      <c r="T414" s="699">
        <v>0</v>
      </c>
      <c r="U414" s="699">
        <v>0</v>
      </c>
      <c r="V414" s="699">
        <v>0</v>
      </c>
      <c r="W414" s="699">
        <v>0</v>
      </c>
      <c r="X414" s="699">
        <v>0</v>
      </c>
      <c r="Y414" s="699">
        <v>0</v>
      </c>
      <c r="Z414" s="699">
        <v>0</v>
      </c>
      <c r="AA414" s="956">
        <v>0</v>
      </c>
      <c r="AB414" s="956">
        <v>0</v>
      </c>
      <c r="AC414" s="956">
        <v>0</v>
      </c>
      <c r="AD414" s="699">
        <v>0</v>
      </c>
      <c r="AE414" s="953">
        <v>0</v>
      </c>
      <c r="AF414" s="58"/>
      <c r="AG414" s="58"/>
      <c r="AH414" s="58"/>
      <c r="AI414" s="58"/>
      <c r="AJ414" s="58"/>
      <c r="AK414" s="58"/>
      <c r="AL414" s="58"/>
      <c r="AM414" s="58"/>
      <c r="AN414" s="58"/>
      <c r="AO414" s="58"/>
      <c r="AP414" s="58"/>
      <c r="AQ414" s="58"/>
      <c r="AR414" s="58"/>
      <c r="AS414" s="58"/>
      <c r="AT414" s="58"/>
      <c r="AU414" s="58"/>
      <c r="AV414" s="58"/>
      <c r="AW414" s="58"/>
      <c r="AX414" s="58"/>
      <c r="AY414" s="58"/>
      <c r="AZ414" s="58"/>
      <c r="BA414" s="58"/>
      <c r="BB414" s="58"/>
      <c r="BC414" s="58"/>
      <c r="BD414" s="58"/>
      <c r="BE414" s="58"/>
      <c r="BF414" s="58"/>
      <c r="BG414" s="58"/>
      <c r="BH414" s="58"/>
      <c r="BI414" s="58"/>
      <c r="BJ414" s="58"/>
      <c r="BK414" s="58"/>
      <c r="BL414" s="58"/>
      <c r="BM414" s="58"/>
      <c r="BN414" s="58"/>
      <c r="BO414" s="58"/>
      <c r="BP414" s="58"/>
      <c r="BQ414" s="58"/>
      <c r="BR414" s="58"/>
      <c r="BS414" s="58"/>
      <c r="BT414" s="58"/>
      <c r="BU414" s="58"/>
      <c r="BV414" s="58"/>
      <c r="BW414" s="58"/>
      <c r="BX414" s="58"/>
      <c r="BY414" s="58"/>
      <c r="BZ414" s="58"/>
      <c r="CA414" s="58"/>
      <c r="CB414" s="58"/>
      <c r="CC414" s="58"/>
      <c r="CD414" s="58"/>
      <c r="CE414" s="58"/>
      <c r="CF414" s="58"/>
      <c r="CG414" s="58"/>
      <c r="CH414" s="58"/>
      <c r="CI414" s="58"/>
      <c r="CJ414" s="58"/>
      <c r="CK414" s="58"/>
      <c r="CL414" s="58"/>
      <c r="CM414" s="58"/>
      <c r="CN414" s="58"/>
      <c r="CO414" s="58"/>
      <c r="CP414" s="58"/>
      <c r="CQ414" s="58"/>
      <c r="CR414" s="58"/>
      <c r="CS414" s="58"/>
      <c r="CT414" s="58"/>
      <c r="CU414" s="58"/>
      <c r="CV414" s="58"/>
      <c r="CW414" s="58"/>
      <c r="CX414" s="58"/>
      <c r="CY414" s="58"/>
      <c r="CZ414" s="58"/>
      <c r="DA414" s="58"/>
      <c r="DB414" s="58"/>
      <c r="DC414" s="58"/>
      <c r="DD414" s="58"/>
      <c r="DE414" s="58"/>
      <c r="DF414" s="58"/>
      <c r="DG414" s="58"/>
      <c r="DH414" s="58"/>
      <c r="DI414" s="58"/>
      <c r="DJ414" s="58"/>
      <c r="DK414" s="58"/>
      <c r="DL414" s="58"/>
      <c r="DM414" s="58"/>
      <c r="DN414" s="58"/>
      <c r="DO414" s="58"/>
      <c r="DP414" s="58"/>
      <c r="DQ414" s="58"/>
      <c r="DR414" s="58"/>
      <c r="DS414" s="58"/>
      <c r="DT414" s="58"/>
      <c r="DU414" s="58"/>
      <c r="DV414" s="58"/>
      <c r="DW414" s="58"/>
      <c r="DX414" s="58"/>
      <c r="DY414" s="58"/>
      <c r="DZ414" s="58"/>
      <c r="EA414" s="58"/>
      <c r="EB414" s="58"/>
      <c r="EC414" s="58"/>
      <c r="ED414" s="58"/>
      <c r="EE414" s="58"/>
      <c r="EF414" s="58"/>
      <c r="EG414" s="58"/>
      <c r="EH414" s="58"/>
      <c r="EI414" s="58"/>
      <c r="EJ414" s="58"/>
      <c r="EK414" s="58"/>
      <c r="EL414" s="58"/>
      <c r="EM414" s="58"/>
      <c r="EN414" s="58"/>
      <c r="EO414" s="58"/>
      <c r="EP414" s="58"/>
      <c r="EQ414" s="58"/>
      <c r="ER414" s="58"/>
      <c r="ES414" s="58"/>
      <c r="ET414" s="58"/>
      <c r="EU414" s="58"/>
      <c r="EV414" s="58"/>
      <c r="EW414" s="58"/>
      <c r="EX414" s="58"/>
      <c r="EY414" s="58"/>
      <c r="EZ414" s="58"/>
      <c r="FA414" s="58"/>
      <c r="FB414" s="58"/>
      <c r="FC414" s="58"/>
      <c r="FD414" s="58"/>
      <c r="FE414" s="58"/>
      <c r="FF414" s="58"/>
      <c r="FG414" s="58"/>
      <c r="FH414" s="58"/>
      <c r="FI414" s="58"/>
      <c r="FJ414" s="58"/>
      <c r="FK414" s="58"/>
      <c r="FL414" s="58"/>
      <c r="FM414" s="58"/>
      <c r="FN414" s="58"/>
      <c r="FO414" s="58"/>
      <c r="FP414" s="58"/>
      <c r="FQ414" s="58"/>
      <c r="FR414" s="58"/>
      <c r="FS414" s="58"/>
      <c r="FT414" s="58"/>
      <c r="FU414" s="58"/>
      <c r="FV414" s="58"/>
      <c r="FW414" s="58"/>
      <c r="FX414" s="58"/>
      <c r="FY414" s="58"/>
      <c r="FZ414" s="58"/>
      <c r="GA414" s="58"/>
      <c r="GB414" s="58"/>
      <c r="GC414" s="58"/>
      <c r="GD414" s="58"/>
      <c r="GE414" s="58"/>
      <c r="GF414" s="58"/>
      <c r="GG414" s="58"/>
      <c r="GH414" s="58"/>
      <c r="GI414" s="58"/>
      <c r="GJ414" s="58"/>
      <c r="GK414" s="58"/>
      <c r="GL414" s="58"/>
      <c r="GM414" s="58"/>
      <c r="GN414" s="58"/>
      <c r="GO414" s="58"/>
      <c r="GP414" s="58"/>
      <c r="GQ414" s="58"/>
      <c r="GR414" s="58"/>
      <c r="GS414" s="58"/>
      <c r="GT414" s="58"/>
      <c r="GU414" s="58"/>
      <c r="GV414" s="58"/>
      <c r="GW414" s="58"/>
      <c r="GX414" s="58"/>
      <c r="GY414" s="58"/>
      <c r="GZ414" s="58"/>
      <c r="HA414" s="58"/>
      <c r="HB414" s="58"/>
      <c r="HC414" s="58"/>
      <c r="HD414" s="58"/>
      <c r="HE414" s="58"/>
      <c r="HF414" s="58"/>
      <c r="HG414" s="58"/>
      <c r="HH414" s="58"/>
      <c r="HI414" s="58"/>
      <c r="HJ414" s="58"/>
      <c r="HK414" s="58"/>
      <c r="HL414" s="58"/>
      <c r="HM414" s="58"/>
      <c r="HN414" s="58"/>
      <c r="HO414" s="58"/>
      <c r="HP414" s="58"/>
      <c r="HQ414" s="58"/>
      <c r="HR414" s="58"/>
      <c r="HS414" s="58"/>
      <c r="HT414" s="58"/>
      <c r="HU414" s="58"/>
      <c r="HV414" s="58"/>
      <c r="HW414" s="58"/>
      <c r="HX414" s="58"/>
      <c r="HY414" s="58"/>
      <c r="HZ414" s="58"/>
      <c r="IA414" s="58"/>
      <c r="IB414" s="58"/>
      <c r="IC414" s="58"/>
      <c r="ID414" s="58"/>
      <c r="IE414" s="58"/>
      <c r="IF414" s="58"/>
      <c r="IG414" s="58"/>
      <c r="IH414" s="58"/>
      <c r="II414" s="58"/>
      <c r="IJ414" s="58"/>
      <c r="IK414" s="58"/>
      <c r="IL414" s="58"/>
      <c r="IM414" s="58"/>
      <c r="IN414" s="58"/>
      <c r="IO414" s="58"/>
      <c r="IP414" s="58"/>
      <c r="IQ414" s="58"/>
      <c r="IR414" s="58"/>
    </row>
    <row r="415" spans="1:252" s="839" customFormat="1">
      <c r="A415" s="78" t="s">
        <v>555</v>
      </c>
      <c r="B415" s="699">
        <v>0</v>
      </c>
      <c r="C415" s="699">
        <v>0</v>
      </c>
      <c r="D415" s="699">
        <v>0</v>
      </c>
      <c r="E415" s="699">
        <v>0</v>
      </c>
      <c r="F415" s="699">
        <v>0</v>
      </c>
      <c r="G415" s="699">
        <v>0</v>
      </c>
      <c r="H415" s="699">
        <v>0</v>
      </c>
      <c r="I415" s="699">
        <v>0</v>
      </c>
      <c r="J415" s="699">
        <v>0</v>
      </c>
      <c r="K415" s="699">
        <v>0</v>
      </c>
      <c r="L415" s="699">
        <v>0</v>
      </c>
      <c r="M415" s="699">
        <v>0</v>
      </c>
      <c r="N415" s="699">
        <v>0</v>
      </c>
      <c r="O415" s="699">
        <v>0</v>
      </c>
      <c r="P415" s="699">
        <v>0</v>
      </c>
      <c r="Q415" s="699">
        <v>0</v>
      </c>
      <c r="R415" s="699">
        <v>0</v>
      </c>
      <c r="S415" s="699">
        <v>0</v>
      </c>
      <c r="T415" s="699">
        <v>0</v>
      </c>
      <c r="U415" s="699">
        <v>0</v>
      </c>
      <c r="V415" s="699">
        <v>0</v>
      </c>
      <c r="W415" s="699">
        <v>0</v>
      </c>
      <c r="X415" s="699">
        <v>0</v>
      </c>
      <c r="Y415" s="699">
        <v>0</v>
      </c>
      <c r="Z415" s="699">
        <v>0</v>
      </c>
      <c r="AA415" s="956">
        <v>0</v>
      </c>
      <c r="AB415" s="956">
        <v>0</v>
      </c>
      <c r="AC415" s="956">
        <v>0</v>
      </c>
      <c r="AD415" s="699">
        <v>0</v>
      </c>
      <c r="AE415" s="953">
        <v>0</v>
      </c>
      <c r="AF415" s="58"/>
      <c r="AG415" s="58"/>
      <c r="AH415" s="58"/>
      <c r="AI415" s="58"/>
      <c r="AJ415" s="58"/>
      <c r="AK415" s="58"/>
      <c r="AL415" s="58"/>
      <c r="AM415" s="58"/>
      <c r="AN415" s="58"/>
      <c r="AO415" s="58"/>
      <c r="AP415" s="58"/>
      <c r="AQ415" s="58"/>
      <c r="AR415" s="58"/>
      <c r="AS415" s="58"/>
      <c r="AT415" s="58"/>
      <c r="AU415" s="58"/>
      <c r="AV415" s="58"/>
      <c r="AW415" s="58"/>
      <c r="AX415" s="58"/>
      <c r="AY415" s="58"/>
      <c r="AZ415" s="58"/>
      <c r="BA415" s="58"/>
      <c r="BB415" s="58"/>
      <c r="BC415" s="58"/>
      <c r="BD415" s="58"/>
      <c r="BE415" s="58"/>
      <c r="BF415" s="58"/>
      <c r="BG415" s="58"/>
      <c r="BH415" s="58"/>
      <c r="BI415" s="58"/>
      <c r="BJ415" s="58"/>
      <c r="BK415" s="58"/>
      <c r="BL415" s="58"/>
      <c r="BM415" s="58"/>
      <c r="BN415" s="58"/>
      <c r="BO415" s="58"/>
      <c r="BP415" s="58"/>
      <c r="BQ415" s="58"/>
      <c r="BR415" s="58"/>
      <c r="BS415" s="58"/>
      <c r="BT415" s="58"/>
      <c r="BU415" s="58"/>
      <c r="BV415" s="58"/>
      <c r="BW415" s="58"/>
      <c r="BX415" s="58"/>
      <c r="BY415" s="58"/>
      <c r="BZ415" s="58"/>
      <c r="CA415" s="58"/>
      <c r="CB415" s="58"/>
      <c r="CC415" s="58"/>
      <c r="CD415" s="58"/>
      <c r="CE415" s="58"/>
      <c r="CF415" s="58"/>
      <c r="CG415" s="58"/>
      <c r="CH415" s="58"/>
      <c r="CI415" s="58"/>
      <c r="CJ415" s="58"/>
      <c r="CK415" s="58"/>
      <c r="CL415" s="58"/>
      <c r="CM415" s="58"/>
      <c r="CN415" s="58"/>
      <c r="CO415" s="58"/>
      <c r="CP415" s="58"/>
      <c r="CQ415" s="58"/>
      <c r="CR415" s="58"/>
      <c r="CS415" s="58"/>
      <c r="CT415" s="58"/>
      <c r="CU415" s="58"/>
      <c r="CV415" s="58"/>
      <c r="CW415" s="58"/>
      <c r="CX415" s="58"/>
      <c r="CY415" s="58"/>
      <c r="CZ415" s="58"/>
      <c r="DA415" s="58"/>
      <c r="DB415" s="58"/>
      <c r="DC415" s="58"/>
      <c r="DD415" s="58"/>
      <c r="DE415" s="58"/>
      <c r="DF415" s="58"/>
      <c r="DG415" s="58"/>
      <c r="DH415" s="58"/>
      <c r="DI415" s="58"/>
      <c r="DJ415" s="58"/>
      <c r="DK415" s="58"/>
      <c r="DL415" s="58"/>
      <c r="DM415" s="58"/>
      <c r="DN415" s="58"/>
      <c r="DO415" s="58"/>
      <c r="DP415" s="58"/>
      <c r="DQ415" s="58"/>
      <c r="DR415" s="58"/>
      <c r="DS415" s="58"/>
      <c r="DT415" s="58"/>
      <c r="DU415" s="58"/>
      <c r="DV415" s="58"/>
      <c r="DW415" s="58"/>
      <c r="DX415" s="58"/>
      <c r="DY415" s="58"/>
      <c r="DZ415" s="58"/>
      <c r="EA415" s="58"/>
      <c r="EB415" s="58"/>
      <c r="EC415" s="58"/>
      <c r="ED415" s="58"/>
      <c r="EE415" s="58"/>
      <c r="EF415" s="58"/>
      <c r="EG415" s="58"/>
      <c r="EH415" s="58"/>
      <c r="EI415" s="58"/>
      <c r="EJ415" s="58"/>
      <c r="EK415" s="58"/>
      <c r="EL415" s="58"/>
      <c r="EM415" s="58"/>
      <c r="EN415" s="58"/>
      <c r="EO415" s="58"/>
      <c r="EP415" s="58"/>
      <c r="EQ415" s="58"/>
      <c r="ER415" s="58"/>
      <c r="ES415" s="58"/>
      <c r="ET415" s="58"/>
      <c r="EU415" s="58"/>
      <c r="EV415" s="58"/>
      <c r="EW415" s="58"/>
      <c r="EX415" s="58"/>
      <c r="EY415" s="58"/>
      <c r="EZ415" s="58"/>
      <c r="FA415" s="58"/>
      <c r="FB415" s="58"/>
      <c r="FC415" s="58"/>
      <c r="FD415" s="58"/>
      <c r="FE415" s="58"/>
      <c r="FF415" s="58"/>
      <c r="FG415" s="58"/>
      <c r="FH415" s="58"/>
      <c r="FI415" s="58"/>
      <c r="FJ415" s="58"/>
      <c r="FK415" s="58"/>
      <c r="FL415" s="58"/>
      <c r="FM415" s="58"/>
      <c r="FN415" s="58"/>
      <c r="FO415" s="58"/>
      <c r="FP415" s="58"/>
      <c r="FQ415" s="58"/>
      <c r="FR415" s="58"/>
      <c r="FS415" s="58"/>
      <c r="FT415" s="58"/>
      <c r="FU415" s="58"/>
      <c r="FV415" s="58"/>
      <c r="FW415" s="58"/>
      <c r="FX415" s="58"/>
      <c r="FY415" s="58"/>
      <c r="FZ415" s="58"/>
      <c r="GA415" s="58"/>
      <c r="GB415" s="58"/>
      <c r="GC415" s="58"/>
      <c r="GD415" s="58"/>
      <c r="GE415" s="58"/>
      <c r="GF415" s="58"/>
      <c r="GG415" s="58"/>
      <c r="GH415" s="58"/>
      <c r="GI415" s="58"/>
      <c r="GJ415" s="58"/>
      <c r="GK415" s="58"/>
      <c r="GL415" s="58"/>
      <c r="GM415" s="58"/>
      <c r="GN415" s="58"/>
      <c r="GO415" s="58"/>
      <c r="GP415" s="58"/>
      <c r="GQ415" s="58"/>
      <c r="GR415" s="58"/>
      <c r="GS415" s="58"/>
      <c r="GT415" s="58"/>
      <c r="GU415" s="58"/>
      <c r="GV415" s="58"/>
      <c r="GW415" s="58"/>
      <c r="GX415" s="58"/>
      <c r="GY415" s="58"/>
      <c r="GZ415" s="58"/>
      <c r="HA415" s="58"/>
      <c r="HB415" s="58"/>
      <c r="HC415" s="58"/>
      <c r="HD415" s="58"/>
      <c r="HE415" s="58"/>
      <c r="HF415" s="58"/>
      <c r="HG415" s="58"/>
      <c r="HH415" s="58"/>
      <c r="HI415" s="58"/>
      <c r="HJ415" s="58"/>
      <c r="HK415" s="58"/>
      <c r="HL415" s="58"/>
      <c r="HM415" s="58"/>
      <c r="HN415" s="58"/>
      <c r="HO415" s="58"/>
      <c r="HP415" s="58"/>
      <c r="HQ415" s="58"/>
      <c r="HR415" s="58"/>
      <c r="HS415" s="58"/>
      <c r="HT415" s="58"/>
      <c r="HU415" s="58"/>
      <c r="HV415" s="58"/>
      <c r="HW415" s="58"/>
      <c r="HX415" s="58"/>
      <c r="HY415" s="58"/>
      <c r="HZ415" s="58"/>
      <c r="IA415" s="58"/>
      <c r="IB415" s="58"/>
      <c r="IC415" s="58"/>
      <c r="ID415" s="58"/>
      <c r="IE415" s="58"/>
      <c r="IF415" s="58"/>
      <c r="IG415" s="58"/>
      <c r="IH415" s="58"/>
      <c r="II415" s="58"/>
      <c r="IJ415" s="58"/>
      <c r="IK415" s="58"/>
      <c r="IL415" s="58"/>
      <c r="IM415" s="58"/>
      <c r="IN415" s="58"/>
      <c r="IO415" s="58"/>
      <c r="IP415" s="58"/>
      <c r="IQ415" s="58"/>
      <c r="IR415" s="58"/>
    </row>
    <row r="416" spans="1:252" s="839" customFormat="1">
      <c r="A416" s="78" t="s">
        <v>556</v>
      </c>
      <c r="B416" s="699">
        <v>0.01</v>
      </c>
      <c r="C416" s="699">
        <v>1.0999999999999999E-2</v>
      </c>
      <c r="D416" s="699">
        <v>0.01</v>
      </c>
      <c r="E416" s="699">
        <v>8.9999999999999993E-3</v>
      </c>
      <c r="F416" s="699">
        <v>7.0000000000000001E-3</v>
      </c>
      <c r="G416" s="699">
        <v>6.0000000000000001E-3</v>
      </c>
      <c r="H416" s="699">
        <v>8.0000000000000002E-3</v>
      </c>
      <c r="I416" s="699">
        <v>7.0000000000000001E-3</v>
      </c>
      <c r="J416" s="699">
        <v>6.0000000000000001E-3</v>
      </c>
      <c r="K416" s="699">
        <v>6.0000000000000001E-3</v>
      </c>
      <c r="L416" s="699">
        <v>5.0000000000000001E-3</v>
      </c>
      <c r="M416" s="699">
        <v>7.0000000000000001E-3</v>
      </c>
      <c r="N416" s="699">
        <v>8.9999999999999993E-3</v>
      </c>
      <c r="O416" s="699">
        <v>0.01</v>
      </c>
      <c r="P416" s="699">
        <v>7.0000000000000001E-3</v>
      </c>
      <c r="Q416" s="699">
        <v>5.0000000000000001E-3</v>
      </c>
      <c r="R416" s="699">
        <v>5.0000000000000001E-3</v>
      </c>
      <c r="S416" s="699">
        <v>6.0000000000000001E-3</v>
      </c>
      <c r="T416" s="699">
        <v>6.0000000000000001E-3</v>
      </c>
      <c r="U416" s="699">
        <v>8.0000000000000002E-3</v>
      </c>
      <c r="V416" s="699">
        <v>8.0000000000000002E-3</v>
      </c>
      <c r="W416" s="699">
        <v>8.9999999999999993E-3</v>
      </c>
      <c r="X416" s="699">
        <v>1.2E-2</v>
      </c>
      <c r="Y416" s="699">
        <v>1.4E-2</v>
      </c>
      <c r="Z416" s="699">
        <v>1.7999999999999999E-2</v>
      </c>
      <c r="AA416" s="956">
        <v>2.5000000000000001E-2</v>
      </c>
      <c r="AB416" s="956">
        <v>2.3E-2</v>
      </c>
      <c r="AC416" s="956">
        <v>3.3000000000000002E-2</v>
      </c>
      <c r="AD416" s="699">
        <v>2.8000000000000001E-2</v>
      </c>
      <c r="AE416" s="953">
        <v>0</v>
      </c>
      <c r="AF416" s="58"/>
      <c r="AG416" s="58"/>
      <c r="AH416" s="58"/>
      <c r="AI416" s="58"/>
      <c r="AJ416" s="58"/>
      <c r="AK416" s="58"/>
      <c r="AL416" s="58"/>
      <c r="AM416" s="58"/>
      <c r="AN416" s="58"/>
      <c r="AO416" s="58"/>
      <c r="AP416" s="58"/>
      <c r="AQ416" s="58"/>
      <c r="AR416" s="58"/>
      <c r="AS416" s="58"/>
      <c r="AT416" s="58"/>
      <c r="AU416" s="58"/>
      <c r="AV416" s="58"/>
      <c r="AW416" s="58"/>
      <c r="AX416" s="58"/>
      <c r="AY416" s="58"/>
      <c r="AZ416" s="58"/>
      <c r="BA416" s="58"/>
      <c r="BB416" s="58"/>
      <c r="BC416" s="58"/>
      <c r="BD416" s="58"/>
      <c r="BE416" s="58"/>
      <c r="BF416" s="58"/>
      <c r="BG416" s="58"/>
      <c r="BH416" s="58"/>
      <c r="BI416" s="58"/>
      <c r="BJ416" s="58"/>
      <c r="BK416" s="58"/>
      <c r="BL416" s="58"/>
      <c r="BM416" s="58"/>
      <c r="BN416" s="58"/>
      <c r="BO416" s="58"/>
      <c r="BP416" s="58"/>
      <c r="BQ416" s="58"/>
      <c r="BR416" s="58"/>
      <c r="BS416" s="58"/>
      <c r="BT416" s="58"/>
      <c r="BU416" s="58"/>
      <c r="BV416" s="58"/>
      <c r="BW416" s="58"/>
      <c r="BX416" s="58"/>
      <c r="BY416" s="58"/>
      <c r="BZ416" s="58"/>
      <c r="CA416" s="58"/>
      <c r="CB416" s="58"/>
      <c r="CC416" s="58"/>
      <c r="CD416" s="58"/>
      <c r="CE416" s="58"/>
      <c r="CF416" s="58"/>
      <c r="CG416" s="58"/>
      <c r="CH416" s="58"/>
      <c r="CI416" s="58"/>
      <c r="CJ416" s="58"/>
      <c r="CK416" s="58"/>
      <c r="CL416" s="58"/>
      <c r="CM416" s="58"/>
      <c r="CN416" s="58"/>
      <c r="CO416" s="58"/>
      <c r="CP416" s="58"/>
      <c r="CQ416" s="58"/>
      <c r="CR416" s="58"/>
      <c r="CS416" s="58"/>
      <c r="CT416" s="58"/>
      <c r="CU416" s="58"/>
      <c r="CV416" s="58"/>
      <c r="CW416" s="58"/>
      <c r="CX416" s="58"/>
      <c r="CY416" s="58"/>
      <c r="CZ416" s="58"/>
      <c r="DA416" s="58"/>
      <c r="DB416" s="58"/>
      <c r="DC416" s="58"/>
      <c r="DD416" s="58"/>
      <c r="DE416" s="58"/>
      <c r="DF416" s="58"/>
      <c r="DG416" s="58"/>
      <c r="DH416" s="58"/>
      <c r="DI416" s="58"/>
      <c r="DJ416" s="58"/>
      <c r="DK416" s="58"/>
      <c r="DL416" s="58"/>
      <c r="DM416" s="58"/>
      <c r="DN416" s="58"/>
      <c r="DO416" s="58"/>
      <c r="DP416" s="58"/>
      <c r="DQ416" s="58"/>
      <c r="DR416" s="58"/>
      <c r="DS416" s="58"/>
      <c r="DT416" s="58"/>
      <c r="DU416" s="58"/>
      <c r="DV416" s="58"/>
      <c r="DW416" s="58"/>
      <c r="DX416" s="58"/>
      <c r="DY416" s="58"/>
      <c r="DZ416" s="58"/>
      <c r="EA416" s="58"/>
      <c r="EB416" s="58"/>
      <c r="EC416" s="58"/>
      <c r="ED416" s="58"/>
      <c r="EE416" s="58"/>
      <c r="EF416" s="58"/>
      <c r="EG416" s="58"/>
      <c r="EH416" s="58"/>
      <c r="EI416" s="58"/>
      <c r="EJ416" s="58"/>
      <c r="EK416" s="58"/>
      <c r="EL416" s="58"/>
      <c r="EM416" s="58"/>
      <c r="EN416" s="58"/>
      <c r="EO416" s="58"/>
      <c r="EP416" s="58"/>
      <c r="EQ416" s="58"/>
      <c r="ER416" s="58"/>
      <c r="ES416" s="58"/>
      <c r="ET416" s="58"/>
      <c r="EU416" s="58"/>
      <c r="EV416" s="58"/>
      <c r="EW416" s="58"/>
      <c r="EX416" s="58"/>
      <c r="EY416" s="58"/>
      <c r="EZ416" s="58"/>
      <c r="FA416" s="58"/>
      <c r="FB416" s="58"/>
      <c r="FC416" s="58"/>
      <c r="FD416" s="58"/>
      <c r="FE416" s="58"/>
      <c r="FF416" s="58"/>
      <c r="FG416" s="58"/>
      <c r="FH416" s="58"/>
      <c r="FI416" s="58"/>
      <c r="FJ416" s="58"/>
      <c r="FK416" s="58"/>
      <c r="FL416" s="58"/>
      <c r="FM416" s="58"/>
      <c r="FN416" s="58"/>
      <c r="FO416" s="58"/>
      <c r="FP416" s="58"/>
      <c r="FQ416" s="58"/>
      <c r="FR416" s="58"/>
      <c r="FS416" s="58"/>
      <c r="FT416" s="58"/>
      <c r="FU416" s="58"/>
      <c r="FV416" s="58"/>
      <c r="FW416" s="58"/>
      <c r="FX416" s="58"/>
      <c r="FY416" s="58"/>
      <c r="FZ416" s="58"/>
      <c r="GA416" s="58"/>
      <c r="GB416" s="58"/>
      <c r="GC416" s="58"/>
      <c r="GD416" s="58"/>
      <c r="GE416" s="58"/>
      <c r="GF416" s="58"/>
      <c r="GG416" s="58"/>
      <c r="GH416" s="58"/>
      <c r="GI416" s="58"/>
      <c r="GJ416" s="58"/>
      <c r="GK416" s="58"/>
      <c r="GL416" s="58"/>
      <c r="GM416" s="58"/>
      <c r="GN416" s="58"/>
      <c r="GO416" s="58"/>
      <c r="GP416" s="58"/>
      <c r="GQ416" s="58"/>
      <c r="GR416" s="58"/>
      <c r="GS416" s="58"/>
      <c r="GT416" s="58"/>
      <c r="GU416" s="58"/>
      <c r="GV416" s="58"/>
      <c r="GW416" s="58"/>
      <c r="GX416" s="58"/>
      <c r="GY416" s="58"/>
      <c r="GZ416" s="58"/>
      <c r="HA416" s="58"/>
      <c r="HB416" s="58"/>
      <c r="HC416" s="58"/>
      <c r="HD416" s="58"/>
      <c r="HE416" s="58"/>
      <c r="HF416" s="58"/>
      <c r="HG416" s="58"/>
      <c r="HH416" s="58"/>
      <c r="HI416" s="58"/>
      <c r="HJ416" s="58"/>
      <c r="HK416" s="58"/>
      <c r="HL416" s="58"/>
      <c r="HM416" s="58"/>
      <c r="HN416" s="58"/>
      <c r="HO416" s="58"/>
      <c r="HP416" s="58"/>
      <c r="HQ416" s="58"/>
      <c r="HR416" s="58"/>
      <c r="HS416" s="58"/>
      <c r="HT416" s="58"/>
      <c r="HU416" s="58"/>
      <c r="HV416" s="58"/>
      <c r="HW416" s="58"/>
      <c r="HX416" s="58"/>
      <c r="HY416" s="58"/>
      <c r="HZ416" s="58"/>
      <c r="IA416" s="58"/>
      <c r="IB416" s="58"/>
      <c r="IC416" s="58"/>
      <c r="ID416" s="58"/>
      <c r="IE416" s="58"/>
      <c r="IF416" s="58"/>
      <c r="IG416" s="58"/>
      <c r="IH416" s="58"/>
      <c r="II416" s="58"/>
      <c r="IJ416" s="58"/>
      <c r="IK416" s="58"/>
      <c r="IL416" s="58"/>
      <c r="IM416" s="58"/>
      <c r="IN416" s="58"/>
      <c r="IO416" s="58"/>
      <c r="IP416" s="58"/>
      <c r="IQ416" s="58"/>
      <c r="IR416" s="58"/>
    </row>
    <row r="417" spans="1:252" s="839" customFormat="1">
      <c r="A417" s="78" t="s">
        <v>557</v>
      </c>
      <c r="B417" s="699">
        <v>0</v>
      </c>
      <c r="C417" s="699">
        <v>0</v>
      </c>
      <c r="D417" s="699">
        <v>0</v>
      </c>
      <c r="E417" s="699">
        <v>0</v>
      </c>
      <c r="F417" s="699">
        <v>0</v>
      </c>
      <c r="G417" s="699">
        <v>0</v>
      </c>
      <c r="H417" s="699">
        <v>0</v>
      </c>
      <c r="I417" s="699">
        <v>0</v>
      </c>
      <c r="J417" s="699">
        <v>0</v>
      </c>
      <c r="K417" s="699">
        <v>0</v>
      </c>
      <c r="L417" s="699">
        <v>0</v>
      </c>
      <c r="M417" s="699">
        <v>0</v>
      </c>
      <c r="N417" s="699">
        <v>0</v>
      </c>
      <c r="O417" s="699">
        <v>0</v>
      </c>
      <c r="P417" s="699">
        <v>0</v>
      </c>
      <c r="Q417" s="699">
        <v>0</v>
      </c>
      <c r="R417" s="699">
        <v>0</v>
      </c>
      <c r="S417" s="699">
        <v>0</v>
      </c>
      <c r="T417" s="699">
        <v>0</v>
      </c>
      <c r="U417" s="699">
        <v>0</v>
      </c>
      <c r="V417" s="699">
        <v>0</v>
      </c>
      <c r="W417" s="699">
        <v>0</v>
      </c>
      <c r="X417" s="699">
        <v>0</v>
      </c>
      <c r="Y417" s="699">
        <v>0</v>
      </c>
      <c r="Z417" s="699">
        <v>0</v>
      </c>
      <c r="AA417" s="956">
        <v>0</v>
      </c>
      <c r="AB417" s="956">
        <v>0</v>
      </c>
      <c r="AC417" s="956">
        <v>0</v>
      </c>
      <c r="AD417" s="699">
        <v>0</v>
      </c>
      <c r="AE417" s="953">
        <v>0</v>
      </c>
      <c r="AF417" s="58"/>
      <c r="AG417" s="58"/>
      <c r="AH417" s="58"/>
      <c r="AI417" s="58"/>
      <c r="AJ417" s="58"/>
      <c r="AK417" s="58"/>
      <c r="AL417" s="58"/>
      <c r="AM417" s="58"/>
      <c r="AN417" s="58"/>
      <c r="AO417" s="58"/>
      <c r="AP417" s="58"/>
      <c r="AQ417" s="58"/>
      <c r="AR417" s="58"/>
      <c r="AS417" s="58"/>
      <c r="AT417" s="58"/>
      <c r="AU417" s="58"/>
      <c r="AV417" s="58"/>
      <c r="AW417" s="58"/>
      <c r="AX417" s="58"/>
      <c r="AY417" s="58"/>
      <c r="AZ417" s="58"/>
      <c r="BA417" s="58"/>
      <c r="BB417" s="58"/>
      <c r="BC417" s="58"/>
      <c r="BD417" s="58"/>
      <c r="BE417" s="58"/>
      <c r="BF417" s="58"/>
      <c r="BG417" s="58"/>
      <c r="BH417" s="58"/>
      <c r="BI417" s="58"/>
      <c r="BJ417" s="58"/>
      <c r="BK417" s="58"/>
      <c r="BL417" s="58"/>
      <c r="BM417" s="58"/>
      <c r="BN417" s="58"/>
      <c r="BO417" s="58"/>
      <c r="BP417" s="58"/>
      <c r="BQ417" s="58"/>
      <c r="BR417" s="58"/>
      <c r="BS417" s="58"/>
      <c r="BT417" s="58"/>
      <c r="BU417" s="58"/>
      <c r="BV417" s="58"/>
      <c r="BW417" s="58"/>
      <c r="BX417" s="58"/>
      <c r="BY417" s="58"/>
      <c r="BZ417" s="58"/>
      <c r="CA417" s="58"/>
      <c r="CB417" s="58"/>
      <c r="CC417" s="58"/>
      <c r="CD417" s="58"/>
      <c r="CE417" s="58"/>
      <c r="CF417" s="58"/>
      <c r="CG417" s="58"/>
      <c r="CH417" s="58"/>
      <c r="CI417" s="58"/>
      <c r="CJ417" s="58"/>
      <c r="CK417" s="58"/>
      <c r="CL417" s="58"/>
      <c r="CM417" s="58"/>
      <c r="CN417" s="58"/>
      <c r="CO417" s="58"/>
      <c r="CP417" s="58"/>
      <c r="CQ417" s="58"/>
      <c r="CR417" s="58"/>
      <c r="CS417" s="58"/>
      <c r="CT417" s="58"/>
      <c r="CU417" s="58"/>
      <c r="CV417" s="58"/>
      <c r="CW417" s="58"/>
      <c r="CX417" s="58"/>
      <c r="CY417" s="58"/>
      <c r="CZ417" s="58"/>
      <c r="DA417" s="58"/>
      <c r="DB417" s="58"/>
      <c r="DC417" s="58"/>
      <c r="DD417" s="58"/>
      <c r="DE417" s="58"/>
      <c r="DF417" s="58"/>
      <c r="DG417" s="58"/>
      <c r="DH417" s="58"/>
      <c r="DI417" s="58"/>
      <c r="DJ417" s="58"/>
      <c r="DK417" s="58"/>
      <c r="DL417" s="58"/>
      <c r="DM417" s="58"/>
      <c r="DN417" s="58"/>
      <c r="DO417" s="58"/>
      <c r="DP417" s="58"/>
      <c r="DQ417" s="58"/>
      <c r="DR417" s="58"/>
      <c r="DS417" s="58"/>
      <c r="DT417" s="58"/>
      <c r="DU417" s="58"/>
      <c r="DV417" s="58"/>
      <c r="DW417" s="58"/>
      <c r="DX417" s="58"/>
      <c r="DY417" s="58"/>
      <c r="DZ417" s="58"/>
      <c r="EA417" s="58"/>
      <c r="EB417" s="58"/>
      <c r="EC417" s="58"/>
      <c r="ED417" s="58"/>
      <c r="EE417" s="58"/>
      <c r="EF417" s="58"/>
      <c r="EG417" s="58"/>
      <c r="EH417" s="58"/>
      <c r="EI417" s="58"/>
      <c r="EJ417" s="58"/>
      <c r="EK417" s="58"/>
      <c r="EL417" s="58"/>
      <c r="EM417" s="58"/>
      <c r="EN417" s="58"/>
      <c r="EO417" s="58"/>
      <c r="EP417" s="58"/>
      <c r="EQ417" s="58"/>
      <c r="ER417" s="58"/>
      <c r="ES417" s="58"/>
      <c r="ET417" s="58"/>
      <c r="EU417" s="58"/>
      <c r="EV417" s="58"/>
      <c r="EW417" s="58"/>
      <c r="EX417" s="58"/>
      <c r="EY417" s="58"/>
      <c r="EZ417" s="58"/>
      <c r="FA417" s="58"/>
      <c r="FB417" s="58"/>
      <c r="FC417" s="58"/>
      <c r="FD417" s="58"/>
      <c r="FE417" s="58"/>
      <c r="FF417" s="58"/>
      <c r="FG417" s="58"/>
      <c r="FH417" s="58"/>
      <c r="FI417" s="58"/>
      <c r="FJ417" s="58"/>
      <c r="FK417" s="58"/>
      <c r="FL417" s="58"/>
      <c r="FM417" s="58"/>
      <c r="FN417" s="58"/>
      <c r="FO417" s="58"/>
      <c r="FP417" s="58"/>
      <c r="FQ417" s="58"/>
      <c r="FR417" s="58"/>
      <c r="FS417" s="58"/>
      <c r="FT417" s="58"/>
      <c r="FU417" s="58"/>
      <c r="FV417" s="58"/>
      <c r="FW417" s="58"/>
      <c r="FX417" s="58"/>
      <c r="FY417" s="58"/>
      <c r="FZ417" s="58"/>
      <c r="GA417" s="58"/>
      <c r="GB417" s="58"/>
      <c r="GC417" s="58"/>
      <c r="GD417" s="58"/>
      <c r="GE417" s="58"/>
      <c r="GF417" s="58"/>
      <c r="GG417" s="58"/>
      <c r="GH417" s="58"/>
      <c r="GI417" s="58"/>
      <c r="GJ417" s="58"/>
      <c r="GK417" s="58"/>
      <c r="GL417" s="58"/>
      <c r="GM417" s="58"/>
      <c r="GN417" s="58"/>
      <c r="GO417" s="58"/>
      <c r="GP417" s="58"/>
      <c r="GQ417" s="58"/>
      <c r="GR417" s="58"/>
      <c r="GS417" s="58"/>
      <c r="GT417" s="58"/>
      <c r="GU417" s="58"/>
      <c r="GV417" s="58"/>
      <c r="GW417" s="58"/>
      <c r="GX417" s="58"/>
      <c r="GY417" s="58"/>
      <c r="GZ417" s="58"/>
      <c r="HA417" s="58"/>
      <c r="HB417" s="58"/>
      <c r="HC417" s="58"/>
      <c r="HD417" s="58"/>
      <c r="HE417" s="58"/>
      <c r="HF417" s="58"/>
      <c r="HG417" s="58"/>
      <c r="HH417" s="58"/>
      <c r="HI417" s="58"/>
      <c r="HJ417" s="58"/>
      <c r="HK417" s="58"/>
      <c r="HL417" s="58"/>
      <c r="HM417" s="58"/>
      <c r="HN417" s="58"/>
      <c r="HO417" s="58"/>
      <c r="HP417" s="58"/>
      <c r="HQ417" s="58"/>
      <c r="HR417" s="58"/>
      <c r="HS417" s="58"/>
      <c r="HT417" s="58"/>
      <c r="HU417" s="58"/>
      <c r="HV417" s="58"/>
      <c r="HW417" s="58"/>
      <c r="HX417" s="58"/>
      <c r="HY417" s="58"/>
      <c r="HZ417" s="58"/>
      <c r="IA417" s="58"/>
      <c r="IB417" s="58"/>
      <c r="IC417" s="58"/>
      <c r="ID417" s="58"/>
      <c r="IE417" s="58"/>
      <c r="IF417" s="58"/>
      <c r="IG417" s="58"/>
      <c r="IH417" s="58"/>
      <c r="II417" s="58"/>
      <c r="IJ417" s="58"/>
      <c r="IK417" s="58"/>
      <c r="IL417" s="58"/>
      <c r="IM417" s="58"/>
      <c r="IN417" s="58"/>
      <c r="IO417" s="58"/>
      <c r="IP417" s="58"/>
      <c r="IQ417" s="58"/>
      <c r="IR417" s="58"/>
    </row>
    <row r="418" spans="1:252" s="839" customFormat="1">
      <c r="A418" s="78" t="s">
        <v>558</v>
      </c>
      <c r="B418" s="699">
        <v>0</v>
      </c>
      <c r="C418" s="699">
        <v>0</v>
      </c>
      <c r="D418" s="699">
        <v>0</v>
      </c>
      <c r="E418" s="699">
        <v>0</v>
      </c>
      <c r="F418" s="699">
        <v>0</v>
      </c>
      <c r="G418" s="699">
        <v>0</v>
      </c>
      <c r="H418" s="699">
        <v>0</v>
      </c>
      <c r="I418" s="699">
        <v>0</v>
      </c>
      <c r="J418" s="699">
        <v>0</v>
      </c>
      <c r="K418" s="699">
        <v>0</v>
      </c>
      <c r="L418" s="699">
        <v>0</v>
      </c>
      <c r="M418" s="699">
        <v>0</v>
      </c>
      <c r="N418" s="699">
        <v>0</v>
      </c>
      <c r="O418" s="699">
        <v>0</v>
      </c>
      <c r="P418" s="699">
        <v>0</v>
      </c>
      <c r="Q418" s="699">
        <v>0</v>
      </c>
      <c r="R418" s="699">
        <v>0</v>
      </c>
      <c r="S418" s="699">
        <v>0</v>
      </c>
      <c r="T418" s="699">
        <v>0</v>
      </c>
      <c r="U418" s="699">
        <v>0</v>
      </c>
      <c r="V418" s="699">
        <v>0</v>
      </c>
      <c r="W418" s="699">
        <v>0</v>
      </c>
      <c r="X418" s="699">
        <v>0</v>
      </c>
      <c r="Y418" s="699">
        <v>0</v>
      </c>
      <c r="Z418" s="699">
        <v>0</v>
      </c>
      <c r="AA418" s="956">
        <v>0</v>
      </c>
      <c r="AB418" s="956">
        <v>0</v>
      </c>
      <c r="AC418" s="956">
        <v>0</v>
      </c>
      <c r="AD418" s="699">
        <v>0</v>
      </c>
      <c r="AE418" s="953">
        <v>0</v>
      </c>
      <c r="AF418" s="58"/>
      <c r="AG418" s="58"/>
      <c r="AH418" s="58"/>
      <c r="AI418" s="58"/>
      <c r="AJ418" s="58"/>
      <c r="AK418" s="58"/>
      <c r="AL418" s="58"/>
      <c r="AM418" s="58"/>
      <c r="AN418" s="58"/>
      <c r="AO418" s="58"/>
      <c r="AP418" s="58"/>
      <c r="AQ418" s="58"/>
      <c r="AR418" s="58"/>
      <c r="AS418" s="58"/>
      <c r="AT418" s="58"/>
      <c r="AU418" s="58"/>
      <c r="AV418" s="58"/>
      <c r="AW418" s="58"/>
      <c r="AX418" s="58"/>
      <c r="AY418" s="58"/>
      <c r="AZ418" s="58"/>
      <c r="BA418" s="58"/>
      <c r="BB418" s="58"/>
      <c r="BC418" s="58"/>
      <c r="BD418" s="58"/>
      <c r="BE418" s="58"/>
      <c r="BF418" s="58"/>
      <c r="BG418" s="58"/>
      <c r="BH418" s="58"/>
      <c r="BI418" s="58"/>
      <c r="BJ418" s="58"/>
      <c r="BK418" s="58"/>
      <c r="BL418" s="58"/>
      <c r="BM418" s="58"/>
      <c r="BN418" s="58"/>
      <c r="BO418" s="58"/>
      <c r="BP418" s="58"/>
      <c r="BQ418" s="58"/>
      <c r="BR418" s="58"/>
      <c r="BS418" s="58"/>
      <c r="BT418" s="58"/>
      <c r="BU418" s="58"/>
      <c r="BV418" s="58"/>
      <c r="BW418" s="58"/>
      <c r="BX418" s="58"/>
      <c r="BY418" s="58"/>
      <c r="BZ418" s="58"/>
      <c r="CA418" s="58"/>
      <c r="CB418" s="58"/>
      <c r="CC418" s="58"/>
      <c r="CD418" s="58"/>
      <c r="CE418" s="58"/>
      <c r="CF418" s="58"/>
      <c r="CG418" s="58"/>
      <c r="CH418" s="58"/>
      <c r="CI418" s="58"/>
      <c r="CJ418" s="58"/>
      <c r="CK418" s="58"/>
      <c r="CL418" s="58"/>
      <c r="CM418" s="58"/>
      <c r="CN418" s="58"/>
      <c r="CO418" s="58"/>
      <c r="CP418" s="58"/>
      <c r="CQ418" s="58"/>
      <c r="CR418" s="58"/>
      <c r="CS418" s="58"/>
      <c r="CT418" s="58"/>
      <c r="CU418" s="58"/>
      <c r="CV418" s="58"/>
      <c r="CW418" s="58"/>
      <c r="CX418" s="58"/>
      <c r="CY418" s="58"/>
      <c r="CZ418" s="58"/>
      <c r="DA418" s="58"/>
      <c r="DB418" s="58"/>
      <c r="DC418" s="58"/>
      <c r="DD418" s="58"/>
      <c r="DE418" s="58"/>
      <c r="DF418" s="58"/>
      <c r="DG418" s="58"/>
      <c r="DH418" s="58"/>
      <c r="DI418" s="58"/>
      <c r="DJ418" s="58"/>
      <c r="DK418" s="58"/>
      <c r="DL418" s="58"/>
      <c r="DM418" s="58"/>
      <c r="DN418" s="58"/>
      <c r="DO418" s="58"/>
      <c r="DP418" s="58"/>
      <c r="DQ418" s="58"/>
      <c r="DR418" s="58"/>
      <c r="DS418" s="58"/>
      <c r="DT418" s="58"/>
      <c r="DU418" s="58"/>
      <c r="DV418" s="58"/>
      <c r="DW418" s="58"/>
      <c r="DX418" s="58"/>
      <c r="DY418" s="58"/>
      <c r="DZ418" s="58"/>
      <c r="EA418" s="58"/>
      <c r="EB418" s="58"/>
      <c r="EC418" s="58"/>
      <c r="ED418" s="58"/>
      <c r="EE418" s="58"/>
      <c r="EF418" s="58"/>
      <c r="EG418" s="58"/>
      <c r="EH418" s="58"/>
      <c r="EI418" s="58"/>
      <c r="EJ418" s="58"/>
      <c r="EK418" s="58"/>
      <c r="EL418" s="58"/>
      <c r="EM418" s="58"/>
      <c r="EN418" s="58"/>
      <c r="EO418" s="58"/>
      <c r="EP418" s="58"/>
      <c r="EQ418" s="58"/>
      <c r="ER418" s="58"/>
      <c r="ES418" s="58"/>
      <c r="ET418" s="58"/>
      <c r="EU418" s="58"/>
      <c r="EV418" s="58"/>
      <c r="EW418" s="58"/>
      <c r="EX418" s="58"/>
      <c r="EY418" s="58"/>
      <c r="EZ418" s="58"/>
      <c r="FA418" s="58"/>
      <c r="FB418" s="58"/>
      <c r="FC418" s="58"/>
      <c r="FD418" s="58"/>
      <c r="FE418" s="58"/>
      <c r="FF418" s="58"/>
      <c r="FG418" s="58"/>
      <c r="FH418" s="58"/>
      <c r="FI418" s="58"/>
      <c r="FJ418" s="58"/>
      <c r="FK418" s="58"/>
      <c r="FL418" s="58"/>
      <c r="FM418" s="58"/>
      <c r="FN418" s="58"/>
      <c r="FO418" s="58"/>
      <c r="FP418" s="58"/>
      <c r="FQ418" s="58"/>
      <c r="FR418" s="58"/>
      <c r="FS418" s="58"/>
      <c r="FT418" s="58"/>
      <c r="FU418" s="58"/>
      <c r="FV418" s="58"/>
      <c r="FW418" s="58"/>
      <c r="FX418" s="58"/>
      <c r="FY418" s="58"/>
      <c r="FZ418" s="58"/>
      <c r="GA418" s="58"/>
      <c r="GB418" s="58"/>
      <c r="GC418" s="58"/>
      <c r="GD418" s="58"/>
      <c r="GE418" s="58"/>
      <c r="GF418" s="58"/>
      <c r="GG418" s="58"/>
      <c r="GH418" s="58"/>
      <c r="GI418" s="58"/>
      <c r="GJ418" s="58"/>
      <c r="GK418" s="58"/>
      <c r="GL418" s="58"/>
      <c r="GM418" s="58"/>
      <c r="GN418" s="58"/>
      <c r="GO418" s="58"/>
      <c r="GP418" s="58"/>
      <c r="GQ418" s="58"/>
      <c r="GR418" s="58"/>
      <c r="GS418" s="58"/>
      <c r="GT418" s="58"/>
      <c r="GU418" s="58"/>
      <c r="GV418" s="58"/>
      <c r="GW418" s="58"/>
      <c r="GX418" s="58"/>
      <c r="GY418" s="58"/>
      <c r="GZ418" s="58"/>
      <c r="HA418" s="58"/>
      <c r="HB418" s="58"/>
      <c r="HC418" s="58"/>
      <c r="HD418" s="58"/>
      <c r="HE418" s="58"/>
      <c r="HF418" s="58"/>
      <c r="HG418" s="58"/>
      <c r="HH418" s="58"/>
      <c r="HI418" s="58"/>
      <c r="HJ418" s="58"/>
      <c r="HK418" s="58"/>
      <c r="HL418" s="58"/>
      <c r="HM418" s="58"/>
      <c r="HN418" s="58"/>
      <c r="HO418" s="58"/>
      <c r="HP418" s="58"/>
      <c r="HQ418" s="58"/>
      <c r="HR418" s="58"/>
      <c r="HS418" s="58"/>
      <c r="HT418" s="58"/>
      <c r="HU418" s="58"/>
      <c r="HV418" s="58"/>
      <c r="HW418" s="58"/>
      <c r="HX418" s="58"/>
      <c r="HY418" s="58"/>
      <c r="HZ418" s="58"/>
      <c r="IA418" s="58"/>
      <c r="IB418" s="58"/>
      <c r="IC418" s="58"/>
      <c r="ID418" s="58"/>
      <c r="IE418" s="58"/>
      <c r="IF418" s="58"/>
      <c r="IG418" s="58"/>
      <c r="IH418" s="58"/>
      <c r="II418" s="58"/>
      <c r="IJ418" s="58"/>
      <c r="IK418" s="58"/>
      <c r="IL418" s="58"/>
      <c r="IM418" s="58"/>
      <c r="IN418" s="58"/>
      <c r="IO418" s="58"/>
      <c r="IP418" s="58"/>
      <c r="IQ418" s="58"/>
      <c r="IR418" s="58"/>
    </row>
    <row r="419" spans="1:252" s="839" customFormat="1">
      <c r="A419" s="78" t="s">
        <v>559</v>
      </c>
      <c r="B419" s="699">
        <v>0</v>
      </c>
      <c r="C419" s="699">
        <v>0</v>
      </c>
      <c r="D419" s="699">
        <v>0</v>
      </c>
      <c r="E419" s="699">
        <v>0</v>
      </c>
      <c r="F419" s="699">
        <v>0</v>
      </c>
      <c r="G419" s="699">
        <v>0</v>
      </c>
      <c r="H419" s="699">
        <v>0</v>
      </c>
      <c r="I419" s="699">
        <v>0</v>
      </c>
      <c r="J419" s="699">
        <v>0</v>
      </c>
      <c r="K419" s="699">
        <v>0</v>
      </c>
      <c r="L419" s="699">
        <v>0</v>
      </c>
      <c r="M419" s="699">
        <v>0</v>
      </c>
      <c r="N419" s="699">
        <v>0</v>
      </c>
      <c r="O419" s="699">
        <v>0</v>
      </c>
      <c r="P419" s="699">
        <v>0</v>
      </c>
      <c r="Q419" s="699">
        <v>0</v>
      </c>
      <c r="R419" s="699">
        <v>0</v>
      </c>
      <c r="S419" s="699">
        <v>0</v>
      </c>
      <c r="T419" s="699">
        <v>0</v>
      </c>
      <c r="U419" s="699">
        <v>0</v>
      </c>
      <c r="V419" s="699">
        <v>0</v>
      </c>
      <c r="W419" s="699">
        <v>0</v>
      </c>
      <c r="X419" s="699">
        <v>0</v>
      </c>
      <c r="Y419" s="699">
        <v>0</v>
      </c>
      <c r="Z419" s="699">
        <v>0</v>
      </c>
      <c r="AA419" s="956">
        <v>0</v>
      </c>
      <c r="AB419" s="956">
        <v>0</v>
      </c>
      <c r="AC419" s="956">
        <v>0</v>
      </c>
      <c r="AD419" s="699">
        <v>0</v>
      </c>
      <c r="AE419" s="953">
        <v>0</v>
      </c>
      <c r="AF419" s="58"/>
      <c r="AG419" s="58"/>
      <c r="AH419" s="58"/>
      <c r="AI419" s="58"/>
      <c r="AJ419" s="58"/>
      <c r="AK419" s="58"/>
      <c r="AL419" s="58"/>
      <c r="AM419" s="58"/>
      <c r="AN419" s="58"/>
      <c r="AO419" s="58"/>
      <c r="AP419" s="58"/>
      <c r="AQ419" s="58"/>
      <c r="AR419" s="58"/>
      <c r="AS419" s="58"/>
      <c r="AT419" s="58"/>
      <c r="AU419" s="58"/>
      <c r="AV419" s="58"/>
      <c r="AW419" s="58"/>
      <c r="AX419" s="58"/>
      <c r="AY419" s="58"/>
      <c r="AZ419" s="58"/>
      <c r="BA419" s="58"/>
      <c r="BB419" s="58"/>
      <c r="BC419" s="58"/>
      <c r="BD419" s="58"/>
      <c r="BE419" s="58"/>
      <c r="BF419" s="58"/>
      <c r="BG419" s="58"/>
      <c r="BH419" s="58"/>
      <c r="BI419" s="58"/>
      <c r="BJ419" s="58"/>
      <c r="BK419" s="58"/>
      <c r="BL419" s="58"/>
      <c r="BM419" s="58"/>
      <c r="BN419" s="58"/>
      <c r="BO419" s="58"/>
      <c r="BP419" s="58"/>
      <c r="BQ419" s="58"/>
      <c r="BR419" s="58"/>
      <c r="BS419" s="58"/>
      <c r="BT419" s="58"/>
      <c r="BU419" s="58"/>
      <c r="BV419" s="58"/>
      <c r="BW419" s="58"/>
      <c r="BX419" s="58"/>
      <c r="BY419" s="58"/>
      <c r="BZ419" s="58"/>
      <c r="CA419" s="58"/>
      <c r="CB419" s="58"/>
      <c r="CC419" s="58"/>
      <c r="CD419" s="58"/>
      <c r="CE419" s="58"/>
      <c r="CF419" s="58"/>
      <c r="CG419" s="58"/>
      <c r="CH419" s="58"/>
      <c r="CI419" s="58"/>
      <c r="CJ419" s="58"/>
      <c r="CK419" s="58"/>
      <c r="CL419" s="58"/>
      <c r="CM419" s="58"/>
      <c r="CN419" s="58"/>
      <c r="CO419" s="58"/>
      <c r="CP419" s="58"/>
      <c r="CQ419" s="58"/>
      <c r="CR419" s="58"/>
      <c r="CS419" s="58"/>
      <c r="CT419" s="58"/>
      <c r="CU419" s="58"/>
      <c r="CV419" s="58"/>
      <c r="CW419" s="58"/>
      <c r="CX419" s="58"/>
      <c r="CY419" s="58"/>
      <c r="CZ419" s="58"/>
      <c r="DA419" s="58"/>
      <c r="DB419" s="58"/>
      <c r="DC419" s="58"/>
      <c r="DD419" s="58"/>
      <c r="DE419" s="58"/>
      <c r="DF419" s="58"/>
      <c r="DG419" s="58"/>
      <c r="DH419" s="58"/>
      <c r="DI419" s="58"/>
      <c r="DJ419" s="58"/>
      <c r="DK419" s="58"/>
      <c r="DL419" s="58"/>
      <c r="DM419" s="58"/>
      <c r="DN419" s="58"/>
      <c r="DO419" s="58"/>
      <c r="DP419" s="58"/>
      <c r="DQ419" s="58"/>
      <c r="DR419" s="58"/>
      <c r="DS419" s="58"/>
      <c r="DT419" s="58"/>
      <c r="DU419" s="58"/>
      <c r="DV419" s="58"/>
      <c r="DW419" s="58"/>
      <c r="DX419" s="58"/>
      <c r="DY419" s="58"/>
      <c r="DZ419" s="58"/>
      <c r="EA419" s="58"/>
      <c r="EB419" s="58"/>
      <c r="EC419" s="58"/>
      <c r="ED419" s="58"/>
      <c r="EE419" s="58"/>
      <c r="EF419" s="58"/>
      <c r="EG419" s="58"/>
      <c r="EH419" s="58"/>
      <c r="EI419" s="58"/>
      <c r="EJ419" s="58"/>
      <c r="EK419" s="58"/>
      <c r="EL419" s="58"/>
      <c r="EM419" s="58"/>
      <c r="EN419" s="58"/>
      <c r="EO419" s="58"/>
      <c r="EP419" s="58"/>
      <c r="EQ419" s="58"/>
      <c r="ER419" s="58"/>
      <c r="ES419" s="58"/>
      <c r="ET419" s="58"/>
      <c r="EU419" s="58"/>
      <c r="EV419" s="58"/>
      <c r="EW419" s="58"/>
      <c r="EX419" s="58"/>
      <c r="EY419" s="58"/>
      <c r="EZ419" s="58"/>
      <c r="FA419" s="58"/>
      <c r="FB419" s="58"/>
      <c r="FC419" s="58"/>
      <c r="FD419" s="58"/>
      <c r="FE419" s="58"/>
      <c r="FF419" s="58"/>
      <c r="FG419" s="58"/>
      <c r="FH419" s="58"/>
      <c r="FI419" s="58"/>
      <c r="FJ419" s="58"/>
      <c r="FK419" s="58"/>
      <c r="FL419" s="58"/>
      <c r="FM419" s="58"/>
      <c r="FN419" s="58"/>
      <c r="FO419" s="58"/>
      <c r="FP419" s="58"/>
      <c r="FQ419" s="58"/>
      <c r="FR419" s="58"/>
      <c r="FS419" s="58"/>
      <c r="FT419" s="58"/>
      <c r="FU419" s="58"/>
      <c r="FV419" s="58"/>
      <c r="FW419" s="58"/>
      <c r="FX419" s="58"/>
      <c r="FY419" s="58"/>
      <c r="FZ419" s="58"/>
      <c r="GA419" s="58"/>
      <c r="GB419" s="58"/>
      <c r="GC419" s="58"/>
      <c r="GD419" s="58"/>
      <c r="GE419" s="58"/>
      <c r="GF419" s="58"/>
      <c r="GG419" s="58"/>
      <c r="GH419" s="58"/>
      <c r="GI419" s="58"/>
      <c r="GJ419" s="58"/>
      <c r="GK419" s="58"/>
      <c r="GL419" s="58"/>
      <c r="GM419" s="58"/>
      <c r="GN419" s="58"/>
      <c r="GO419" s="58"/>
      <c r="GP419" s="58"/>
      <c r="GQ419" s="58"/>
      <c r="GR419" s="58"/>
      <c r="GS419" s="58"/>
      <c r="GT419" s="58"/>
      <c r="GU419" s="58"/>
      <c r="GV419" s="58"/>
      <c r="GW419" s="58"/>
      <c r="GX419" s="58"/>
      <c r="GY419" s="58"/>
      <c r="GZ419" s="58"/>
      <c r="HA419" s="58"/>
      <c r="HB419" s="58"/>
      <c r="HC419" s="58"/>
      <c r="HD419" s="58"/>
      <c r="HE419" s="58"/>
      <c r="HF419" s="58"/>
      <c r="HG419" s="58"/>
      <c r="HH419" s="58"/>
      <c r="HI419" s="58"/>
      <c r="HJ419" s="58"/>
      <c r="HK419" s="58"/>
      <c r="HL419" s="58"/>
      <c r="HM419" s="58"/>
      <c r="HN419" s="58"/>
      <c r="HO419" s="58"/>
      <c r="HP419" s="58"/>
      <c r="HQ419" s="58"/>
      <c r="HR419" s="58"/>
      <c r="HS419" s="58"/>
      <c r="HT419" s="58"/>
      <c r="HU419" s="58"/>
      <c r="HV419" s="58"/>
      <c r="HW419" s="58"/>
      <c r="HX419" s="58"/>
      <c r="HY419" s="58"/>
      <c r="HZ419" s="58"/>
      <c r="IA419" s="58"/>
      <c r="IB419" s="58"/>
      <c r="IC419" s="58"/>
      <c r="ID419" s="58"/>
      <c r="IE419" s="58"/>
      <c r="IF419" s="58"/>
      <c r="IG419" s="58"/>
      <c r="IH419" s="58"/>
      <c r="II419" s="58"/>
      <c r="IJ419" s="58"/>
      <c r="IK419" s="58"/>
      <c r="IL419" s="58"/>
      <c r="IM419" s="58"/>
      <c r="IN419" s="58"/>
      <c r="IO419" s="58"/>
      <c r="IP419" s="58"/>
      <c r="IQ419" s="58"/>
      <c r="IR419" s="58"/>
    </row>
    <row r="420" spans="1:252" s="839" customFormat="1">
      <c r="A420" s="78" t="s">
        <v>560</v>
      </c>
      <c r="B420" s="699">
        <v>5.89</v>
      </c>
      <c r="C420" s="699">
        <v>6.19</v>
      </c>
      <c r="D420" s="699">
        <v>5.6539999999999999</v>
      </c>
      <c r="E420" s="699">
        <v>5.0890000000000004</v>
      </c>
      <c r="F420" s="699">
        <v>3.907</v>
      </c>
      <c r="G420" s="699">
        <v>3.9329999999999998</v>
      </c>
      <c r="H420" s="699">
        <v>4.8479999999999999</v>
      </c>
      <c r="I420" s="699">
        <v>4.3869999999999996</v>
      </c>
      <c r="J420" s="699">
        <v>3.88</v>
      </c>
      <c r="K420" s="699">
        <v>3.7120000000000002</v>
      </c>
      <c r="L420" s="699">
        <v>3.4420000000000002</v>
      </c>
      <c r="M420" s="699">
        <v>4.1539999999999999</v>
      </c>
      <c r="N420" s="699">
        <v>5.1740000000000004</v>
      </c>
      <c r="O420" s="699">
        <v>6.242</v>
      </c>
      <c r="P420" s="699">
        <v>4.3860000000000001</v>
      </c>
      <c r="Q420" s="699">
        <v>3.2549999999999999</v>
      </c>
      <c r="R420" s="699">
        <v>3.7149999999999999</v>
      </c>
      <c r="S420" s="699">
        <v>3.6949999999999998</v>
      </c>
      <c r="T420" s="699">
        <v>3.4550000000000001</v>
      </c>
      <c r="U420" s="699">
        <v>2.9870000000000001</v>
      </c>
      <c r="V420" s="699">
        <v>2.5880000000000001</v>
      </c>
      <c r="W420" s="699">
        <v>2.4039999999999999</v>
      </c>
      <c r="X420" s="699">
        <v>1.9950000000000001</v>
      </c>
      <c r="Y420" s="699">
        <v>1.9790000000000001</v>
      </c>
      <c r="Z420" s="699">
        <v>2.0510000000000002</v>
      </c>
      <c r="AA420" s="956">
        <v>1.8080000000000001</v>
      </c>
      <c r="AB420" s="956">
        <v>1.77</v>
      </c>
      <c r="AC420" s="956">
        <v>2.4500000000000002</v>
      </c>
      <c r="AD420" s="699">
        <v>7.09</v>
      </c>
      <c r="AE420" s="953">
        <v>7.6440000000000001</v>
      </c>
      <c r="AF420" s="58"/>
      <c r="AG420" s="58"/>
      <c r="AH420" s="58"/>
      <c r="AI420" s="58"/>
      <c r="AJ420" s="58"/>
      <c r="AK420" s="58"/>
      <c r="AL420" s="58"/>
      <c r="AM420" s="58"/>
      <c r="AN420" s="58"/>
      <c r="AO420" s="58"/>
      <c r="AP420" s="58"/>
      <c r="AQ420" s="58"/>
      <c r="AR420" s="58"/>
      <c r="AS420" s="58"/>
      <c r="AT420" s="58"/>
      <c r="AU420" s="58"/>
      <c r="AV420" s="58"/>
      <c r="AW420" s="58"/>
      <c r="AX420" s="58"/>
      <c r="AY420" s="58"/>
      <c r="AZ420" s="58"/>
      <c r="BA420" s="58"/>
      <c r="BB420" s="58"/>
      <c r="BC420" s="58"/>
      <c r="BD420" s="58"/>
      <c r="BE420" s="58"/>
      <c r="BF420" s="58"/>
      <c r="BG420" s="58"/>
      <c r="BH420" s="58"/>
      <c r="BI420" s="58"/>
      <c r="BJ420" s="58"/>
      <c r="BK420" s="58"/>
      <c r="BL420" s="58"/>
      <c r="BM420" s="58"/>
      <c r="BN420" s="58"/>
      <c r="BO420" s="58"/>
      <c r="BP420" s="58"/>
      <c r="BQ420" s="58"/>
      <c r="BR420" s="58"/>
      <c r="BS420" s="58"/>
      <c r="BT420" s="58"/>
      <c r="BU420" s="58"/>
      <c r="BV420" s="58"/>
      <c r="BW420" s="58"/>
      <c r="BX420" s="58"/>
      <c r="BY420" s="58"/>
      <c r="BZ420" s="58"/>
      <c r="CA420" s="58"/>
      <c r="CB420" s="58"/>
      <c r="CC420" s="58"/>
      <c r="CD420" s="58"/>
      <c r="CE420" s="58"/>
      <c r="CF420" s="58"/>
      <c r="CG420" s="58"/>
      <c r="CH420" s="58"/>
      <c r="CI420" s="58"/>
      <c r="CJ420" s="58"/>
      <c r="CK420" s="58"/>
      <c r="CL420" s="58"/>
      <c r="CM420" s="58"/>
      <c r="CN420" s="58"/>
      <c r="CO420" s="58"/>
      <c r="CP420" s="58"/>
      <c r="CQ420" s="58"/>
      <c r="CR420" s="58"/>
      <c r="CS420" s="58"/>
      <c r="CT420" s="58"/>
      <c r="CU420" s="58"/>
      <c r="CV420" s="58"/>
      <c r="CW420" s="58"/>
      <c r="CX420" s="58"/>
      <c r="CY420" s="58"/>
      <c r="CZ420" s="58"/>
      <c r="DA420" s="58"/>
      <c r="DB420" s="58"/>
      <c r="DC420" s="58"/>
      <c r="DD420" s="58"/>
      <c r="DE420" s="58"/>
      <c r="DF420" s="58"/>
      <c r="DG420" s="58"/>
      <c r="DH420" s="58"/>
      <c r="DI420" s="58"/>
      <c r="DJ420" s="58"/>
      <c r="DK420" s="58"/>
      <c r="DL420" s="58"/>
      <c r="DM420" s="58"/>
      <c r="DN420" s="58"/>
      <c r="DO420" s="58"/>
      <c r="DP420" s="58"/>
      <c r="DQ420" s="58"/>
      <c r="DR420" s="58"/>
      <c r="DS420" s="58"/>
      <c r="DT420" s="58"/>
      <c r="DU420" s="58"/>
      <c r="DV420" s="58"/>
      <c r="DW420" s="58"/>
      <c r="DX420" s="58"/>
      <c r="DY420" s="58"/>
      <c r="DZ420" s="58"/>
      <c r="EA420" s="58"/>
      <c r="EB420" s="58"/>
      <c r="EC420" s="58"/>
      <c r="ED420" s="58"/>
      <c r="EE420" s="58"/>
      <c r="EF420" s="58"/>
      <c r="EG420" s="58"/>
      <c r="EH420" s="58"/>
      <c r="EI420" s="58"/>
      <c r="EJ420" s="58"/>
      <c r="EK420" s="58"/>
      <c r="EL420" s="58"/>
      <c r="EM420" s="58"/>
      <c r="EN420" s="58"/>
      <c r="EO420" s="58"/>
      <c r="EP420" s="58"/>
      <c r="EQ420" s="58"/>
      <c r="ER420" s="58"/>
      <c r="ES420" s="58"/>
      <c r="ET420" s="58"/>
      <c r="EU420" s="58"/>
      <c r="EV420" s="58"/>
      <c r="EW420" s="58"/>
      <c r="EX420" s="58"/>
      <c r="EY420" s="58"/>
      <c r="EZ420" s="58"/>
      <c r="FA420" s="58"/>
      <c r="FB420" s="58"/>
      <c r="FC420" s="58"/>
      <c r="FD420" s="58"/>
      <c r="FE420" s="58"/>
      <c r="FF420" s="58"/>
      <c r="FG420" s="58"/>
      <c r="FH420" s="58"/>
      <c r="FI420" s="58"/>
      <c r="FJ420" s="58"/>
      <c r="FK420" s="58"/>
      <c r="FL420" s="58"/>
      <c r="FM420" s="58"/>
      <c r="FN420" s="58"/>
      <c r="FO420" s="58"/>
      <c r="FP420" s="58"/>
      <c r="FQ420" s="58"/>
      <c r="FR420" s="58"/>
      <c r="FS420" s="58"/>
      <c r="FT420" s="58"/>
      <c r="FU420" s="58"/>
      <c r="FV420" s="58"/>
      <c r="FW420" s="58"/>
      <c r="FX420" s="58"/>
      <c r="FY420" s="58"/>
      <c r="FZ420" s="58"/>
      <c r="GA420" s="58"/>
      <c r="GB420" s="58"/>
      <c r="GC420" s="58"/>
      <c r="GD420" s="58"/>
      <c r="GE420" s="58"/>
      <c r="GF420" s="58"/>
      <c r="GG420" s="58"/>
      <c r="GH420" s="58"/>
      <c r="GI420" s="58"/>
      <c r="GJ420" s="58"/>
      <c r="GK420" s="58"/>
      <c r="GL420" s="58"/>
      <c r="GM420" s="58"/>
      <c r="GN420" s="58"/>
      <c r="GO420" s="58"/>
      <c r="GP420" s="58"/>
      <c r="GQ420" s="58"/>
      <c r="GR420" s="58"/>
      <c r="GS420" s="58"/>
      <c r="GT420" s="58"/>
      <c r="GU420" s="58"/>
      <c r="GV420" s="58"/>
      <c r="GW420" s="58"/>
      <c r="GX420" s="58"/>
      <c r="GY420" s="58"/>
      <c r="GZ420" s="58"/>
      <c r="HA420" s="58"/>
      <c r="HB420" s="58"/>
      <c r="HC420" s="58"/>
      <c r="HD420" s="58"/>
      <c r="HE420" s="58"/>
      <c r="HF420" s="58"/>
      <c r="HG420" s="58"/>
      <c r="HH420" s="58"/>
      <c r="HI420" s="58"/>
      <c r="HJ420" s="58"/>
      <c r="HK420" s="58"/>
      <c r="HL420" s="58"/>
      <c r="HM420" s="58"/>
      <c r="HN420" s="58"/>
      <c r="HO420" s="58"/>
      <c r="HP420" s="58"/>
      <c r="HQ420" s="58"/>
      <c r="HR420" s="58"/>
      <c r="HS420" s="58"/>
      <c r="HT420" s="58"/>
      <c r="HU420" s="58"/>
      <c r="HV420" s="58"/>
      <c r="HW420" s="58"/>
      <c r="HX420" s="58"/>
      <c r="HY420" s="58"/>
      <c r="HZ420" s="58"/>
      <c r="IA420" s="58"/>
      <c r="IB420" s="58"/>
      <c r="IC420" s="58"/>
      <c r="ID420" s="58"/>
      <c r="IE420" s="58"/>
      <c r="IF420" s="58"/>
      <c r="IG420" s="58"/>
      <c r="IH420" s="58"/>
      <c r="II420" s="58"/>
      <c r="IJ420" s="58"/>
      <c r="IK420" s="58"/>
      <c r="IL420" s="58"/>
      <c r="IM420" s="58"/>
      <c r="IN420" s="58"/>
      <c r="IO420" s="58"/>
      <c r="IP420" s="58"/>
      <c r="IQ420" s="58"/>
      <c r="IR420" s="58"/>
    </row>
    <row r="421" spans="1:252" s="839" customFormat="1">
      <c r="A421" s="78" t="s">
        <v>561</v>
      </c>
      <c r="B421" s="699">
        <v>0</v>
      </c>
      <c r="C421" s="699">
        <v>0</v>
      </c>
      <c r="D421" s="699">
        <v>0</v>
      </c>
      <c r="E421" s="699">
        <v>0</v>
      </c>
      <c r="F421" s="699">
        <v>0</v>
      </c>
      <c r="G421" s="699">
        <v>0</v>
      </c>
      <c r="H421" s="699">
        <v>0</v>
      </c>
      <c r="I421" s="699">
        <v>0</v>
      </c>
      <c r="J421" s="699">
        <v>0</v>
      </c>
      <c r="K421" s="699">
        <v>0</v>
      </c>
      <c r="L421" s="699">
        <v>0</v>
      </c>
      <c r="M421" s="699">
        <v>0</v>
      </c>
      <c r="N421" s="699">
        <v>0</v>
      </c>
      <c r="O421" s="699">
        <v>0</v>
      </c>
      <c r="P421" s="699">
        <v>0</v>
      </c>
      <c r="Q421" s="699">
        <v>0</v>
      </c>
      <c r="R421" s="699">
        <v>0</v>
      </c>
      <c r="S421" s="699">
        <v>0</v>
      </c>
      <c r="T421" s="699">
        <v>0</v>
      </c>
      <c r="U421" s="699">
        <v>0</v>
      </c>
      <c r="V421" s="699">
        <v>0</v>
      </c>
      <c r="W421" s="699">
        <v>0</v>
      </c>
      <c r="X421" s="699">
        <v>0</v>
      </c>
      <c r="Y421" s="699">
        <v>0</v>
      </c>
      <c r="Z421" s="699">
        <v>0</v>
      </c>
      <c r="AA421" s="956">
        <v>0</v>
      </c>
      <c r="AB421" s="956">
        <v>0</v>
      </c>
      <c r="AC421" s="956">
        <v>0</v>
      </c>
      <c r="AD421" s="699">
        <v>0</v>
      </c>
      <c r="AE421" s="953">
        <v>0</v>
      </c>
      <c r="AF421" s="58"/>
      <c r="AG421" s="58"/>
      <c r="AH421" s="58"/>
      <c r="AI421" s="58"/>
      <c r="AJ421" s="58"/>
      <c r="AK421" s="58"/>
      <c r="AL421" s="58"/>
      <c r="AM421" s="58"/>
      <c r="AN421" s="58"/>
      <c r="AO421" s="58"/>
      <c r="AP421" s="58"/>
      <c r="AQ421" s="58"/>
      <c r="AR421" s="58"/>
      <c r="AS421" s="58"/>
      <c r="AT421" s="58"/>
      <c r="AU421" s="58"/>
      <c r="AV421" s="58"/>
      <c r="AW421" s="58"/>
      <c r="AX421" s="58"/>
      <c r="AY421" s="58"/>
      <c r="AZ421" s="58"/>
      <c r="BA421" s="58"/>
      <c r="BB421" s="58"/>
      <c r="BC421" s="58"/>
      <c r="BD421" s="58"/>
      <c r="BE421" s="58"/>
      <c r="BF421" s="58"/>
      <c r="BG421" s="58"/>
      <c r="BH421" s="58"/>
      <c r="BI421" s="58"/>
      <c r="BJ421" s="58"/>
      <c r="BK421" s="58"/>
      <c r="BL421" s="58"/>
      <c r="BM421" s="58"/>
      <c r="BN421" s="58"/>
      <c r="BO421" s="58"/>
      <c r="BP421" s="58"/>
      <c r="BQ421" s="58"/>
      <c r="BR421" s="58"/>
      <c r="BS421" s="58"/>
      <c r="BT421" s="58"/>
      <c r="BU421" s="58"/>
      <c r="BV421" s="58"/>
      <c r="BW421" s="58"/>
      <c r="BX421" s="58"/>
      <c r="BY421" s="58"/>
      <c r="BZ421" s="58"/>
      <c r="CA421" s="58"/>
      <c r="CB421" s="58"/>
      <c r="CC421" s="58"/>
      <c r="CD421" s="58"/>
      <c r="CE421" s="58"/>
      <c r="CF421" s="58"/>
      <c r="CG421" s="58"/>
      <c r="CH421" s="58"/>
      <c r="CI421" s="58"/>
      <c r="CJ421" s="58"/>
      <c r="CK421" s="58"/>
      <c r="CL421" s="58"/>
      <c r="CM421" s="58"/>
      <c r="CN421" s="58"/>
      <c r="CO421" s="58"/>
      <c r="CP421" s="58"/>
      <c r="CQ421" s="58"/>
      <c r="CR421" s="58"/>
      <c r="CS421" s="58"/>
      <c r="CT421" s="58"/>
      <c r="CU421" s="58"/>
      <c r="CV421" s="58"/>
      <c r="CW421" s="58"/>
      <c r="CX421" s="58"/>
      <c r="CY421" s="58"/>
      <c r="CZ421" s="58"/>
      <c r="DA421" s="58"/>
      <c r="DB421" s="58"/>
      <c r="DC421" s="58"/>
      <c r="DD421" s="58"/>
      <c r="DE421" s="58"/>
      <c r="DF421" s="58"/>
      <c r="DG421" s="58"/>
      <c r="DH421" s="58"/>
      <c r="DI421" s="58"/>
      <c r="DJ421" s="58"/>
      <c r="DK421" s="58"/>
      <c r="DL421" s="58"/>
      <c r="DM421" s="58"/>
      <c r="DN421" s="58"/>
      <c r="DO421" s="58"/>
      <c r="DP421" s="58"/>
      <c r="DQ421" s="58"/>
      <c r="DR421" s="58"/>
      <c r="DS421" s="58"/>
      <c r="DT421" s="58"/>
      <c r="DU421" s="58"/>
      <c r="DV421" s="58"/>
      <c r="DW421" s="58"/>
      <c r="DX421" s="58"/>
      <c r="DY421" s="58"/>
      <c r="DZ421" s="58"/>
      <c r="EA421" s="58"/>
      <c r="EB421" s="58"/>
      <c r="EC421" s="58"/>
      <c r="ED421" s="58"/>
      <c r="EE421" s="58"/>
      <c r="EF421" s="58"/>
      <c r="EG421" s="58"/>
      <c r="EH421" s="58"/>
      <c r="EI421" s="58"/>
      <c r="EJ421" s="58"/>
      <c r="EK421" s="58"/>
      <c r="EL421" s="58"/>
      <c r="EM421" s="58"/>
      <c r="EN421" s="58"/>
      <c r="EO421" s="58"/>
      <c r="EP421" s="58"/>
      <c r="EQ421" s="58"/>
      <c r="ER421" s="58"/>
      <c r="ES421" s="58"/>
      <c r="ET421" s="58"/>
      <c r="EU421" s="58"/>
      <c r="EV421" s="58"/>
      <c r="EW421" s="58"/>
      <c r="EX421" s="58"/>
      <c r="EY421" s="58"/>
      <c r="EZ421" s="58"/>
      <c r="FA421" s="58"/>
      <c r="FB421" s="58"/>
      <c r="FC421" s="58"/>
      <c r="FD421" s="58"/>
      <c r="FE421" s="58"/>
      <c r="FF421" s="58"/>
      <c r="FG421" s="58"/>
      <c r="FH421" s="58"/>
      <c r="FI421" s="58"/>
      <c r="FJ421" s="58"/>
      <c r="FK421" s="58"/>
      <c r="FL421" s="58"/>
      <c r="FM421" s="58"/>
      <c r="FN421" s="58"/>
      <c r="FO421" s="58"/>
      <c r="FP421" s="58"/>
      <c r="FQ421" s="58"/>
      <c r="FR421" s="58"/>
      <c r="FS421" s="58"/>
      <c r="FT421" s="58"/>
      <c r="FU421" s="58"/>
      <c r="FV421" s="58"/>
      <c r="FW421" s="58"/>
      <c r="FX421" s="58"/>
      <c r="FY421" s="58"/>
      <c r="FZ421" s="58"/>
      <c r="GA421" s="58"/>
      <c r="GB421" s="58"/>
      <c r="GC421" s="58"/>
      <c r="GD421" s="58"/>
      <c r="GE421" s="58"/>
      <c r="GF421" s="58"/>
      <c r="GG421" s="58"/>
      <c r="GH421" s="58"/>
      <c r="GI421" s="58"/>
      <c r="GJ421" s="58"/>
      <c r="GK421" s="58"/>
      <c r="GL421" s="58"/>
      <c r="GM421" s="58"/>
      <c r="GN421" s="58"/>
      <c r="GO421" s="58"/>
      <c r="GP421" s="58"/>
      <c r="GQ421" s="58"/>
      <c r="GR421" s="58"/>
      <c r="GS421" s="58"/>
      <c r="GT421" s="58"/>
      <c r="GU421" s="58"/>
      <c r="GV421" s="58"/>
      <c r="GW421" s="58"/>
      <c r="GX421" s="58"/>
      <c r="GY421" s="58"/>
      <c r="GZ421" s="58"/>
      <c r="HA421" s="58"/>
      <c r="HB421" s="58"/>
      <c r="HC421" s="58"/>
      <c r="HD421" s="58"/>
      <c r="HE421" s="58"/>
      <c r="HF421" s="58"/>
      <c r="HG421" s="58"/>
      <c r="HH421" s="58"/>
      <c r="HI421" s="58"/>
      <c r="HJ421" s="58"/>
      <c r="HK421" s="58"/>
      <c r="HL421" s="58"/>
      <c r="HM421" s="58"/>
      <c r="HN421" s="58"/>
      <c r="HO421" s="58"/>
      <c r="HP421" s="58"/>
      <c r="HQ421" s="58"/>
      <c r="HR421" s="58"/>
      <c r="HS421" s="58"/>
      <c r="HT421" s="58"/>
      <c r="HU421" s="58"/>
      <c r="HV421" s="58"/>
      <c r="HW421" s="58"/>
      <c r="HX421" s="58"/>
      <c r="HY421" s="58"/>
      <c r="HZ421" s="58"/>
      <c r="IA421" s="58"/>
      <c r="IB421" s="58"/>
      <c r="IC421" s="58"/>
      <c r="ID421" s="58"/>
      <c r="IE421" s="58"/>
      <c r="IF421" s="58"/>
      <c r="IG421" s="58"/>
      <c r="IH421" s="58"/>
      <c r="II421" s="58"/>
      <c r="IJ421" s="58"/>
      <c r="IK421" s="58"/>
      <c r="IL421" s="58"/>
      <c r="IM421" s="58"/>
      <c r="IN421" s="58"/>
      <c r="IO421" s="58"/>
      <c r="IP421" s="58"/>
      <c r="IQ421" s="58"/>
      <c r="IR421" s="58"/>
    </row>
    <row r="422" spans="1:252" s="839" customFormat="1">
      <c r="A422" s="78" t="s">
        <v>462</v>
      </c>
      <c r="B422" s="699">
        <v>0</v>
      </c>
      <c r="C422" s="699">
        <v>0</v>
      </c>
      <c r="D422" s="699">
        <v>0</v>
      </c>
      <c r="E422" s="699">
        <v>0</v>
      </c>
      <c r="F422" s="699">
        <v>0</v>
      </c>
      <c r="G422" s="699">
        <v>0</v>
      </c>
      <c r="H422" s="699">
        <v>0</v>
      </c>
      <c r="I422" s="699">
        <v>0</v>
      </c>
      <c r="J422" s="699">
        <v>0</v>
      </c>
      <c r="K422" s="699">
        <v>0</v>
      </c>
      <c r="L422" s="699">
        <v>0</v>
      </c>
      <c r="M422" s="699">
        <v>0</v>
      </c>
      <c r="N422" s="699">
        <v>0</v>
      </c>
      <c r="O422" s="699">
        <v>0</v>
      </c>
      <c r="P422" s="699">
        <v>0</v>
      </c>
      <c r="Q422" s="699">
        <v>0</v>
      </c>
      <c r="R422" s="699">
        <v>0</v>
      </c>
      <c r="S422" s="699">
        <v>0</v>
      </c>
      <c r="T422" s="699">
        <v>0</v>
      </c>
      <c r="U422" s="699">
        <v>0</v>
      </c>
      <c r="V422" s="699">
        <v>0</v>
      </c>
      <c r="W422" s="699">
        <v>0</v>
      </c>
      <c r="X422" s="699">
        <v>0</v>
      </c>
      <c r="Y422" s="699">
        <v>0</v>
      </c>
      <c r="Z422" s="699">
        <v>0</v>
      </c>
      <c r="AA422" s="956">
        <v>0</v>
      </c>
      <c r="AB422" s="956">
        <v>0</v>
      </c>
      <c r="AC422" s="956">
        <v>0</v>
      </c>
      <c r="AD422" s="699">
        <v>0</v>
      </c>
      <c r="AE422" s="953">
        <v>0</v>
      </c>
      <c r="AF422" s="58"/>
      <c r="AG422" s="58"/>
      <c r="AH422" s="58"/>
      <c r="AI422" s="58"/>
      <c r="AJ422" s="58"/>
      <c r="AK422" s="58"/>
      <c r="AL422" s="58"/>
      <c r="AM422" s="58"/>
      <c r="AN422" s="58"/>
      <c r="AO422" s="58"/>
      <c r="AP422" s="58"/>
      <c r="AQ422" s="58"/>
      <c r="AR422" s="58"/>
      <c r="AS422" s="58"/>
      <c r="AT422" s="58"/>
      <c r="AU422" s="58"/>
      <c r="AV422" s="58"/>
      <c r="AW422" s="58"/>
      <c r="AX422" s="58"/>
      <c r="AY422" s="58"/>
      <c r="AZ422" s="58"/>
      <c r="BA422" s="58"/>
      <c r="BB422" s="58"/>
      <c r="BC422" s="58"/>
      <c r="BD422" s="58"/>
      <c r="BE422" s="58"/>
      <c r="BF422" s="58"/>
      <c r="BG422" s="58"/>
      <c r="BH422" s="58"/>
      <c r="BI422" s="58"/>
      <c r="BJ422" s="58"/>
      <c r="BK422" s="58"/>
      <c r="BL422" s="58"/>
      <c r="BM422" s="58"/>
      <c r="BN422" s="58"/>
      <c r="BO422" s="58"/>
      <c r="BP422" s="58"/>
      <c r="BQ422" s="58"/>
      <c r="BR422" s="58"/>
      <c r="BS422" s="58"/>
      <c r="BT422" s="58"/>
      <c r="BU422" s="58"/>
      <c r="BV422" s="58"/>
      <c r="BW422" s="58"/>
      <c r="BX422" s="58"/>
      <c r="BY422" s="58"/>
      <c r="BZ422" s="58"/>
      <c r="CA422" s="58"/>
      <c r="CB422" s="58"/>
      <c r="CC422" s="58"/>
      <c r="CD422" s="58"/>
      <c r="CE422" s="58"/>
      <c r="CF422" s="58"/>
      <c r="CG422" s="58"/>
      <c r="CH422" s="58"/>
      <c r="CI422" s="58"/>
      <c r="CJ422" s="58"/>
      <c r="CK422" s="58"/>
      <c r="CL422" s="58"/>
      <c r="CM422" s="58"/>
      <c r="CN422" s="58"/>
      <c r="CO422" s="58"/>
      <c r="CP422" s="58"/>
      <c r="CQ422" s="58"/>
      <c r="CR422" s="58"/>
      <c r="CS422" s="58"/>
      <c r="CT422" s="58"/>
      <c r="CU422" s="58"/>
      <c r="CV422" s="58"/>
      <c r="CW422" s="58"/>
      <c r="CX422" s="58"/>
      <c r="CY422" s="58"/>
      <c r="CZ422" s="58"/>
      <c r="DA422" s="58"/>
      <c r="DB422" s="58"/>
      <c r="DC422" s="58"/>
      <c r="DD422" s="58"/>
      <c r="DE422" s="58"/>
      <c r="DF422" s="58"/>
      <c r="DG422" s="58"/>
      <c r="DH422" s="58"/>
      <c r="DI422" s="58"/>
      <c r="DJ422" s="58"/>
      <c r="DK422" s="58"/>
      <c r="DL422" s="58"/>
      <c r="DM422" s="58"/>
      <c r="DN422" s="58"/>
      <c r="DO422" s="58"/>
      <c r="DP422" s="58"/>
      <c r="DQ422" s="58"/>
      <c r="DR422" s="58"/>
      <c r="DS422" s="58"/>
      <c r="DT422" s="58"/>
      <c r="DU422" s="58"/>
      <c r="DV422" s="58"/>
      <c r="DW422" s="58"/>
      <c r="DX422" s="58"/>
      <c r="DY422" s="58"/>
      <c r="DZ422" s="58"/>
      <c r="EA422" s="58"/>
      <c r="EB422" s="58"/>
      <c r="EC422" s="58"/>
      <c r="ED422" s="58"/>
      <c r="EE422" s="58"/>
      <c r="EF422" s="58"/>
      <c r="EG422" s="58"/>
      <c r="EH422" s="58"/>
      <c r="EI422" s="58"/>
      <c r="EJ422" s="58"/>
      <c r="EK422" s="58"/>
      <c r="EL422" s="58"/>
      <c r="EM422" s="58"/>
      <c r="EN422" s="58"/>
      <c r="EO422" s="58"/>
      <c r="EP422" s="58"/>
      <c r="EQ422" s="58"/>
      <c r="ER422" s="58"/>
      <c r="ES422" s="58"/>
      <c r="ET422" s="58"/>
      <c r="EU422" s="58"/>
      <c r="EV422" s="58"/>
      <c r="EW422" s="58"/>
      <c r="EX422" s="58"/>
      <c r="EY422" s="58"/>
      <c r="EZ422" s="58"/>
      <c r="FA422" s="58"/>
      <c r="FB422" s="58"/>
      <c r="FC422" s="58"/>
      <c r="FD422" s="58"/>
      <c r="FE422" s="58"/>
      <c r="FF422" s="58"/>
      <c r="FG422" s="58"/>
      <c r="FH422" s="58"/>
      <c r="FI422" s="58"/>
      <c r="FJ422" s="58"/>
      <c r="FK422" s="58"/>
      <c r="FL422" s="58"/>
      <c r="FM422" s="58"/>
      <c r="FN422" s="58"/>
      <c r="FO422" s="58"/>
      <c r="FP422" s="58"/>
      <c r="FQ422" s="58"/>
      <c r="FR422" s="58"/>
      <c r="FS422" s="58"/>
      <c r="FT422" s="58"/>
      <c r="FU422" s="58"/>
      <c r="FV422" s="58"/>
      <c r="FW422" s="58"/>
      <c r="FX422" s="58"/>
      <c r="FY422" s="58"/>
      <c r="FZ422" s="58"/>
      <c r="GA422" s="58"/>
      <c r="GB422" s="58"/>
      <c r="GC422" s="58"/>
      <c r="GD422" s="58"/>
      <c r="GE422" s="58"/>
      <c r="GF422" s="58"/>
      <c r="GG422" s="58"/>
      <c r="GH422" s="58"/>
      <c r="GI422" s="58"/>
      <c r="GJ422" s="58"/>
      <c r="GK422" s="58"/>
      <c r="GL422" s="58"/>
      <c r="GM422" s="58"/>
      <c r="GN422" s="58"/>
      <c r="GO422" s="58"/>
      <c r="GP422" s="58"/>
      <c r="GQ422" s="58"/>
      <c r="GR422" s="58"/>
      <c r="GS422" s="58"/>
      <c r="GT422" s="58"/>
      <c r="GU422" s="58"/>
      <c r="GV422" s="58"/>
      <c r="GW422" s="58"/>
      <c r="GX422" s="58"/>
      <c r="GY422" s="58"/>
      <c r="GZ422" s="58"/>
      <c r="HA422" s="58"/>
      <c r="HB422" s="58"/>
      <c r="HC422" s="58"/>
      <c r="HD422" s="58"/>
      <c r="HE422" s="58"/>
      <c r="HF422" s="58"/>
      <c r="HG422" s="58"/>
      <c r="HH422" s="58"/>
      <c r="HI422" s="58"/>
      <c r="HJ422" s="58"/>
      <c r="HK422" s="58"/>
      <c r="HL422" s="58"/>
      <c r="HM422" s="58"/>
      <c r="HN422" s="58"/>
      <c r="HO422" s="58"/>
      <c r="HP422" s="58"/>
      <c r="HQ422" s="58"/>
      <c r="HR422" s="58"/>
      <c r="HS422" s="58"/>
      <c r="HT422" s="58"/>
      <c r="HU422" s="58"/>
      <c r="HV422" s="58"/>
      <c r="HW422" s="58"/>
      <c r="HX422" s="58"/>
      <c r="HY422" s="58"/>
      <c r="HZ422" s="58"/>
      <c r="IA422" s="58"/>
      <c r="IB422" s="58"/>
      <c r="IC422" s="58"/>
      <c r="ID422" s="58"/>
      <c r="IE422" s="58"/>
      <c r="IF422" s="58"/>
      <c r="IG422" s="58"/>
      <c r="IH422" s="58"/>
      <c r="II422" s="58"/>
      <c r="IJ422" s="58"/>
      <c r="IK422" s="58"/>
      <c r="IL422" s="58"/>
      <c r="IM422" s="58"/>
      <c r="IN422" s="58"/>
      <c r="IO422" s="58"/>
      <c r="IP422" s="58"/>
      <c r="IQ422" s="58"/>
      <c r="IR422" s="58"/>
    </row>
    <row r="423" spans="1:252" s="839" customFormat="1">
      <c r="A423" s="78" t="s">
        <v>562</v>
      </c>
      <c r="B423" s="699">
        <v>0</v>
      </c>
      <c r="C423" s="699">
        <v>0</v>
      </c>
      <c r="D423" s="699">
        <v>0</v>
      </c>
      <c r="E423" s="699">
        <v>0</v>
      </c>
      <c r="F423" s="699">
        <v>0</v>
      </c>
      <c r="G423" s="699">
        <v>0</v>
      </c>
      <c r="H423" s="699">
        <v>0</v>
      </c>
      <c r="I423" s="699">
        <v>0</v>
      </c>
      <c r="J423" s="699">
        <v>0</v>
      </c>
      <c r="K423" s="699">
        <v>0</v>
      </c>
      <c r="L423" s="699">
        <v>0</v>
      </c>
      <c r="M423" s="699">
        <v>0</v>
      </c>
      <c r="N423" s="699">
        <v>0</v>
      </c>
      <c r="O423" s="699">
        <v>0</v>
      </c>
      <c r="P423" s="699">
        <v>0</v>
      </c>
      <c r="Q423" s="699">
        <v>0</v>
      </c>
      <c r="R423" s="699">
        <v>0</v>
      </c>
      <c r="S423" s="699">
        <v>0</v>
      </c>
      <c r="T423" s="699">
        <v>0</v>
      </c>
      <c r="U423" s="699">
        <v>0</v>
      </c>
      <c r="V423" s="699">
        <v>0</v>
      </c>
      <c r="W423" s="699">
        <v>0</v>
      </c>
      <c r="X423" s="699">
        <v>0</v>
      </c>
      <c r="Y423" s="699">
        <v>0</v>
      </c>
      <c r="Z423" s="699">
        <v>0</v>
      </c>
      <c r="AA423" s="956">
        <v>0</v>
      </c>
      <c r="AB423" s="956">
        <v>0</v>
      </c>
      <c r="AC423" s="956">
        <v>0</v>
      </c>
      <c r="AD423" s="699">
        <v>0</v>
      </c>
      <c r="AE423" s="953">
        <v>0</v>
      </c>
      <c r="AF423" s="58"/>
      <c r="AG423" s="58"/>
      <c r="AH423" s="58"/>
      <c r="AI423" s="58"/>
      <c r="AJ423" s="58"/>
      <c r="AK423" s="58"/>
      <c r="AL423" s="58"/>
      <c r="AM423" s="58"/>
      <c r="AN423" s="58"/>
      <c r="AO423" s="58"/>
      <c r="AP423" s="58"/>
      <c r="AQ423" s="58"/>
      <c r="AR423" s="58"/>
      <c r="AS423" s="58"/>
      <c r="AT423" s="58"/>
      <c r="AU423" s="58"/>
      <c r="AV423" s="58"/>
      <c r="AW423" s="58"/>
      <c r="AX423" s="58"/>
      <c r="AY423" s="58"/>
      <c r="AZ423" s="58"/>
      <c r="BA423" s="58"/>
      <c r="BB423" s="58"/>
      <c r="BC423" s="58"/>
      <c r="BD423" s="58"/>
      <c r="BE423" s="58"/>
      <c r="BF423" s="58"/>
      <c r="BG423" s="58"/>
      <c r="BH423" s="58"/>
      <c r="BI423" s="58"/>
      <c r="BJ423" s="58"/>
      <c r="BK423" s="58"/>
      <c r="BL423" s="58"/>
      <c r="BM423" s="58"/>
      <c r="BN423" s="58"/>
      <c r="BO423" s="58"/>
      <c r="BP423" s="58"/>
      <c r="BQ423" s="58"/>
      <c r="BR423" s="58"/>
      <c r="BS423" s="58"/>
      <c r="BT423" s="58"/>
      <c r="BU423" s="58"/>
      <c r="BV423" s="58"/>
      <c r="BW423" s="58"/>
      <c r="BX423" s="58"/>
      <c r="BY423" s="58"/>
      <c r="BZ423" s="58"/>
      <c r="CA423" s="58"/>
      <c r="CB423" s="58"/>
      <c r="CC423" s="58"/>
      <c r="CD423" s="58"/>
      <c r="CE423" s="58"/>
      <c r="CF423" s="58"/>
      <c r="CG423" s="58"/>
      <c r="CH423" s="58"/>
      <c r="CI423" s="58"/>
      <c r="CJ423" s="58"/>
      <c r="CK423" s="58"/>
      <c r="CL423" s="58"/>
      <c r="CM423" s="58"/>
      <c r="CN423" s="58"/>
      <c r="CO423" s="58"/>
      <c r="CP423" s="58"/>
      <c r="CQ423" s="58"/>
      <c r="CR423" s="58"/>
      <c r="CS423" s="58"/>
      <c r="CT423" s="58"/>
      <c r="CU423" s="58"/>
      <c r="CV423" s="58"/>
      <c r="CW423" s="58"/>
      <c r="CX423" s="58"/>
      <c r="CY423" s="58"/>
      <c r="CZ423" s="58"/>
      <c r="DA423" s="58"/>
      <c r="DB423" s="58"/>
      <c r="DC423" s="58"/>
      <c r="DD423" s="58"/>
      <c r="DE423" s="58"/>
      <c r="DF423" s="58"/>
      <c r="DG423" s="58"/>
      <c r="DH423" s="58"/>
      <c r="DI423" s="58"/>
      <c r="DJ423" s="58"/>
      <c r="DK423" s="58"/>
      <c r="DL423" s="58"/>
      <c r="DM423" s="58"/>
      <c r="DN423" s="58"/>
      <c r="DO423" s="58"/>
      <c r="DP423" s="58"/>
      <c r="DQ423" s="58"/>
      <c r="DR423" s="58"/>
      <c r="DS423" s="58"/>
      <c r="DT423" s="58"/>
      <c r="DU423" s="58"/>
      <c r="DV423" s="58"/>
      <c r="DW423" s="58"/>
      <c r="DX423" s="58"/>
      <c r="DY423" s="58"/>
      <c r="DZ423" s="58"/>
      <c r="EA423" s="58"/>
      <c r="EB423" s="58"/>
      <c r="EC423" s="58"/>
      <c r="ED423" s="58"/>
      <c r="EE423" s="58"/>
      <c r="EF423" s="58"/>
      <c r="EG423" s="58"/>
      <c r="EH423" s="58"/>
      <c r="EI423" s="58"/>
      <c r="EJ423" s="58"/>
      <c r="EK423" s="58"/>
      <c r="EL423" s="58"/>
      <c r="EM423" s="58"/>
      <c r="EN423" s="58"/>
      <c r="EO423" s="58"/>
      <c r="EP423" s="58"/>
      <c r="EQ423" s="58"/>
      <c r="ER423" s="58"/>
      <c r="ES423" s="58"/>
      <c r="ET423" s="58"/>
      <c r="EU423" s="58"/>
      <c r="EV423" s="58"/>
      <c r="EW423" s="58"/>
      <c r="EX423" s="58"/>
      <c r="EY423" s="58"/>
      <c r="EZ423" s="58"/>
      <c r="FA423" s="58"/>
      <c r="FB423" s="58"/>
      <c r="FC423" s="58"/>
      <c r="FD423" s="58"/>
      <c r="FE423" s="58"/>
      <c r="FF423" s="58"/>
      <c r="FG423" s="58"/>
      <c r="FH423" s="58"/>
      <c r="FI423" s="58"/>
      <c r="FJ423" s="58"/>
      <c r="FK423" s="58"/>
      <c r="FL423" s="58"/>
      <c r="FM423" s="58"/>
      <c r="FN423" s="58"/>
      <c r="FO423" s="58"/>
      <c r="FP423" s="58"/>
      <c r="FQ423" s="58"/>
      <c r="FR423" s="58"/>
      <c r="FS423" s="58"/>
      <c r="FT423" s="58"/>
      <c r="FU423" s="58"/>
      <c r="FV423" s="58"/>
      <c r="FW423" s="58"/>
      <c r="FX423" s="58"/>
      <c r="FY423" s="58"/>
      <c r="FZ423" s="58"/>
      <c r="GA423" s="58"/>
      <c r="GB423" s="58"/>
      <c r="GC423" s="58"/>
      <c r="GD423" s="58"/>
      <c r="GE423" s="58"/>
      <c r="GF423" s="58"/>
      <c r="GG423" s="58"/>
      <c r="GH423" s="58"/>
      <c r="GI423" s="58"/>
      <c r="GJ423" s="58"/>
      <c r="GK423" s="58"/>
      <c r="GL423" s="58"/>
      <c r="GM423" s="58"/>
      <c r="GN423" s="58"/>
      <c r="GO423" s="58"/>
      <c r="GP423" s="58"/>
      <c r="GQ423" s="58"/>
      <c r="GR423" s="58"/>
      <c r="GS423" s="58"/>
      <c r="GT423" s="58"/>
      <c r="GU423" s="58"/>
      <c r="GV423" s="58"/>
      <c r="GW423" s="58"/>
      <c r="GX423" s="58"/>
      <c r="GY423" s="58"/>
      <c r="GZ423" s="58"/>
      <c r="HA423" s="58"/>
      <c r="HB423" s="58"/>
      <c r="HC423" s="58"/>
      <c r="HD423" s="58"/>
      <c r="HE423" s="58"/>
      <c r="HF423" s="58"/>
      <c r="HG423" s="58"/>
      <c r="HH423" s="58"/>
      <c r="HI423" s="58"/>
      <c r="HJ423" s="58"/>
      <c r="HK423" s="58"/>
      <c r="HL423" s="58"/>
      <c r="HM423" s="58"/>
      <c r="HN423" s="58"/>
      <c r="HO423" s="58"/>
      <c r="HP423" s="58"/>
      <c r="HQ423" s="58"/>
      <c r="HR423" s="58"/>
      <c r="HS423" s="58"/>
      <c r="HT423" s="58"/>
      <c r="HU423" s="58"/>
      <c r="HV423" s="58"/>
      <c r="HW423" s="58"/>
      <c r="HX423" s="58"/>
      <c r="HY423" s="58"/>
      <c r="HZ423" s="58"/>
      <c r="IA423" s="58"/>
      <c r="IB423" s="58"/>
      <c r="IC423" s="58"/>
      <c r="ID423" s="58"/>
      <c r="IE423" s="58"/>
      <c r="IF423" s="58"/>
      <c r="IG423" s="58"/>
      <c r="IH423" s="58"/>
      <c r="II423" s="58"/>
      <c r="IJ423" s="58"/>
      <c r="IK423" s="58"/>
      <c r="IL423" s="58"/>
      <c r="IM423" s="58"/>
      <c r="IN423" s="58"/>
      <c r="IO423" s="58"/>
      <c r="IP423" s="58"/>
      <c r="IQ423" s="58"/>
      <c r="IR423" s="58"/>
    </row>
    <row r="424" spans="1:252" s="839" customFormat="1">
      <c r="A424" s="78" t="s">
        <v>563</v>
      </c>
      <c r="B424" s="699">
        <v>0</v>
      </c>
      <c r="C424" s="699">
        <v>0</v>
      </c>
      <c r="D424" s="699">
        <v>0</v>
      </c>
      <c r="E424" s="699">
        <v>0</v>
      </c>
      <c r="F424" s="699">
        <v>0</v>
      </c>
      <c r="G424" s="699">
        <v>0</v>
      </c>
      <c r="H424" s="699">
        <v>0</v>
      </c>
      <c r="I424" s="699">
        <v>0</v>
      </c>
      <c r="J424" s="699">
        <v>0</v>
      </c>
      <c r="K424" s="699">
        <v>0</v>
      </c>
      <c r="L424" s="699">
        <v>0</v>
      </c>
      <c r="M424" s="699">
        <v>0</v>
      </c>
      <c r="N424" s="699">
        <v>0</v>
      </c>
      <c r="O424" s="699">
        <v>0</v>
      </c>
      <c r="P424" s="699">
        <v>0</v>
      </c>
      <c r="Q424" s="699">
        <v>0</v>
      </c>
      <c r="R424" s="699">
        <v>0</v>
      </c>
      <c r="S424" s="699">
        <v>0</v>
      </c>
      <c r="T424" s="699">
        <v>0</v>
      </c>
      <c r="U424" s="699">
        <v>0</v>
      </c>
      <c r="V424" s="699">
        <v>0</v>
      </c>
      <c r="W424" s="699">
        <v>0</v>
      </c>
      <c r="X424" s="699">
        <v>0</v>
      </c>
      <c r="Y424" s="699">
        <v>0</v>
      </c>
      <c r="Z424" s="699">
        <v>0</v>
      </c>
      <c r="AA424" s="956">
        <v>0</v>
      </c>
      <c r="AB424" s="956">
        <v>0</v>
      </c>
      <c r="AC424" s="956">
        <v>0</v>
      </c>
      <c r="AD424" s="699">
        <v>0</v>
      </c>
      <c r="AE424" s="953">
        <v>0</v>
      </c>
      <c r="AF424" s="58"/>
      <c r="AG424" s="58"/>
      <c r="AH424" s="58"/>
      <c r="AI424" s="58"/>
      <c r="AJ424" s="58"/>
      <c r="AK424" s="58"/>
      <c r="AL424" s="58"/>
      <c r="AM424" s="58"/>
      <c r="AN424" s="58"/>
      <c r="AO424" s="58"/>
      <c r="AP424" s="58"/>
      <c r="AQ424" s="58"/>
      <c r="AR424" s="58"/>
      <c r="AS424" s="58"/>
      <c r="AT424" s="58"/>
      <c r="AU424" s="58"/>
      <c r="AV424" s="58"/>
      <c r="AW424" s="58"/>
      <c r="AX424" s="58"/>
      <c r="AY424" s="58"/>
      <c r="AZ424" s="58"/>
      <c r="BA424" s="58"/>
      <c r="BB424" s="58"/>
      <c r="BC424" s="58"/>
      <c r="BD424" s="58"/>
      <c r="BE424" s="58"/>
      <c r="BF424" s="58"/>
      <c r="BG424" s="58"/>
      <c r="BH424" s="58"/>
      <c r="BI424" s="58"/>
      <c r="BJ424" s="58"/>
      <c r="BK424" s="58"/>
      <c r="BL424" s="58"/>
      <c r="BM424" s="58"/>
      <c r="BN424" s="58"/>
      <c r="BO424" s="58"/>
      <c r="BP424" s="58"/>
      <c r="BQ424" s="58"/>
      <c r="BR424" s="58"/>
      <c r="BS424" s="58"/>
      <c r="BT424" s="58"/>
      <c r="BU424" s="58"/>
      <c r="BV424" s="58"/>
      <c r="BW424" s="58"/>
      <c r="BX424" s="58"/>
      <c r="BY424" s="58"/>
      <c r="BZ424" s="58"/>
      <c r="CA424" s="58"/>
      <c r="CB424" s="58"/>
      <c r="CC424" s="58"/>
      <c r="CD424" s="58"/>
      <c r="CE424" s="58"/>
      <c r="CF424" s="58"/>
      <c r="CG424" s="58"/>
      <c r="CH424" s="58"/>
      <c r="CI424" s="58"/>
      <c r="CJ424" s="58"/>
      <c r="CK424" s="58"/>
      <c r="CL424" s="58"/>
      <c r="CM424" s="58"/>
      <c r="CN424" s="58"/>
      <c r="CO424" s="58"/>
      <c r="CP424" s="58"/>
      <c r="CQ424" s="58"/>
      <c r="CR424" s="58"/>
      <c r="CS424" s="58"/>
      <c r="CT424" s="58"/>
      <c r="CU424" s="58"/>
      <c r="CV424" s="58"/>
      <c r="CW424" s="58"/>
      <c r="CX424" s="58"/>
      <c r="CY424" s="58"/>
      <c r="CZ424" s="58"/>
      <c r="DA424" s="58"/>
      <c r="DB424" s="58"/>
      <c r="DC424" s="58"/>
      <c r="DD424" s="58"/>
      <c r="DE424" s="58"/>
      <c r="DF424" s="58"/>
      <c r="DG424" s="58"/>
      <c r="DH424" s="58"/>
      <c r="DI424" s="58"/>
      <c r="DJ424" s="58"/>
      <c r="DK424" s="58"/>
      <c r="DL424" s="58"/>
      <c r="DM424" s="58"/>
      <c r="DN424" s="58"/>
      <c r="DO424" s="58"/>
      <c r="DP424" s="58"/>
      <c r="DQ424" s="58"/>
      <c r="DR424" s="58"/>
      <c r="DS424" s="58"/>
      <c r="DT424" s="58"/>
      <c r="DU424" s="58"/>
      <c r="DV424" s="58"/>
      <c r="DW424" s="58"/>
      <c r="DX424" s="58"/>
      <c r="DY424" s="58"/>
      <c r="DZ424" s="58"/>
      <c r="EA424" s="58"/>
      <c r="EB424" s="58"/>
      <c r="EC424" s="58"/>
      <c r="ED424" s="58"/>
      <c r="EE424" s="58"/>
      <c r="EF424" s="58"/>
      <c r="EG424" s="58"/>
      <c r="EH424" s="58"/>
      <c r="EI424" s="58"/>
      <c r="EJ424" s="58"/>
      <c r="EK424" s="58"/>
      <c r="EL424" s="58"/>
      <c r="EM424" s="58"/>
      <c r="EN424" s="58"/>
      <c r="EO424" s="58"/>
      <c r="EP424" s="58"/>
      <c r="EQ424" s="58"/>
      <c r="ER424" s="58"/>
      <c r="ES424" s="58"/>
      <c r="ET424" s="58"/>
      <c r="EU424" s="58"/>
      <c r="EV424" s="58"/>
      <c r="EW424" s="58"/>
      <c r="EX424" s="58"/>
      <c r="EY424" s="58"/>
      <c r="EZ424" s="58"/>
      <c r="FA424" s="58"/>
      <c r="FB424" s="58"/>
      <c r="FC424" s="58"/>
      <c r="FD424" s="58"/>
      <c r="FE424" s="58"/>
      <c r="FF424" s="58"/>
      <c r="FG424" s="58"/>
      <c r="FH424" s="58"/>
      <c r="FI424" s="58"/>
      <c r="FJ424" s="58"/>
      <c r="FK424" s="58"/>
      <c r="FL424" s="58"/>
      <c r="FM424" s="58"/>
      <c r="FN424" s="58"/>
      <c r="FO424" s="58"/>
      <c r="FP424" s="58"/>
      <c r="FQ424" s="58"/>
      <c r="FR424" s="58"/>
      <c r="FS424" s="58"/>
      <c r="FT424" s="58"/>
      <c r="FU424" s="58"/>
      <c r="FV424" s="58"/>
      <c r="FW424" s="58"/>
      <c r="FX424" s="58"/>
      <c r="FY424" s="58"/>
      <c r="FZ424" s="58"/>
      <c r="GA424" s="58"/>
      <c r="GB424" s="58"/>
      <c r="GC424" s="58"/>
      <c r="GD424" s="58"/>
      <c r="GE424" s="58"/>
      <c r="GF424" s="58"/>
      <c r="GG424" s="58"/>
      <c r="GH424" s="58"/>
      <c r="GI424" s="58"/>
      <c r="GJ424" s="58"/>
      <c r="GK424" s="58"/>
      <c r="GL424" s="58"/>
      <c r="GM424" s="58"/>
      <c r="GN424" s="58"/>
      <c r="GO424" s="58"/>
      <c r="GP424" s="58"/>
      <c r="GQ424" s="58"/>
      <c r="GR424" s="58"/>
      <c r="GS424" s="58"/>
      <c r="GT424" s="58"/>
      <c r="GU424" s="58"/>
      <c r="GV424" s="58"/>
      <c r="GW424" s="58"/>
      <c r="GX424" s="58"/>
      <c r="GY424" s="58"/>
      <c r="GZ424" s="58"/>
      <c r="HA424" s="58"/>
      <c r="HB424" s="58"/>
      <c r="HC424" s="58"/>
      <c r="HD424" s="58"/>
      <c r="HE424" s="58"/>
      <c r="HF424" s="58"/>
      <c r="HG424" s="58"/>
      <c r="HH424" s="58"/>
      <c r="HI424" s="58"/>
      <c r="HJ424" s="58"/>
      <c r="HK424" s="58"/>
      <c r="HL424" s="58"/>
      <c r="HM424" s="58"/>
      <c r="HN424" s="58"/>
      <c r="HO424" s="58"/>
      <c r="HP424" s="58"/>
      <c r="HQ424" s="58"/>
      <c r="HR424" s="58"/>
      <c r="HS424" s="58"/>
      <c r="HT424" s="58"/>
      <c r="HU424" s="58"/>
      <c r="HV424" s="58"/>
      <c r="HW424" s="58"/>
      <c r="HX424" s="58"/>
      <c r="HY424" s="58"/>
      <c r="HZ424" s="58"/>
      <c r="IA424" s="58"/>
      <c r="IB424" s="58"/>
      <c r="IC424" s="58"/>
      <c r="ID424" s="58"/>
      <c r="IE424" s="58"/>
      <c r="IF424" s="58"/>
      <c r="IG424" s="58"/>
      <c r="IH424" s="58"/>
      <c r="II424" s="58"/>
      <c r="IJ424" s="58"/>
      <c r="IK424" s="58"/>
      <c r="IL424" s="58"/>
      <c r="IM424" s="58"/>
      <c r="IN424" s="58"/>
      <c r="IO424" s="58"/>
      <c r="IP424" s="58"/>
      <c r="IQ424" s="58"/>
      <c r="IR424" s="58"/>
    </row>
    <row r="425" spans="1:252" s="839" customFormat="1">
      <c r="A425" s="78" t="s">
        <v>564</v>
      </c>
      <c r="B425" s="699">
        <v>0</v>
      </c>
      <c r="C425" s="699">
        <v>0</v>
      </c>
      <c r="D425" s="699">
        <v>0</v>
      </c>
      <c r="E425" s="699">
        <v>0</v>
      </c>
      <c r="F425" s="699">
        <v>0</v>
      </c>
      <c r="G425" s="699">
        <v>0</v>
      </c>
      <c r="H425" s="699">
        <v>0</v>
      </c>
      <c r="I425" s="699">
        <v>0</v>
      </c>
      <c r="J425" s="699">
        <v>0</v>
      </c>
      <c r="K425" s="699">
        <v>0</v>
      </c>
      <c r="L425" s="699">
        <v>0</v>
      </c>
      <c r="M425" s="699">
        <v>0</v>
      </c>
      <c r="N425" s="699">
        <v>0</v>
      </c>
      <c r="O425" s="699">
        <v>0</v>
      </c>
      <c r="P425" s="699">
        <v>0</v>
      </c>
      <c r="Q425" s="699">
        <v>0</v>
      </c>
      <c r="R425" s="699">
        <v>0</v>
      </c>
      <c r="S425" s="699">
        <v>0</v>
      </c>
      <c r="T425" s="699">
        <v>0</v>
      </c>
      <c r="U425" s="699">
        <v>0</v>
      </c>
      <c r="V425" s="699">
        <v>0</v>
      </c>
      <c r="W425" s="699">
        <v>0</v>
      </c>
      <c r="X425" s="699">
        <v>0</v>
      </c>
      <c r="Y425" s="699">
        <v>0</v>
      </c>
      <c r="Z425" s="699">
        <v>0</v>
      </c>
      <c r="AA425" s="956">
        <v>0</v>
      </c>
      <c r="AB425" s="956">
        <v>0</v>
      </c>
      <c r="AC425" s="956">
        <v>0</v>
      </c>
      <c r="AD425" s="699">
        <v>0</v>
      </c>
      <c r="AE425" s="953">
        <v>0</v>
      </c>
      <c r="AF425" s="58"/>
      <c r="AG425" s="58"/>
      <c r="AH425" s="58"/>
      <c r="AI425" s="58"/>
      <c r="AJ425" s="58"/>
      <c r="AK425" s="58"/>
      <c r="AL425" s="58"/>
      <c r="AM425" s="58"/>
      <c r="AN425" s="58"/>
      <c r="AO425" s="58"/>
      <c r="AP425" s="58"/>
      <c r="AQ425" s="58"/>
      <c r="AR425" s="58"/>
      <c r="AS425" s="58"/>
      <c r="AT425" s="58"/>
      <c r="AU425" s="58"/>
      <c r="AV425" s="58"/>
      <c r="AW425" s="58"/>
      <c r="AX425" s="58"/>
      <c r="AY425" s="58"/>
      <c r="AZ425" s="58"/>
      <c r="BA425" s="58"/>
      <c r="BB425" s="58"/>
      <c r="BC425" s="58"/>
      <c r="BD425" s="58"/>
      <c r="BE425" s="58"/>
      <c r="BF425" s="58"/>
      <c r="BG425" s="58"/>
      <c r="BH425" s="58"/>
      <c r="BI425" s="58"/>
      <c r="BJ425" s="58"/>
      <c r="BK425" s="58"/>
      <c r="BL425" s="58"/>
      <c r="BM425" s="58"/>
      <c r="BN425" s="58"/>
      <c r="BO425" s="58"/>
      <c r="BP425" s="58"/>
      <c r="BQ425" s="58"/>
      <c r="BR425" s="58"/>
      <c r="BS425" s="58"/>
      <c r="BT425" s="58"/>
      <c r="BU425" s="58"/>
      <c r="BV425" s="58"/>
      <c r="BW425" s="58"/>
      <c r="BX425" s="58"/>
      <c r="BY425" s="58"/>
      <c r="BZ425" s="58"/>
      <c r="CA425" s="58"/>
      <c r="CB425" s="58"/>
      <c r="CC425" s="58"/>
      <c r="CD425" s="58"/>
      <c r="CE425" s="58"/>
      <c r="CF425" s="58"/>
      <c r="CG425" s="58"/>
      <c r="CH425" s="58"/>
      <c r="CI425" s="58"/>
      <c r="CJ425" s="58"/>
      <c r="CK425" s="58"/>
      <c r="CL425" s="58"/>
      <c r="CM425" s="58"/>
      <c r="CN425" s="58"/>
      <c r="CO425" s="58"/>
      <c r="CP425" s="58"/>
      <c r="CQ425" s="58"/>
      <c r="CR425" s="58"/>
      <c r="CS425" s="58"/>
      <c r="CT425" s="58"/>
      <c r="CU425" s="58"/>
      <c r="CV425" s="58"/>
      <c r="CW425" s="58"/>
      <c r="CX425" s="58"/>
      <c r="CY425" s="58"/>
      <c r="CZ425" s="58"/>
      <c r="DA425" s="58"/>
      <c r="DB425" s="58"/>
      <c r="DC425" s="58"/>
      <c r="DD425" s="58"/>
      <c r="DE425" s="58"/>
      <c r="DF425" s="58"/>
      <c r="DG425" s="58"/>
      <c r="DH425" s="58"/>
      <c r="DI425" s="58"/>
      <c r="DJ425" s="58"/>
      <c r="DK425" s="58"/>
      <c r="DL425" s="58"/>
      <c r="DM425" s="58"/>
      <c r="DN425" s="58"/>
      <c r="DO425" s="58"/>
      <c r="DP425" s="58"/>
      <c r="DQ425" s="58"/>
      <c r="DR425" s="58"/>
      <c r="DS425" s="58"/>
      <c r="DT425" s="58"/>
      <c r="DU425" s="58"/>
      <c r="DV425" s="58"/>
      <c r="DW425" s="58"/>
      <c r="DX425" s="58"/>
      <c r="DY425" s="58"/>
      <c r="DZ425" s="58"/>
      <c r="EA425" s="58"/>
      <c r="EB425" s="58"/>
      <c r="EC425" s="58"/>
      <c r="ED425" s="58"/>
      <c r="EE425" s="58"/>
      <c r="EF425" s="58"/>
      <c r="EG425" s="58"/>
      <c r="EH425" s="58"/>
      <c r="EI425" s="58"/>
      <c r="EJ425" s="58"/>
      <c r="EK425" s="58"/>
      <c r="EL425" s="58"/>
      <c r="EM425" s="58"/>
      <c r="EN425" s="58"/>
      <c r="EO425" s="58"/>
      <c r="EP425" s="58"/>
      <c r="EQ425" s="58"/>
      <c r="ER425" s="58"/>
      <c r="ES425" s="58"/>
      <c r="ET425" s="58"/>
      <c r="EU425" s="58"/>
      <c r="EV425" s="58"/>
      <c r="EW425" s="58"/>
      <c r="EX425" s="58"/>
      <c r="EY425" s="58"/>
      <c r="EZ425" s="58"/>
      <c r="FA425" s="58"/>
      <c r="FB425" s="58"/>
      <c r="FC425" s="58"/>
      <c r="FD425" s="58"/>
      <c r="FE425" s="58"/>
      <c r="FF425" s="58"/>
      <c r="FG425" s="58"/>
      <c r="FH425" s="58"/>
      <c r="FI425" s="58"/>
      <c r="FJ425" s="58"/>
      <c r="FK425" s="58"/>
      <c r="FL425" s="58"/>
      <c r="FM425" s="58"/>
      <c r="FN425" s="58"/>
      <c r="FO425" s="58"/>
      <c r="FP425" s="58"/>
      <c r="FQ425" s="58"/>
      <c r="FR425" s="58"/>
      <c r="FS425" s="58"/>
      <c r="FT425" s="58"/>
      <c r="FU425" s="58"/>
      <c r="FV425" s="58"/>
      <c r="FW425" s="58"/>
      <c r="FX425" s="58"/>
      <c r="FY425" s="58"/>
      <c r="FZ425" s="58"/>
      <c r="GA425" s="58"/>
      <c r="GB425" s="58"/>
      <c r="GC425" s="58"/>
      <c r="GD425" s="58"/>
      <c r="GE425" s="58"/>
      <c r="GF425" s="58"/>
      <c r="GG425" s="58"/>
      <c r="GH425" s="58"/>
      <c r="GI425" s="58"/>
      <c r="GJ425" s="58"/>
      <c r="GK425" s="58"/>
      <c r="GL425" s="58"/>
      <c r="GM425" s="58"/>
      <c r="GN425" s="58"/>
      <c r="GO425" s="58"/>
      <c r="GP425" s="58"/>
      <c r="GQ425" s="58"/>
      <c r="GR425" s="58"/>
      <c r="GS425" s="58"/>
      <c r="GT425" s="58"/>
      <c r="GU425" s="58"/>
      <c r="GV425" s="58"/>
      <c r="GW425" s="58"/>
      <c r="GX425" s="58"/>
      <c r="GY425" s="58"/>
      <c r="GZ425" s="58"/>
      <c r="HA425" s="58"/>
      <c r="HB425" s="58"/>
      <c r="HC425" s="58"/>
      <c r="HD425" s="58"/>
      <c r="HE425" s="58"/>
      <c r="HF425" s="58"/>
      <c r="HG425" s="58"/>
      <c r="HH425" s="58"/>
      <c r="HI425" s="58"/>
      <c r="HJ425" s="58"/>
      <c r="HK425" s="58"/>
      <c r="HL425" s="58"/>
      <c r="HM425" s="58"/>
      <c r="HN425" s="58"/>
      <c r="HO425" s="58"/>
      <c r="HP425" s="58"/>
      <c r="HQ425" s="58"/>
      <c r="HR425" s="58"/>
      <c r="HS425" s="58"/>
      <c r="HT425" s="58"/>
      <c r="HU425" s="58"/>
      <c r="HV425" s="58"/>
      <c r="HW425" s="58"/>
      <c r="HX425" s="58"/>
      <c r="HY425" s="58"/>
      <c r="HZ425" s="58"/>
      <c r="IA425" s="58"/>
      <c r="IB425" s="58"/>
      <c r="IC425" s="58"/>
      <c r="ID425" s="58"/>
      <c r="IE425" s="58"/>
      <c r="IF425" s="58"/>
      <c r="IG425" s="58"/>
      <c r="IH425" s="58"/>
      <c r="II425" s="58"/>
      <c r="IJ425" s="58"/>
      <c r="IK425" s="58"/>
      <c r="IL425" s="58"/>
      <c r="IM425" s="58"/>
      <c r="IN425" s="58"/>
      <c r="IO425" s="58"/>
      <c r="IP425" s="58"/>
      <c r="IQ425" s="58"/>
      <c r="IR425" s="58"/>
    </row>
    <row r="426" spans="1:252" s="839" customFormat="1">
      <c r="A426" s="78" t="s">
        <v>565</v>
      </c>
      <c r="B426" s="699">
        <v>0</v>
      </c>
      <c r="C426" s="699">
        <v>0</v>
      </c>
      <c r="D426" s="699">
        <v>0</v>
      </c>
      <c r="E426" s="699">
        <v>0</v>
      </c>
      <c r="F426" s="699">
        <v>0</v>
      </c>
      <c r="G426" s="699">
        <v>0</v>
      </c>
      <c r="H426" s="699">
        <v>0</v>
      </c>
      <c r="I426" s="699">
        <v>0</v>
      </c>
      <c r="J426" s="699">
        <v>0</v>
      </c>
      <c r="K426" s="699">
        <v>0</v>
      </c>
      <c r="L426" s="699">
        <v>0</v>
      </c>
      <c r="M426" s="699">
        <v>0</v>
      </c>
      <c r="N426" s="699">
        <v>0</v>
      </c>
      <c r="O426" s="699">
        <v>0</v>
      </c>
      <c r="P426" s="699">
        <v>0</v>
      </c>
      <c r="Q426" s="699">
        <v>0</v>
      </c>
      <c r="R426" s="699">
        <v>0</v>
      </c>
      <c r="S426" s="699">
        <v>0</v>
      </c>
      <c r="T426" s="699">
        <v>0</v>
      </c>
      <c r="U426" s="699">
        <v>0</v>
      </c>
      <c r="V426" s="699">
        <v>0</v>
      </c>
      <c r="W426" s="699">
        <v>0</v>
      </c>
      <c r="X426" s="699">
        <v>0</v>
      </c>
      <c r="Y426" s="699">
        <v>0</v>
      </c>
      <c r="Z426" s="699">
        <v>0</v>
      </c>
      <c r="AA426" s="956">
        <v>0</v>
      </c>
      <c r="AB426" s="956">
        <v>0</v>
      </c>
      <c r="AC426" s="956">
        <v>0</v>
      </c>
      <c r="AD426" s="699">
        <v>0</v>
      </c>
      <c r="AE426" s="953">
        <v>0</v>
      </c>
      <c r="AF426" s="58"/>
      <c r="AG426" s="58"/>
      <c r="AH426" s="58"/>
      <c r="AI426" s="58"/>
      <c r="AJ426" s="58"/>
      <c r="AK426" s="58"/>
      <c r="AL426" s="58"/>
      <c r="AM426" s="58"/>
      <c r="AN426" s="58"/>
      <c r="AO426" s="58"/>
      <c r="AP426" s="58"/>
      <c r="AQ426" s="58"/>
      <c r="AR426" s="58"/>
      <c r="AS426" s="58"/>
      <c r="AT426" s="58"/>
      <c r="AU426" s="58"/>
      <c r="AV426" s="58"/>
      <c r="AW426" s="58"/>
      <c r="AX426" s="58"/>
      <c r="AY426" s="58"/>
      <c r="AZ426" s="58"/>
      <c r="BA426" s="58"/>
      <c r="BB426" s="58"/>
      <c r="BC426" s="58"/>
      <c r="BD426" s="58"/>
      <c r="BE426" s="58"/>
      <c r="BF426" s="58"/>
      <c r="BG426" s="58"/>
      <c r="BH426" s="58"/>
      <c r="BI426" s="58"/>
      <c r="BJ426" s="58"/>
      <c r="BK426" s="58"/>
      <c r="BL426" s="58"/>
      <c r="BM426" s="58"/>
      <c r="BN426" s="58"/>
      <c r="BO426" s="58"/>
      <c r="BP426" s="58"/>
      <c r="BQ426" s="58"/>
      <c r="BR426" s="58"/>
      <c r="BS426" s="58"/>
      <c r="BT426" s="58"/>
      <c r="BU426" s="58"/>
      <c r="BV426" s="58"/>
      <c r="BW426" s="58"/>
      <c r="BX426" s="58"/>
      <c r="BY426" s="58"/>
      <c r="BZ426" s="58"/>
      <c r="CA426" s="58"/>
      <c r="CB426" s="58"/>
      <c r="CC426" s="58"/>
      <c r="CD426" s="58"/>
      <c r="CE426" s="58"/>
      <c r="CF426" s="58"/>
      <c r="CG426" s="58"/>
      <c r="CH426" s="58"/>
      <c r="CI426" s="58"/>
      <c r="CJ426" s="58"/>
      <c r="CK426" s="58"/>
      <c r="CL426" s="58"/>
      <c r="CM426" s="58"/>
      <c r="CN426" s="58"/>
      <c r="CO426" s="58"/>
      <c r="CP426" s="58"/>
      <c r="CQ426" s="58"/>
      <c r="CR426" s="58"/>
      <c r="CS426" s="58"/>
      <c r="CT426" s="58"/>
      <c r="CU426" s="58"/>
      <c r="CV426" s="58"/>
      <c r="CW426" s="58"/>
      <c r="CX426" s="58"/>
      <c r="CY426" s="58"/>
      <c r="CZ426" s="58"/>
      <c r="DA426" s="58"/>
      <c r="DB426" s="58"/>
      <c r="DC426" s="58"/>
      <c r="DD426" s="58"/>
      <c r="DE426" s="58"/>
      <c r="DF426" s="58"/>
      <c r="DG426" s="58"/>
      <c r="DH426" s="58"/>
      <c r="DI426" s="58"/>
      <c r="DJ426" s="58"/>
      <c r="DK426" s="58"/>
      <c r="DL426" s="58"/>
      <c r="DM426" s="58"/>
      <c r="DN426" s="58"/>
      <c r="DO426" s="58"/>
      <c r="DP426" s="58"/>
      <c r="DQ426" s="58"/>
      <c r="DR426" s="58"/>
      <c r="DS426" s="58"/>
      <c r="DT426" s="58"/>
      <c r="DU426" s="58"/>
      <c r="DV426" s="58"/>
      <c r="DW426" s="58"/>
      <c r="DX426" s="58"/>
      <c r="DY426" s="58"/>
      <c r="DZ426" s="58"/>
      <c r="EA426" s="58"/>
      <c r="EB426" s="58"/>
      <c r="EC426" s="58"/>
      <c r="ED426" s="58"/>
      <c r="EE426" s="58"/>
      <c r="EF426" s="58"/>
      <c r="EG426" s="58"/>
      <c r="EH426" s="58"/>
      <c r="EI426" s="58"/>
      <c r="EJ426" s="58"/>
      <c r="EK426" s="58"/>
      <c r="EL426" s="58"/>
      <c r="EM426" s="58"/>
      <c r="EN426" s="58"/>
      <c r="EO426" s="58"/>
      <c r="EP426" s="58"/>
      <c r="EQ426" s="58"/>
      <c r="ER426" s="58"/>
      <c r="ES426" s="58"/>
      <c r="ET426" s="58"/>
      <c r="EU426" s="58"/>
      <c r="EV426" s="58"/>
      <c r="EW426" s="58"/>
      <c r="EX426" s="58"/>
      <c r="EY426" s="58"/>
      <c r="EZ426" s="58"/>
      <c r="FA426" s="58"/>
      <c r="FB426" s="58"/>
      <c r="FC426" s="58"/>
      <c r="FD426" s="58"/>
      <c r="FE426" s="58"/>
      <c r="FF426" s="58"/>
      <c r="FG426" s="58"/>
      <c r="FH426" s="58"/>
      <c r="FI426" s="58"/>
      <c r="FJ426" s="58"/>
      <c r="FK426" s="58"/>
      <c r="FL426" s="58"/>
      <c r="FM426" s="58"/>
      <c r="FN426" s="58"/>
      <c r="FO426" s="58"/>
      <c r="FP426" s="58"/>
      <c r="FQ426" s="58"/>
      <c r="FR426" s="58"/>
      <c r="FS426" s="58"/>
      <c r="FT426" s="58"/>
      <c r="FU426" s="58"/>
      <c r="FV426" s="58"/>
      <c r="FW426" s="58"/>
      <c r="FX426" s="58"/>
      <c r="FY426" s="58"/>
      <c r="FZ426" s="58"/>
      <c r="GA426" s="58"/>
      <c r="GB426" s="58"/>
      <c r="GC426" s="58"/>
      <c r="GD426" s="58"/>
      <c r="GE426" s="58"/>
      <c r="GF426" s="58"/>
      <c r="GG426" s="58"/>
      <c r="GH426" s="58"/>
      <c r="GI426" s="58"/>
      <c r="GJ426" s="58"/>
      <c r="GK426" s="58"/>
      <c r="GL426" s="58"/>
      <c r="GM426" s="58"/>
      <c r="GN426" s="58"/>
      <c r="GO426" s="58"/>
      <c r="GP426" s="58"/>
      <c r="GQ426" s="58"/>
      <c r="GR426" s="58"/>
      <c r="GS426" s="58"/>
      <c r="GT426" s="58"/>
      <c r="GU426" s="58"/>
      <c r="GV426" s="58"/>
      <c r="GW426" s="58"/>
      <c r="GX426" s="58"/>
      <c r="GY426" s="58"/>
      <c r="GZ426" s="58"/>
      <c r="HA426" s="58"/>
      <c r="HB426" s="58"/>
      <c r="HC426" s="58"/>
      <c r="HD426" s="58"/>
      <c r="HE426" s="58"/>
      <c r="HF426" s="58"/>
      <c r="HG426" s="58"/>
      <c r="HH426" s="58"/>
      <c r="HI426" s="58"/>
      <c r="HJ426" s="58"/>
      <c r="HK426" s="58"/>
      <c r="HL426" s="58"/>
      <c r="HM426" s="58"/>
      <c r="HN426" s="58"/>
      <c r="HO426" s="58"/>
      <c r="HP426" s="58"/>
      <c r="HQ426" s="58"/>
      <c r="HR426" s="58"/>
      <c r="HS426" s="58"/>
      <c r="HT426" s="58"/>
      <c r="HU426" s="58"/>
      <c r="HV426" s="58"/>
      <c r="HW426" s="58"/>
      <c r="HX426" s="58"/>
      <c r="HY426" s="58"/>
      <c r="HZ426" s="58"/>
      <c r="IA426" s="58"/>
      <c r="IB426" s="58"/>
      <c r="IC426" s="58"/>
      <c r="ID426" s="58"/>
      <c r="IE426" s="58"/>
      <c r="IF426" s="58"/>
      <c r="IG426" s="58"/>
      <c r="IH426" s="58"/>
      <c r="II426" s="58"/>
      <c r="IJ426" s="58"/>
      <c r="IK426" s="58"/>
      <c r="IL426" s="58"/>
      <c r="IM426" s="58"/>
      <c r="IN426" s="58"/>
      <c r="IO426" s="58"/>
      <c r="IP426" s="58"/>
      <c r="IQ426" s="58"/>
      <c r="IR426" s="58"/>
    </row>
    <row r="427" spans="1:252" s="839" customFormat="1">
      <c r="A427" s="78" t="s">
        <v>566</v>
      </c>
      <c r="B427" s="699">
        <v>0</v>
      </c>
      <c r="C427" s="699">
        <v>0</v>
      </c>
      <c r="D427" s="699">
        <v>0</v>
      </c>
      <c r="E427" s="699">
        <v>0</v>
      </c>
      <c r="F427" s="699">
        <v>0</v>
      </c>
      <c r="G427" s="699">
        <v>0</v>
      </c>
      <c r="H427" s="699">
        <v>0</v>
      </c>
      <c r="I427" s="699">
        <v>0</v>
      </c>
      <c r="J427" s="699">
        <v>0</v>
      </c>
      <c r="K427" s="699">
        <v>0</v>
      </c>
      <c r="L427" s="699">
        <v>0</v>
      </c>
      <c r="M427" s="699">
        <v>0</v>
      </c>
      <c r="N427" s="699">
        <v>0</v>
      </c>
      <c r="O427" s="699">
        <v>0</v>
      </c>
      <c r="P427" s="699">
        <v>0</v>
      </c>
      <c r="Q427" s="699">
        <v>0</v>
      </c>
      <c r="R427" s="699">
        <v>0</v>
      </c>
      <c r="S427" s="699">
        <v>0</v>
      </c>
      <c r="T427" s="699">
        <v>0</v>
      </c>
      <c r="U427" s="699">
        <v>0</v>
      </c>
      <c r="V427" s="699">
        <v>0</v>
      </c>
      <c r="W427" s="699">
        <v>0</v>
      </c>
      <c r="X427" s="699">
        <v>0</v>
      </c>
      <c r="Y427" s="699">
        <v>0</v>
      </c>
      <c r="Z427" s="699">
        <v>0</v>
      </c>
      <c r="AA427" s="956">
        <v>0</v>
      </c>
      <c r="AB427" s="956">
        <v>0</v>
      </c>
      <c r="AC427" s="956">
        <v>0</v>
      </c>
      <c r="AD427" s="699">
        <v>0</v>
      </c>
      <c r="AE427" s="953">
        <v>0</v>
      </c>
      <c r="AF427" s="58"/>
      <c r="AG427" s="58"/>
      <c r="AH427" s="58"/>
      <c r="AI427" s="58"/>
      <c r="AJ427" s="58"/>
      <c r="AK427" s="58"/>
      <c r="AL427" s="58"/>
      <c r="AM427" s="58"/>
      <c r="AN427" s="58"/>
      <c r="AO427" s="58"/>
      <c r="AP427" s="58"/>
      <c r="AQ427" s="58"/>
      <c r="AR427" s="58"/>
      <c r="AS427" s="58"/>
      <c r="AT427" s="58"/>
      <c r="AU427" s="58"/>
      <c r="AV427" s="58"/>
      <c r="AW427" s="58"/>
      <c r="AX427" s="58"/>
      <c r="AY427" s="58"/>
      <c r="AZ427" s="58"/>
      <c r="BA427" s="58"/>
      <c r="BB427" s="58"/>
      <c r="BC427" s="58"/>
      <c r="BD427" s="58"/>
      <c r="BE427" s="58"/>
      <c r="BF427" s="58"/>
      <c r="BG427" s="58"/>
      <c r="BH427" s="58"/>
      <c r="BI427" s="58"/>
      <c r="BJ427" s="58"/>
      <c r="BK427" s="58"/>
      <c r="BL427" s="58"/>
      <c r="BM427" s="58"/>
      <c r="BN427" s="58"/>
      <c r="BO427" s="58"/>
      <c r="BP427" s="58"/>
      <c r="BQ427" s="58"/>
      <c r="BR427" s="58"/>
      <c r="BS427" s="58"/>
      <c r="BT427" s="58"/>
      <c r="BU427" s="58"/>
      <c r="BV427" s="58"/>
      <c r="BW427" s="58"/>
      <c r="BX427" s="58"/>
      <c r="BY427" s="58"/>
      <c r="BZ427" s="58"/>
      <c r="CA427" s="58"/>
      <c r="CB427" s="58"/>
      <c r="CC427" s="58"/>
      <c r="CD427" s="58"/>
      <c r="CE427" s="58"/>
      <c r="CF427" s="58"/>
      <c r="CG427" s="58"/>
      <c r="CH427" s="58"/>
      <c r="CI427" s="58"/>
      <c r="CJ427" s="58"/>
      <c r="CK427" s="58"/>
      <c r="CL427" s="58"/>
      <c r="CM427" s="58"/>
      <c r="CN427" s="58"/>
      <c r="CO427" s="58"/>
      <c r="CP427" s="58"/>
      <c r="CQ427" s="58"/>
      <c r="CR427" s="58"/>
      <c r="CS427" s="58"/>
      <c r="CT427" s="58"/>
      <c r="CU427" s="58"/>
      <c r="CV427" s="58"/>
      <c r="CW427" s="58"/>
      <c r="CX427" s="58"/>
      <c r="CY427" s="58"/>
      <c r="CZ427" s="58"/>
      <c r="DA427" s="58"/>
      <c r="DB427" s="58"/>
      <c r="DC427" s="58"/>
      <c r="DD427" s="58"/>
      <c r="DE427" s="58"/>
      <c r="DF427" s="58"/>
      <c r="DG427" s="58"/>
      <c r="DH427" s="58"/>
      <c r="DI427" s="58"/>
      <c r="DJ427" s="58"/>
      <c r="DK427" s="58"/>
      <c r="DL427" s="58"/>
      <c r="DM427" s="58"/>
      <c r="DN427" s="58"/>
      <c r="DO427" s="58"/>
      <c r="DP427" s="58"/>
      <c r="DQ427" s="58"/>
      <c r="DR427" s="58"/>
      <c r="DS427" s="58"/>
      <c r="DT427" s="58"/>
      <c r="DU427" s="58"/>
      <c r="DV427" s="58"/>
      <c r="DW427" s="58"/>
      <c r="DX427" s="58"/>
      <c r="DY427" s="58"/>
      <c r="DZ427" s="58"/>
      <c r="EA427" s="58"/>
      <c r="EB427" s="58"/>
      <c r="EC427" s="58"/>
      <c r="ED427" s="58"/>
      <c r="EE427" s="58"/>
      <c r="EF427" s="58"/>
      <c r="EG427" s="58"/>
      <c r="EH427" s="58"/>
      <c r="EI427" s="58"/>
      <c r="EJ427" s="58"/>
      <c r="EK427" s="58"/>
      <c r="EL427" s="58"/>
      <c r="EM427" s="58"/>
      <c r="EN427" s="58"/>
      <c r="EO427" s="58"/>
      <c r="EP427" s="58"/>
      <c r="EQ427" s="58"/>
      <c r="ER427" s="58"/>
      <c r="ES427" s="58"/>
      <c r="ET427" s="58"/>
      <c r="EU427" s="58"/>
      <c r="EV427" s="58"/>
      <c r="EW427" s="58"/>
      <c r="EX427" s="58"/>
      <c r="EY427" s="58"/>
      <c r="EZ427" s="58"/>
      <c r="FA427" s="58"/>
      <c r="FB427" s="58"/>
      <c r="FC427" s="58"/>
      <c r="FD427" s="58"/>
      <c r="FE427" s="58"/>
      <c r="FF427" s="58"/>
      <c r="FG427" s="58"/>
      <c r="FH427" s="58"/>
      <c r="FI427" s="58"/>
      <c r="FJ427" s="58"/>
      <c r="FK427" s="58"/>
      <c r="FL427" s="58"/>
      <c r="FM427" s="58"/>
      <c r="FN427" s="58"/>
      <c r="FO427" s="58"/>
      <c r="FP427" s="58"/>
      <c r="FQ427" s="58"/>
      <c r="FR427" s="58"/>
      <c r="FS427" s="58"/>
      <c r="FT427" s="58"/>
      <c r="FU427" s="58"/>
      <c r="FV427" s="58"/>
      <c r="FW427" s="58"/>
      <c r="FX427" s="58"/>
      <c r="FY427" s="58"/>
      <c r="FZ427" s="58"/>
      <c r="GA427" s="58"/>
      <c r="GB427" s="58"/>
      <c r="GC427" s="58"/>
      <c r="GD427" s="58"/>
      <c r="GE427" s="58"/>
      <c r="GF427" s="58"/>
      <c r="GG427" s="58"/>
      <c r="GH427" s="58"/>
      <c r="GI427" s="58"/>
      <c r="GJ427" s="58"/>
      <c r="GK427" s="58"/>
      <c r="GL427" s="58"/>
      <c r="GM427" s="58"/>
      <c r="GN427" s="58"/>
      <c r="GO427" s="58"/>
      <c r="GP427" s="58"/>
      <c r="GQ427" s="58"/>
      <c r="GR427" s="58"/>
      <c r="GS427" s="58"/>
      <c r="GT427" s="58"/>
      <c r="GU427" s="58"/>
      <c r="GV427" s="58"/>
      <c r="GW427" s="58"/>
      <c r="GX427" s="58"/>
      <c r="GY427" s="58"/>
      <c r="GZ427" s="58"/>
      <c r="HA427" s="58"/>
      <c r="HB427" s="58"/>
      <c r="HC427" s="58"/>
      <c r="HD427" s="58"/>
      <c r="HE427" s="58"/>
      <c r="HF427" s="58"/>
      <c r="HG427" s="58"/>
      <c r="HH427" s="58"/>
      <c r="HI427" s="58"/>
      <c r="HJ427" s="58"/>
      <c r="HK427" s="58"/>
      <c r="HL427" s="58"/>
      <c r="HM427" s="58"/>
      <c r="HN427" s="58"/>
      <c r="HO427" s="58"/>
      <c r="HP427" s="58"/>
      <c r="HQ427" s="58"/>
      <c r="HR427" s="58"/>
      <c r="HS427" s="58"/>
      <c r="HT427" s="58"/>
      <c r="HU427" s="58"/>
      <c r="HV427" s="58"/>
      <c r="HW427" s="58"/>
      <c r="HX427" s="58"/>
      <c r="HY427" s="58"/>
      <c r="HZ427" s="58"/>
      <c r="IA427" s="58"/>
      <c r="IB427" s="58"/>
      <c r="IC427" s="58"/>
      <c r="ID427" s="58"/>
      <c r="IE427" s="58"/>
      <c r="IF427" s="58"/>
      <c r="IG427" s="58"/>
      <c r="IH427" s="58"/>
      <c r="II427" s="58"/>
      <c r="IJ427" s="58"/>
      <c r="IK427" s="58"/>
      <c r="IL427" s="58"/>
      <c r="IM427" s="58"/>
      <c r="IN427" s="58"/>
      <c r="IO427" s="58"/>
      <c r="IP427" s="58"/>
      <c r="IQ427" s="58"/>
      <c r="IR427" s="58"/>
    </row>
    <row r="428" spans="1:252" s="839" customFormat="1">
      <c r="A428" s="78" t="s">
        <v>463</v>
      </c>
      <c r="B428" s="699">
        <v>1E-3</v>
      </c>
      <c r="C428" s="699">
        <v>1E-3</v>
      </c>
      <c r="D428" s="699">
        <v>1E-3</v>
      </c>
      <c r="E428" s="699">
        <v>1E-3</v>
      </c>
      <c r="F428" s="699">
        <v>0</v>
      </c>
      <c r="G428" s="699">
        <v>0</v>
      </c>
      <c r="H428" s="699">
        <v>3.0000000000000001E-3</v>
      </c>
      <c r="I428" s="699">
        <v>1E-3</v>
      </c>
      <c r="J428" s="699">
        <v>1E-3</v>
      </c>
      <c r="K428" s="699">
        <v>1E-3</v>
      </c>
      <c r="L428" s="699">
        <v>1E-3</v>
      </c>
      <c r="M428" s="699">
        <v>1E-3</v>
      </c>
      <c r="N428" s="699">
        <v>1E-3</v>
      </c>
      <c r="O428" s="699">
        <v>2E-3</v>
      </c>
      <c r="P428" s="699">
        <v>1E-3</v>
      </c>
      <c r="Q428" s="699">
        <v>1E-3</v>
      </c>
      <c r="R428" s="699">
        <v>1E-3</v>
      </c>
      <c r="S428" s="699">
        <v>2E-3</v>
      </c>
      <c r="T428" s="699">
        <v>2E-3</v>
      </c>
      <c r="U428" s="699">
        <v>2E-3</v>
      </c>
      <c r="V428" s="699">
        <v>2E-3</v>
      </c>
      <c r="W428" s="699">
        <v>2E-3</v>
      </c>
      <c r="X428" s="699">
        <v>2E-3</v>
      </c>
      <c r="Y428" s="699">
        <v>2E-3</v>
      </c>
      <c r="Z428" s="699">
        <v>2E-3</v>
      </c>
      <c r="AA428" s="956">
        <v>4.0000000000000001E-3</v>
      </c>
      <c r="AB428" s="956">
        <v>4.0000000000000001E-3</v>
      </c>
      <c r="AC428" s="956">
        <v>3.0000000000000001E-3</v>
      </c>
      <c r="AD428" s="699">
        <v>1E-3</v>
      </c>
      <c r="AE428" s="953">
        <v>0</v>
      </c>
      <c r="AF428" s="58"/>
      <c r="AG428" s="58"/>
      <c r="AH428" s="58"/>
      <c r="AI428" s="58"/>
      <c r="AJ428" s="58"/>
      <c r="AK428" s="58"/>
      <c r="AL428" s="58"/>
      <c r="AM428" s="58"/>
      <c r="AN428" s="58"/>
      <c r="AO428" s="58"/>
      <c r="AP428" s="58"/>
      <c r="AQ428" s="58"/>
      <c r="AR428" s="58"/>
      <c r="AS428" s="58"/>
      <c r="AT428" s="58"/>
      <c r="AU428" s="58"/>
      <c r="AV428" s="58"/>
      <c r="AW428" s="58"/>
      <c r="AX428" s="58"/>
      <c r="AY428" s="58"/>
      <c r="AZ428" s="58"/>
      <c r="BA428" s="58"/>
      <c r="BB428" s="58"/>
      <c r="BC428" s="58"/>
      <c r="BD428" s="58"/>
      <c r="BE428" s="58"/>
      <c r="BF428" s="58"/>
      <c r="BG428" s="58"/>
      <c r="BH428" s="58"/>
      <c r="BI428" s="58"/>
      <c r="BJ428" s="58"/>
      <c r="BK428" s="58"/>
      <c r="BL428" s="58"/>
      <c r="BM428" s="58"/>
      <c r="BN428" s="58"/>
      <c r="BO428" s="58"/>
      <c r="BP428" s="58"/>
      <c r="BQ428" s="58"/>
      <c r="BR428" s="58"/>
      <c r="BS428" s="58"/>
      <c r="BT428" s="58"/>
      <c r="BU428" s="58"/>
      <c r="BV428" s="58"/>
      <c r="BW428" s="58"/>
      <c r="BX428" s="58"/>
      <c r="BY428" s="58"/>
      <c r="BZ428" s="58"/>
      <c r="CA428" s="58"/>
      <c r="CB428" s="58"/>
      <c r="CC428" s="58"/>
      <c r="CD428" s="58"/>
      <c r="CE428" s="58"/>
      <c r="CF428" s="58"/>
      <c r="CG428" s="58"/>
      <c r="CH428" s="58"/>
      <c r="CI428" s="58"/>
      <c r="CJ428" s="58"/>
      <c r="CK428" s="58"/>
      <c r="CL428" s="58"/>
      <c r="CM428" s="58"/>
      <c r="CN428" s="58"/>
      <c r="CO428" s="58"/>
      <c r="CP428" s="58"/>
      <c r="CQ428" s="58"/>
      <c r="CR428" s="58"/>
      <c r="CS428" s="58"/>
      <c r="CT428" s="58"/>
      <c r="CU428" s="58"/>
      <c r="CV428" s="58"/>
      <c r="CW428" s="58"/>
      <c r="CX428" s="58"/>
      <c r="CY428" s="58"/>
      <c r="CZ428" s="58"/>
      <c r="DA428" s="58"/>
      <c r="DB428" s="58"/>
      <c r="DC428" s="58"/>
      <c r="DD428" s="58"/>
      <c r="DE428" s="58"/>
      <c r="DF428" s="58"/>
      <c r="DG428" s="58"/>
      <c r="DH428" s="58"/>
      <c r="DI428" s="58"/>
      <c r="DJ428" s="58"/>
      <c r="DK428" s="58"/>
      <c r="DL428" s="58"/>
      <c r="DM428" s="58"/>
      <c r="DN428" s="58"/>
      <c r="DO428" s="58"/>
      <c r="DP428" s="58"/>
      <c r="DQ428" s="58"/>
      <c r="DR428" s="58"/>
      <c r="DS428" s="58"/>
      <c r="DT428" s="58"/>
      <c r="DU428" s="58"/>
      <c r="DV428" s="58"/>
      <c r="DW428" s="58"/>
      <c r="DX428" s="58"/>
      <c r="DY428" s="58"/>
      <c r="DZ428" s="58"/>
      <c r="EA428" s="58"/>
      <c r="EB428" s="58"/>
      <c r="EC428" s="58"/>
      <c r="ED428" s="58"/>
      <c r="EE428" s="58"/>
      <c r="EF428" s="58"/>
      <c r="EG428" s="58"/>
      <c r="EH428" s="58"/>
      <c r="EI428" s="58"/>
      <c r="EJ428" s="58"/>
      <c r="EK428" s="58"/>
      <c r="EL428" s="58"/>
      <c r="EM428" s="58"/>
      <c r="EN428" s="58"/>
      <c r="EO428" s="58"/>
      <c r="EP428" s="58"/>
      <c r="EQ428" s="58"/>
      <c r="ER428" s="58"/>
      <c r="ES428" s="58"/>
      <c r="ET428" s="58"/>
      <c r="EU428" s="58"/>
      <c r="EV428" s="58"/>
      <c r="EW428" s="58"/>
      <c r="EX428" s="58"/>
      <c r="EY428" s="58"/>
      <c r="EZ428" s="58"/>
      <c r="FA428" s="58"/>
      <c r="FB428" s="58"/>
      <c r="FC428" s="58"/>
      <c r="FD428" s="58"/>
      <c r="FE428" s="58"/>
      <c r="FF428" s="58"/>
      <c r="FG428" s="58"/>
      <c r="FH428" s="58"/>
      <c r="FI428" s="58"/>
      <c r="FJ428" s="58"/>
      <c r="FK428" s="58"/>
      <c r="FL428" s="58"/>
      <c r="FM428" s="58"/>
      <c r="FN428" s="58"/>
      <c r="FO428" s="58"/>
      <c r="FP428" s="58"/>
      <c r="FQ428" s="58"/>
      <c r="FR428" s="58"/>
      <c r="FS428" s="58"/>
      <c r="FT428" s="58"/>
      <c r="FU428" s="58"/>
      <c r="FV428" s="58"/>
      <c r="FW428" s="58"/>
      <c r="FX428" s="58"/>
      <c r="FY428" s="58"/>
      <c r="FZ428" s="58"/>
      <c r="GA428" s="58"/>
      <c r="GB428" s="58"/>
      <c r="GC428" s="58"/>
      <c r="GD428" s="58"/>
      <c r="GE428" s="58"/>
      <c r="GF428" s="58"/>
      <c r="GG428" s="58"/>
      <c r="GH428" s="58"/>
      <c r="GI428" s="58"/>
      <c r="GJ428" s="58"/>
      <c r="GK428" s="58"/>
      <c r="GL428" s="58"/>
      <c r="GM428" s="58"/>
      <c r="GN428" s="58"/>
      <c r="GO428" s="58"/>
      <c r="GP428" s="58"/>
      <c r="GQ428" s="58"/>
      <c r="GR428" s="58"/>
      <c r="GS428" s="58"/>
      <c r="GT428" s="58"/>
      <c r="GU428" s="58"/>
      <c r="GV428" s="58"/>
      <c r="GW428" s="58"/>
      <c r="GX428" s="58"/>
      <c r="GY428" s="58"/>
      <c r="GZ428" s="58"/>
      <c r="HA428" s="58"/>
      <c r="HB428" s="58"/>
      <c r="HC428" s="58"/>
      <c r="HD428" s="58"/>
      <c r="HE428" s="58"/>
      <c r="HF428" s="58"/>
      <c r="HG428" s="58"/>
      <c r="HH428" s="58"/>
      <c r="HI428" s="58"/>
      <c r="HJ428" s="58"/>
      <c r="HK428" s="58"/>
      <c r="HL428" s="58"/>
      <c r="HM428" s="58"/>
      <c r="HN428" s="58"/>
      <c r="HO428" s="58"/>
      <c r="HP428" s="58"/>
      <c r="HQ428" s="58"/>
      <c r="HR428" s="58"/>
      <c r="HS428" s="58"/>
      <c r="HT428" s="58"/>
      <c r="HU428" s="58"/>
      <c r="HV428" s="58"/>
      <c r="HW428" s="58"/>
      <c r="HX428" s="58"/>
      <c r="HY428" s="58"/>
      <c r="HZ428" s="58"/>
      <c r="IA428" s="58"/>
      <c r="IB428" s="58"/>
      <c r="IC428" s="58"/>
      <c r="ID428" s="58"/>
      <c r="IE428" s="58"/>
      <c r="IF428" s="58"/>
      <c r="IG428" s="58"/>
      <c r="IH428" s="58"/>
      <c r="II428" s="58"/>
      <c r="IJ428" s="58"/>
      <c r="IK428" s="58"/>
      <c r="IL428" s="58"/>
      <c r="IM428" s="58"/>
      <c r="IN428" s="58"/>
      <c r="IO428" s="58"/>
      <c r="IP428" s="58"/>
      <c r="IQ428" s="58"/>
      <c r="IR428" s="58"/>
    </row>
    <row r="429" spans="1:252" s="839" customFormat="1">
      <c r="A429" s="78" t="s">
        <v>567</v>
      </c>
      <c r="B429" s="699">
        <v>1E-3</v>
      </c>
      <c r="C429" s="699">
        <v>1E-3</v>
      </c>
      <c r="D429" s="699">
        <v>1E-3</v>
      </c>
      <c r="E429" s="699">
        <v>1E-3</v>
      </c>
      <c r="F429" s="699">
        <v>0</v>
      </c>
      <c r="G429" s="699">
        <v>0</v>
      </c>
      <c r="H429" s="699">
        <v>3.0000000000000001E-3</v>
      </c>
      <c r="I429" s="699">
        <v>1E-3</v>
      </c>
      <c r="J429" s="699">
        <v>1E-3</v>
      </c>
      <c r="K429" s="699">
        <v>1E-3</v>
      </c>
      <c r="L429" s="699">
        <v>1E-3</v>
      </c>
      <c r="M429" s="699">
        <v>1E-3</v>
      </c>
      <c r="N429" s="699">
        <v>1E-3</v>
      </c>
      <c r="O429" s="699">
        <v>2E-3</v>
      </c>
      <c r="P429" s="699">
        <v>1E-3</v>
      </c>
      <c r="Q429" s="699">
        <v>1E-3</v>
      </c>
      <c r="R429" s="699">
        <v>1E-3</v>
      </c>
      <c r="S429" s="699">
        <v>1E-3</v>
      </c>
      <c r="T429" s="699">
        <v>1E-3</v>
      </c>
      <c r="U429" s="699">
        <v>1E-3</v>
      </c>
      <c r="V429" s="699">
        <v>1E-3</v>
      </c>
      <c r="W429" s="699">
        <v>1E-3</v>
      </c>
      <c r="X429" s="699">
        <v>1E-3</v>
      </c>
      <c r="Y429" s="699">
        <v>0</v>
      </c>
      <c r="Z429" s="699">
        <v>0</v>
      </c>
      <c r="AA429" s="956">
        <v>1E-3</v>
      </c>
      <c r="AB429" s="956">
        <v>0</v>
      </c>
      <c r="AC429" s="956">
        <v>0</v>
      </c>
      <c r="AD429" s="699">
        <v>0</v>
      </c>
      <c r="AE429" s="953">
        <v>0</v>
      </c>
      <c r="AF429" s="58"/>
      <c r="AG429" s="58"/>
      <c r="AH429" s="58"/>
      <c r="AI429" s="58"/>
      <c r="AJ429" s="58"/>
      <c r="AK429" s="58"/>
      <c r="AL429" s="58"/>
      <c r="AM429" s="58"/>
      <c r="AN429" s="58"/>
      <c r="AO429" s="58"/>
      <c r="AP429" s="58"/>
      <c r="AQ429" s="58"/>
      <c r="AR429" s="58"/>
      <c r="AS429" s="58"/>
      <c r="AT429" s="58"/>
      <c r="AU429" s="58"/>
      <c r="AV429" s="58"/>
      <c r="AW429" s="58"/>
      <c r="AX429" s="58"/>
      <c r="AY429" s="58"/>
      <c r="AZ429" s="58"/>
      <c r="BA429" s="58"/>
      <c r="BB429" s="58"/>
      <c r="BC429" s="58"/>
      <c r="BD429" s="58"/>
      <c r="BE429" s="58"/>
      <c r="BF429" s="58"/>
      <c r="BG429" s="58"/>
      <c r="BH429" s="58"/>
      <c r="BI429" s="58"/>
      <c r="BJ429" s="58"/>
      <c r="BK429" s="58"/>
      <c r="BL429" s="58"/>
      <c r="BM429" s="58"/>
      <c r="BN429" s="58"/>
      <c r="BO429" s="58"/>
      <c r="BP429" s="58"/>
      <c r="BQ429" s="58"/>
      <c r="BR429" s="58"/>
      <c r="BS429" s="58"/>
      <c r="BT429" s="58"/>
      <c r="BU429" s="58"/>
      <c r="BV429" s="58"/>
      <c r="BW429" s="58"/>
      <c r="BX429" s="58"/>
      <c r="BY429" s="58"/>
      <c r="BZ429" s="58"/>
      <c r="CA429" s="58"/>
      <c r="CB429" s="58"/>
      <c r="CC429" s="58"/>
      <c r="CD429" s="58"/>
      <c r="CE429" s="58"/>
      <c r="CF429" s="58"/>
      <c r="CG429" s="58"/>
      <c r="CH429" s="58"/>
      <c r="CI429" s="58"/>
      <c r="CJ429" s="58"/>
      <c r="CK429" s="58"/>
      <c r="CL429" s="58"/>
      <c r="CM429" s="58"/>
      <c r="CN429" s="58"/>
      <c r="CO429" s="58"/>
      <c r="CP429" s="58"/>
      <c r="CQ429" s="58"/>
      <c r="CR429" s="58"/>
      <c r="CS429" s="58"/>
      <c r="CT429" s="58"/>
      <c r="CU429" s="58"/>
      <c r="CV429" s="58"/>
      <c r="CW429" s="58"/>
      <c r="CX429" s="58"/>
      <c r="CY429" s="58"/>
      <c r="CZ429" s="58"/>
      <c r="DA429" s="58"/>
      <c r="DB429" s="58"/>
      <c r="DC429" s="58"/>
      <c r="DD429" s="58"/>
      <c r="DE429" s="58"/>
      <c r="DF429" s="58"/>
      <c r="DG429" s="58"/>
      <c r="DH429" s="58"/>
      <c r="DI429" s="58"/>
      <c r="DJ429" s="58"/>
      <c r="DK429" s="58"/>
      <c r="DL429" s="58"/>
      <c r="DM429" s="58"/>
      <c r="DN429" s="58"/>
      <c r="DO429" s="58"/>
      <c r="DP429" s="58"/>
      <c r="DQ429" s="58"/>
      <c r="DR429" s="58"/>
      <c r="DS429" s="58"/>
      <c r="DT429" s="58"/>
      <c r="DU429" s="58"/>
      <c r="DV429" s="58"/>
      <c r="DW429" s="58"/>
      <c r="DX429" s="58"/>
      <c r="DY429" s="58"/>
      <c r="DZ429" s="58"/>
      <c r="EA429" s="58"/>
      <c r="EB429" s="58"/>
      <c r="EC429" s="58"/>
      <c r="ED429" s="58"/>
      <c r="EE429" s="58"/>
      <c r="EF429" s="58"/>
      <c r="EG429" s="58"/>
      <c r="EH429" s="58"/>
      <c r="EI429" s="58"/>
      <c r="EJ429" s="58"/>
      <c r="EK429" s="58"/>
      <c r="EL429" s="58"/>
      <c r="EM429" s="58"/>
      <c r="EN429" s="58"/>
      <c r="EO429" s="58"/>
      <c r="EP429" s="58"/>
      <c r="EQ429" s="58"/>
      <c r="ER429" s="58"/>
      <c r="ES429" s="58"/>
      <c r="ET429" s="58"/>
      <c r="EU429" s="58"/>
      <c r="EV429" s="58"/>
      <c r="EW429" s="58"/>
      <c r="EX429" s="58"/>
      <c r="EY429" s="58"/>
      <c r="EZ429" s="58"/>
      <c r="FA429" s="58"/>
      <c r="FB429" s="58"/>
      <c r="FC429" s="58"/>
      <c r="FD429" s="58"/>
      <c r="FE429" s="58"/>
      <c r="FF429" s="58"/>
      <c r="FG429" s="58"/>
      <c r="FH429" s="58"/>
      <c r="FI429" s="58"/>
      <c r="FJ429" s="58"/>
      <c r="FK429" s="58"/>
      <c r="FL429" s="58"/>
      <c r="FM429" s="58"/>
      <c r="FN429" s="58"/>
      <c r="FO429" s="58"/>
      <c r="FP429" s="58"/>
      <c r="FQ429" s="58"/>
      <c r="FR429" s="58"/>
      <c r="FS429" s="58"/>
      <c r="FT429" s="58"/>
      <c r="FU429" s="58"/>
      <c r="FV429" s="58"/>
      <c r="FW429" s="58"/>
      <c r="FX429" s="58"/>
      <c r="FY429" s="58"/>
      <c r="FZ429" s="58"/>
      <c r="GA429" s="58"/>
      <c r="GB429" s="58"/>
      <c r="GC429" s="58"/>
      <c r="GD429" s="58"/>
      <c r="GE429" s="58"/>
      <c r="GF429" s="58"/>
      <c r="GG429" s="58"/>
      <c r="GH429" s="58"/>
      <c r="GI429" s="58"/>
      <c r="GJ429" s="58"/>
      <c r="GK429" s="58"/>
      <c r="GL429" s="58"/>
      <c r="GM429" s="58"/>
      <c r="GN429" s="58"/>
      <c r="GO429" s="58"/>
      <c r="GP429" s="58"/>
      <c r="GQ429" s="58"/>
      <c r="GR429" s="58"/>
      <c r="GS429" s="58"/>
      <c r="GT429" s="58"/>
      <c r="GU429" s="58"/>
      <c r="GV429" s="58"/>
      <c r="GW429" s="58"/>
      <c r="GX429" s="58"/>
      <c r="GY429" s="58"/>
      <c r="GZ429" s="58"/>
      <c r="HA429" s="58"/>
      <c r="HB429" s="58"/>
      <c r="HC429" s="58"/>
      <c r="HD429" s="58"/>
      <c r="HE429" s="58"/>
      <c r="HF429" s="58"/>
      <c r="HG429" s="58"/>
      <c r="HH429" s="58"/>
      <c r="HI429" s="58"/>
      <c r="HJ429" s="58"/>
      <c r="HK429" s="58"/>
      <c r="HL429" s="58"/>
      <c r="HM429" s="58"/>
      <c r="HN429" s="58"/>
      <c r="HO429" s="58"/>
      <c r="HP429" s="58"/>
      <c r="HQ429" s="58"/>
      <c r="HR429" s="58"/>
      <c r="HS429" s="58"/>
      <c r="HT429" s="58"/>
      <c r="HU429" s="58"/>
      <c r="HV429" s="58"/>
      <c r="HW429" s="58"/>
      <c r="HX429" s="58"/>
      <c r="HY429" s="58"/>
      <c r="HZ429" s="58"/>
      <c r="IA429" s="58"/>
      <c r="IB429" s="58"/>
      <c r="IC429" s="58"/>
      <c r="ID429" s="58"/>
      <c r="IE429" s="58"/>
      <c r="IF429" s="58"/>
      <c r="IG429" s="58"/>
      <c r="IH429" s="58"/>
      <c r="II429" s="58"/>
      <c r="IJ429" s="58"/>
      <c r="IK429" s="58"/>
      <c r="IL429" s="58"/>
      <c r="IM429" s="58"/>
      <c r="IN429" s="58"/>
      <c r="IO429" s="58"/>
      <c r="IP429" s="58"/>
      <c r="IQ429" s="58"/>
      <c r="IR429" s="58"/>
    </row>
    <row r="430" spans="1:252" s="839" customFormat="1">
      <c r="A430" s="78" t="s">
        <v>568</v>
      </c>
      <c r="B430" s="699">
        <v>0</v>
      </c>
      <c r="C430" s="699">
        <v>0</v>
      </c>
      <c r="D430" s="699">
        <v>0</v>
      </c>
      <c r="E430" s="699">
        <v>0</v>
      </c>
      <c r="F430" s="699">
        <v>0</v>
      </c>
      <c r="G430" s="699">
        <v>0</v>
      </c>
      <c r="H430" s="699">
        <v>0</v>
      </c>
      <c r="I430" s="699">
        <v>0</v>
      </c>
      <c r="J430" s="699">
        <v>0</v>
      </c>
      <c r="K430" s="699">
        <v>0</v>
      </c>
      <c r="L430" s="699">
        <v>0</v>
      </c>
      <c r="M430" s="699">
        <v>0</v>
      </c>
      <c r="N430" s="699">
        <v>0</v>
      </c>
      <c r="O430" s="699">
        <v>0</v>
      </c>
      <c r="P430" s="699">
        <v>0</v>
      </c>
      <c r="Q430" s="699">
        <v>0</v>
      </c>
      <c r="R430" s="699">
        <v>0</v>
      </c>
      <c r="S430" s="699">
        <v>1E-3</v>
      </c>
      <c r="T430" s="699">
        <v>1E-3</v>
      </c>
      <c r="U430" s="699">
        <v>1E-3</v>
      </c>
      <c r="V430" s="699">
        <v>1E-3</v>
      </c>
      <c r="W430" s="699">
        <v>1E-3</v>
      </c>
      <c r="X430" s="699">
        <v>1E-3</v>
      </c>
      <c r="Y430" s="699">
        <v>2E-3</v>
      </c>
      <c r="Z430" s="699">
        <v>2E-3</v>
      </c>
      <c r="AA430" s="956">
        <v>3.0000000000000001E-3</v>
      </c>
      <c r="AB430" s="956">
        <v>4.0000000000000001E-3</v>
      </c>
      <c r="AC430" s="956">
        <v>3.0000000000000001E-3</v>
      </c>
      <c r="AD430" s="699">
        <v>1E-3</v>
      </c>
      <c r="AE430" s="953">
        <v>0</v>
      </c>
      <c r="AF430" s="58"/>
      <c r="AG430" s="58"/>
      <c r="AH430" s="58"/>
      <c r="AI430" s="58"/>
      <c r="AJ430" s="58"/>
      <c r="AK430" s="58"/>
      <c r="AL430" s="58"/>
      <c r="AM430" s="58"/>
      <c r="AN430" s="58"/>
      <c r="AO430" s="58"/>
      <c r="AP430" s="58"/>
      <c r="AQ430" s="58"/>
      <c r="AR430" s="58"/>
      <c r="AS430" s="58"/>
      <c r="AT430" s="58"/>
      <c r="AU430" s="58"/>
      <c r="AV430" s="58"/>
      <c r="AW430" s="58"/>
      <c r="AX430" s="58"/>
      <c r="AY430" s="58"/>
      <c r="AZ430" s="58"/>
      <c r="BA430" s="58"/>
      <c r="BB430" s="58"/>
      <c r="BC430" s="58"/>
      <c r="BD430" s="58"/>
      <c r="BE430" s="58"/>
      <c r="BF430" s="58"/>
      <c r="BG430" s="58"/>
      <c r="BH430" s="58"/>
      <c r="BI430" s="58"/>
      <c r="BJ430" s="58"/>
      <c r="BK430" s="58"/>
      <c r="BL430" s="58"/>
      <c r="BM430" s="58"/>
      <c r="BN430" s="58"/>
      <c r="BO430" s="58"/>
      <c r="BP430" s="58"/>
      <c r="BQ430" s="58"/>
      <c r="BR430" s="58"/>
      <c r="BS430" s="58"/>
      <c r="BT430" s="58"/>
      <c r="BU430" s="58"/>
      <c r="BV430" s="58"/>
      <c r="BW430" s="58"/>
      <c r="BX430" s="58"/>
      <c r="BY430" s="58"/>
      <c r="BZ430" s="58"/>
      <c r="CA430" s="58"/>
      <c r="CB430" s="58"/>
      <c r="CC430" s="58"/>
      <c r="CD430" s="58"/>
      <c r="CE430" s="58"/>
      <c r="CF430" s="58"/>
      <c r="CG430" s="58"/>
      <c r="CH430" s="58"/>
      <c r="CI430" s="58"/>
      <c r="CJ430" s="58"/>
      <c r="CK430" s="58"/>
      <c r="CL430" s="58"/>
      <c r="CM430" s="58"/>
      <c r="CN430" s="58"/>
      <c r="CO430" s="58"/>
      <c r="CP430" s="58"/>
      <c r="CQ430" s="58"/>
      <c r="CR430" s="58"/>
      <c r="CS430" s="58"/>
      <c r="CT430" s="58"/>
      <c r="CU430" s="58"/>
      <c r="CV430" s="58"/>
      <c r="CW430" s="58"/>
      <c r="CX430" s="58"/>
      <c r="CY430" s="58"/>
      <c r="CZ430" s="58"/>
      <c r="DA430" s="58"/>
      <c r="DB430" s="58"/>
      <c r="DC430" s="58"/>
      <c r="DD430" s="58"/>
      <c r="DE430" s="58"/>
      <c r="DF430" s="58"/>
      <c r="DG430" s="58"/>
      <c r="DH430" s="58"/>
      <c r="DI430" s="58"/>
      <c r="DJ430" s="58"/>
      <c r="DK430" s="58"/>
      <c r="DL430" s="58"/>
      <c r="DM430" s="58"/>
      <c r="DN430" s="58"/>
      <c r="DO430" s="58"/>
      <c r="DP430" s="58"/>
      <c r="DQ430" s="58"/>
      <c r="DR430" s="58"/>
      <c r="DS430" s="58"/>
      <c r="DT430" s="58"/>
      <c r="DU430" s="58"/>
      <c r="DV430" s="58"/>
      <c r="DW430" s="58"/>
      <c r="DX430" s="58"/>
      <c r="DY430" s="58"/>
      <c r="DZ430" s="58"/>
      <c r="EA430" s="58"/>
      <c r="EB430" s="58"/>
      <c r="EC430" s="58"/>
      <c r="ED430" s="58"/>
      <c r="EE430" s="58"/>
      <c r="EF430" s="58"/>
      <c r="EG430" s="58"/>
      <c r="EH430" s="58"/>
      <c r="EI430" s="58"/>
      <c r="EJ430" s="58"/>
      <c r="EK430" s="58"/>
      <c r="EL430" s="58"/>
      <c r="EM430" s="58"/>
      <c r="EN430" s="58"/>
      <c r="EO430" s="58"/>
      <c r="EP430" s="58"/>
      <c r="EQ430" s="58"/>
      <c r="ER430" s="58"/>
      <c r="ES430" s="58"/>
      <c r="ET430" s="58"/>
      <c r="EU430" s="58"/>
      <c r="EV430" s="58"/>
      <c r="EW430" s="58"/>
      <c r="EX430" s="58"/>
      <c r="EY430" s="58"/>
      <c r="EZ430" s="58"/>
      <c r="FA430" s="58"/>
      <c r="FB430" s="58"/>
      <c r="FC430" s="58"/>
      <c r="FD430" s="58"/>
      <c r="FE430" s="58"/>
      <c r="FF430" s="58"/>
      <c r="FG430" s="58"/>
      <c r="FH430" s="58"/>
      <c r="FI430" s="58"/>
      <c r="FJ430" s="58"/>
      <c r="FK430" s="58"/>
      <c r="FL430" s="58"/>
      <c r="FM430" s="58"/>
      <c r="FN430" s="58"/>
      <c r="FO430" s="58"/>
      <c r="FP430" s="58"/>
      <c r="FQ430" s="58"/>
      <c r="FR430" s="58"/>
      <c r="FS430" s="58"/>
      <c r="FT430" s="58"/>
      <c r="FU430" s="58"/>
      <c r="FV430" s="58"/>
      <c r="FW430" s="58"/>
      <c r="FX430" s="58"/>
      <c r="FY430" s="58"/>
      <c r="FZ430" s="58"/>
      <c r="GA430" s="58"/>
      <c r="GB430" s="58"/>
      <c r="GC430" s="58"/>
      <c r="GD430" s="58"/>
      <c r="GE430" s="58"/>
      <c r="GF430" s="58"/>
      <c r="GG430" s="58"/>
      <c r="GH430" s="58"/>
      <c r="GI430" s="58"/>
      <c r="GJ430" s="58"/>
      <c r="GK430" s="58"/>
      <c r="GL430" s="58"/>
      <c r="GM430" s="58"/>
      <c r="GN430" s="58"/>
      <c r="GO430" s="58"/>
      <c r="GP430" s="58"/>
      <c r="GQ430" s="58"/>
      <c r="GR430" s="58"/>
      <c r="GS430" s="58"/>
      <c r="GT430" s="58"/>
      <c r="GU430" s="58"/>
      <c r="GV430" s="58"/>
      <c r="GW430" s="58"/>
      <c r="GX430" s="58"/>
      <c r="GY430" s="58"/>
      <c r="GZ430" s="58"/>
      <c r="HA430" s="58"/>
      <c r="HB430" s="58"/>
      <c r="HC430" s="58"/>
      <c r="HD430" s="58"/>
      <c r="HE430" s="58"/>
      <c r="HF430" s="58"/>
      <c r="HG430" s="58"/>
      <c r="HH430" s="58"/>
      <c r="HI430" s="58"/>
      <c r="HJ430" s="58"/>
      <c r="HK430" s="58"/>
      <c r="HL430" s="58"/>
      <c r="HM430" s="58"/>
      <c r="HN430" s="58"/>
      <c r="HO430" s="58"/>
      <c r="HP430" s="58"/>
      <c r="HQ430" s="58"/>
      <c r="HR430" s="58"/>
      <c r="HS430" s="58"/>
      <c r="HT430" s="58"/>
      <c r="HU430" s="58"/>
      <c r="HV430" s="58"/>
      <c r="HW430" s="58"/>
      <c r="HX430" s="58"/>
      <c r="HY430" s="58"/>
      <c r="HZ430" s="58"/>
      <c r="IA430" s="58"/>
      <c r="IB430" s="58"/>
      <c r="IC430" s="58"/>
      <c r="ID430" s="58"/>
      <c r="IE430" s="58"/>
      <c r="IF430" s="58"/>
      <c r="IG430" s="58"/>
      <c r="IH430" s="58"/>
      <c r="II430" s="58"/>
      <c r="IJ430" s="58"/>
      <c r="IK430" s="58"/>
      <c r="IL430" s="58"/>
      <c r="IM430" s="58"/>
      <c r="IN430" s="58"/>
      <c r="IO430" s="58"/>
      <c r="IP430" s="58"/>
      <c r="IQ430" s="58"/>
      <c r="IR430" s="58"/>
    </row>
    <row r="431" spans="1:252" s="839" customFormat="1">
      <c r="A431" s="78" t="s">
        <v>569</v>
      </c>
      <c r="B431" s="699">
        <v>0</v>
      </c>
      <c r="C431" s="699">
        <v>0</v>
      </c>
      <c r="D431" s="699">
        <v>0</v>
      </c>
      <c r="E431" s="699">
        <v>0</v>
      </c>
      <c r="F431" s="699">
        <v>0</v>
      </c>
      <c r="G431" s="699">
        <v>0</v>
      </c>
      <c r="H431" s="699">
        <v>0</v>
      </c>
      <c r="I431" s="699">
        <v>0</v>
      </c>
      <c r="J431" s="699">
        <v>0</v>
      </c>
      <c r="K431" s="699">
        <v>0</v>
      </c>
      <c r="L431" s="699">
        <v>0</v>
      </c>
      <c r="M431" s="699">
        <v>0</v>
      </c>
      <c r="N431" s="699">
        <v>0</v>
      </c>
      <c r="O431" s="699">
        <v>0</v>
      </c>
      <c r="P431" s="699">
        <v>0</v>
      </c>
      <c r="Q431" s="699">
        <v>0</v>
      </c>
      <c r="R431" s="699">
        <v>0</v>
      </c>
      <c r="S431" s="699">
        <v>0</v>
      </c>
      <c r="T431" s="699">
        <v>0</v>
      </c>
      <c r="U431" s="699">
        <v>0</v>
      </c>
      <c r="V431" s="699">
        <v>0</v>
      </c>
      <c r="W431" s="699">
        <v>0</v>
      </c>
      <c r="X431" s="699">
        <v>0</v>
      </c>
      <c r="Y431" s="699">
        <v>0</v>
      </c>
      <c r="Z431" s="699">
        <v>0</v>
      </c>
      <c r="AA431" s="956">
        <v>0</v>
      </c>
      <c r="AB431" s="956">
        <v>0</v>
      </c>
      <c r="AC431" s="956">
        <v>0</v>
      </c>
      <c r="AD431" s="699">
        <v>0</v>
      </c>
      <c r="AE431" s="953">
        <v>0</v>
      </c>
      <c r="AF431" s="58"/>
      <c r="AG431" s="58"/>
      <c r="AH431" s="58"/>
      <c r="AI431" s="58"/>
      <c r="AJ431" s="58"/>
      <c r="AK431" s="58"/>
      <c r="AL431" s="58"/>
      <c r="AM431" s="58"/>
      <c r="AN431" s="58"/>
      <c r="AO431" s="58"/>
      <c r="AP431" s="58"/>
      <c r="AQ431" s="58"/>
      <c r="AR431" s="58"/>
      <c r="AS431" s="58"/>
      <c r="AT431" s="58"/>
      <c r="AU431" s="58"/>
      <c r="AV431" s="58"/>
      <c r="AW431" s="58"/>
      <c r="AX431" s="58"/>
      <c r="AY431" s="58"/>
      <c r="AZ431" s="58"/>
      <c r="BA431" s="58"/>
      <c r="BB431" s="58"/>
      <c r="BC431" s="58"/>
      <c r="BD431" s="58"/>
      <c r="BE431" s="58"/>
      <c r="BF431" s="58"/>
      <c r="BG431" s="58"/>
      <c r="BH431" s="58"/>
      <c r="BI431" s="58"/>
      <c r="BJ431" s="58"/>
      <c r="BK431" s="58"/>
      <c r="BL431" s="58"/>
      <c r="BM431" s="58"/>
      <c r="BN431" s="58"/>
      <c r="BO431" s="58"/>
      <c r="BP431" s="58"/>
      <c r="BQ431" s="58"/>
      <c r="BR431" s="58"/>
      <c r="BS431" s="58"/>
      <c r="BT431" s="58"/>
      <c r="BU431" s="58"/>
      <c r="BV431" s="58"/>
      <c r="BW431" s="58"/>
      <c r="BX431" s="58"/>
      <c r="BY431" s="58"/>
      <c r="BZ431" s="58"/>
      <c r="CA431" s="58"/>
      <c r="CB431" s="58"/>
      <c r="CC431" s="58"/>
      <c r="CD431" s="58"/>
      <c r="CE431" s="58"/>
      <c r="CF431" s="58"/>
      <c r="CG431" s="58"/>
      <c r="CH431" s="58"/>
      <c r="CI431" s="58"/>
      <c r="CJ431" s="58"/>
      <c r="CK431" s="58"/>
      <c r="CL431" s="58"/>
      <c r="CM431" s="58"/>
      <c r="CN431" s="58"/>
      <c r="CO431" s="58"/>
      <c r="CP431" s="58"/>
      <c r="CQ431" s="58"/>
      <c r="CR431" s="58"/>
      <c r="CS431" s="58"/>
      <c r="CT431" s="58"/>
      <c r="CU431" s="58"/>
      <c r="CV431" s="58"/>
      <c r="CW431" s="58"/>
      <c r="CX431" s="58"/>
      <c r="CY431" s="58"/>
      <c r="CZ431" s="58"/>
      <c r="DA431" s="58"/>
      <c r="DB431" s="58"/>
      <c r="DC431" s="58"/>
      <c r="DD431" s="58"/>
      <c r="DE431" s="58"/>
      <c r="DF431" s="58"/>
      <c r="DG431" s="58"/>
      <c r="DH431" s="58"/>
      <c r="DI431" s="58"/>
      <c r="DJ431" s="58"/>
      <c r="DK431" s="58"/>
      <c r="DL431" s="58"/>
      <c r="DM431" s="58"/>
      <c r="DN431" s="58"/>
      <c r="DO431" s="58"/>
      <c r="DP431" s="58"/>
      <c r="DQ431" s="58"/>
      <c r="DR431" s="58"/>
      <c r="DS431" s="58"/>
      <c r="DT431" s="58"/>
      <c r="DU431" s="58"/>
      <c r="DV431" s="58"/>
      <c r="DW431" s="58"/>
      <c r="DX431" s="58"/>
      <c r="DY431" s="58"/>
      <c r="DZ431" s="58"/>
      <c r="EA431" s="58"/>
      <c r="EB431" s="58"/>
      <c r="EC431" s="58"/>
      <c r="ED431" s="58"/>
      <c r="EE431" s="58"/>
      <c r="EF431" s="58"/>
      <c r="EG431" s="58"/>
      <c r="EH431" s="58"/>
      <c r="EI431" s="58"/>
      <c r="EJ431" s="58"/>
      <c r="EK431" s="58"/>
      <c r="EL431" s="58"/>
      <c r="EM431" s="58"/>
      <c r="EN431" s="58"/>
      <c r="EO431" s="58"/>
      <c r="EP431" s="58"/>
      <c r="EQ431" s="58"/>
      <c r="ER431" s="58"/>
      <c r="ES431" s="58"/>
      <c r="ET431" s="58"/>
      <c r="EU431" s="58"/>
      <c r="EV431" s="58"/>
      <c r="EW431" s="58"/>
      <c r="EX431" s="58"/>
      <c r="EY431" s="58"/>
      <c r="EZ431" s="58"/>
      <c r="FA431" s="58"/>
      <c r="FB431" s="58"/>
      <c r="FC431" s="58"/>
      <c r="FD431" s="58"/>
      <c r="FE431" s="58"/>
      <c r="FF431" s="58"/>
      <c r="FG431" s="58"/>
      <c r="FH431" s="58"/>
      <c r="FI431" s="58"/>
      <c r="FJ431" s="58"/>
      <c r="FK431" s="58"/>
      <c r="FL431" s="58"/>
      <c r="FM431" s="58"/>
      <c r="FN431" s="58"/>
      <c r="FO431" s="58"/>
      <c r="FP431" s="58"/>
      <c r="FQ431" s="58"/>
      <c r="FR431" s="58"/>
      <c r="FS431" s="58"/>
      <c r="FT431" s="58"/>
      <c r="FU431" s="58"/>
      <c r="FV431" s="58"/>
      <c r="FW431" s="58"/>
      <c r="FX431" s="58"/>
      <c r="FY431" s="58"/>
      <c r="FZ431" s="58"/>
      <c r="GA431" s="58"/>
      <c r="GB431" s="58"/>
      <c r="GC431" s="58"/>
      <c r="GD431" s="58"/>
      <c r="GE431" s="58"/>
      <c r="GF431" s="58"/>
      <c r="GG431" s="58"/>
      <c r="GH431" s="58"/>
      <c r="GI431" s="58"/>
      <c r="GJ431" s="58"/>
      <c r="GK431" s="58"/>
      <c r="GL431" s="58"/>
      <c r="GM431" s="58"/>
      <c r="GN431" s="58"/>
      <c r="GO431" s="58"/>
      <c r="GP431" s="58"/>
      <c r="GQ431" s="58"/>
      <c r="GR431" s="58"/>
      <c r="GS431" s="58"/>
      <c r="GT431" s="58"/>
      <c r="GU431" s="58"/>
      <c r="GV431" s="58"/>
      <c r="GW431" s="58"/>
      <c r="GX431" s="58"/>
      <c r="GY431" s="58"/>
      <c r="GZ431" s="58"/>
      <c r="HA431" s="58"/>
      <c r="HB431" s="58"/>
      <c r="HC431" s="58"/>
      <c r="HD431" s="58"/>
      <c r="HE431" s="58"/>
      <c r="HF431" s="58"/>
      <c r="HG431" s="58"/>
      <c r="HH431" s="58"/>
      <c r="HI431" s="58"/>
      <c r="HJ431" s="58"/>
      <c r="HK431" s="58"/>
      <c r="HL431" s="58"/>
      <c r="HM431" s="58"/>
      <c r="HN431" s="58"/>
      <c r="HO431" s="58"/>
      <c r="HP431" s="58"/>
      <c r="HQ431" s="58"/>
      <c r="HR431" s="58"/>
      <c r="HS431" s="58"/>
      <c r="HT431" s="58"/>
      <c r="HU431" s="58"/>
      <c r="HV431" s="58"/>
      <c r="HW431" s="58"/>
      <c r="HX431" s="58"/>
      <c r="HY431" s="58"/>
      <c r="HZ431" s="58"/>
      <c r="IA431" s="58"/>
      <c r="IB431" s="58"/>
      <c r="IC431" s="58"/>
      <c r="ID431" s="58"/>
      <c r="IE431" s="58"/>
      <c r="IF431" s="58"/>
      <c r="IG431" s="58"/>
      <c r="IH431" s="58"/>
      <c r="II431" s="58"/>
      <c r="IJ431" s="58"/>
      <c r="IK431" s="58"/>
      <c r="IL431" s="58"/>
      <c r="IM431" s="58"/>
      <c r="IN431" s="58"/>
      <c r="IO431" s="58"/>
      <c r="IP431" s="58"/>
      <c r="IQ431" s="58"/>
      <c r="IR431" s="58"/>
    </row>
    <row r="432" spans="1:252" s="839" customFormat="1">
      <c r="A432" s="78" t="s">
        <v>570</v>
      </c>
      <c r="B432" s="699">
        <v>0</v>
      </c>
      <c r="C432" s="699">
        <v>0</v>
      </c>
      <c r="D432" s="699">
        <v>0</v>
      </c>
      <c r="E432" s="699">
        <v>0</v>
      </c>
      <c r="F432" s="699">
        <v>0</v>
      </c>
      <c r="G432" s="699">
        <v>0</v>
      </c>
      <c r="H432" s="699">
        <v>0</v>
      </c>
      <c r="I432" s="699">
        <v>0</v>
      </c>
      <c r="J432" s="699">
        <v>0</v>
      </c>
      <c r="K432" s="699">
        <v>0</v>
      </c>
      <c r="L432" s="699">
        <v>0</v>
      </c>
      <c r="M432" s="699">
        <v>0</v>
      </c>
      <c r="N432" s="699">
        <v>0</v>
      </c>
      <c r="O432" s="699">
        <v>0</v>
      </c>
      <c r="P432" s="699">
        <v>0</v>
      </c>
      <c r="Q432" s="699">
        <v>0</v>
      </c>
      <c r="R432" s="699">
        <v>0</v>
      </c>
      <c r="S432" s="699">
        <v>0</v>
      </c>
      <c r="T432" s="699">
        <v>0</v>
      </c>
      <c r="U432" s="699">
        <v>0</v>
      </c>
      <c r="V432" s="699">
        <v>0</v>
      </c>
      <c r="W432" s="699">
        <v>0</v>
      </c>
      <c r="X432" s="699">
        <v>0</v>
      </c>
      <c r="Y432" s="699">
        <v>0</v>
      </c>
      <c r="Z432" s="699">
        <v>0</v>
      </c>
      <c r="AA432" s="956">
        <v>0</v>
      </c>
      <c r="AB432" s="956">
        <v>0</v>
      </c>
      <c r="AC432" s="956">
        <v>0</v>
      </c>
      <c r="AD432" s="699">
        <v>0</v>
      </c>
      <c r="AE432" s="953">
        <v>0</v>
      </c>
      <c r="AF432" s="58"/>
      <c r="AG432" s="58"/>
      <c r="AH432" s="58"/>
      <c r="AI432" s="58"/>
      <c r="AJ432" s="58"/>
      <c r="AK432" s="58"/>
      <c r="AL432" s="58"/>
      <c r="AM432" s="58"/>
      <c r="AN432" s="58"/>
      <c r="AO432" s="58"/>
      <c r="AP432" s="58"/>
      <c r="AQ432" s="58"/>
      <c r="AR432" s="58"/>
      <c r="AS432" s="58"/>
      <c r="AT432" s="58"/>
      <c r="AU432" s="58"/>
      <c r="AV432" s="58"/>
      <c r="AW432" s="58"/>
      <c r="AX432" s="58"/>
      <c r="AY432" s="58"/>
      <c r="AZ432" s="58"/>
      <c r="BA432" s="58"/>
      <c r="BB432" s="58"/>
      <c r="BC432" s="58"/>
      <c r="BD432" s="58"/>
      <c r="BE432" s="58"/>
      <c r="BF432" s="58"/>
      <c r="BG432" s="58"/>
      <c r="BH432" s="58"/>
      <c r="BI432" s="58"/>
      <c r="BJ432" s="58"/>
      <c r="BK432" s="58"/>
      <c r="BL432" s="58"/>
      <c r="BM432" s="58"/>
      <c r="BN432" s="58"/>
      <c r="BO432" s="58"/>
      <c r="BP432" s="58"/>
      <c r="BQ432" s="58"/>
      <c r="BR432" s="58"/>
      <c r="BS432" s="58"/>
      <c r="BT432" s="58"/>
      <c r="BU432" s="58"/>
      <c r="BV432" s="58"/>
      <c r="BW432" s="58"/>
      <c r="BX432" s="58"/>
      <c r="BY432" s="58"/>
      <c r="BZ432" s="58"/>
      <c r="CA432" s="58"/>
      <c r="CB432" s="58"/>
      <c r="CC432" s="58"/>
      <c r="CD432" s="58"/>
      <c r="CE432" s="58"/>
      <c r="CF432" s="58"/>
      <c r="CG432" s="58"/>
      <c r="CH432" s="58"/>
      <c r="CI432" s="58"/>
      <c r="CJ432" s="58"/>
      <c r="CK432" s="58"/>
      <c r="CL432" s="58"/>
      <c r="CM432" s="58"/>
      <c r="CN432" s="58"/>
      <c r="CO432" s="58"/>
      <c r="CP432" s="58"/>
      <c r="CQ432" s="58"/>
      <c r="CR432" s="58"/>
      <c r="CS432" s="58"/>
      <c r="CT432" s="58"/>
      <c r="CU432" s="58"/>
      <c r="CV432" s="58"/>
      <c r="CW432" s="58"/>
      <c r="CX432" s="58"/>
      <c r="CY432" s="58"/>
      <c r="CZ432" s="58"/>
      <c r="DA432" s="58"/>
      <c r="DB432" s="58"/>
      <c r="DC432" s="58"/>
      <c r="DD432" s="58"/>
      <c r="DE432" s="58"/>
      <c r="DF432" s="58"/>
      <c r="DG432" s="58"/>
      <c r="DH432" s="58"/>
      <c r="DI432" s="58"/>
      <c r="DJ432" s="58"/>
      <c r="DK432" s="58"/>
      <c r="DL432" s="58"/>
      <c r="DM432" s="58"/>
      <c r="DN432" s="58"/>
      <c r="DO432" s="58"/>
      <c r="DP432" s="58"/>
      <c r="DQ432" s="58"/>
      <c r="DR432" s="58"/>
      <c r="DS432" s="58"/>
      <c r="DT432" s="58"/>
      <c r="DU432" s="58"/>
      <c r="DV432" s="58"/>
      <c r="DW432" s="58"/>
      <c r="DX432" s="58"/>
      <c r="DY432" s="58"/>
      <c r="DZ432" s="58"/>
      <c r="EA432" s="58"/>
      <c r="EB432" s="58"/>
      <c r="EC432" s="58"/>
      <c r="ED432" s="58"/>
      <c r="EE432" s="58"/>
      <c r="EF432" s="58"/>
      <c r="EG432" s="58"/>
      <c r="EH432" s="58"/>
      <c r="EI432" s="58"/>
      <c r="EJ432" s="58"/>
      <c r="EK432" s="58"/>
      <c r="EL432" s="58"/>
      <c r="EM432" s="58"/>
      <c r="EN432" s="58"/>
      <c r="EO432" s="58"/>
      <c r="EP432" s="58"/>
      <c r="EQ432" s="58"/>
      <c r="ER432" s="58"/>
      <c r="ES432" s="58"/>
      <c r="ET432" s="58"/>
      <c r="EU432" s="58"/>
      <c r="EV432" s="58"/>
      <c r="EW432" s="58"/>
      <c r="EX432" s="58"/>
      <c r="EY432" s="58"/>
      <c r="EZ432" s="58"/>
      <c r="FA432" s="58"/>
      <c r="FB432" s="58"/>
      <c r="FC432" s="58"/>
      <c r="FD432" s="58"/>
      <c r="FE432" s="58"/>
      <c r="FF432" s="58"/>
      <c r="FG432" s="58"/>
      <c r="FH432" s="58"/>
      <c r="FI432" s="58"/>
      <c r="FJ432" s="58"/>
      <c r="FK432" s="58"/>
      <c r="FL432" s="58"/>
      <c r="FM432" s="58"/>
      <c r="FN432" s="58"/>
      <c r="FO432" s="58"/>
      <c r="FP432" s="58"/>
      <c r="FQ432" s="58"/>
      <c r="FR432" s="58"/>
      <c r="FS432" s="58"/>
      <c r="FT432" s="58"/>
      <c r="FU432" s="58"/>
      <c r="FV432" s="58"/>
      <c r="FW432" s="58"/>
      <c r="FX432" s="58"/>
      <c r="FY432" s="58"/>
      <c r="FZ432" s="58"/>
      <c r="GA432" s="58"/>
      <c r="GB432" s="58"/>
      <c r="GC432" s="58"/>
      <c r="GD432" s="58"/>
      <c r="GE432" s="58"/>
      <c r="GF432" s="58"/>
      <c r="GG432" s="58"/>
      <c r="GH432" s="58"/>
      <c r="GI432" s="58"/>
      <c r="GJ432" s="58"/>
      <c r="GK432" s="58"/>
      <c r="GL432" s="58"/>
      <c r="GM432" s="58"/>
      <c r="GN432" s="58"/>
      <c r="GO432" s="58"/>
      <c r="GP432" s="58"/>
      <c r="GQ432" s="58"/>
      <c r="GR432" s="58"/>
      <c r="GS432" s="58"/>
      <c r="GT432" s="58"/>
      <c r="GU432" s="58"/>
      <c r="GV432" s="58"/>
      <c r="GW432" s="58"/>
      <c r="GX432" s="58"/>
      <c r="GY432" s="58"/>
      <c r="GZ432" s="58"/>
      <c r="HA432" s="58"/>
      <c r="HB432" s="58"/>
      <c r="HC432" s="58"/>
      <c r="HD432" s="58"/>
      <c r="HE432" s="58"/>
      <c r="HF432" s="58"/>
      <c r="HG432" s="58"/>
      <c r="HH432" s="58"/>
      <c r="HI432" s="58"/>
      <c r="HJ432" s="58"/>
      <c r="HK432" s="58"/>
      <c r="HL432" s="58"/>
      <c r="HM432" s="58"/>
      <c r="HN432" s="58"/>
      <c r="HO432" s="58"/>
      <c r="HP432" s="58"/>
      <c r="HQ432" s="58"/>
      <c r="HR432" s="58"/>
      <c r="HS432" s="58"/>
      <c r="HT432" s="58"/>
      <c r="HU432" s="58"/>
      <c r="HV432" s="58"/>
      <c r="HW432" s="58"/>
      <c r="HX432" s="58"/>
      <c r="HY432" s="58"/>
      <c r="HZ432" s="58"/>
      <c r="IA432" s="58"/>
      <c r="IB432" s="58"/>
      <c r="IC432" s="58"/>
      <c r="ID432" s="58"/>
      <c r="IE432" s="58"/>
      <c r="IF432" s="58"/>
      <c r="IG432" s="58"/>
      <c r="IH432" s="58"/>
      <c r="II432" s="58"/>
      <c r="IJ432" s="58"/>
      <c r="IK432" s="58"/>
      <c r="IL432" s="58"/>
      <c r="IM432" s="58"/>
      <c r="IN432" s="58"/>
      <c r="IO432" s="58"/>
      <c r="IP432" s="58"/>
      <c r="IQ432" s="58"/>
      <c r="IR432" s="58"/>
    </row>
    <row r="433" spans="1:252" s="839" customFormat="1">
      <c r="A433" s="78" t="s">
        <v>571</v>
      </c>
      <c r="B433" s="699">
        <v>0</v>
      </c>
      <c r="C433" s="699">
        <v>0</v>
      </c>
      <c r="D433" s="699">
        <v>0</v>
      </c>
      <c r="E433" s="699">
        <v>0</v>
      </c>
      <c r="F433" s="699">
        <v>0</v>
      </c>
      <c r="G433" s="699">
        <v>0</v>
      </c>
      <c r="H433" s="699">
        <v>0</v>
      </c>
      <c r="I433" s="699">
        <v>0</v>
      </c>
      <c r="J433" s="699">
        <v>0</v>
      </c>
      <c r="K433" s="699">
        <v>0</v>
      </c>
      <c r="L433" s="699">
        <v>0</v>
      </c>
      <c r="M433" s="699">
        <v>0</v>
      </c>
      <c r="N433" s="699">
        <v>0</v>
      </c>
      <c r="O433" s="699">
        <v>0</v>
      </c>
      <c r="P433" s="699">
        <v>0</v>
      </c>
      <c r="Q433" s="699">
        <v>0</v>
      </c>
      <c r="R433" s="699">
        <v>0</v>
      </c>
      <c r="S433" s="699">
        <v>0</v>
      </c>
      <c r="T433" s="699">
        <v>0</v>
      </c>
      <c r="U433" s="699">
        <v>0</v>
      </c>
      <c r="V433" s="699">
        <v>0</v>
      </c>
      <c r="W433" s="699">
        <v>0</v>
      </c>
      <c r="X433" s="699">
        <v>0</v>
      </c>
      <c r="Y433" s="699">
        <v>0</v>
      </c>
      <c r="Z433" s="699">
        <v>0</v>
      </c>
      <c r="AA433" s="956">
        <v>0</v>
      </c>
      <c r="AB433" s="956">
        <v>0</v>
      </c>
      <c r="AC433" s="956">
        <v>0</v>
      </c>
      <c r="AD433" s="699">
        <v>0</v>
      </c>
      <c r="AE433" s="953">
        <v>0</v>
      </c>
      <c r="AF433" s="58"/>
      <c r="AG433" s="58"/>
      <c r="AH433" s="58"/>
      <c r="AI433" s="58"/>
      <c r="AJ433" s="58"/>
      <c r="AK433" s="58"/>
      <c r="AL433" s="58"/>
      <c r="AM433" s="58"/>
      <c r="AN433" s="58"/>
      <c r="AO433" s="58"/>
      <c r="AP433" s="58"/>
      <c r="AQ433" s="58"/>
      <c r="AR433" s="58"/>
      <c r="AS433" s="58"/>
      <c r="AT433" s="58"/>
      <c r="AU433" s="58"/>
      <c r="AV433" s="58"/>
      <c r="AW433" s="58"/>
      <c r="AX433" s="58"/>
      <c r="AY433" s="58"/>
      <c r="AZ433" s="58"/>
      <c r="BA433" s="58"/>
      <c r="BB433" s="58"/>
      <c r="BC433" s="58"/>
      <c r="BD433" s="58"/>
      <c r="BE433" s="58"/>
      <c r="BF433" s="58"/>
      <c r="BG433" s="58"/>
      <c r="BH433" s="58"/>
      <c r="BI433" s="58"/>
      <c r="BJ433" s="58"/>
      <c r="BK433" s="58"/>
      <c r="BL433" s="58"/>
      <c r="BM433" s="58"/>
      <c r="BN433" s="58"/>
      <c r="BO433" s="58"/>
      <c r="BP433" s="58"/>
      <c r="BQ433" s="58"/>
      <c r="BR433" s="58"/>
      <c r="BS433" s="58"/>
      <c r="BT433" s="58"/>
      <c r="BU433" s="58"/>
      <c r="BV433" s="58"/>
      <c r="BW433" s="58"/>
      <c r="BX433" s="58"/>
      <c r="BY433" s="58"/>
      <c r="BZ433" s="58"/>
      <c r="CA433" s="58"/>
      <c r="CB433" s="58"/>
      <c r="CC433" s="58"/>
      <c r="CD433" s="58"/>
      <c r="CE433" s="58"/>
      <c r="CF433" s="58"/>
      <c r="CG433" s="58"/>
      <c r="CH433" s="58"/>
      <c r="CI433" s="58"/>
      <c r="CJ433" s="58"/>
      <c r="CK433" s="58"/>
      <c r="CL433" s="58"/>
      <c r="CM433" s="58"/>
      <c r="CN433" s="58"/>
      <c r="CO433" s="58"/>
      <c r="CP433" s="58"/>
      <c r="CQ433" s="58"/>
      <c r="CR433" s="58"/>
      <c r="CS433" s="58"/>
      <c r="CT433" s="58"/>
      <c r="CU433" s="58"/>
      <c r="CV433" s="58"/>
      <c r="CW433" s="58"/>
      <c r="CX433" s="58"/>
      <c r="CY433" s="58"/>
      <c r="CZ433" s="58"/>
      <c r="DA433" s="58"/>
      <c r="DB433" s="58"/>
      <c r="DC433" s="58"/>
      <c r="DD433" s="58"/>
      <c r="DE433" s="58"/>
      <c r="DF433" s="58"/>
      <c r="DG433" s="58"/>
      <c r="DH433" s="58"/>
      <c r="DI433" s="58"/>
      <c r="DJ433" s="58"/>
      <c r="DK433" s="58"/>
      <c r="DL433" s="58"/>
      <c r="DM433" s="58"/>
      <c r="DN433" s="58"/>
      <c r="DO433" s="58"/>
      <c r="DP433" s="58"/>
      <c r="DQ433" s="58"/>
      <c r="DR433" s="58"/>
      <c r="DS433" s="58"/>
      <c r="DT433" s="58"/>
      <c r="DU433" s="58"/>
      <c r="DV433" s="58"/>
      <c r="DW433" s="58"/>
      <c r="DX433" s="58"/>
      <c r="DY433" s="58"/>
      <c r="DZ433" s="58"/>
      <c r="EA433" s="58"/>
      <c r="EB433" s="58"/>
      <c r="EC433" s="58"/>
      <c r="ED433" s="58"/>
      <c r="EE433" s="58"/>
      <c r="EF433" s="58"/>
      <c r="EG433" s="58"/>
      <c r="EH433" s="58"/>
      <c r="EI433" s="58"/>
      <c r="EJ433" s="58"/>
      <c r="EK433" s="58"/>
      <c r="EL433" s="58"/>
      <c r="EM433" s="58"/>
      <c r="EN433" s="58"/>
      <c r="EO433" s="58"/>
      <c r="EP433" s="58"/>
      <c r="EQ433" s="58"/>
      <c r="ER433" s="58"/>
      <c r="ES433" s="58"/>
      <c r="ET433" s="58"/>
      <c r="EU433" s="58"/>
      <c r="EV433" s="58"/>
      <c r="EW433" s="58"/>
      <c r="EX433" s="58"/>
      <c r="EY433" s="58"/>
      <c r="EZ433" s="58"/>
      <c r="FA433" s="58"/>
      <c r="FB433" s="58"/>
      <c r="FC433" s="58"/>
      <c r="FD433" s="58"/>
      <c r="FE433" s="58"/>
      <c r="FF433" s="58"/>
      <c r="FG433" s="58"/>
      <c r="FH433" s="58"/>
      <c r="FI433" s="58"/>
      <c r="FJ433" s="58"/>
      <c r="FK433" s="58"/>
      <c r="FL433" s="58"/>
      <c r="FM433" s="58"/>
      <c r="FN433" s="58"/>
      <c r="FO433" s="58"/>
      <c r="FP433" s="58"/>
      <c r="FQ433" s="58"/>
      <c r="FR433" s="58"/>
      <c r="FS433" s="58"/>
      <c r="FT433" s="58"/>
      <c r="FU433" s="58"/>
      <c r="FV433" s="58"/>
      <c r="FW433" s="58"/>
      <c r="FX433" s="58"/>
      <c r="FY433" s="58"/>
      <c r="FZ433" s="58"/>
      <c r="GA433" s="58"/>
      <c r="GB433" s="58"/>
      <c r="GC433" s="58"/>
      <c r="GD433" s="58"/>
      <c r="GE433" s="58"/>
      <c r="GF433" s="58"/>
      <c r="GG433" s="58"/>
      <c r="GH433" s="58"/>
      <c r="GI433" s="58"/>
      <c r="GJ433" s="58"/>
      <c r="GK433" s="58"/>
      <c r="GL433" s="58"/>
      <c r="GM433" s="58"/>
      <c r="GN433" s="58"/>
      <c r="GO433" s="58"/>
      <c r="GP433" s="58"/>
      <c r="GQ433" s="58"/>
      <c r="GR433" s="58"/>
      <c r="GS433" s="58"/>
      <c r="GT433" s="58"/>
      <c r="GU433" s="58"/>
      <c r="GV433" s="58"/>
      <c r="GW433" s="58"/>
      <c r="GX433" s="58"/>
      <c r="GY433" s="58"/>
      <c r="GZ433" s="58"/>
      <c r="HA433" s="58"/>
      <c r="HB433" s="58"/>
      <c r="HC433" s="58"/>
      <c r="HD433" s="58"/>
      <c r="HE433" s="58"/>
      <c r="HF433" s="58"/>
      <c r="HG433" s="58"/>
      <c r="HH433" s="58"/>
      <c r="HI433" s="58"/>
      <c r="HJ433" s="58"/>
      <c r="HK433" s="58"/>
      <c r="HL433" s="58"/>
      <c r="HM433" s="58"/>
      <c r="HN433" s="58"/>
      <c r="HO433" s="58"/>
      <c r="HP433" s="58"/>
      <c r="HQ433" s="58"/>
      <c r="HR433" s="58"/>
      <c r="HS433" s="58"/>
      <c r="HT433" s="58"/>
      <c r="HU433" s="58"/>
      <c r="HV433" s="58"/>
      <c r="HW433" s="58"/>
      <c r="HX433" s="58"/>
      <c r="HY433" s="58"/>
      <c r="HZ433" s="58"/>
      <c r="IA433" s="58"/>
      <c r="IB433" s="58"/>
      <c r="IC433" s="58"/>
      <c r="ID433" s="58"/>
      <c r="IE433" s="58"/>
      <c r="IF433" s="58"/>
      <c r="IG433" s="58"/>
      <c r="IH433" s="58"/>
      <c r="II433" s="58"/>
      <c r="IJ433" s="58"/>
      <c r="IK433" s="58"/>
      <c r="IL433" s="58"/>
      <c r="IM433" s="58"/>
      <c r="IN433" s="58"/>
      <c r="IO433" s="58"/>
      <c r="IP433" s="58"/>
      <c r="IQ433" s="58"/>
      <c r="IR433" s="58"/>
    </row>
    <row r="434" spans="1:252" s="839" customFormat="1">
      <c r="A434" s="78" t="s">
        <v>572</v>
      </c>
      <c r="B434" s="699">
        <v>0</v>
      </c>
      <c r="C434" s="699">
        <v>0</v>
      </c>
      <c r="D434" s="699">
        <v>0</v>
      </c>
      <c r="E434" s="699">
        <v>0</v>
      </c>
      <c r="F434" s="699">
        <v>0</v>
      </c>
      <c r="G434" s="699">
        <v>0</v>
      </c>
      <c r="H434" s="699">
        <v>0</v>
      </c>
      <c r="I434" s="699">
        <v>0</v>
      </c>
      <c r="J434" s="699">
        <v>0</v>
      </c>
      <c r="K434" s="699">
        <v>0</v>
      </c>
      <c r="L434" s="699">
        <v>0</v>
      </c>
      <c r="M434" s="699">
        <v>0</v>
      </c>
      <c r="N434" s="699">
        <v>0</v>
      </c>
      <c r="O434" s="699">
        <v>0</v>
      </c>
      <c r="P434" s="699">
        <v>0</v>
      </c>
      <c r="Q434" s="699">
        <v>0</v>
      </c>
      <c r="R434" s="699">
        <v>0</v>
      </c>
      <c r="S434" s="699">
        <v>0</v>
      </c>
      <c r="T434" s="699">
        <v>0</v>
      </c>
      <c r="U434" s="699">
        <v>0</v>
      </c>
      <c r="V434" s="699">
        <v>0</v>
      </c>
      <c r="W434" s="699">
        <v>0</v>
      </c>
      <c r="X434" s="699">
        <v>0</v>
      </c>
      <c r="Y434" s="699">
        <v>0</v>
      </c>
      <c r="Z434" s="699">
        <v>0</v>
      </c>
      <c r="AA434" s="956">
        <v>0</v>
      </c>
      <c r="AB434" s="956">
        <v>0</v>
      </c>
      <c r="AC434" s="956">
        <v>0</v>
      </c>
      <c r="AD434" s="699">
        <v>0</v>
      </c>
      <c r="AE434" s="953">
        <v>0</v>
      </c>
      <c r="AF434" s="58"/>
      <c r="AG434" s="58"/>
      <c r="AH434" s="58"/>
      <c r="AI434" s="58"/>
      <c r="AJ434" s="58"/>
      <c r="AK434" s="58"/>
      <c r="AL434" s="58"/>
      <c r="AM434" s="58"/>
      <c r="AN434" s="58"/>
      <c r="AO434" s="58"/>
      <c r="AP434" s="58"/>
      <c r="AQ434" s="58"/>
      <c r="AR434" s="58"/>
      <c r="AS434" s="58"/>
      <c r="AT434" s="58"/>
      <c r="AU434" s="58"/>
      <c r="AV434" s="58"/>
      <c r="AW434" s="58"/>
      <c r="AX434" s="58"/>
      <c r="AY434" s="58"/>
      <c r="AZ434" s="58"/>
      <c r="BA434" s="58"/>
      <c r="BB434" s="58"/>
      <c r="BC434" s="58"/>
      <c r="BD434" s="58"/>
      <c r="BE434" s="58"/>
      <c r="BF434" s="58"/>
      <c r="BG434" s="58"/>
      <c r="BH434" s="58"/>
      <c r="BI434" s="58"/>
      <c r="BJ434" s="58"/>
      <c r="BK434" s="58"/>
      <c r="BL434" s="58"/>
      <c r="BM434" s="58"/>
      <c r="BN434" s="58"/>
      <c r="BO434" s="58"/>
      <c r="BP434" s="58"/>
      <c r="BQ434" s="58"/>
      <c r="BR434" s="58"/>
      <c r="BS434" s="58"/>
      <c r="BT434" s="58"/>
      <c r="BU434" s="58"/>
      <c r="BV434" s="58"/>
      <c r="BW434" s="58"/>
      <c r="BX434" s="58"/>
      <c r="BY434" s="58"/>
      <c r="BZ434" s="58"/>
      <c r="CA434" s="58"/>
      <c r="CB434" s="58"/>
      <c r="CC434" s="58"/>
      <c r="CD434" s="58"/>
      <c r="CE434" s="58"/>
      <c r="CF434" s="58"/>
      <c r="CG434" s="58"/>
      <c r="CH434" s="58"/>
      <c r="CI434" s="58"/>
      <c r="CJ434" s="58"/>
      <c r="CK434" s="58"/>
      <c r="CL434" s="58"/>
      <c r="CM434" s="58"/>
      <c r="CN434" s="58"/>
      <c r="CO434" s="58"/>
      <c r="CP434" s="58"/>
      <c r="CQ434" s="58"/>
      <c r="CR434" s="58"/>
      <c r="CS434" s="58"/>
      <c r="CT434" s="58"/>
      <c r="CU434" s="58"/>
      <c r="CV434" s="58"/>
      <c r="CW434" s="58"/>
      <c r="CX434" s="58"/>
      <c r="CY434" s="58"/>
      <c r="CZ434" s="58"/>
      <c r="DA434" s="58"/>
      <c r="DB434" s="58"/>
      <c r="DC434" s="58"/>
      <c r="DD434" s="58"/>
      <c r="DE434" s="58"/>
      <c r="DF434" s="58"/>
      <c r="DG434" s="58"/>
      <c r="DH434" s="58"/>
      <c r="DI434" s="58"/>
      <c r="DJ434" s="58"/>
      <c r="DK434" s="58"/>
      <c r="DL434" s="58"/>
      <c r="DM434" s="58"/>
      <c r="DN434" s="58"/>
      <c r="DO434" s="58"/>
      <c r="DP434" s="58"/>
      <c r="DQ434" s="58"/>
      <c r="DR434" s="58"/>
      <c r="DS434" s="58"/>
      <c r="DT434" s="58"/>
      <c r="DU434" s="58"/>
      <c r="DV434" s="58"/>
      <c r="DW434" s="58"/>
      <c r="DX434" s="58"/>
      <c r="DY434" s="58"/>
      <c r="DZ434" s="58"/>
      <c r="EA434" s="58"/>
      <c r="EB434" s="58"/>
      <c r="EC434" s="58"/>
      <c r="ED434" s="58"/>
      <c r="EE434" s="58"/>
      <c r="EF434" s="58"/>
      <c r="EG434" s="58"/>
      <c r="EH434" s="58"/>
      <c r="EI434" s="58"/>
      <c r="EJ434" s="58"/>
      <c r="EK434" s="58"/>
      <c r="EL434" s="58"/>
      <c r="EM434" s="58"/>
      <c r="EN434" s="58"/>
      <c r="EO434" s="58"/>
      <c r="EP434" s="58"/>
      <c r="EQ434" s="58"/>
      <c r="ER434" s="58"/>
      <c r="ES434" s="58"/>
      <c r="ET434" s="58"/>
      <c r="EU434" s="58"/>
      <c r="EV434" s="58"/>
      <c r="EW434" s="58"/>
      <c r="EX434" s="58"/>
      <c r="EY434" s="58"/>
      <c r="EZ434" s="58"/>
      <c r="FA434" s="58"/>
      <c r="FB434" s="58"/>
      <c r="FC434" s="58"/>
      <c r="FD434" s="58"/>
      <c r="FE434" s="58"/>
      <c r="FF434" s="58"/>
      <c r="FG434" s="58"/>
      <c r="FH434" s="58"/>
      <c r="FI434" s="58"/>
      <c r="FJ434" s="58"/>
      <c r="FK434" s="58"/>
      <c r="FL434" s="58"/>
      <c r="FM434" s="58"/>
      <c r="FN434" s="58"/>
      <c r="FO434" s="58"/>
      <c r="FP434" s="58"/>
      <c r="FQ434" s="58"/>
      <c r="FR434" s="58"/>
      <c r="FS434" s="58"/>
      <c r="FT434" s="58"/>
      <c r="FU434" s="58"/>
      <c r="FV434" s="58"/>
      <c r="FW434" s="58"/>
      <c r="FX434" s="58"/>
      <c r="FY434" s="58"/>
      <c r="FZ434" s="58"/>
      <c r="GA434" s="58"/>
      <c r="GB434" s="58"/>
      <c r="GC434" s="58"/>
      <c r="GD434" s="58"/>
      <c r="GE434" s="58"/>
      <c r="GF434" s="58"/>
      <c r="GG434" s="58"/>
      <c r="GH434" s="58"/>
      <c r="GI434" s="58"/>
      <c r="GJ434" s="58"/>
      <c r="GK434" s="58"/>
      <c r="GL434" s="58"/>
      <c r="GM434" s="58"/>
      <c r="GN434" s="58"/>
      <c r="GO434" s="58"/>
      <c r="GP434" s="58"/>
      <c r="GQ434" s="58"/>
      <c r="GR434" s="58"/>
      <c r="GS434" s="58"/>
      <c r="GT434" s="58"/>
      <c r="GU434" s="58"/>
      <c r="GV434" s="58"/>
      <c r="GW434" s="58"/>
      <c r="GX434" s="58"/>
      <c r="GY434" s="58"/>
      <c r="GZ434" s="58"/>
      <c r="HA434" s="58"/>
      <c r="HB434" s="58"/>
      <c r="HC434" s="58"/>
      <c r="HD434" s="58"/>
      <c r="HE434" s="58"/>
      <c r="HF434" s="58"/>
      <c r="HG434" s="58"/>
      <c r="HH434" s="58"/>
      <c r="HI434" s="58"/>
      <c r="HJ434" s="58"/>
      <c r="HK434" s="58"/>
      <c r="HL434" s="58"/>
      <c r="HM434" s="58"/>
      <c r="HN434" s="58"/>
      <c r="HO434" s="58"/>
      <c r="HP434" s="58"/>
      <c r="HQ434" s="58"/>
      <c r="HR434" s="58"/>
      <c r="HS434" s="58"/>
      <c r="HT434" s="58"/>
      <c r="HU434" s="58"/>
      <c r="HV434" s="58"/>
      <c r="HW434" s="58"/>
      <c r="HX434" s="58"/>
      <c r="HY434" s="58"/>
      <c r="HZ434" s="58"/>
      <c r="IA434" s="58"/>
      <c r="IB434" s="58"/>
      <c r="IC434" s="58"/>
      <c r="ID434" s="58"/>
      <c r="IE434" s="58"/>
      <c r="IF434" s="58"/>
      <c r="IG434" s="58"/>
      <c r="IH434" s="58"/>
      <c r="II434" s="58"/>
      <c r="IJ434" s="58"/>
      <c r="IK434" s="58"/>
      <c r="IL434" s="58"/>
      <c r="IM434" s="58"/>
      <c r="IN434" s="58"/>
      <c r="IO434" s="58"/>
      <c r="IP434" s="58"/>
      <c r="IQ434" s="58"/>
      <c r="IR434" s="58"/>
    </row>
    <row r="435" spans="1:252" s="839" customFormat="1">
      <c r="A435" s="78" t="s">
        <v>464</v>
      </c>
      <c r="B435" s="699">
        <v>9.6000000000000002E-2</v>
      </c>
      <c r="C435" s="699">
        <v>9.7000000000000003E-2</v>
      </c>
      <c r="D435" s="699">
        <v>8.4000000000000005E-2</v>
      </c>
      <c r="E435" s="699">
        <v>0.08</v>
      </c>
      <c r="F435" s="699">
        <v>6.6000000000000003E-2</v>
      </c>
      <c r="G435" s="699">
        <v>5.8000000000000003E-2</v>
      </c>
      <c r="H435" s="699">
        <v>5.1999999999999998E-2</v>
      </c>
      <c r="I435" s="699">
        <v>0.05</v>
      </c>
      <c r="J435" s="699">
        <v>4.5999999999999999E-2</v>
      </c>
      <c r="K435" s="699">
        <v>6.4000000000000001E-2</v>
      </c>
      <c r="L435" s="699">
        <v>4.2000000000000003E-2</v>
      </c>
      <c r="M435" s="699">
        <v>5.5E-2</v>
      </c>
      <c r="N435" s="699">
        <v>7.0999999999999994E-2</v>
      </c>
      <c r="O435" s="699">
        <v>8.8999999999999996E-2</v>
      </c>
      <c r="P435" s="699">
        <v>5.8000000000000003E-2</v>
      </c>
      <c r="Q435" s="699">
        <v>6.3E-2</v>
      </c>
      <c r="R435" s="699">
        <v>7.0000000000000007E-2</v>
      </c>
      <c r="S435" s="699">
        <v>6.8000000000000005E-2</v>
      </c>
      <c r="T435" s="699">
        <v>7.0999999999999994E-2</v>
      </c>
      <c r="U435" s="699">
        <v>7.4999999999999997E-2</v>
      </c>
      <c r="V435" s="699">
        <v>7.0999999999999994E-2</v>
      </c>
      <c r="W435" s="699">
        <v>8.2000000000000003E-2</v>
      </c>
      <c r="X435" s="699">
        <v>8.6999999999999994E-2</v>
      </c>
      <c r="Y435" s="699">
        <v>0.09</v>
      </c>
      <c r="Z435" s="699">
        <v>9.6000000000000002E-2</v>
      </c>
      <c r="AA435" s="956">
        <v>0.10199999999999999</v>
      </c>
      <c r="AB435" s="956">
        <v>0.10100000000000001</v>
      </c>
      <c r="AC435" s="956">
        <v>0.115</v>
      </c>
      <c r="AD435" s="699">
        <v>8.2000000000000003E-2</v>
      </c>
      <c r="AE435" s="953">
        <v>0.05</v>
      </c>
      <c r="AF435" s="58"/>
      <c r="AG435" s="58"/>
      <c r="AH435" s="58"/>
      <c r="AI435" s="58"/>
      <c r="AJ435" s="58"/>
      <c r="AK435" s="58"/>
      <c r="AL435" s="58"/>
      <c r="AM435" s="58"/>
      <c r="AN435" s="58"/>
      <c r="AO435" s="58"/>
      <c r="AP435" s="58"/>
      <c r="AQ435" s="58"/>
      <c r="AR435" s="58"/>
      <c r="AS435" s="58"/>
      <c r="AT435" s="58"/>
      <c r="AU435" s="58"/>
      <c r="AV435" s="58"/>
      <c r="AW435" s="58"/>
      <c r="AX435" s="58"/>
      <c r="AY435" s="58"/>
      <c r="AZ435" s="58"/>
      <c r="BA435" s="58"/>
      <c r="BB435" s="58"/>
      <c r="BC435" s="58"/>
      <c r="BD435" s="58"/>
      <c r="BE435" s="58"/>
      <c r="BF435" s="58"/>
      <c r="BG435" s="58"/>
      <c r="BH435" s="58"/>
      <c r="BI435" s="58"/>
      <c r="BJ435" s="58"/>
      <c r="BK435" s="58"/>
      <c r="BL435" s="58"/>
      <c r="BM435" s="58"/>
      <c r="BN435" s="58"/>
      <c r="BO435" s="58"/>
      <c r="BP435" s="58"/>
      <c r="BQ435" s="58"/>
      <c r="BR435" s="58"/>
      <c r="BS435" s="58"/>
      <c r="BT435" s="58"/>
      <c r="BU435" s="58"/>
      <c r="BV435" s="58"/>
      <c r="BW435" s="58"/>
      <c r="BX435" s="58"/>
      <c r="BY435" s="58"/>
      <c r="BZ435" s="58"/>
      <c r="CA435" s="58"/>
      <c r="CB435" s="58"/>
      <c r="CC435" s="58"/>
      <c r="CD435" s="58"/>
      <c r="CE435" s="58"/>
      <c r="CF435" s="58"/>
      <c r="CG435" s="58"/>
      <c r="CH435" s="58"/>
      <c r="CI435" s="58"/>
      <c r="CJ435" s="58"/>
      <c r="CK435" s="58"/>
      <c r="CL435" s="58"/>
      <c r="CM435" s="58"/>
      <c r="CN435" s="58"/>
      <c r="CO435" s="58"/>
      <c r="CP435" s="58"/>
      <c r="CQ435" s="58"/>
      <c r="CR435" s="58"/>
      <c r="CS435" s="58"/>
      <c r="CT435" s="58"/>
      <c r="CU435" s="58"/>
      <c r="CV435" s="58"/>
      <c r="CW435" s="58"/>
      <c r="CX435" s="58"/>
      <c r="CY435" s="58"/>
      <c r="CZ435" s="58"/>
      <c r="DA435" s="58"/>
      <c r="DB435" s="58"/>
      <c r="DC435" s="58"/>
      <c r="DD435" s="58"/>
      <c r="DE435" s="58"/>
      <c r="DF435" s="58"/>
      <c r="DG435" s="58"/>
      <c r="DH435" s="58"/>
      <c r="DI435" s="58"/>
      <c r="DJ435" s="58"/>
      <c r="DK435" s="58"/>
      <c r="DL435" s="58"/>
      <c r="DM435" s="58"/>
      <c r="DN435" s="58"/>
      <c r="DO435" s="58"/>
      <c r="DP435" s="58"/>
      <c r="DQ435" s="58"/>
      <c r="DR435" s="58"/>
      <c r="DS435" s="58"/>
      <c r="DT435" s="58"/>
      <c r="DU435" s="58"/>
      <c r="DV435" s="58"/>
      <c r="DW435" s="58"/>
      <c r="DX435" s="58"/>
      <c r="DY435" s="58"/>
      <c r="DZ435" s="58"/>
      <c r="EA435" s="58"/>
      <c r="EB435" s="58"/>
      <c r="EC435" s="58"/>
      <c r="ED435" s="58"/>
      <c r="EE435" s="58"/>
      <c r="EF435" s="58"/>
      <c r="EG435" s="58"/>
      <c r="EH435" s="58"/>
      <c r="EI435" s="58"/>
      <c r="EJ435" s="58"/>
      <c r="EK435" s="58"/>
      <c r="EL435" s="58"/>
      <c r="EM435" s="58"/>
      <c r="EN435" s="58"/>
      <c r="EO435" s="58"/>
      <c r="EP435" s="58"/>
      <c r="EQ435" s="58"/>
      <c r="ER435" s="58"/>
      <c r="ES435" s="58"/>
      <c r="ET435" s="58"/>
      <c r="EU435" s="58"/>
      <c r="EV435" s="58"/>
      <c r="EW435" s="58"/>
      <c r="EX435" s="58"/>
      <c r="EY435" s="58"/>
      <c r="EZ435" s="58"/>
      <c r="FA435" s="58"/>
      <c r="FB435" s="58"/>
      <c r="FC435" s="58"/>
      <c r="FD435" s="58"/>
      <c r="FE435" s="58"/>
      <c r="FF435" s="58"/>
      <c r="FG435" s="58"/>
      <c r="FH435" s="58"/>
      <c r="FI435" s="58"/>
      <c r="FJ435" s="58"/>
      <c r="FK435" s="58"/>
      <c r="FL435" s="58"/>
      <c r="FM435" s="58"/>
      <c r="FN435" s="58"/>
      <c r="FO435" s="58"/>
      <c r="FP435" s="58"/>
      <c r="FQ435" s="58"/>
      <c r="FR435" s="58"/>
      <c r="FS435" s="58"/>
      <c r="FT435" s="58"/>
      <c r="FU435" s="58"/>
      <c r="FV435" s="58"/>
      <c r="FW435" s="58"/>
      <c r="FX435" s="58"/>
      <c r="FY435" s="58"/>
      <c r="FZ435" s="58"/>
      <c r="GA435" s="58"/>
      <c r="GB435" s="58"/>
      <c r="GC435" s="58"/>
      <c r="GD435" s="58"/>
      <c r="GE435" s="58"/>
      <c r="GF435" s="58"/>
      <c r="GG435" s="58"/>
      <c r="GH435" s="58"/>
      <c r="GI435" s="58"/>
      <c r="GJ435" s="58"/>
      <c r="GK435" s="58"/>
      <c r="GL435" s="58"/>
      <c r="GM435" s="58"/>
      <c r="GN435" s="58"/>
      <c r="GO435" s="58"/>
      <c r="GP435" s="58"/>
      <c r="GQ435" s="58"/>
      <c r="GR435" s="58"/>
      <c r="GS435" s="58"/>
      <c r="GT435" s="58"/>
      <c r="GU435" s="58"/>
      <c r="GV435" s="58"/>
      <c r="GW435" s="58"/>
      <c r="GX435" s="58"/>
      <c r="GY435" s="58"/>
      <c r="GZ435" s="58"/>
      <c r="HA435" s="58"/>
      <c r="HB435" s="58"/>
      <c r="HC435" s="58"/>
      <c r="HD435" s="58"/>
      <c r="HE435" s="58"/>
      <c r="HF435" s="58"/>
      <c r="HG435" s="58"/>
      <c r="HH435" s="58"/>
      <c r="HI435" s="58"/>
      <c r="HJ435" s="58"/>
      <c r="HK435" s="58"/>
      <c r="HL435" s="58"/>
      <c r="HM435" s="58"/>
      <c r="HN435" s="58"/>
      <c r="HO435" s="58"/>
      <c r="HP435" s="58"/>
      <c r="HQ435" s="58"/>
      <c r="HR435" s="58"/>
      <c r="HS435" s="58"/>
      <c r="HT435" s="58"/>
      <c r="HU435" s="58"/>
      <c r="HV435" s="58"/>
      <c r="HW435" s="58"/>
      <c r="HX435" s="58"/>
      <c r="HY435" s="58"/>
      <c r="HZ435" s="58"/>
      <c r="IA435" s="58"/>
      <c r="IB435" s="58"/>
      <c r="IC435" s="58"/>
      <c r="ID435" s="58"/>
      <c r="IE435" s="58"/>
      <c r="IF435" s="58"/>
      <c r="IG435" s="58"/>
      <c r="IH435" s="58"/>
      <c r="II435" s="58"/>
      <c r="IJ435" s="58"/>
      <c r="IK435" s="58"/>
      <c r="IL435" s="58"/>
      <c r="IM435" s="58"/>
      <c r="IN435" s="58"/>
      <c r="IO435" s="58"/>
      <c r="IP435" s="58"/>
      <c r="IQ435" s="58"/>
      <c r="IR435" s="58"/>
    </row>
    <row r="436" spans="1:252" s="839" customFormat="1">
      <c r="A436" s="78" t="s">
        <v>573</v>
      </c>
      <c r="B436" s="699">
        <v>0</v>
      </c>
      <c r="C436" s="699">
        <v>0</v>
      </c>
      <c r="D436" s="699">
        <v>0</v>
      </c>
      <c r="E436" s="699">
        <v>0</v>
      </c>
      <c r="F436" s="699">
        <v>0</v>
      </c>
      <c r="G436" s="699">
        <v>0</v>
      </c>
      <c r="H436" s="699">
        <v>0</v>
      </c>
      <c r="I436" s="699">
        <v>0</v>
      </c>
      <c r="J436" s="699">
        <v>0</v>
      </c>
      <c r="K436" s="699">
        <v>0</v>
      </c>
      <c r="L436" s="699">
        <v>0</v>
      </c>
      <c r="M436" s="699">
        <v>0</v>
      </c>
      <c r="N436" s="699">
        <v>0</v>
      </c>
      <c r="O436" s="699">
        <v>0</v>
      </c>
      <c r="P436" s="699">
        <v>0</v>
      </c>
      <c r="Q436" s="699">
        <v>0</v>
      </c>
      <c r="R436" s="699">
        <v>0</v>
      </c>
      <c r="S436" s="699">
        <v>0</v>
      </c>
      <c r="T436" s="699">
        <v>0</v>
      </c>
      <c r="U436" s="699">
        <v>0</v>
      </c>
      <c r="V436" s="699">
        <v>0</v>
      </c>
      <c r="W436" s="699">
        <v>0</v>
      </c>
      <c r="X436" s="699">
        <v>0</v>
      </c>
      <c r="Y436" s="699">
        <v>0</v>
      </c>
      <c r="Z436" s="699">
        <v>0</v>
      </c>
      <c r="AA436" s="956">
        <v>1E-3</v>
      </c>
      <c r="AB436" s="956">
        <v>0</v>
      </c>
      <c r="AC436" s="956">
        <v>1E-3</v>
      </c>
      <c r="AD436" s="699">
        <v>0</v>
      </c>
      <c r="AE436" s="953">
        <v>0</v>
      </c>
      <c r="AF436" s="58"/>
      <c r="AG436" s="58"/>
      <c r="AH436" s="58"/>
      <c r="AI436" s="58"/>
      <c r="AJ436" s="58"/>
      <c r="AK436" s="58"/>
      <c r="AL436" s="58"/>
      <c r="AM436" s="58"/>
      <c r="AN436" s="58"/>
      <c r="AO436" s="58"/>
      <c r="AP436" s="58"/>
      <c r="AQ436" s="58"/>
      <c r="AR436" s="58"/>
      <c r="AS436" s="58"/>
      <c r="AT436" s="58"/>
      <c r="AU436" s="58"/>
      <c r="AV436" s="58"/>
      <c r="AW436" s="58"/>
      <c r="AX436" s="58"/>
      <c r="AY436" s="58"/>
      <c r="AZ436" s="58"/>
      <c r="BA436" s="58"/>
      <c r="BB436" s="58"/>
      <c r="BC436" s="58"/>
      <c r="BD436" s="58"/>
      <c r="BE436" s="58"/>
      <c r="BF436" s="58"/>
      <c r="BG436" s="58"/>
      <c r="BH436" s="58"/>
      <c r="BI436" s="58"/>
      <c r="BJ436" s="58"/>
      <c r="BK436" s="58"/>
      <c r="BL436" s="58"/>
      <c r="BM436" s="58"/>
      <c r="BN436" s="58"/>
      <c r="BO436" s="58"/>
      <c r="BP436" s="58"/>
      <c r="BQ436" s="58"/>
      <c r="BR436" s="58"/>
      <c r="BS436" s="58"/>
      <c r="BT436" s="58"/>
      <c r="BU436" s="58"/>
      <c r="BV436" s="58"/>
      <c r="BW436" s="58"/>
      <c r="BX436" s="58"/>
      <c r="BY436" s="58"/>
      <c r="BZ436" s="58"/>
      <c r="CA436" s="58"/>
      <c r="CB436" s="58"/>
      <c r="CC436" s="58"/>
      <c r="CD436" s="58"/>
      <c r="CE436" s="58"/>
      <c r="CF436" s="58"/>
      <c r="CG436" s="58"/>
      <c r="CH436" s="58"/>
      <c r="CI436" s="58"/>
      <c r="CJ436" s="58"/>
      <c r="CK436" s="58"/>
      <c r="CL436" s="58"/>
      <c r="CM436" s="58"/>
      <c r="CN436" s="58"/>
      <c r="CO436" s="58"/>
      <c r="CP436" s="58"/>
      <c r="CQ436" s="58"/>
      <c r="CR436" s="58"/>
      <c r="CS436" s="58"/>
      <c r="CT436" s="58"/>
      <c r="CU436" s="58"/>
      <c r="CV436" s="58"/>
      <c r="CW436" s="58"/>
      <c r="CX436" s="58"/>
      <c r="CY436" s="58"/>
      <c r="CZ436" s="58"/>
      <c r="DA436" s="58"/>
      <c r="DB436" s="58"/>
      <c r="DC436" s="58"/>
      <c r="DD436" s="58"/>
      <c r="DE436" s="58"/>
      <c r="DF436" s="58"/>
      <c r="DG436" s="58"/>
      <c r="DH436" s="58"/>
      <c r="DI436" s="58"/>
      <c r="DJ436" s="58"/>
      <c r="DK436" s="58"/>
      <c r="DL436" s="58"/>
      <c r="DM436" s="58"/>
      <c r="DN436" s="58"/>
      <c r="DO436" s="58"/>
      <c r="DP436" s="58"/>
      <c r="DQ436" s="58"/>
      <c r="DR436" s="58"/>
      <c r="DS436" s="58"/>
      <c r="DT436" s="58"/>
      <c r="DU436" s="58"/>
      <c r="DV436" s="58"/>
      <c r="DW436" s="58"/>
      <c r="DX436" s="58"/>
      <c r="DY436" s="58"/>
      <c r="DZ436" s="58"/>
      <c r="EA436" s="58"/>
      <c r="EB436" s="58"/>
      <c r="EC436" s="58"/>
      <c r="ED436" s="58"/>
      <c r="EE436" s="58"/>
      <c r="EF436" s="58"/>
      <c r="EG436" s="58"/>
      <c r="EH436" s="58"/>
      <c r="EI436" s="58"/>
      <c r="EJ436" s="58"/>
      <c r="EK436" s="58"/>
      <c r="EL436" s="58"/>
      <c r="EM436" s="58"/>
      <c r="EN436" s="58"/>
      <c r="EO436" s="58"/>
      <c r="EP436" s="58"/>
      <c r="EQ436" s="58"/>
      <c r="ER436" s="58"/>
      <c r="ES436" s="58"/>
      <c r="ET436" s="58"/>
      <c r="EU436" s="58"/>
      <c r="EV436" s="58"/>
      <c r="EW436" s="58"/>
      <c r="EX436" s="58"/>
      <c r="EY436" s="58"/>
      <c r="EZ436" s="58"/>
      <c r="FA436" s="58"/>
      <c r="FB436" s="58"/>
      <c r="FC436" s="58"/>
      <c r="FD436" s="58"/>
      <c r="FE436" s="58"/>
      <c r="FF436" s="58"/>
      <c r="FG436" s="58"/>
      <c r="FH436" s="58"/>
      <c r="FI436" s="58"/>
      <c r="FJ436" s="58"/>
      <c r="FK436" s="58"/>
      <c r="FL436" s="58"/>
      <c r="FM436" s="58"/>
      <c r="FN436" s="58"/>
      <c r="FO436" s="58"/>
      <c r="FP436" s="58"/>
      <c r="FQ436" s="58"/>
      <c r="FR436" s="58"/>
      <c r="FS436" s="58"/>
      <c r="FT436" s="58"/>
      <c r="FU436" s="58"/>
      <c r="FV436" s="58"/>
      <c r="FW436" s="58"/>
      <c r="FX436" s="58"/>
      <c r="FY436" s="58"/>
      <c r="FZ436" s="58"/>
      <c r="GA436" s="58"/>
      <c r="GB436" s="58"/>
      <c r="GC436" s="58"/>
      <c r="GD436" s="58"/>
      <c r="GE436" s="58"/>
      <c r="GF436" s="58"/>
      <c r="GG436" s="58"/>
      <c r="GH436" s="58"/>
      <c r="GI436" s="58"/>
      <c r="GJ436" s="58"/>
      <c r="GK436" s="58"/>
      <c r="GL436" s="58"/>
      <c r="GM436" s="58"/>
      <c r="GN436" s="58"/>
      <c r="GO436" s="58"/>
      <c r="GP436" s="58"/>
      <c r="GQ436" s="58"/>
      <c r="GR436" s="58"/>
      <c r="GS436" s="58"/>
      <c r="GT436" s="58"/>
      <c r="GU436" s="58"/>
      <c r="GV436" s="58"/>
      <c r="GW436" s="58"/>
      <c r="GX436" s="58"/>
      <c r="GY436" s="58"/>
      <c r="GZ436" s="58"/>
      <c r="HA436" s="58"/>
      <c r="HB436" s="58"/>
      <c r="HC436" s="58"/>
      <c r="HD436" s="58"/>
      <c r="HE436" s="58"/>
      <c r="HF436" s="58"/>
      <c r="HG436" s="58"/>
      <c r="HH436" s="58"/>
      <c r="HI436" s="58"/>
      <c r="HJ436" s="58"/>
      <c r="HK436" s="58"/>
      <c r="HL436" s="58"/>
      <c r="HM436" s="58"/>
      <c r="HN436" s="58"/>
      <c r="HO436" s="58"/>
      <c r="HP436" s="58"/>
      <c r="HQ436" s="58"/>
      <c r="HR436" s="58"/>
      <c r="HS436" s="58"/>
      <c r="HT436" s="58"/>
      <c r="HU436" s="58"/>
      <c r="HV436" s="58"/>
      <c r="HW436" s="58"/>
      <c r="HX436" s="58"/>
      <c r="HY436" s="58"/>
      <c r="HZ436" s="58"/>
      <c r="IA436" s="58"/>
      <c r="IB436" s="58"/>
      <c r="IC436" s="58"/>
      <c r="ID436" s="58"/>
      <c r="IE436" s="58"/>
      <c r="IF436" s="58"/>
      <c r="IG436" s="58"/>
      <c r="IH436" s="58"/>
      <c r="II436" s="58"/>
      <c r="IJ436" s="58"/>
      <c r="IK436" s="58"/>
      <c r="IL436" s="58"/>
      <c r="IM436" s="58"/>
      <c r="IN436" s="58"/>
      <c r="IO436" s="58"/>
      <c r="IP436" s="58"/>
      <c r="IQ436" s="58"/>
      <c r="IR436" s="58"/>
    </row>
    <row r="437" spans="1:252" s="839" customFormat="1">
      <c r="A437" s="78" t="s">
        <v>574</v>
      </c>
      <c r="B437" s="699">
        <v>0</v>
      </c>
      <c r="C437" s="699">
        <v>0</v>
      </c>
      <c r="D437" s="699">
        <v>0</v>
      </c>
      <c r="E437" s="699">
        <v>0</v>
      </c>
      <c r="F437" s="699">
        <v>0</v>
      </c>
      <c r="G437" s="699">
        <v>0</v>
      </c>
      <c r="H437" s="699">
        <v>0</v>
      </c>
      <c r="I437" s="699">
        <v>0</v>
      </c>
      <c r="J437" s="699">
        <v>0</v>
      </c>
      <c r="K437" s="699">
        <v>0</v>
      </c>
      <c r="L437" s="699">
        <v>0</v>
      </c>
      <c r="M437" s="699">
        <v>0</v>
      </c>
      <c r="N437" s="699">
        <v>0</v>
      </c>
      <c r="O437" s="699">
        <v>0</v>
      </c>
      <c r="P437" s="699">
        <v>0</v>
      </c>
      <c r="Q437" s="699">
        <v>0</v>
      </c>
      <c r="R437" s="699">
        <v>1E-3</v>
      </c>
      <c r="S437" s="699">
        <v>0</v>
      </c>
      <c r="T437" s="699">
        <v>1E-3</v>
      </c>
      <c r="U437" s="699">
        <v>0</v>
      </c>
      <c r="V437" s="699">
        <v>0</v>
      </c>
      <c r="W437" s="699">
        <v>0</v>
      </c>
      <c r="X437" s="699">
        <v>0</v>
      </c>
      <c r="Y437" s="699">
        <v>1E-3</v>
      </c>
      <c r="Z437" s="699">
        <v>1E-3</v>
      </c>
      <c r="AA437" s="956">
        <v>1E-3</v>
      </c>
      <c r="AB437" s="956">
        <v>2E-3</v>
      </c>
      <c r="AC437" s="956">
        <v>2E-3</v>
      </c>
      <c r="AD437" s="699">
        <v>3.0000000000000001E-3</v>
      </c>
      <c r="AE437" s="953">
        <v>6.0000000000000001E-3</v>
      </c>
      <c r="AF437" s="58"/>
      <c r="AG437" s="58"/>
      <c r="AH437" s="58"/>
      <c r="AI437" s="58"/>
      <c r="AJ437" s="58"/>
      <c r="AK437" s="58"/>
      <c r="AL437" s="58"/>
      <c r="AM437" s="58"/>
      <c r="AN437" s="58"/>
      <c r="AO437" s="58"/>
      <c r="AP437" s="58"/>
      <c r="AQ437" s="58"/>
      <c r="AR437" s="58"/>
      <c r="AS437" s="58"/>
      <c r="AT437" s="58"/>
      <c r="AU437" s="58"/>
      <c r="AV437" s="58"/>
      <c r="AW437" s="58"/>
      <c r="AX437" s="58"/>
      <c r="AY437" s="58"/>
      <c r="AZ437" s="58"/>
      <c r="BA437" s="58"/>
      <c r="BB437" s="58"/>
      <c r="BC437" s="58"/>
      <c r="BD437" s="58"/>
      <c r="BE437" s="58"/>
      <c r="BF437" s="58"/>
      <c r="BG437" s="58"/>
      <c r="BH437" s="58"/>
      <c r="BI437" s="58"/>
      <c r="BJ437" s="58"/>
      <c r="BK437" s="58"/>
      <c r="BL437" s="58"/>
      <c r="BM437" s="58"/>
      <c r="BN437" s="58"/>
      <c r="BO437" s="58"/>
      <c r="BP437" s="58"/>
      <c r="BQ437" s="58"/>
      <c r="BR437" s="58"/>
      <c r="BS437" s="58"/>
      <c r="BT437" s="58"/>
      <c r="BU437" s="58"/>
      <c r="BV437" s="58"/>
      <c r="BW437" s="58"/>
      <c r="BX437" s="58"/>
      <c r="BY437" s="58"/>
      <c r="BZ437" s="58"/>
      <c r="CA437" s="58"/>
      <c r="CB437" s="58"/>
      <c r="CC437" s="58"/>
      <c r="CD437" s="58"/>
      <c r="CE437" s="58"/>
      <c r="CF437" s="58"/>
      <c r="CG437" s="58"/>
      <c r="CH437" s="58"/>
      <c r="CI437" s="58"/>
      <c r="CJ437" s="58"/>
      <c r="CK437" s="58"/>
      <c r="CL437" s="58"/>
      <c r="CM437" s="58"/>
      <c r="CN437" s="58"/>
      <c r="CO437" s="58"/>
      <c r="CP437" s="58"/>
      <c r="CQ437" s="58"/>
      <c r="CR437" s="58"/>
      <c r="CS437" s="58"/>
      <c r="CT437" s="58"/>
      <c r="CU437" s="58"/>
      <c r="CV437" s="58"/>
      <c r="CW437" s="58"/>
      <c r="CX437" s="58"/>
      <c r="CY437" s="58"/>
      <c r="CZ437" s="58"/>
      <c r="DA437" s="58"/>
      <c r="DB437" s="58"/>
      <c r="DC437" s="58"/>
      <c r="DD437" s="58"/>
      <c r="DE437" s="58"/>
      <c r="DF437" s="58"/>
      <c r="DG437" s="58"/>
      <c r="DH437" s="58"/>
      <c r="DI437" s="58"/>
      <c r="DJ437" s="58"/>
      <c r="DK437" s="58"/>
      <c r="DL437" s="58"/>
      <c r="DM437" s="58"/>
      <c r="DN437" s="58"/>
      <c r="DO437" s="58"/>
      <c r="DP437" s="58"/>
      <c r="DQ437" s="58"/>
      <c r="DR437" s="58"/>
      <c r="DS437" s="58"/>
      <c r="DT437" s="58"/>
      <c r="DU437" s="58"/>
      <c r="DV437" s="58"/>
      <c r="DW437" s="58"/>
      <c r="DX437" s="58"/>
      <c r="DY437" s="58"/>
      <c r="DZ437" s="58"/>
      <c r="EA437" s="58"/>
      <c r="EB437" s="58"/>
      <c r="EC437" s="58"/>
      <c r="ED437" s="58"/>
      <c r="EE437" s="58"/>
      <c r="EF437" s="58"/>
      <c r="EG437" s="58"/>
      <c r="EH437" s="58"/>
      <c r="EI437" s="58"/>
      <c r="EJ437" s="58"/>
      <c r="EK437" s="58"/>
      <c r="EL437" s="58"/>
      <c r="EM437" s="58"/>
      <c r="EN437" s="58"/>
      <c r="EO437" s="58"/>
      <c r="EP437" s="58"/>
      <c r="EQ437" s="58"/>
      <c r="ER437" s="58"/>
      <c r="ES437" s="58"/>
      <c r="ET437" s="58"/>
      <c r="EU437" s="58"/>
      <c r="EV437" s="58"/>
      <c r="EW437" s="58"/>
      <c r="EX437" s="58"/>
      <c r="EY437" s="58"/>
      <c r="EZ437" s="58"/>
      <c r="FA437" s="58"/>
      <c r="FB437" s="58"/>
      <c r="FC437" s="58"/>
      <c r="FD437" s="58"/>
      <c r="FE437" s="58"/>
      <c r="FF437" s="58"/>
      <c r="FG437" s="58"/>
      <c r="FH437" s="58"/>
      <c r="FI437" s="58"/>
      <c r="FJ437" s="58"/>
      <c r="FK437" s="58"/>
      <c r="FL437" s="58"/>
      <c r="FM437" s="58"/>
      <c r="FN437" s="58"/>
      <c r="FO437" s="58"/>
      <c r="FP437" s="58"/>
      <c r="FQ437" s="58"/>
      <c r="FR437" s="58"/>
      <c r="FS437" s="58"/>
      <c r="FT437" s="58"/>
      <c r="FU437" s="58"/>
      <c r="FV437" s="58"/>
      <c r="FW437" s="58"/>
      <c r="FX437" s="58"/>
      <c r="FY437" s="58"/>
      <c r="FZ437" s="58"/>
      <c r="GA437" s="58"/>
      <c r="GB437" s="58"/>
      <c r="GC437" s="58"/>
      <c r="GD437" s="58"/>
      <c r="GE437" s="58"/>
      <c r="GF437" s="58"/>
      <c r="GG437" s="58"/>
      <c r="GH437" s="58"/>
      <c r="GI437" s="58"/>
      <c r="GJ437" s="58"/>
      <c r="GK437" s="58"/>
      <c r="GL437" s="58"/>
      <c r="GM437" s="58"/>
      <c r="GN437" s="58"/>
      <c r="GO437" s="58"/>
      <c r="GP437" s="58"/>
      <c r="GQ437" s="58"/>
      <c r="GR437" s="58"/>
      <c r="GS437" s="58"/>
      <c r="GT437" s="58"/>
      <c r="GU437" s="58"/>
      <c r="GV437" s="58"/>
      <c r="GW437" s="58"/>
      <c r="GX437" s="58"/>
      <c r="GY437" s="58"/>
      <c r="GZ437" s="58"/>
      <c r="HA437" s="58"/>
      <c r="HB437" s="58"/>
      <c r="HC437" s="58"/>
      <c r="HD437" s="58"/>
      <c r="HE437" s="58"/>
      <c r="HF437" s="58"/>
      <c r="HG437" s="58"/>
      <c r="HH437" s="58"/>
      <c r="HI437" s="58"/>
      <c r="HJ437" s="58"/>
      <c r="HK437" s="58"/>
      <c r="HL437" s="58"/>
      <c r="HM437" s="58"/>
      <c r="HN437" s="58"/>
      <c r="HO437" s="58"/>
      <c r="HP437" s="58"/>
      <c r="HQ437" s="58"/>
      <c r="HR437" s="58"/>
      <c r="HS437" s="58"/>
      <c r="HT437" s="58"/>
      <c r="HU437" s="58"/>
      <c r="HV437" s="58"/>
      <c r="HW437" s="58"/>
      <c r="HX437" s="58"/>
      <c r="HY437" s="58"/>
      <c r="HZ437" s="58"/>
      <c r="IA437" s="58"/>
      <c r="IB437" s="58"/>
      <c r="IC437" s="58"/>
      <c r="ID437" s="58"/>
      <c r="IE437" s="58"/>
      <c r="IF437" s="58"/>
      <c r="IG437" s="58"/>
      <c r="IH437" s="58"/>
      <c r="II437" s="58"/>
      <c r="IJ437" s="58"/>
      <c r="IK437" s="58"/>
      <c r="IL437" s="58"/>
      <c r="IM437" s="58"/>
      <c r="IN437" s="58"/>
      <c r="IO437" s="58"/>
      <c r="IP437" s="58"/>
      <c r="IQ437" s="58"/>
      <c r="IR437" s="58"/>
    </row>
    <row r="438" spans="1:252" s="839" customFormat="1">
      <c r="A438" s="78" t="s">
        <v>575</v>
      </c>
      <c r="B438" s="699">
        <v>0</v>
      </c>
      <c r="C438" s="699">
        <v>0</v>
      </c>
      <c r="D438" s="699">
        <v>0</v>
      </c>
      <c r="E438" s="699">
        <v>0</v>
      </c>
      <c r="F438" s="699">
        <v>0</v>
      </c>
      <c r="G438" s="699">
        <v>0</v>
      </c>
      <c r="H438" s="699">
        <v>0</v>
      </c>
      <c r="I438" s="699">
        <v>0</v>
      </c>
      <c r="J438" s="699">
        <v>0</v>
      </c>
      <c r="K438" s="699">
        <v>0</v>
      </c>
      <c r="L438" s="699">
        <v>0</v>
      </c>
      <c r="M438" s="699">
        <v>0</v>
      </c>
      <c r="N438" s="699">
        <v>0</v>
      </c>
      <c r="O438" s="699">
        <v>0</v>
      </c>
      <c r="P438" s="699">
        <v>0</v>
      </c>
      <c r="Q438" s="699">
        <v>0</v>
      </c>
      <c r="R438" s="699">
        <v>0</v>
      </c>
      <c r="S438" s="699">
        <v>0</v>
      </c>
      <c r="T438" s="699">
        <v>1E-3</v>
      </c>
      <c r="U438" s="699">
        <v>0</v>
      </c>
      <c r="V438" s="699">
        <v>1E-3</v>
      </c>
      <c r="W438" s="699">
        <v>1E-3</v>
      </c>
      <c r="X438" s="699">
        <v>1E-3</v>
      </c>
      <c r="Y438" s="699">
        <v>1E-3</v>
      </c>
      <c r="Z438" s="699">
        <v>1E-3</v>
      </c>
      <c r="AA438" s="956">
        <v>1E-3</v>
      </c>
      <c r="AB438" s="956">
        <v>1E-3</v>
      </c>
      <c r="AC438" s="956">
        <v>1E-3</v>
      </c>
      <c r="AD438" s="699">
        <v>1E-3</v>
      </c>
      <c r="AE438" s="953">
        <v>0</v>
      </c>
      <c r="AF438" s="58"/>
      <c r="AG438" s="58"/>
      <c r="AH438" s="58"/>
      <c r="AI438" s="58"/>
      <c r="AJ438" s="58"/>
      <c r="AK438" s="58"/>
      <c r="AL438" s="58"/>
      <c r="AM438" s="58"/>
      <c r="AN438" s="58"/>
      <c r="AO438" s="58"/>
      <c r="AP438" s="58"/>
      <c r="AQ438" s="58"/>
      <c r="AR438" s="58"/>
      <c r="AS438" s="58"/>
      <c r="AT438" s="58"/>
      <c r="AU438" s="58"/>
      <c r="AV438" s="58"/>
      <c r="AW438" s="58"/>
      <c r="AX438" s="58"/>
      <c r="AY438" s="58"/>
      <c r="AZ438" s="58"/>
      <c r="BA438" s="58"/>
      <c r="BB438" s="58"/>
      <c r="BC438" s="58"/>
      <c r="BD438" s="58"/>
      <c r="BE438" s="58"/>
      <c r="BF438" s="58"/>
      <c r="BG438" s="58"/>
      <c r="BH438" s="58"/>
      <c r="BI438" s="58"/>
      <c r="BJ438" s="58"/>
      <c r="BK438" s="58"/>
      <c r="BL438" s="58"/>
      <c r="BM438" s="58"/>
      <c r="BN438" s="58"/>
      <c r="BO438" s="58"/>
      <c r="BP438" s="58"/>
      <c r="BQ438" s="58"/>
      <c r="BR438" s="58"/>
      <c r="BS438" s="58"/>
      <c r="BT438" s="58"/>
      <c r="BU438" s="58"/>
      <c r="BV438" s="58"/>
      <c r="BW438" s="58"/>
      <c r="BX438" s="58"/>
      <c r="BY438" s="58"/>
      <c r="BZ438" s="58"/>
      <c r="CA438" s="58"/>
      <c r="CB438" s="58"/>
      <c r="CC438" s="58"/>
      <c r="CD438" s="58"/>
      <c r="CE438" s="58"/>
      <c r="CF438" s="58"/>
      <c r="CG438" s="58"/>
      <c r="CH438" s="58"/>
      <c r="CI438" s="58"/>
      <c r="CJ438" s="58"/>
      <c r="CK438" s="58"/>
      <c r="CL438" s="58"/>
      <c r="CM438" s="58"/>
      <c r="CN438" s="58"/>
      <c r="CO438" s="58"/>
      <c r="CP438" s="58"/>
      <c r="CQ438" s="58"/>
      <c r="CR438" s="58"/>
      <c r="CS438" s="58"/>
      <c r="CT438" s="58"/>
      <c r="CU438" s="58"/>
      <c r="CV438" s="58"/>
      <c r="CW438" s="58"/>
      <c r="CX438" s="58"/>
      <c r="CY438" s="58"/>
      <c r="CZ438" s="58"/>
      <c r="DA438" s="58"/>
      <c r="DB438" s="58"/>
      <c r="DC438" s="58"/>
      <c r="DD438" s="58"/>
      <c r="DE438" s="58"/>
      <c r="DF438" s="58"/>
      <c r="DG438" s="58"/>
      <c r="DH438" s="58"/>
      <c r="DI438" s="58"/>
      <c r="DJ438" s="58"/>
      <c r="DK438" s="58"/>
      <c r="DL438" s="58"/>
      <c r="DM438" s="58"/>
      <c r="DN438" s="58"/>
      <c r="DO438" s="58"/>
      <c r="DP438" s="58"/>
      <c r="DQ438" s="58"/>
      <c r="DR438" s="58"/>
      <c r="DS438" s="58"/>
      <c r="DT438" s="58"/>
      <c r="DU438" s="58"/>
      <c r="DV438" s="58"/>
      <c r="DW438" s="58"/>
      <c r="DX438" s="58"/>
      <c r="DY438" s="58"/>
      <c r="DZ438" s="58"/>
      <c r="EA438" s="58"/>
      <c r="EB438" s="58"/>
      <c r="EC438" s="58"/>
      <c r="ED438" s="58"/>
      <c r="EE438" s="58"/>
      <c r="EF438" s="58"/>
      <c r="EG438" s="58"/>
      <c r="EH438" s="58"/>
      <c r="EI438" s="58"/>
      <c r="EJ438" s="58"/>
      <c r="EK438" s="58"/>
      <c r="EL438" s="58"/>
      <c r="EM438" s="58"/>
      <c r="EN438" s="58"/>
      <c r="EO438" s="58"/>
      <c r="EP438" s="58"/>
      <c r="EQ438" s="58"/>
      <c r="ER438" s="58"/>
      <c r="ES438" s="58"/>
      <c r="ET438" s="58"/>
      <c r="EU438" s="58"/>
      <c r="EV438" s="58"/>
      <c r="EW438" s="58"/>
      <c r="EX438" s="58"/>
      <c r="EY438" s="58"/>
      <c r="EZ438" s="58"/>
      <c r="FA438" s="58"/>
      <c r="FB438" s="58"/>
      <c r="FC438" s="58"/>
      <c r="FD438" s="58"/>
      <c r="FE438" s="58"/>
      <c r="FF438" s="58"/>
      <c r="FG438" s="58"/>
      <c r="FH438" s="58"/>
      <c r="FI438" s="58"/>
      <c r="FJ438" s="58"/>
      <c r="FK438" s="58"/>
      <c r="FL438" s="58"/>
      <c r="FM438" s="58"/>
      <c r="FN438" s="58"/>
      <c r="FO438" s="58"/>
      <c r="FP438" s="58"/>
      <c r="FQ438" s="58"/>
      <c r="FR438" s="58"/>
      <c r="FS438" s="58"/>
      <c r="FT438" s="58"/>
      <c r="FU438" s="58"/>
      <c r="FV438" s="58"/>
      <c r="FW438" s="58"/>
      <c r="FX438" s="58"/>
      <c r="FY438" s="58"/>
      <c r="FZ438" s="58"/>
      <c r="GA438" s="58"/>
      <c r="GB438" s="58"/>
      <c r="GC438" s="58"/>
      <c r="GD438" s="58"/>
      <c r="GE438" s="58"/>
      <c r="GF438" s="58"/>
      <c r="GG438" s="58"/>
      <c r="GH438" s="58"/>
      <c r="GI438" s="58"/>
      <c r="GJ438" s="58"/>
      <c r="GK438" s="58"/>
      <c r="GL438" s="58"/>
      <c r="GM438" s="58"/>
      <c r="GN438" s="58"/>
      <c r="GO438" s="58"/>
      <c r="GP438" s="58"/>
      <c r="GQ438" s="58"/>
      <c r="GR438" s="58"/>
      <c r="GS438" s="58"/>
      <c r="GT438" s="58"/>
      <c r="GU438" s="58"/>
      <c r="GV438" s="58"/>
      <c r="GW438" s="58"/>
      <c r="GX438" s="58"/>
      <c r="GY438" s="58"/>
      <c r="GZ438" s="58"/>
      <c r="HA438" s="58"/>
      <c r="HB438" s="58"/>
      <c r="HC438" s="58"/>
      <c r="HD438" s="58"/>
      <c r="HE438" s="58"/>
      <c r="HF438" s="58"/>
      <c r="HG438" s="58"/>
      <c r="HH438" s="58"/>
      <c r="HI438" s="58"/>
      <c r="HJ438" s="58"/>
      <c r="HK438" s="58"/>
      <c r="HL438" s="58"/>
      <c r="HM438" s="58"/>
      <c r="HN438" s="58"/>
      <c r="HO438" s="58"/>
      <c r="HP438" s="58"/>
      <c r="HQ438" s="58"/>
      <c r="HR438" s="58"/>
      <c r="HS438" s="58"/>
      <c r="HT438" s="58"/>
      <c r="HU438" s="58"/>
      <c r="HV438" s="58"/>
      <c r="HW438" s="58"/>
      <c r="HX438" s="58"/>
      <c r="HY438" s="58"/>
      <c r="HZ438" s="58"/>
      <c r="IA438" s="58"/>
      <c r="IB438" s="58"/>
      <c r="IC438" s="58"/>
      <c r="ID438" s="58"/>
      <c r="IE438" s="58"/>
      <c r="IF438" s="58"/>
      <c r="IG438" s="58"/>
      <c r="IH438" s="58"/>
      <c r="II438" s="58"/>
      <c r="IJ438" s="58"/>
      <c r="IK438" s="58"/>
      <c r="IL438" s="58"/>
      <c r="IM438" s="58"/>
      <c r="IN438" s="58"/>
      <c r="IO438" s="58"/>
      <c r="IP438" s="58"/>
      <c r="IQ438" s="58"/>
      <c r="IR438" s="58"/>
    </row>
    <row r="439" spans="1:252" s="839" customFormat="1">
      <c r="A439" s="78" t="s">
        <v>576</v>
      </c>
      <c r="B439" s="699">
        <v>0</v>
      </c>
      <c r="C439" s="699">
        <v>0</v>
      </c>
      <c r="D439" s="699">
        <v>0</v>
      </c>
      <c r="E439" s="699">
        <v>0</v>
      </c>
      <c r="F439" s="699">
        <v>0</v>
      </c>
      <c r="G439" s="699">
        <v>0</v>
      </c>
      <c r="H439" s="699">
        <v>0</v>
      </c>
      <c r="I439" s="699">
        <v>0</v>
      </c>
      <c r="J439" s="699">
        <v>0</v>
      </c>
      <c r="K439" s="699">
        <v>0</v>
      </c>
      <c r="L439" s="699">
        <v>0</v>
      </c>
      <c r="M439" s="699">
        <v>0</v>
      </c>
      <c r="N439" s="699">
        <v>0</v>
      </c>
      <c r="O439" s="699">
        <v>0</v>
      </c>
      <c r="P439" s="699">
        <v>0</v>
      </c>
      <c r="Q439" s="699">
        <v>0</v>
      </c>
      <c r="R439" s="699">
        <v>0</v>
      </c>
      <c r="S439" s="699">
        <v>0</v>
      </c>
      <c r="T439" s="699">
        <v>0</v>
      </c>
      <c r="U439" s="699">
        <v>0</v>
      </c>
      <c r="V439" s="699">
        <v>0</v>
      </c>
      <c r="W439" s="699">
        <v>0</v>
      </c>
      <c r="X439" s="699">
        <v>0</v>
      </c>
      <c r="Y439" s="699">
        <v>0</v>
      </c>
      <c r="Z439" s="699">
        <v>0</v>
      </c>
      <c r="AA439" s="956">
        <v>0</v>
      </c>
      <c r="AB439" s="956">
        <v>0</v>
      </c>
      <c r="AC439" s="956">
        <v>0</v>
      </c>
      <c r="AD439" s="699">
        <v>0</v>
      </c>
      <c r="AE439" s="953">
        <v>0</v>
      </c>
      <c r="AF439" s="58"/>
      <c r="AG439" s="58"/>
      <c r="AH439" s="58"/>
      <c r="AI439" s="58"/>
      <c r="AJ439" s="58"/>
      <c r="AK439" s="58"/>
      <c r="AL439" s="58"/>
      <c r="AM439" s="58"/>
      <c r="AN439" s="58"/>
      <c r="AO439" s="58"/>
      <c r="AP439" s="58"/>
      <c r="AQ439" s="58"/>
      <c r="AR439" s="58"/>
      <c r="AS439" s="58"/>
      <c r="AT439" s="58"/>
      <c r="AU439" s="58"/>
      <c r="AV439" s="58"/>
      <c r="AW439" s="58"/>
      <c r="AX439" s="58"/>
      <c r="AY439" s="58"/>
      <c r="AZ439" s="58"/>
      <c r="BA439" s="58"/>
      <c r="BB439" s="58"/>
      <c r="BC439" s="58"/>
      <c r="BD439" s="58"/>
      <c r="BE439" s="58"/>
      <c r="BF439" s="58"/>
      <c r="BG439" s="58"/>
      <c r="BH439" s="58"/>
      <c r="BI439" s="58"/>
      <c r="BJ439" s="58"/>
      <c r="BK439" s="58"/>
      <c r="BL439" s="58"/>
      <c r="BM439" s="58"/>
      <c r="BN439" s="58"/>
      <c r="BO439" s="58"/>
      <c r="BP439" s="58"/>
      <c r="BQ439" s="58"/>
      <c r="BR439" s="58"/>
      <c r="BS439" s="58"/>
      <c r="BT439" s="58"/>
      <c r="BU439" s="58"/>
      <c r="BV439" s="58"/>
      <c r="BW439" s="58"/>
      <c r="BX439" s="58"/>
      <c r="BY439" s="58"/>
      <c r="BZ439" s="58"/>
      <c r="CA439" s="58"/>
      <c r="CB439" s="58"/>
      <c r="CC439" s="58"/>
      <c r="CD439" s="58"/>
      <c r="CE439" s="58"/>
      <c r="CF439" s="58"/>
      <c r="CG439" s="58"/>
      <c r="CH439" s="58"/>
      <c r="CI439" s="58"/>
      <c r="CJ439" s="58"/>
      <c r="CK439" s="58"/>
      <c r="CL439" s="58"/>
      <c r="CM439" s="58"/>
      <c r="CN439" s="58"/>
      <c r="CO439" s="58"/>
      <c r="CP439" s="58"/>
      <c r="CQ439" s="58"/>
      <c r="CR439" s="58"/>
      <c r="CS439" s="58"/>
      <c r="CT439" s="58"/>
      <c r="CU439" s="58"/>
      <c r="CV439" s="58"/>
      <c r="CW439" s="58"/>
      <c r="CX439" s="58"/>
      <c r="CY439" s="58"/>
      <c r="CZ439" s="58"/>
      <c r="DA439" s="58"/>
      <c r="DB439" s="58"/>
      <c r="DC439" s="58"/>
      <c r="DD439" s="58"/>
      <c r="DE439" s="58"/>
      <c r="DF439" s="58"/>
      <c r="DG439" s="58"/>
      <c r="DH439" s="58"/>
      <c r="DI439" s="58"/>
      <c r="DJ439" s="58"/>
      <c r="DK439" s="58"/>
      <c r="DL439" s="58"/>
      <c r="DM439" s="58"/>
      <c r="DN439" s="58"/>
      <c r="DO439" s="58"/>
      <c r="DP439" s="58"/>
      <c r="DQ439" s="58"/>
      <c r="DR439" s="58"/>
      <c r="DS439" s="58"/>
      <c r="DT439" s="58"/>
      <c r="DU439" s="58"/>
      <c r="DV439" s="58"/>
      <c r="DW439" s="58"/>
      <c r="DX439" s="58"/>
      <c r="DY439" s="58"/>
      <c r="DZ439" s="58"/>
      <c r="EA439" s="58"/>
      <c r="EB439" s="58"/>
      <c r="EC439" s="58"/>
      <c r="ED439" s="58"/>
      <c r="EE439" s="58"/>
      <c r="EF439" s="58"/>
      <c r="EG439" s="58"/>
      <c r="EH439" s="58"/>
      <c r="EI439" s="58"/>
      <c r="EJ439" s="58"/>
      <c r="EK439" s="58"/>
      <c r="EL439" s="58"/>
      <c r="EM439" s="58"/>
      <c r="EN439" s="58"/>
      <c r="EO439" s="58"/>
      <c r="EP439" s="58"/>
      <c r="EQ439" s="58"/>
      <c r="ER439" s="58"/>
      <c r="ES439" s="58"/>
      <c r="ET439" s="58"/>
      <c r="EU439" s="58"/>
      <c r="EV439" s="58"/>
      <c r="EW439" s="58"/>
      <c r="EX439" s="58"/>
      <c r="EY439" s="58"/>
      <c r="EZ439" s="58"/>
      <c r="FA439" s="58"/>
      <c r="FB439" s="58"/>
      <c r="FC439" s="58"/>
      <c r="FD439" s="58"/>
      <c r="FE439" s="58"/>
      <c r="FF439" s="58"/>
      <c r="FG439" s="58"/>
      <c r="FH439" s="58"/>
      <c r="FI439" s="58"/>
      <c r="FJ439" s="58"/>
      <c r="FK439" s="58"/>
      <c r="FL439" s="58"/>
      <c r="FM439" s="58"/>
      <c r="FN439" s="58"/>
      <c r="FO439" s="58"/>
      <c r="FP439" s="58"/>
      <c r="FQ439" s="58"/>
      <c r="FR439" s="58"/>
      <c r="FS439" s="58"/>
      <c r="FT439" s="58"/>
      <c r="FU439" s="58"/>
      <c r="FV439" s="58"/>
      <c r="FW439" s="58"/>
      <c r="FX439" s="58"/>
      <c r="FY439" s="58"/>
      <c r="FZ439" s="58"/>
      <c r="GA439" s="58"/>
      <c r="GB439" s="58"/>
      <c r="GC439" s="58"/>
      <c r="GD439" s="58"/>
      <c r="GE439" s="58"/>
      <c r="GF439" s="58"/>
      <c r="GG439" s="58"/>
      <c r="GH439" s="58"/>
      <c r="GI439" s="58"/>
      <c r="GJ439" s="58"/>
      <c r="GK439" s="58"/>
      <c r="GL439" s="58"/>
      <c r="GM439" s="58"/>
      <c r="GN439" s="58"/>
      <c r="GO439" s="58"/>
      <c r="GP439" s="58"/>
      <c r="GQ439" s="58"/>
      <c r="GR439" s="58"/>
      <c r="GS439" s="58"/>
      <c r="GT439" s="58"/>
      <c r="GU439" s="58"/>
      <c r="GV439" s="58"/>
      <c r="GW439" s="58"/>
      <c r="GX439" s="58"/>
      <c r="GY439" s="58"/>
      <c r="GZ439" s="58"/>
      <c r="HA439" s="58"/>
      <c r="HB439" s="58"/>
      <c r="HC439" s="58"/>
      <c r="HD439" s="58"/>
      <c r="HE439" s="58"/>
      <c r="HF439" s="58"/>
      <c r="HG439" s="58"/>
      <c r="HH439" s="58"/>
      <c r="HI439" s="58"/>
      <c r="HJ439" s="58"/>
      <c r="HK439" s="58"/>
      <c r="HL439" s="58"/>
      <c r="HM439" s="58"/>
      <c r="HN439" s="58"/>
      <c r="HO439" s="58"/>
      <c r="HP439" s="58"/>
      <c r="HQ439" s="58"/>
      <c r="HR439" s="58"/>
      <c r="HS439" s="58"/>
      <c r="HT439" s="58"/>
      <c r="HU439" s="58"/>
      <c r="HV439" s="58"/>
      <c r="HW439" s="58"/>
      <c r="HX439" s="58"/>
      <c r="HY439" s="58"/>
      <c r="HZ439" s="58"/>
      <c r="IA439" s="58"/>
      <c r="IB439" s="58"/>
      <c r="IC439" s="58"/>
      <c r="ID439" s="58"/>
      <c r="IE439" s="58"/>
      <c r="IF439" s="58"/>
      <c r="IG439" s="58"/>
      <c r="IH439" s="58"/>
      <c r="II439" s="58"/>
      <c r="IJ439" s="58"/>
      <c r="IK439" s="58"/>
      <c r="IL439" s="58"/>
      <c r="IM439" s="58"/>
      <c r="IN439" s="58"/>
      <c r="IO439" s="58"/>
      <c r="IP439" s="58"/>
      <c r="IQ439" s="58"/>
      <c r="IR439" s="58"/>
    </row>
    <row r="440" spans="1:252" s="839" customFormat="1">
      <c r="A440" s="78" t="s">
        <v>577</v>
      </c>
      <c r="B440" s="699">
        <v>8.8999999999999996E-2</v>
      </c>
      <c r="C440" s="699">
        <v>8.8999999999999996E-2</v>
      </c>
      <c r="D440" s="699">
        <v>7.6999999999999999E-2</v>
      </c>
      <c r="E440" s="699">
        <v>7.2999999999999995E-2</v>
      </c>
      <c r="F440" s="699">
        <v>0.06</v>
      </c>
      <c r="G440" s="699">
        <v>5.1999999999999998E-2</v>
      </c>
      <c r="H440" s="699">
        <v>4.7E-2</v>
      </c>
      <c r="I440" s="699">
        <v>4.3999999999999997E-2</v>
      </c>
      <c r="J440" s="699">
        <v>4.2999999999999997E-2</v>
      </c>
      <c r="K440" s="699">
        <v>5.8999999999999997E-2</v>
      </c>
      <c r="L440" s="699">
        <v>3.9E-2</v>
      </c>
      <c r="M440" s="699">
        <v>0.05</v>
      </c>
      <c r="N440" s="699">
        <v>6.5000000000000002E-2</v>
      </c>
      <c r="O440" s="699">
        <v>8.1000000000000003E-2</v>
      </c>
      <c r="P440" s="699">
        <v>5.2999999999999999E-2</v>
      </c>
      <c r="Q440" s="699">
        <v>5.8000000000000003E-2</v>
      </c>
      <c r="R440" s="699">
        <v>6.5000000000000002E-2</v>
      </c>
      <c r="S440" s="699">
        <v>6.3E-2</v>
      </c>
      <c r="T440" s="699">
        <v>6.6000000000000003E-2</v>
      </c>
      <c r="U440" s="699">
        <v>7.0999999999999994E-2</v>
      </c>
      <c r="V440" s="699">
        <v>6.6000000000000003E-2</v>
      </c>
      <c r="W440" s="699">
        <v>7.6999999999999999E-2</v>
      </c>
      <c r="X440" s="699">
        <v>8.2000000000000003E-2</v>
      </c>
      <c r="Y440" s="699">
        <v>8.4000000000000005E-2</v>
      </c>
      <c r="Z440" s="699">
        <v>8.8999999999999996E-2</v>
      </c>
      <c r="AA440" s="956">
        <v>9.2999999999999999E-2</v>
      </c>
      <c r="AB440" s="956">
        <v>9.0999999999999998E-2</v>
      </c>
      <c r="AC440" s="956">
        <v>0.10199999999999999</v>
      </c>
      <c r="AD440" s="699">
        <v>6.8000000000000005E-2</v>
      </c>
      <c r="AE440" s="953">
        <v>0.04</v>
      </c>
      <c r="AF440" s="58"/>
      <c r="AG440" s="58"/>
      <c r="AH440" s="58"/>
      <c r="AI440" s="58"/>
      <c r="AJ440" s="58"/>
      <c r="AK440" s="58"/>
      <c r="AL440" s="58"/>
      <c r="AM440" s="58"/>
      <c r="AN440" s="58"/>
      <c r="AO440" s="58"/>
      <c r="AP440" s="58"/>
      <c r="AQ440" s="58"/>
      <c r="AR440" s="58"/>
      <c r="AS440" s="58"/>
      <c r="AT440" s="58"/>
      <c r="AU440" s="58"/>
      <c r="AV440" s="58"/>
      <c r="AW440" s="58"/>
      <c r="AX440" s="58"/>
      <c r="AY440" s="58"/>
      <c r="AZ440" s="58"/>
      <c r="BA440" s="58"/>
      <c r="BB440" s="58"/>
      <c r="BC440" s="58"/>
      <c r="BD440" s="58"/>
      <c r="BE440" s="58"/>
      <c r="BF440" s="58"/>
      <c r="BG440" s="58"/>
      <c r="BH440" s="58"/>
      <c r="BI440" s="58"/>
      <c r="BJ440" s="58"/>
      <c r="BK440" s="58"/>
      <c r="BL440" s="58"/>
      <c r="BM440" s="58"/>
      <c r="BN440" s="58"/>
      <c r="BO440" s="58"/>
      <c r="BP440" s="58"/>
      <c r="BQ440" s="58"/>
      <c r="BR440" s="58"/>
      <c r="BS440" s="58"/>
      <c r="BT440" s="58"/>
      <c r="BU440" s="58"/>
      <c r="BV440" s="58"/>
      <c r="BW440" s="58"/>
      <c r="BX440" s="58"/>
      <c r="BY440" s="58"/>
      <c r="BZ440" s="58"/>
      <c r="CA440" s="58"/>
      <c r="CB440" s="58"/>
      <c r="CC440" s="58"/>
      <c r="CD440" s="58"/>
      <c r="CE440" s="58"/>
      <c r="CF440" s="58"/>
      <c r="CG440" s="58"/>
      <c r="CH440" s="58"/>
      <c r="CI440" s="58"/>
      <c r="CJ440" s="58"/>
      <c r="CK440" s="58"/>
      <c r="CL440" s="58"/>
      <c r="CM440" s="58"/>
      <c r="CN440" s="58"/>
      <c r="CO440" s="58"/>
      <c r="CP440" s="58"/>
      <c r="CQ440" s="58"/>
      <c r="CR440" s="58"/>
      <c r="CS440" s="58"/>
      <c r="CT440" s="58"/>
      <c r="CU440" s="58"/>
      <c r="CV440" s="58"/>
      <c r="CW440" s="58"/>
      <c r="CX440" s="58"/>
      <c r="CY440" s="58"/>
      <c r="CZ440" s="58"/>
      <c r="DA440" s="58"/>
      <c r="DB440" s="58"/>
      <c r="DC440" s="58"/>
      <c r="DD440" s="58"/>
      <c r="DE440" s="58"/>
      <c r="DF440" s="58"/>
      <c r="DG440" s="58"/>
      <c r="DH440" s="58"/>
      <c r="DI440" s="58"/>
      <c r="DJ440" s="58"/>
      <c r="DK440" s="58"/>
      <c r="DL440" s="58"/>
      <c r="DM440" s="58"/>
      <c r="DN440" s="58"/>
      <c r="DO440" s="58"/>
      <c r="DP440" s="58"/>
      <c r="DQ440" s="58"/>
      <c r="DR440" s="58"/>
      <c r="DS440" s="58"/>
      <c r="DT440" s="58"/>
      <c r="DU440" s="58"/>
      <c r="DV440" s="58"/>
      <c r="DW440" s="58"/>
      <c r="DX440" s="58"/>
      <c r="DY440" s="58"/>
      <c r="DZ440" s="58"/>
      <c r="EA440" s="58"/>
      <c r="EB440" s="58"/>
      <c r="EC440" s="58"/>
      <c r="ED440" s="58"/>
      <c r="EE440" s="58"/>
      <c r="EF440" s="58"/>
      <c r="EG440" s="58"/>
      <c r="EH440" s="58"/>
      <c r="EI440" s="58"/>
      <c r="EJ440" s="58"/>
      <c r="EK440" s="58"/>
      <c r="EL440" s="58"/>
      <c r="EM440" s="58"/>
      <c r="EN440" s="58"/>
      <c r="EO440" s="58"/>
      <c r="EP440" s="58"/>
      <c r="EQ440" s="58"/>
      <c r="ER440" s="58"/>
      <c r="ES440" s="58"/>
      <c r="ET440" s="58"/>
      <c r="EU440" s="58"/>
      <c r="EV440" s="58"/>
      <c r="EW440" s="58"/>
      <c r="EX440" s="58"/>
      <c r="EY440" s="58"/>
      <c r="EZ440" s="58"/>
      <c r="FA440" s="58"/>
      <c r="FB440" s="58"/>
      <c r="FC440" s="58"/>
      <c r="FD440" s="58"/>
      <c r="FE440" s="58"/>
      <c r="FF440" s="58"/>
      <c r="FG440" s="58"/>
      <c r="FH440" s="58"/>
      <c r="FI440" s="58"/>
      <c r="FJ440" s="58"/>
      <c r="FK440" s="58"/>
      <c r="FL440" s="58"/>
      <c r="FM440" s="58"/>
      <c r="FN440" s="58"/>
      <c r="FO440" s="58"/>
      <c r="FP440" s="58"/>
      <c r="FQ440" s="58"/>
      <c r="FR440" s="58"/>
      <c r="FS440" s="58"/>
      <c r="FT440" s="58"/>
      <c r="FU440" s="58"/>
      <c r="FV440" s="58"/>
      <c r="FW440" s="58"/>
      <c r="FX440" s="58"/>
      <c r="FY440" s="58"/>
      <c r="FZ440" s="58"/>
      <c r="GA440" s="58"/>
      <c r="GB440" s="58"/>
      <c r="GC440" s="58"/>
      <c r="GD440" s="58"/>
      <c r="GE440" s="58"/>
      <c r="GF440" s="58"/>
      <c r="GG440" s="58"/>
      <c r="GH440" s="58"/>
      <c r="GI440" s="58"/>
      <c r="GJ440" s="58"/>
      <c r="GK440" s="58"/>
      <c r="GL440" s="58"/>
      <c r="GM440" s="58"/>
      <c r="GN440" s="58"/>
      <c r="GO440" s="58"/>
      <c r="GP440" s="58"/>
      <c r="GQ440" s="58"/>
      <c r="GR440" s="58"/>
      <c r="GS440" s="58"/>
      <c r="GT440" s="58"/>
      <c r="GU440" s="58"/>
      <c r="GV440" s="58"/>
      <c r="GW440" s="58"/>
      <c r="GX440" s="58"/>
      <c r="GY440" s="58"/>
      <c r="GZ440" s="58"/>
      <c r="HA440" s="58"/>
      <c r="HB440" s="58"/>
      <c r="HC440" s="58"/>
      <c r="HD440" s="58"/>
      <c r="HE440" s="58"/>
      <c r="HF440" s="58"/>
      <c r="HG440" s="58"/>
      <c r="HH440" s="58"/>
      <c r="HI440" s="58"/>
      <c r="HJ440" s="58"/>
      <c r="HK440" s="58"/>
      <c r="HL440" s="58"/>
      <c r="HM440" s="58"/>
      <c r="HN440" s="58"/>
      <c r="HO440" s="58"/>
      <c r="HP440" s="58"/>
      <c r="HQ440" s="58"/>
      <c r="HR440" s="58"/>
      <c r="HS440" s="58"/>
      <c r="HT440" s="58"/>
      <c r="HU440" s="58"/>
      <c r="HV440" s="58"/>
      <c r="HW440" s="58"/>
      <c r="HX440" s="58"/>
      <c r="HY440" s="58"/>
      <c r="HZ440" s="58"/>
      <c r="IA440" s="58"/>
      <c r="IB440" s="58"/>
      <c r="IC440" s="58"/>
      <c r="ID440" s="58"/>
      <c r="IE440" s="58"/>
      <c r="IF440" s="58"/>
      <c r="IG440" s="58"/>
      <c r="IH440" s="58"/>
      <c r="II440" s="58"/>
      <c r="IJ440" s="58"/>
      <c r="IK440" s="58"/>
      <c r="IL440" s="58"/>
      <c r="IM440" s="58"/>
      <c r="IN440" s="58"/>
      <c r="IO440" s="58"/>
      <c r="IP440" s="58"/>
      <c r="IQ440" s="58"/>
      <c r="IR440" s="58"/>
    </row>
    <row r="441" spans="1:252" s="839" customFormat="1">
      <c r="A441" s="78" t="s">
        <v>578</v>
      </c>
      <c r="B441" s="699">
        <v>0</v>
      </c>
      <c r="C441" s="699">
        <v>0</v>
      </c>
      <c r="D441" s="699">
        <v>0</v>
      </c>
      <c r="E441" s="699">
        <v>0</v>
      </c>
      <c r="F441" s="699">
        <v>0</v>
      </c>
      <c r="G441" s="699">
        <v>0</v>
      </c>
      <c r="H441" s="699">
        <v>0</v>
      </c>
      <c r="I441" s="699">
        <v>0</v>
      </c>
      <c r="J441" s="699">
        <v>0</v>
      </c>
      <c r="K441" s="699">
        <v>0</v>
      </c>
      <c r="L441" s="699">
        <v>0</v>
      </c>
      <c r="M441" s="699">
        <v>0</v>
      </c>
      <c r="N441" s="699">
        <v>0</v>
      </c>
      <c r="O441" s="699">
        <v>0</v>
      </c>
      <c r="P441" s="699">
        <v>0</v>
      </c>
      <c r="Q441" s="699">
        <v>0</v>
      </c>
      <c r="R441" s="699">
        <v>0</v>
      </c>
      <c r="S441" s="699">
        <v>0</v>
      </c>
      <c r="T441" s="699">
        <v>0</v>
      </c>
      <c r="U441" s="699">
        <v>0</v>
      </c>
      <c r="V441" s="699">
        <v>0</v>
      </c>
      <c r="W441" s="699">
        <v>0</v>
      </c>
      <c r="X441" s="699">
        <v>0</v>
      </c>
      <c r="Y441" s="699">
        <v>0</v>
      </c>
      <c r="Z441" s="699">
        <v>0</v>
      </c>
      <c r="AA441" s="956">
        <v>1E-3</v>
      </c>
      <c r="AB441" s="956">
        <v>2E-3</v>
      </c>
      <c r="AC441" s="956">
        <v>2E-3</v>
      </c>
      <c r="AD441" s="699">
        <v>3.0000000000000001E-3</v>
      </c>
      <c r="AE441" s="953">
        <v>0</v>
      </c>
      <c r="AF441" s="58"/>
      <c r="AG441" s="58"/>
      <c r="AH441" s="58"/>
      <c r="AI441" s="58"/>
      <c r="AJ441" s="58"/>
      <c r="AK441" s="58"/>
      <c r="AL441" s="58"/>
      <c r="AM441" s="58"/>
      <c r="AN441" s="58"/>
      <c r="AO441" s="58"/>
      <c r="AP441" s="58"/>
      <c r="AQ441" s="58"/>
      <c r="AR441" s="58"/>
      <c r="AS441" s="58"/>
      <c r="AT441" s="58"/>
      <c r="AU441" s="58"/>
      <c r="AV441" s="58"/>
      <c r="AW441" s="58"/>
      <c r="AX441" s="58"/>
      <c r="AY441" s="58"/>
      <c r="AZ441" s="58"/>
      <c r="BA441" s="58"/>
      <c r="BB441" s="58"/>
      <c r="BC441" s="58"/>
      <c r="BD441" s="58"/>
      <c r="BE441" s="58"/>
      <c r="BF441" s="58"/>
      <c r="BG441" s="58"/>
      <c r="BH441" s="58"/>
      <c r="BI441" s="58"/>
      <c r="BJ441" s="58"/>
      <c r="BK441" s="58"/>
      <c r="BL441" s="58"/>
      <c r="BM441" s="58"/>
      <c r="BN441" s="58"/>
      <c r="BO441" s="58"/>
      <c r="BP441" s="58"/>
      <c r="BQ441" s="58"/>
      <c r="BR441" s="58"/>
      <c r="BS441" s="58"/>
      <c r="BT441" s="58"/>
      <c r="BU441" s="58"/>
      <c r="BV441" s="58"/>
      <c r="BW441" s="58"/>
      <c r="BX441" s="58"/>
      <c r="BY441" s="58"/>
      <c r="BZ441" s="58"/>
      <c r="CA441" s="58"/>
      <c r="CB441" s="58"/>
      <c r="CC441" s="58"/>
      <c r="CD441" s="58"/>
      <c r="CE441" s="58"/>
      <c r="CF441" s="58"/>
      <c r="CG441" s="58"/>
      <c r="CH441" s="58"/>
      <c r="CI441" s="58"/>
      <c r="CJ441" s="58"/>
      <c r="CK441" s="58"/>
      <c r="CL441" s="58"/>
      <c r="CM441" s="58"/>
      <c r="CN441" s="58"/>
      <c r="CO441" s="58"/>
      <c r="CP441" s="58"/>
      <c r="CQ441" s="58"/>
      <c r="CR441" s="58"/>
      <c r="CS441" s="58"/>
      <c r="CT441" s="58"/>
      <c r="CU441" s="58"/>
      <c r="CV441" s="58"/>
      <c r="CW441" s="58"/>
      <c r="CX441" s="58"/>
      <c r="CY441" s="58"/>
      <c r="CZ441" s="58"/>
      <c r="DA441" s="58"/>
      <c r="DB441" s="58"/>
      <c r="DC441" s="58"/>
      <c r="DD441" s="58"/>
      <c r="DE441" s="58"/>
      <c r="DF441" s="58"/>
      <c r="DG441" s="58"/>
      <c r="DH441" s="58"/>
      <c r="DI441" s="58"/>
      <c r="DJ441" s="58"/>
      <c r="DK441" s="58"/>
      <c r="DL441" s="58"/>
      <c r="DM441" s="58"/>
      <c r="DN441" s="58"/>
      <c r="DO441" s="58"/>
      <c r="DP441" s="58"/>
      <c r="DQ441" s="58"/>
      <c r="DR441" s="58"/>
      <c r="DS441" s="58"/>
      <c r="DT441" s="58"/>
      <c r="DU441" s="58"/>
      <c r="DV441" s="58"/>
      <c r="DW441" s="58"/>
      <c r="DX441" s="58"/>
      <c r="DY441" s="58"/>
      <c r="DZ441" s="58"/>
      <c r="EA441" s="58"/>
      <c r="EB441" s="58"/>
      <c r="EC441" s="58"/>
      <c r="ED441" s="58"/>
      <c r="EE441" s="58"/>
      <c r="EF441" s="58"/>
      <c r="EG441" s="58"/>
      <c r="EH441" s="58"/>
      <c r="EI441" s="58"/>
      <c r="EJ441" s="58"/>
      <c r="EK441" s="58"/>
      <c r="EL441" s="58"/>
      <c r="EM441" s="58"/>
      <c r="EN441" s="58"/>
      <c r="EO441" s="58"/>
      <c r="EP441" s="58"/>
      <c r="EQ441" s="58"/>
      <c r="ER441" s="58"/>
      <c r="ES441" s="58"/>
      <c r="ET441" s="58"/>
      <c r="EU441" s="58"/>
      <c r="EV441" s="58"/>
      <c r="EW441" s="58"/>
      <c r="EX441" s="58"/>
      <c r="EY441" s="58"/>
      <c r="EZ441" s="58"/>
      <c r="FA441" s="58"/>
      <c r="FB441" s="58"/>
      <c r="FC441" s="58"/>
      <c r="FD441" s="58"/>
      <c r="FE441" s="58"/>
      <c r="FF441" s="58"/>
      <c r="FG441" s="58"/>
      <c r="FH441" s="58"/>
      <c r="FI441" s="58"/>
      <c r="FJ441" s="58"/>
      <c r="FK441" s="58"/>
      <c r="FL441" s="58"/>
      <c r="FM441" s="58"/>
      <c r="FN441" s="58"/>
      <c r="FO441" s="58"/>
      <c r="FP441" s="58"/>
      <c r="FQ441" s="58"/>
      <c r="FR441" s="58"/>
      <c r="FS441" s="58"/>
      <c r="FT441" s="58"/>
      <c r="FU441" s="58"/>
      <c r="FV441" s="58"/>
      <c r="FW441" s="58"/>
      <c r="FX441" s="58"/>
      <c r="FY441" s="58"/>
      <c r="FZ441" s="58"/>
      <c r="GA441" s="58"/>
      <c r="GB441" s="58"/>
      <c r="GC441" s="58"/>
      <c r="GD441" s="58"/>
      <c r="GE441" s="58"/>
      <c r="GF441" s="58"/>
      <c r="GG441" s="58"/>
      <c r="GH441" s="58"/>
      <c r="GI441" s="58"/>
      <c r="GJ441" s="58"/>
      <c r="GK441" s="58"/>
      <c r="GL441" s="58"/>
      <c r="GM441" s="58"/>
      <c r="GN441" s="58"/>
      <c r="GO441" s="58"/>
      <c r="GP441" s="58"/>
      <c r="GQ441" s="58"/>
      <c r="GR441" s="58"/>
      <c r="GS441" s="58"/>
      <c r="GT441" s="58"/>
      <c r="GU441" s="58"/>
      <c r="GV441" s="58"/>
      <c r="GW441" s="58"/>
      <c r="GX441" s="58"/>
      <c r="GY441" s="58"/>
      <c r="GZ441" s="58"/>
      <c r="HA441" s="58"/>
      <c r="HB441" s="58"/>
      <c r="HC441" s="58"/>
      <c r="HD441" s="58"/>
      <c r="HE441" s="58"/>
      <c r="HF441" s="58"/>
      <c r="HG441" s="58"/>
      <c r="HH441" s="58"/>
      <c r="HI441" s="58"/>
      <c r="HJ441" s="58"/>
      <c r="HK441" s="58"/>
      <c r="HL441" s="58"/>
      <c r="HM441" s="58"/>
      <c r="HN441" s="58"/>
      <c r="HO441" s="58"/>
      <c r="HP441" s="58"/>
      <c r="HQ441" s="58"/>
      <c r="HR441" s="58"/>
      <c r="HS441" s="58"/>
      <c r="HT441" s="58"/>
      <c r="HU441" s="58"/>
      <c r="HV441" s="58"/>
      <c r="HW441" s="58"/>
      <c r="HX441" s="58"/>
      <c r="HY441" s="58"/>
      <c r="HZ441" s="58"/>
      <c r="IA441" s="58"/>
      <c r="IB441" s="58"/>
      <c r="IC441" s="58"/>
      <c r="ID441" s="58"/>
      <c r="IE441" s="58"/>
      <c r="IF441" s="58"/>
      <c r="IG441" s="58"/>
      <c r="IH441" s="58"/>
      <c r="II441" s="58"/>
      <c r="IJ441" s="58"/>
      <c r="IK441" s="58"/>
      <c r="IL441" s="58"/>
      <c r="IM441" s="58"/>
      <c r="IN441" s="58"/>
      <c r="IO441" s="58"/>
      <c r="IP441" s="58"/>
      <c r="IQ441" s="58"/>
      <c r="IR441" s="58"/>
    </row>
    <row r="442" spans="1:252" s="839" customFormat="1">
      <c r="A442" s="78" t="s">
        <v>579</v>
      </c>
      <c r="B442" s="699">
        <v>5.0000000000000001E-3</v>
      </c>
      <c r="C442" s="699">
        <v>5.0000000000000001E-3</v>
      </c>
      <c r="D442" s="699">
        <v>4.0000000000000001E-3</v>
      </c>
      <c r="E442" s="699">
        <v>4.0000000000000001E-3</v>
      </c>
      <c r="F442" s="699">
        <v>4.0000000000000001E-3</v>
      </c>
      <c r="G442" s="699">
        <v>4.0000000000000001E-3</v>
      </c>
      <c r="H442" s="699">
        <v>3.0000000000000001E-3</v>
      </c>
      <c r="I442" s="699">
        <v>3.0000000000000001E-3</v>
      </c>
      <c r="J442" s="699">
        <v>3.0000000000000001E-3</v>
      </c>
      <c r="K442" s="699">
        <v>3.0000000000000001E-3</v>
      </c>
      <c r="L442" s="699">
        <v>2E-3</v>
      </c>
      <c r="M442" s="699">
        <v>3.0000000000000001E-3</v>
      </c>
      <c r="N442" s="699">
        <v>4.0000000000000001E-3</v>
      </c>
      <c r="O442" s="699">
        <v>5.0000000000000001E-3</v>
      </c>
      <c r="P442" s="699">
        <v>3.0000000000000001E-3</v>
      </c>
      <c r="Q442" s="699">
        <v>4.0000000000000001E-3</v>
      </c>
      <c r="R442" s="699">
        <v>4.0000000000000001E-3</v>
      </c>
      <c r="S442" s="699">
        <v>4.0000000000000001E-3</v>
      </c>
      <c r="T442" s="699">
        <v>4.0000000000000001E-3</v>
      </c>
      <c r="U442" s="699">
        <v>4.0000000000000001E-3</v>
      </c>
      <c r="V442" s="699">
        <v>3.0000000000000001E-3</v>
      </c>
      <c r="W442" s="699">
        <v>4.0000000000000001E-3</v>
      </c>
      <c r="X442" s="699">
        <v>4.0000000000000001E-3</v>
      </c>
      <c r="Y442" s="699">
        <v>4.0000000000000001E-3</v>
      </c>
      <c r="Z442" s="699">
        <v>5.0000000000000001E-3</v>
      </c>
      <c r="AA442" s="956">
        <v>5.0000000000000001E-3</v>
      </c>
      <c r="AB442" s="956">
        <v>4.0000000000000001E-3</v>
      </c>
      <c r="AC442" s="956">
        <v>6.0000000000000001E-3</v>
      </c>
      <c r="AD442" s="699">
        <v>6.0000000000000001E-3</v>
      </c>
      <c r="AE442" s="953">
        <v>3.0000000000000001E-3</v>
      </c>
      <c r="AF442" s="58"/>
      <c r="AG442" s="58"/>
      <c r="AH442" s="58"/>
      <c r="AI442" s="58"/>
      <c r="AJ442" s="58"/>
      <c r="AK442" s="58"/>
      <c r="AL442" s="58"/>
      <c r="AM442" s="58"/>
      <c r="AN442" s="58"/>
      <c r="AO442" s="58"/>
      <c r="AP442" s="58"/>
      <c r="AQ442" s="58"/>
      <c r="AR442" s="58"/>
      <c r="AS442" s="58"/>
      <c r="AT442" s="58"/>
      <c r="AU442" s="58"/>
      <c r="AV442" s="58"/>
      <c r="AW442" s="58"/>
      <c r="AX442" s="58"/>
      <c r="AY442" s="58"/>
      <c r="AZ442" s="58"/>
      <c r="BA442" s="58"/>
      <c r="BB442" s="58"/>
      <c r="BC442" s="58"/>
      <c r="BD442" s="58"/>
      <c r="BE442" s="58"/>
      <c r="BF442" s="58"/>
      <c r="BG442" s="58"/>
      <c r="BH442" s="58"/>
      <c r="BI442" s="58"/>
      <c r="BJ442" s="58"/>
      <c r="BK442" s="58"/>
      <c r="BL442" s="58"/>
      <c r="BM442" s="58"/>
      <c r="BN442" s="58"/>
      <c r="BO442" s="58"/>
      <c r="BP442" s="58"/>
      <c r="BQ442" s="58"/>
      <c r="BR442" s="58"/>
      <c r="BS442" s="58"/>
      <c r="BT442" s="58"/>
      <c r="BU442" s="58"/>
      <c r="BV442" s="58"/>
      <c r="BW442" s="58"/>
      <c r="BX442" s="58"/>
      <c r="BY442" s="58"/>
      <c r="BZ442" s="58"/>
      <c r="CA442" s="58"/>
      <c r="CB442" s="58"/>
      <c r="CC442" s="58"/>
      <c r="CD442" s="58"/>
      <c r="CE442" s="58"/>
      <c r="CF442" s="58"/>
      <c r="CG442" s="58"/>
      <c r="CH442" s="58"/>
      <c r="CI442" s="58"/>
      <c r="CJ442" s="58"/>
      <c r="CK442" s="58"/>
      <c r="CL442" s="58"/>
      <c r="CM442" s="58"/>
      <c r="CN442" s="58"/>
      <c r="CO442" s="58"/>
      <c r="CP442" s="58"/>
      <c r="CQ442" s="58"/>
      <c r="CR442" s="58"/>
      <c r="CS442" s="58"/>
      <c r="CT442" s="58"/>
      <c r="CU442" s="58"/>
      <c r="CV442" s="58"/>
      <c r="CW442" s="58"/>
      <c r="CX442" s="58"/>
      <c r="CY442" s="58"/>
      <c r="CZ442" s="58"/>
      <c r="DA442" s="58"/>
      <c r="DB442" s="58"/>
      <c r="DC442" s="58"/>
      <c r="DD442" s="58"/>
      <c r="DE442" s="58"/>
      <c r="DF442" s="58"/>
      <c r="DG442" s="58"/>
      <c r="DH442" s="58"/>
      <c r="DI442" s="58"/>
      <c r="DJ442" s="58"/>
      <c r="DK442" s="58"/>
      <c r="DL442" s="58"/>
      <c r="DM442" s="58"/>
      <c r="DN442" s="58"/>
      <c r="DO442" s="58"/>
      <c r="DP442" s="58"/>
      <c r="DQ442" s="58"/>
      <c r="DR442" s="58"/>
      <c r="DS442" s="58"/>
      <c r="DT442" s="58"/>
      <c r="DU442" s="58"/>
      <c r="DV442" s="58"/>
      <c r="DW442" s="58"/>
      <c r="DX442" s="58"/>
      <c r="DY442" s="58"/>
      <c r="DZ442" s="58"/>
      <c r="EA442" s="58"/>
      <c r="EB442" s="58"/>
      <c r="EC442" s="58"/>
      <c r="ED442" s="58"/>
      <c r="EE442" s="58"/>
      <c r="EF442" s="58"/>
      <c r="EG442" s="58"/>
      <c r="EH442" s="58"/>
      <c r="EI442" s="58"/>
      <c r="EJ442" s="58"/>
      <c r="EK442" s="58"/>
      <c r="EL442" s="58"/>
      <c r="EM442" s="58"/>
      <c r="EN442" s="58"/>
      <c r="EO442" s="58"/>
      <c r="EP442" s="58"/>
      <c r="EQ442" s="58"/>
      <c r="ER442" s="58"/>
      <c r="ES442" s="58"/>
      <c r="ET442" s="58"/>
      <c r="EU442" s="58"/>
      <c r="EV442" s="58"/>
      <c r="EW442" s="58"/>
      <c r="EX442" s="58"/>
      <c r="EY442" s="58"/>
      <c r="EZ442" s="58"/>
      <c r="FA442" s="58"/>
      <c r="FB442" s="58"/>
      <c r="FC442" s="58"/>
      <c r="FD442" s="58"/>
      <c r="FE442" s="58"/>
      <c r="FF442" s="58"/>
      <c r="FG442" s="58"/>
      <c r="FH442" s="58"/>
      <c r="FI442" s="58"/>
      <c r="FJ442" s="58"/>
      <c r="FK442" s="58"/>
      <c r="FL442" s="58"/>
      <c r="FM442" s="58"/>
      <c r="FN442" s="58"/>
      <c r="FO442" s="58"/>
      <c r="FP442" s="58"/>
      <c r="FQ442" s="58"/>
      <c r="FR442" s="58"/>
      <c r="FS442" s="58"/>
      <c r="FT442" s="58"/>
      <c r="FU442" s="58"/>
      <c r="FV442" s="58"/>
      <c r="FW442" s="58"/>
      <c r="FX442" s="58"/>
      <c r="FY442" s="58"/>
      <c r="FZ442" s="58"/>
      <c r="GA442" s="58"/>
      <c r="GB442" s="58"/>
      <c r="GC442" s="58"/>
      <c r="GD442" s="58"/>
      <c r="GE442" s="58"/>
      <c r="GF442" s="58"/>
      <c r="GG442" s="58"/>
      <c r="GH442" s="58"/>
      <c r="GI442" s="58"/>
      <c r="GJ442" s="58"/>
      <c r="GK442" s="58"/>
      <c r="GL442" s="58"/>
      <c r="GM442" s="58"/>
      <c r="GN442" s="58"/>
      <c r="GO442" s="58"/>
      <c r="GP442" s="58"/>
      <c r="GQ442" s="58"/>
      <c r="GR442" s="58"/>
      <c r="GS442" s="58"/>
      <c r="GT442" s="58"/>
      <c r="GU442" s="58"/>
      <c r="GV442" s="58"/>
      <c r="GW442" s="58"/>
      <c r="GX442" s="58"/>
      <c r="GY442" s="58"/>
      <c r="GZ442" s="58"/>
      <c r="HA442" s="58"/>
      <c r="HB442" s="58"/>
      <c r="HC442" s="58"/>
      <c r="HD442" s="58"/>
      <c r="HE442" s="58"/>
      <c r="HF442" s="58"/>
      <c r="HG442" s="58"/>
      <c r="HH442" s="58"/>
      <c r="HI442" s="58"/>
      <c r="HJ442" s="58"/>
      <c r="HK442" s="58"/>
      <c r="HL442" s="58"/>
      <c r="HM442" s="58"/>
      <c r="HN442" s="58"/>
      <c r="HO442" s="58"/>
      <c r="HP442" s="58"/>
      <c r="HQ442" s="58"/>
      <c r="HR442" s="58"/>
      <c r="HS442" s="58"/>
      <c r="HT442" s="58"/>
      <c r="HU442" s="58"/>
      <c r="HV442" s="58"/>
      <c r="HW442" s="58"/>
      <c r="HX442" s="58"/>
      <c r="HY442" s="58"/>
      <c r="HZ442" s="58"/>
      <c r="IA442" s="58"/>
      <c r="IB442" s="58"/>
      <c r="IC442" s="58"/>
      <c r="ID442" s="58"/>
      <c r="IE442" s="58"/>
      <c r="IF442" s="58"/>
      <c r="IG442" s="58"/>
      <c r="IH442" s="58"/>
      <c r="II442" s="58"/>
      <c r="IJ442" s="58"/>
      <c r="IK442" s="58"/>
      <c r="IL442" s="58"/>
      <c r="IM442" s="58"/>
      <c r="IN442" s="58"/>
      <c r="IO442" s="58"/>
      <c r="IP442" s="58"/>
      <c r="IQ442" s="58"/>
      <c r="IR442" s="58"/>
    </row>
    <row r="443" spans="1:252" s="839" customFormat="1">
      <c r="A443" s="78" t="s">
        <v>580</v>
      </c>
      <c r="B443" s="699">
        <v>0</v>
      </c>
      <c r="C443" s="699">
        <v>0</v>
      </c>
      <c r="D443" s="699">
        <v>0</v>
      </c>
      <c r="E443" s="699">
        <v>0</v>
      </c>
      <c r="F443" s="699">
        <v>0</v>
      </c>
      <c r="G443" s="699">
        <v>0</v>
      </c>
      <c r="H443" s="699">
        <v>0</v>
      </c>
      <c r="I443" s="699">
        <v>0</v>
      </c>
      <c r="J443" s="699">
        <v>0</v>
      </c>
      <c r="K443" s="699">
        <v>0</v>
      </c>
      <c r="L443" s="699">
        <v>0</v>
      </c>
      <c r="M443" s="699">
        <v>0</v>
      </c>
      <c r="N443" s="699">
        <v>0</v>
      </c>
      <c r="O443" s="699">
        <v>0</v>
      </c>
      <c r="P443" s="699">
        <v>0</v>
      </c>
      <c r="Q443" s="699">
        <v>0</v>
      </c>
      <c r="R443" s="699">
        <v>0</v>
      </c>
      <c r="S443" s="699">
        <v>0</v>
      </c>
      <c r="T443" s="699">
        <v>0</v>
      </c>
      <c r="U443" s="699">
        <v>0</v>
      </c>
      <c r="V443" s="699">
        <v>0</v>
      </c>
      <c r="W443" s="699">
        <v>0</v>
      </c>
      <c r="X443" s="699">
        <v>0</v>
      </c>
      <c r="Y443" s="699">
        <v>0</v>
      </c>
      <c r="Z443" s="699">
        <v>0</v>
      </c>
      <c r="AA443" s="956">
        <v>0</v>
      </c>
      <c r="AB443" s="956">
        <v>0</v>
      </c>
      <c r="AC443" s="956">
        <v>0</v>
      </c>
      <c r="AD443" s="699">
        <v>0</v>
      </c>
      <c r="AE443" s="953">
        <v>0</v>
      </c>
      <c r="AF443" s="58"/>
      <c r="AG443" s="58"/>
      <c r="AH443" s="58"/>
      <c r="AI443" s="58"/>
      <c r="AJ443" s="58"/>
      <c r="AK443" s="58"/>
      <c r="AL443" s="58"/>
      <c r="AM443" s="58"/>
      <c r="AN443" s="58"/>
      <c r="AO443" s="58"/>
      <c r="AP443" s="58"/>
      <c r="AQ443" s="58"/>
      <c r="AR443" s="58"/>
      <c r="AS443" s="58"/>
      <c r="AT443" s="58"/>
      <c r="AU443" s="58"/>
      <c r="AV443" s="58"/>
      <c r="AW443" s="58"/>
      <c r="AX443" s="58"/>
      <c r="AY443" s="58"/>
      <c r="AZ443" s="58"/>
      <c r="BA443" s="58"/>
      <c r="BB443" s="58"/>
      <c r="BC443" s="58"/>
      <c r="BD443" s="58"/>
      <c r="BE443" s="58"/>
      <c r="BF443" s="58"/>
      <c r="BG443" s="58"/>
      <c r="BH443" s="58"/>
      <c r="BI443" s="58"/>
      <c r="BJ443" s="58"/>
      <c r="BK443" s="58"/>
      <c r="BL443" s="58"/>
      <c r="BM443" s="58"/>
      <c r="BN443" s="58"/>
      <c r="BO443" s="58"/>
      <c r="BP443" s="58"/>
      <c r="BQ443" s="58"/>
      <c r="BR443" s="58"/>
      <c r="BS443" s="58"/>
      <c r="BT443" s="58"/>
      <c r="BU443" s="58"/>
      <c r="BV443" s="58"/>
      <c r="BW443" s="58"/>
      <c r="BX443" s="58"/>
      <c r="BY443" s="58"/>
      <c r="BZ443" s="58"/>
      <c r="CA443" s="58"/>
      <c r="CB443" s="58"/>
      <c r="CC443" s="58"/>
      <c r="CD443" s="58"/>
      <c r="CE443" s="58"/>
      <c r="CF443" s="58"/>
      <c r="CG443" s="58"/>
      <c r="CH443" s="58"/>
      <c r="CI443" s="58"/>
      <c r="CJ443" s="58"/>
      <c r="CK443" s="58"/>
      <c r="CL443" s="58"/>
      <c r="CM443" s="58"/>
      <c r="CN443" s="58"/>
      <c r="CO443" s="58"/>
      <c r="CP443" s="58"/>
      <c r="CQ443" s="58"/>
      <c r="CR443" s="58"/>
      <c r="CS443" s="58"/>
      <c r="CT443" s="58"/>
      <c r="CU443" s="58"/>
      <c r="CV443" s="58"/>
      <c r="CW443" s="58"/>
      <c r="CX443" s="58"/>
      <c r="CY443" s="58"/>
      <c r="CZ443" s="58"/>
      <c r="DA443" s="58"/>
      <c r="DB443" s="58"/>
      <c r="DC443" s="58"/>
      <c r="DD443" s="58"/>
      <c r="DE443" s="58"/>
      <c r="DF443" s="58"/>
      <c r="DG443" s="58"/>
      <c r="DH443" s="58"/>
      <c r="DI443" s="58"/>
      <c r="DJ443" s="58"/>
      <c r="DK443" s="58"/>
      <c r="DL443" s="58"/>
      <c r="DM443" s="58"/>
      <c r="DN443" s="58"/>
      <c r="DO443" s="58"/>
      <c r="DP443" s="58"/>
      <c r="DQ443" s="58"/>
      <c r="DR443" s="58"/>
      <c r="DS443" s="58"/>
      <c r="DT443" s="58"/>
      <c r="DU443" s="58"/>
      <c r="DV443" s="58"/>
      <c r="DW443" s="58"/>
      <c r="DX443" s="58"/>
      <c r="DY443" s="58"/>
      <c r="DZ443" s="58"/>
      <c r="EA443" s="58"/>
      <c r="EB443" s="58"/>
      <c r="EC443" s="58"/>
      <c r="ED443" s="58"/>
      <c r="EE443" s="58"/>
      <c r="EF443" s="58"/>
      <c r="EG443" s="58"/>
      <c r="EH443" s="58"/>
      <c r="EI443" s="58"/>
      <c r="EJ443" s="58"/>
      <c r="EK443" s="58"/>
      <c r="EL443" s="58"/>
      <c r="EM443" s="58"/>
      <c r="EN443" s="58"/>
      <c r="EO443" s="58"/>
      <c r="EP443" s="58"/>
      <c r="EQ443" s="58"/>
      <c r="ER443" s="58"/>
      <c r="ES443" s="58"/>
      <c r="ET443" s="58"/>
      <c r="EU443" s="58"/>
      <c r="EV443" s="58"/>
      <c r="EW443" s="58"/>
      <c r="EX443" s="58"/>
      <c r="EY443" s="58"/>
      <c r="EZ443" s="58"/>
      <c r="FA443" s="58"/>
      <c r="FB443" s="58"/>
      <c r="FC443" s="58"/>
      <c r="FD443" s="58"/>
      <c r="FE443" s="58"/>
      <c r="FF443" s="58"/>
      <c r="FG443" s="58"/>
      <c r="FH443" s="58"/>
      <c r="FI443" s="58"/>
      <c r="FJ443" s="58"/>
      <c r="FK443" s="58"/>
      <c r="FL443" s="58"/>
      <c r="FM443" s="58"/>
      <c r="FN443" s="58"/>
      <c r="FO443" s="58"/>
      <c r="FP443" s="58"/>
      <c r="FQ443" s="58"/>
      <c r="FR443" s="58"/>
      <c r="FS443" s="58"/>
      <c r="FT443" s="58"/>
      <c r="FU443" s="58"/>
      <c r="FV443" s="58"/>
      <c r="FW443" s="58"/>
      <c r="FX443" s="58"/>
      <c r="FY443" s="58"/>
      <c r="FZ443" s="58"/>
      <c r="GA443" s="58"/>
      <c r="GB443" s="58"/>
      <c r="GC443" s="58"/>
      <c r="GD443" s="58"/>
      <c r="GE443" s="58"/>
      <c r="GF443" s="58"/>
      <c r="GG443" s="58"/>
      <c r="GH443" s="58"/>
      <c r="GI443" s="58"/>
      <c r="GJ443" s="58"/>
      <c r="GK443" s="58"/>
      <c r="GL443" s="58"/>
      <c r="GM443" s="58"/>
      <c r="GN443" s="58"/>
      <c r="GO443" s="58"/>
      <c r="GP443" s="58"/>
      <c r="GQ443" s="58"/>
      <c r="GR443" s="58"/>
      <c r="GS443" s="58"/>
      <c r="GT443" s="58"/>
      <c r="GU443" s="58"/>
      <c r="GV443" s="58"/>
      <c r="GW443" s="58"/>
      <c r="GX443" s="58"/>
      <c r="GY443" s="58"/>
      <c r="GZ443" s="58"/>
      <c r="HA443" s="58"/>
      <c r="HB443" s="58"/>
      <c r="HC443" s="58"/>
      <c r="HD443" s="58"/>
      <c r="HE443" s="58"/>
      <c r="HF443" s="58"/>
      <c r="HG443" s="58"/>
      <c r="HH443" s="58"/>
      <c r="HI443" s="58"/>
      <c r="HJ443" s="58"/>
      <c r="HK443" s="58"/>
      <c r="HL443" s="58"/>
      <c r="HM443" s="58"/>
      <c r="HN443" s="58"/>
      <c r="HO443" s="58"/>
      <c r="HP443" s="58"/>
      <c r="HQ443" s="58"/>
      <c r="HR443" s="58"/>
      <c r="HS443" s="58"/>
      <c r="HT443" s="58"/>
      <c r="HU443" s="58"/>
      <c r="HV443" s="58"/>
      <c r="HW443" s="58"/>
      <c r="HX443" s="58"/>
      <c r="HY443" s="58"/>
      <c r="HZ443" s="58"/>
      <c r="IA443" s="58"/>
      <c r="IB443" s="58"/>
      <c r="IC443" s="58"/>
      <c r="ID443" s="58"/>
      <c r="IE443" s="58"/>
      <c r="IF443" s="58"/>
      <c r="IG443" s="58"/>
      <c r="IH443" s="58"/>
      <c r="II443" s="58"/>
      <c r="IJ443" s="58"/>
      <c r="IK443" s="58"/>
      <c r="IL443" s="58"/>
      <c r="IM443" s="58"/>
      <c r="IN443" s="58"/>
      <c r="IO443" s="58"/>
      <c r="IP443" s="58"/>
      <c r="IQ443" s="58"/>
      <c r="IR443" s="58"/>
    </row>
    <row r="444" spans="1:252" s="839" customFormat="1">
      <c r="A444" s="78" t="s">
        <v>581</v>
      </c>
      <c r="B444" s="699">
        <v>3.0000000000000001E-3</v>
      </c>
      <c r="C444" s="699">
        <v>3.0000000000000001E-3</v>
      </c>
      <c r="D444" s="699">
        <v>3.0000000000000001E-3</v>
      </c>
      <c r="E444" s="699">
        <v>3.0000000000000001E-3</v>
      </c>
      <c r="F444" s="699">
        <v>2E-3</v>
      </c>
      <c r="G444" s="699">
        <v>2E-3</v>
      </c>
      <c r="H444" s="699">
        <v>2E-3</v>
      </c>
      <c r="I444" s="699">
        <v>2E-3</v>
      </c>
      <c r="J444" s="699">
        <v>1E-3</v>
      </c>
      <c r="K444" s="699">
        <v>2E-3</v>
      </c>
      <c r="L444" s="699">
        <v>1E-3</v>
      </c>
      <c r="M444" s="699">
        <v>2E-3</v>
      </c>
      <c r="N444" s="699">
        <v>2E-3</v>
      </c>
      <c r="O444" s="699">
        <v>3.0000000000000001E-3</v>
      </c>
      <c r="P444" s="699">
        <v>2E-3</v>
      </c>
      <c r="Q444" s="699">
        <v>2E-3</v>
      </c>
      <c r="R444" s="699">
        <v>0</v>
      </c>
      <c r="S444" s="699">
        <v>0</v>
      </c>
      <c r="T444" s="699">
        <v>0</v>
      </c>
      <c r="U444" s="699">
        <v>0</v>
      </c>
      <c r="V444" s="699">
        <v>0</v>
      </c>
      <c r="W444" s="699">
        <v>0</v>
      </c>
      <c r="X444" s="699">
        <v>0</v>
      </c>
      <c r="Y444" s="699">
        <v>0</v>
      </c>
      <c r="Z444" s="699">
        <v>0</v>
      </c>
      <c r="AA444" s="956">
        <v>0</v>
      </c>
      <c r="AB444" s="956">
        <v>1E-3</v>
      </c>
      <c r="AC444" s="956">
        <v>1E-3</v>
      </c>
      <c r="AD444" s="699">
        <v>1E-3</v>
      </c>
      <c r="AE444" s="953">
        <v>1E-3</v>
      </c>
      <c r="AF444" s="58"/>
      <c r="AG444" s="58"/>
      <c r="AH444" s="58"/>
      <c r="AI444" s="58"/>
      <c r="AJ444" s="58"/>
      <c r="AK444" s="58"/>
      <c r="AL444" s="58"/>
      <c r="AM444" s="58"/>
      <c r="AN444" s="58"/>
      <c r="AO444" s="58"/>
      <c r="AP444" s="58"/>
      <c r="AQ444" s="58"/>
      <c r="AR444" s="58"/>
      <c r="AS444" s="58"/>
      <c r="AT444" s="58"/>
      <c r="AU444" s="58"/>
      <c r="AV444" s="58"/>
      <c r="AW444" s="58"/>
      <c r="AX444" s="58"/>
      <c r="AY444" s="58"/>
      <c r="AZ444" s="58"/>
      <c r="BA444" s="58"/>
      <c r="BB444" s="58"/>
      <c r="BC444" s="58"/>
      <c r="BD444" s="58"/>
      <c r="BE444" s="58"/>
      <c r="BF444" s="58"/>
      <c r="BG444" s="58"/>
      <c r="BH444" s="58"/>
      <c r="BI444" s="58"/>
      <c r="BJ444" s="58"/>
      <c r="BK444" s="58"/>
      <c r="BL444" s="58"/>
      <c r="BM444" s="58"/>
      <c r="BN444" s="58"/>
      <c r="BO444" s="58"/>
      <c r="BP444" s="58"/>
      <c r="BQ444" s="58"/>
      <c r="BR444" s="58"/>
      <c r="BS444" s="58"/>
      <c r="BT444" s="58"/>
      <c r="BU444" s="58"/>
      <c r="BV444" s="58"/>
      <c r="BW444" s="58"/>
      <c r="BX444" s="58"/>
      <c r="BY444" s="58"/>
      <c r="BZ444" s="58"/>
      <c r="CA444" s="58"/>
      <c r="CB444" s="58"/>
      <c r="CC444" s="58"/>
      <c r="CD444" s="58"/>
      <c r="CE444" s="58"/>
      <c r="CF444" s="58"/>
      <c r="CG444" s="58"/>
      <c r="CH444" s="58"/>
      <c r="CI444" s="58"/>
      <c r="CJ444" s="58"/>
      <c r="CK444" s="58"/>
      <c r="CL444" s="58"/>
      <c r="CM444" s="58"/>
      <c r="CN444" s="58"/>
      <c r="CO444" s="58"/>
      <c r="CP444" s="58"/>
      <c r="CQ444" s="58"/>
      <c r="CR444" s="58"/>
      <c r="CS444" s="58"/>
      <c r="CT444" s="58"/>
      <c r="CU444" s="58"/>
      <c r="CV444" s="58"/>
      <c r="CW444" s="58"/>
      <c r="CX444" s="58"/>
      <c r="CY444" s="58"/>
      <c r="CZ444" s="58"/>
      <c r="DA444" s="58"/>
      <c r="DB444" s="58"/>
      <c r="DC444" s="58"/>
      <c r="DD444" s="58"/>
      <c r="DE444" s="58"/>
      <c r="DF444" s="58"/>
      <c r="DG444" s="58"/>
      <c r="DH444" s="58"/>
      <c r="DI444" s="58"/>
      <c r="DJ444" s="58"/>
      <c r="DK444" s="58"/>
      <c r="DL444" s="58"/>
      <c r="DM444" s="58"/>
      <c r="DN444" s="58"/>
      <c r="DO444" s="58"/>
      <c r="DP444" s="58"/>
      <c r="DQ444" s="58"/>
      <c r="DR444" s="58"/>
      <c r="DS444" s="58"/>
      <c r="DT444" s="58"/>
      <c r="DU444" s="58"/>
      <c r="DV444" s="58"/>
      <c r="DW444" s="58"/>
      <c r="DX444" s="58"/>
      <c r="DY444" s="58"/>
      <c r="DZ444" s="58"/>
      <c r="EA444" s="58"/>
      <c r="EB444" s="58"/>
      <c r="EC444" s="58"/>
      <c r="ED444" s="58"/>
      <c r="EE444" s="58"/>
      <c r="EF444" s="58"/>
      <c r="EG444" s="58"/>
      <c r="EH444" s="58"/>
      <c r="EI444" s="58"/>
      <c r="EJ444" s="58"/>
      <c r="EK444" s="58"/>
      <c r="EL444" s="58"/>
      <c r="EM444" s="58"/>
      <c r="EN444" s="58"/>
      <c r="EO444" s="58"/>
      <c r="EP444" s="58"/>
      <c r="EQ444" s="58"/>
      <c r="ER444" s="58"/>
      <c r="ES444" s="58"/>
      <c r="ET444" s="58"/>
      <c r="EU444" s="58"/>
      <c r="EV444" s="58"/>
      <c r="EW444" s="58"/>
      <c r="EX444" s="58"/>
      <c r="EY444" s="58"/>
      <c r="EZ444" s="58"/>
      <c r="FA444" s="58"/>
      <c r="FB444" s="58"/>
      <c r="FC444" s="58"/>
      <c r="FD444" s="58"/>
      <c r="FE444" s="58"/>
      <c r="FF444" s="58"/>
      <c r="FG444" s="58"/>
      <c r="FH444" s="58"/>
      <c r="FI444" s="58"/>
      <c r="FJ444" s="58"/>
      <c r="FK444" s="58"/>
      <c r="FL444" s="58"/>
      <c r="FM444" s="58"/>
      <c r="FN444" s="58"/>
      <c r="FO444" s="58"/>
      <c r="FP444" s="58"/>
      <c r="FQ444" s="58"/>
      <c r="FR444" s="58"/>
      <c r="FS444" s="58"/>
      <c r="FT444" s="58"/>
      <c r="FU444" s="58"/>
      <c r="FV444" s="58"/>
      <c r="FW444" s="58"/>
      <c r="FX444" s="58"/>
      <c r="FY444" s="58"/>
      <c r="FZ444" s="58"/>
      <c r="GA444" s="58"/>
      <c r="GB444" s="58"/>
      <c r="GC444" s="58"/>
      <c r="GD444" s="58"/>
      <c r="GE444" s="58"/>
      <c r="GF444" s="58"/>
      <c r="GG444" s="58"/>
      <c r="GH444" s="58"/>
      <c r="GI444" s="58"/>
      <c r="GJ444" s="58"/>
      <c r="GK444" s="58"/>
      <c r="GL444" s="58"/>
      <c r="GM444" s="58"/>
      <c r="GN444" s="58"/>
      <c r="GO444" s="58"/>
      <c r="GP444" s="58"/>
      <c r="GQ444" s="58"/>
      <c r="GR444" s="58"/>
      <c r="GS444" s="58"/>
      <c r="GT444" s="58"/>
      <c r="GU444" s="58"/>
      <c r="GV444" s="58"/>
      <c r="GW444" s="58"/>
      <c r="GX444" s="58"/>
      <c r="GY444" s="58"/>
      <c r="GZ444" s="58"/>
      <c r="HA444" s="58"/>
      <c r="HB444" s="58"/>
      <c r="HC444" s="58"/>
      <c r="HD444" s="58"/>
      <c r="HE444" s="58"/>
      <c r="HF444" s="58"/>
      <c r="HG444" s="58"/>
      <c r="HH444" s="58"/>
      <c r="HI444" s="58"/>
      <c r="HJ444" s="58"/>
      <c r="HK444" s="58"/>
      <c r="HL444" s="58"/>
      <c r="HM444" s="58"/>
      <c r="HN444" s="58"/>
      <c r="HO444" s="58"/>
      <c r="HP444" s="58"/>
      <c r="HQ444" s="58"/>
      <c r="HR444" s="58"/>
      <c r="HS444" s="58"/>
      <c r="HT444" s="58"/>
      <c r="HU444" s="58"/>
      <c r="HV444" s="58"/>
      <c r="HW444" s="58"/>
      <c r="HX444" s="58"/>
      <c r="HY444" s="58"/>
      <c r="HZ444" s="58"/>
      <c r="IA444" s="58"/>
      <c r="IB444" s="58"/>
      <c r="IC444" s="58"/>
      <c r="ID444" s="58"/>
      <c r="IE444" s="58"/>
      <c r="IF444" s="58"/>
      <c r="IG444" s="58"/>
      <c r="IH444" s="58"/>
      <c r="II444" s="58"/>
      <c r="IJ444" s="58"/>
      <c r="IK444" s="58"/>
      <c r="IL444" s="58"/>
      <c r="IM444" s="58"/>
      <c r="IN444" s="58"/>
      <c r="IO444" s="58"/>
      <c r="IP444" s="58"/>
      <c r="IQ444" s="58"/>
      <c r="IR444" s="58"/>
    </row>
    <row r="445" spans="1:252" s="839" customFormat="1">
      <c r="A445" s="78" t="s">
        <v>465</v>
      </c>
      <c r="B445" s="699">
        <v>8.9999999999999993E-3</v>
      </c>
      <c r="C445" s="699">
        <v>8.9999999999999993E-3</v>
      </c>
      <c r="D445" s="699">
        <v>7.0000000000000001E-3</v>
      </c>
      <c r="E445" s="699">
        <v>7.0000000000000001E-3</v>
      </c>
      <c r="F445" s="699">
        <v>7.0000000000000001E-3</v>
      </c>
      <c r="G445" s="699">
        <v>8.0000000000000002E-3</v>
      </c>
      <c r="H445" s="699">
        <v>0.01</v>
      </c>
      <c r="I445" s="699">
        <v>1.0999999999999999E-2</v>
      </c>
      <c r="J445" s="699">
        <v>0.01</v>
      </c>
      <c r="K445" s="699">
        <v>1.2999999999999999E-2</v>
      </c>
      <c r="L445" s="699">
        <v>0.01</v>
      </c>
      <c r="M445" s="699">
        <v>1.4E-2</v>
      </c>
      <c r="N445" s="699">
        <v>1.7999999999999999E-2</v>
      </c>
      <c r="O445" s="699">
        <v>2.4E-2</v>
      </c>
      <c r="P445" s="699">
        <v>1.7000000000000001E-2</v>
      </c>
      <c r="Q445" s="699">
        <v>1.4999999999999999E-2</v>
      </c>
      <c r="R445" s="699">
        <v>1.4E-2</v>
      </c>
      <c r="S445" s="699">
        <v>1.7999999999999999E-2</v>
      </c>
      <c r="T445" s="699">
        <v>1.6E-2</v>
      </c>
      <c r="U445" s="699">
        <v>1.4999999999999999E-2</v>
      </c>
      <c r="V445" s="699">
        <v>1.2999999999999999E-2</v>
      </c>
      <c r="W445" s="699">
        <v>1.4999999999999999E-2</v>
      </c>
      <c r="X445" s="699">
        <v>1.4E-2</v>
      </c>
      <c r="Y445" s="699">
        <v>1.4E-2</v>
      </c>
      <c r="Z445" s="699">
        <v>1.4E-2</v>
      </c>
      <c r="AA445" s="956">
        <v>1.4E-2</v>
      </c>
      <c r="AB445" s="956">
        <v>1.2999999999999999E-2</v>
      </c>
      <c r="AC445" s="956">
        <v>1.4E-2</v>
      </c>
      <c r="AD445" s="699">
        <v>1.2E-2</v>
      </c>
      <c r="AE445" s="953">
        <v>1.0999999999999999E-2</v>
      </c>
      <c r="AF445" s="58"/>
      <c r="AG445" s="58"/>
      <c r="AH445" s="58"/>
      <c r="AI445" s="58"/>
      <c r="AJ445" s="58"/>
      <c r="AK445" s="58"/>
      <c r="AL445" s="58"/>
      <c r="AM445" s="58"/>
      <c r="AN445" s="58"/>
      <c r="AO445" s="58"/>
      <c r="AP445" s="58"/>
      <c r="AQ445" s="58"/>
      <c r="AR445" s="58"/>
      <c r="AS445" s="58"/>
      <c r="AT445" s="58"/>
      <c r="AU445" s="58"/>
      <c r="AV445" s="58"/>
      <c r="AW445" s="58"/>
      <c r="AX445" s="58"/>
      <c r="AY445" s="58"/>
      <c r="AZ445" s="58"/>
      <c r="BA445" s="58"/>
      <c r="BB445" s="58"/>
      <c r="BC445" s="58"/>
      <c r="BD445" s="58"/>
      <c r="BE445" s="58"/>
      <c r="BF445" s="58"/>
      <c r="BG445" s="58"/>
      <c r="BH445" s="58"/>
      <c r="BI445" s="58"/>
      <c r="BJ445" s="58"/>
      <c r="BK445" s="58"/>
      <c r="BL445" s="58"/>
      <c r="BM445" s="58"/>
      <c r="BN445" s="58"/>
      <c r="BO445" s="58"/>
      <c r="BP445" s="58"/>
      <c r="BQ445" s="58"/>
      <c r="BR445" s="58"/>
      <c r="BS445" s="58"/>
      <c r="BT445" s="58"/>
      <c r="BU445" s="58"/>
      <c r="BV445" s="58"/>
      <c r="BW445" s="58"/>
      <c r="BX445" s="58"/>
      <c r="BY445" s="58"/>
      <c r="BZ445" s="58"/>
      <c r="CA445" s="58"/>
      <c r="CB445" s="58"/>
      <c r="CC445" s="58"/>
      <c r="CD445" s="58"/>
      <c r="CE445" s="58"/>
      <c r="CF445" s="58"/>
      <c r="CG445" s="58"/>
      <c r="CH445" s="58"/>
      <c r="CI445" s="58"/>
      <c r="CJ445" s="58"/>
      <c r="CK445" s="58"/>
      <c r="CL445" s="58"/>
      <c r="CM445" s="58"/>
      <c r="CN445" s="58"/>
      <c r="CO445" s="58"/>
      <c r="CP445" s="58"/>
      <c r="CQ445" s="58"/>
      <c r="CR445" s="58"/>
      <c r="CS445" s="58"/>
      <c r="CT445" s="58"/>
      <c r="CU445" s="58"/>
      <c r="CV445" s="58"/>
      <c r="CW445" s="58"/>
      <c r="CX445" s="58"/>
      <c r="CY445" s="58"/>
      <c r="CZ445" s="58"/>
      <c r="DA445" s="58"/>
      <c r="DB445" s="58"/>
      <c r="DC445" s="58"/>
      <c r="DD445" s="58"/>
      <c r="DE445" s="58"/>
      <c r="DF445" s="58"/>
      <c r="DG445" s="58"/>
      <c r="DH445" s="58"/>
      <c r="DI445" s="58"/>
      <c r="DJ445" s="58"/>
      <c r="DK445" s="58"/>
      <c r="DL445" s="58"/>
      <c r="DM445" s="58"/>
      <c r="DN445" s="58"/>
      <c r="DO445" s="58"/>
      <c r="DP445" s="58"/>
      <c r="DQ445" s="58"/>
      <c r="DR445" s="58"/>
      <c r="DS445" s="58"/>
      <c r="DT445" s="58"/>
      <c r="DU445" s="58"/>
      <c r="DV445" s="58"/>
      <c r="DW445" s="58"/>
      <c r="DX445" s="58"/>
      <c r="DY445" s="58"/>
      <c r="DZ445" s="58"/>
      <c r="EA445" s="58"/>
      <c r="EB445" s="58"/>
      <c r="EC445" s="58"/>
      <c r="ED445" s="58"/>
      <c r="EE445" s="58"/>
      <c r="EF445" s="58"/>
      <c r="EG445" s="58"/>
      <c r="EH445" s="58"/>
      <c r="EI445" s="58"/>
      <c r="EJ445" s="58"/>
      <c r="EK445" s="58"/>
      <c r="EL445" s="58"/>
      <c r="EM445" s="58"/>
      <c r="EN445" s="58"/>
      <c r="EO445" s="58"/>
      <c r="EP445" s="58"/>
      <c r="EQ445" s="58"/>
      <c r="ER445" s="58"/>
      <c r="ES445" s="58"/>
      <c r="ET445" s="58"/>
      <c r="EU445" s="58"/>
      <c r="EV445" s="58"/>
      <c r="EW445" s="58"/>
      <c r="EX445" s="58"/>
      <c r="EY445" s="58"/>
      <c r="EZ445" s="58"/>
      <c r="FA445" s="58"/>
      <c r="FB445" s="58"/>
      <c r="FC445" s="58"/>
      <c r="FD445" s="58"/>
      <c r="FE445" s="58"/>
      <c r="FF445" s="58"/>
      <c r="FG445" s="58"/>
      <c r="FH445" s="58"/>
      <c r="FI445" s="58"/>
      <c r="FJ445" s="58"/>
      <c r="FK445" s="58"/>
      <c r="FL445" s="58"/>
      <c r="FM445" s="58"/>
      <c r="FN445" s="58"/>
      <c r="FO445" s="58"/>
      <c r="FP445" s="58"/>
      <c r="FQ445" s="58"/>
      <c r="FR445" s="58"/>
      <c r="FS445" s="58"/>
      <c r="FT445" s="58"/>
      <c r="FU445" s="58"/>
      <c r="FV445" s="58"/>
      <c r="FW445" s="58"/>
      <c r="FX445" s="58"/>
      <c r="FY445" s="58"/>
      <c r="FZ445" s="58"/>
      <c r="GA445" s="58"/>
      <c r="GB445" s="58"/>
      <c r="GC445" s="58"/>
      <c r="GD445" s="58"/>
      <c r="GE445" s="58"/>
      <c r="GF445" s="58"/>
      <c r="GG445" s="58"/>
      <c r="GH445" s="58"/>
      <c r="GI445" s="58"/>
      <c r="GJ445" s="58"/>
      <c r="GK445" s="58"/>
      <c r="GL445" s="58"/>
      <c r="GM445" s="58"/>
      <c r="GN445" s="58"/>
      <c r="GO445" s="58"/>
      <c r="GP445" s="58"/>
      <c r="GQ445" s="58"/>
      <c r="GR445" s="58"/>
      <c r="GS445" s="58"/>
      <c r="GT445" s="58"/>
      <c r="GU445" s="58"/>
      <c r="GV445" s="58"/>
      <c r="GW445" s="58"/>
      <c r="GX445" s="58"/>
      <c r="GY445" s="58"/>
      <c r="GZ445" s="58"/>
      <c r="HA445" s="58"/>
      <c r="HB445" s="58"/>
      <c r="HC445" s="58"/>
      <c r="HD445" s="58"/>
      <c r="HE445" s="58"/>
      <c r="HF445" s="58"/>
      <c r="HG445" s="58"/>
      <c r="HH445" s="58"/>
      <c r="HI445" s="58"/>
      <c r="HJ445" s="58"/>
      <c r="HK445" s="58"/>
      <c r="HL445" s="58"/>
      <c r="HM445" s="58"/>
      <c r="HN445" s="58"/>
      <c r="HO445" s="58"/>
      <c r="HP445" s="58"/>
      <c r="HQ445" s="58"/>
      <c r="HR445" s="58"/>
      <c r="HS445" s="58"/>
      <c r="HT445" s="58"/>
      <c r="HU445" s="58"/>
      <c r="HV445" s="58"/>
      <c r="HW445" s="58"/>
      <c r="HX445" s="58"/>
      <c r="HY445" s="58"/>
      <c r="HZ445" s="58"/>
      <c r="IA445" s="58"/>
      <c r="IB445" s="58"/>
      <c r="IC445" s="58"/>
      <c r="ID445" s="58"/>
      <c r="IE445" s="58"/>
      <c r="IF445" s="58"/>
      <c r="IG445" s="58"/>
      <c r="IH445" s="58"/>
      <c r="II445" s="58"/>
      <c r="IJ445" s="58"/>
      <c r="IK445" s="58"/>
      <c r="IL445" s="58"/>
      <c r="IM445" s="58"/>
      <c r="IN445" s="58"/>
      <c r="IO445" s="58"/>
      <c r="IP445" s="58"/>
      <c r="IQ445" s="58"/>
      <c r="IR445" s="58"/>
    </row>
    <row r="446" spans="1:252" s="839" customFormat="1">
      <c r="A446" s="78" t="s">
        <v>582</v>
      </c>
      <c r="B446" s="699">
        <v>3.0000000000000001E-3</v>
      </c>
      <c r="C446" s="699">
        <v>4.0000000000000001E-3</v>
      </c>
      <c r="D446" s="699">
        <v>3.0000000000000001E-3</v>
      </c>
      <c r="E446" s="699">
        <v>3.0000000000000001E-3</v>
      </c>
      <c r="F446" s="699">
        <v>3.0000000000000001E-3</v>
      </c>
      <c r="G446" s="699">
        <v>3.0000000000000001E-3</v>
      </c>
      <c r="H446" s="699">
        <v>3.0000000000000001E-3</v>
      </c>
      <c r="I446" s="699">
        <v>4.0000000000000001E-3</v>
      </c>
      <c r="J446" s="699">
        <v>3.0000000000000001E-3</v>
      </c>
      <c r="K446" s="699">
        <v>5.0000000000000001E-3</v>
      </c>
      <c r="L446" s="699">
        <v>3.0000000000000001E-3</v>
      </c>
      <c r="M446" s="699">
        <v>5.0000000000000001E-3</v>
      </c>
      <c r="N446" s="699">
        <v>7.0000000000000001E-3</v>
      </c>
      <c r="O446" s="699">
        <v>8.9999999999999993E-3</v>
      </c>
      <c r="P446" s="699">
        <v>6.0000000000000001E-3</v>
      </c>
      <c r="Q446" s="699">
        <v>6.0000000000000001E-3</v>
      </c>
      <c r="R446" s="699">
        <v>5.0000000000000001E-3</v>
      </c>
      <c r="S446" s="699">
        <v>5.0000000000000001E-3</v>
      </c>
      <c r="T446" s="699">
        <v>5.0000000000000001E-3</v>
      </c>
      <c r="U446" s="699">
        <v>4.0000000000000001E-3</v>
      </c>
      <c r="V446" s="699">
        <v>4.0000000000000001E-3</v>
      </c>
      <c r="W446" s="699">
        <v>6.0000000000000001E-3</v>
      </c>
      <c r="X446" s="699">
        <v>5.0000000000000001E-3</v>
      </c>
      <c r="Y446" s="699">
        <v>5.0000000000000001E-3</v>
      </c>
      <c r="Z446" s="699">
        <v>5.0000000000000001E-3</v>
      </c>
      <c r="AA446" s="956">
        <v>7.0000000000000001E-3</v>
      </c>
      <c r="AB446" s="956">
        <v>6.0000000000000001E-3</v>
      </c>
      <c r="AC446" s="956">
        <v>5.0000000000000001E-3</v>
      </c>
      <c r="AD446" s="699">
        <v>5.0000000000000001E-3</v>
      </c>
      <c r="AE446" s="953">
        <v>5.0000000000000001E-3</v>
      </c>
      <c r="AF446" s="58"/>
      <c r="AG446" s="58"/>
      <c r="AH446" s="58"/>
      <c r="AI446" s="58"/>
      <c r="AJ446" s="58"/>
      <c r="AK446" s="58"/>
      <c r="AL446" s="58"/>
      <c r="AM446" s="58"/>
      <c r="AN446" s="58"/>
      <c r="AO446" s="58"/>
      <c r="AP446" s="58"/>
      <c r="AQ446" s="58"/>
      <c r="AR446" s="58"/>
      <c r="AS446" s="58"/>
      <c r="AT446" s="58"/>
      <c r="AU446" s="58"/>
      <c r="AV446" s="58"/>
      <c r="AW446" s="58"/>
      <c r="AX446" s="58"/>
      <c r="AY446" s="58"/>
      <c r="AZ446" s="58"/>
      <c r="BA446" s="58"/>
      <c r="BB446" s="58"/>
      <c r="BC446" s="58"/>
      <c r="BD446" s="58"/>
      <c r="BE446" s="58"/>
      <c r="BF446" s="58"/>
      <c r="BG446" s="58"/>
      <c r="BH446" s="58"/>
      <c r="BI446" s="58"/>
      <c r="BJ446" s="58"/>
      <c r="BK446" s="58"/>
      <c r="BL446" s="58"/>
      <c r="BM446" s="58"/>
      <c r="BN446" s="58"/>
      <c r="BO446" s="58"/>
      <c r="BP446" s="58"/>
      <c r="BQ446" s="58"/>
      <c r="BR446" s="58"/>
      <c r="BS446" s="58"/>
      <c r="BT446" s="58"/>
      <c r="BU446" s="58"/>
      <c r="BV446" s="58"/>
      <c r="BW446" s="58"/>
      <c r="BX446" s="58"/>
      <c r="BY446" s="58"/>
      <c r="BZ446" s="58"/>
      <c r="CA446" s="58"/>
      <c r="CB446" s="58"/>
      <c r="CC446" s="58"/>
      <c r="CD446" s="58"/>
      <c r="CE446" s="58"/>
      <c r="CF446" s="58"/>
      <c r="CG446" s="58"/>
      <c r="CH446" s="58"/>
      <c r="CI446" s="58"/>
      <c r="CJ446" s="58"/>
      <c r="CK446" s="58"/>
      <c r="CL446" s="58"/>
      <c r="CM446" s="58"/>
      <c r="CN446" s="58"/>
      <c r="CO446" s="58"/>
      <c r="CP446" s="58"/>
      <c r="CQ446" s="58"/>
      <c r="CR446" s="58"/>
      <c r="CS446" s="58"/>
      <c r="CT446" s="58"/>
      <c r="CU446" s="58"/>
      <c r="CV446" s="58"/>
      <c r="CW446" s="58"/>
      <c r="CX446" s="58"/>
      <c r="CY446" s="58"/>
      <c r="CZ446" s="58"/>
      <c r="DA446" s="58"/>
      <c r="DB446" s="58"/>
      <c r="DC446" s="58"/>
      <c r="DD446" s="58"/>
      <c r="DE446" s="58"/>
      <c r="DF446" s="58"/>
      <c r="DG446" s="58"/>
      <c r="DH446" s="58"/>
      <c r="DI446" s="58"/>
      <c r="DJ446" s="58"/>
      <c r="DK446" s="58"/>
      <c r="DL446" s="58"/>
      <c r="DM446" s="58"/>
      <c r="DN446" s="58"/>
      <c r="DO446" s="58"/>
      <c r="DP446" s="58"/>
      <c r="DQ446" s="58"/>
      <c r="DR446" s="58"/>
      <c r="DS446" s="58"/>
      <c r="DT446" s="58"/>
      <c r="DU446" s="58"/>
      <c r="DV446" s="58"/>
      <c r="DW446" s="58"/>
      <c r="DX446" s="58"/>
      <c r="DY446" s="58"/>
      <c r="DZ446" s="58"/>
      <c r="EA446" s="58"/>
      <c r="EB446" s="58"/>
      <c r="EC446" s="58"/>
      <c r="ED446" s="58"/>
      <c r="EE446" s="58"/>
      <c r="EF446" s="58"/>
      <c r="EG446" s="58"/>
      <c r="EH446" s="58"/>
      <c r="EI446" s="58"/>
      <c r="EJ446" s="58"/>
      <c r="EK446" s="58"/>
      <c r="EL446" s="58"/>
      <c r="EM446" s="58"/>
      <c r="EN446" s="58"/>
      <c r="EO446" s="58"/>
      <c r="EP446" s="58"/>
      <c r="EQ446" s="58"/>
      <c r="ER446" s="58"/>
      <c r="ES446" s="58"/>
      <c r="ET446" s="58"/>
      <c r="EU446" s="58"/>
      <c r="EV446" s="58"/>
      <c r="EW446" s="58"/>
      <c r="EX446" s="58"/>
      <c r="EY446" s="58"/>
      <c r="EZ446" s="58"/>
      <c r="FA446" s="58"/>
      <c r="FB446" s="58"/>
      <c r="FC446" s="58"/>
      <c r="FD446" s="58"/>
      <c r="FE446" s="58"/>
      <c r="FF446" s="58"/>
      <c r="FG446" s="58"/>
      <c r="FH446" s="58"/>
      <c r="FI446" s="58"/>
      <c r="FJ446" s="58"/>
      <c r="FK446" s="58"/>
      <c r="FL446" s="58"/>
      <c r="FM446" s="58"/>
      <c r="FN446" s="58"/>
      <c r="FO446" s="58"/>
      <c r="FP446" s="58"/>
      <c r="FQ446" s="58"/>
      <c r="FR446" s="58"/>
      <c r="FS446" s="58"/>
      <c r="FT446" s="58"/>
      <c r="FU446" s="58"/>
      <c r="FV446" s="58"/>
      <c r="FW446" s="58"/>
      <c r="FX446" s="58"/>
      <c r="FY446" s="58"/>
      <c r="FZ446" s="58"/>
      <c r="GA446" s="58"/>
      <c r="GB446" s="58"/>
      <c r="GC446" s="58"/>
      <c r="GD446" s="58"/>
      <c r="GE446" s="58"/>
      <c r="GF446" s="58"/>
      <c r="GG446" s="58"/>
      <c r="GH446" s="58"/>
      <c r="GI446" s="58"/>
      <c r="GJ446" s="58"/>
      <c r="GK446" s="58"/>
      <c r="GL446" s="58"/>
      <c r="GM446" s="58"/>
      <c r="GN446" s="58"/>
      <c r="GO446" s="58"/>
      <c r="GP446" s="58"/>
      <c r="GQ446" s="58"/>
      <c r="GR446" s="58"/>
      <c r="GS446" s="58"/>
      <c r="GT446" s="58"/>
      <c r="GU446" s="58"/>
      <c r="GV446" s="58"/>
      <c r="GW446" s="58"/>
      <c r="GX446" s="58"/>
      <c r="GY446" s="58"/>
      <c r="GZ446" s="58"/>
      <c r="HA446" s="58"/>
      <c r="HB446" s="58"/>
      <c r="HC446" s="58"/>
      <c r="HD446" s="58"/>
      <c r="HE446" s="58"/>
      <c r="HF446" s="58"/>
      <c r="HG446" s="58"/>
      <c r="HH446" s="58"/>
      <c r="HI446" s="58"/>
      <c r="HJ446" s="58"/>
      <c r="HK446" s="58"/>
      <c r="HL446" s="58"/>
      <c r="HM446" s="58"/>
      <c r="HN446" s="58"/>
      <c r="HO446" s="58"/>
      <c r="HP446" s="58"/>
      <c r="HQ446" s="58"/>
      <c r="HR446" s="58"/>
      <c r="HS446" s="58"/>
      <c r="HT446" s="58"/>
      <c r="HU446" s="58"/>
      <c r="HV446" s="58"/>
      <c r="HW446" s="58"/>
      <c r="HX446" s="58"/>
      <c r="HY446" s="58"/>
      <c r="HZ446" s="58"/>
      <c r="IA446" s="58"/>
      <c r="IB446" s="58"/>
      <c r="IC446" s="58"/>
      <c r="ID446" s="58"/>
      <c r="IE446" s="58"/>
      <c r="IF446" s="58"/>
      <c r="IG446" s="58"/>
      <c r="IH446" s="58"/>
      <c r="II446" s="58"/>
      <c r="IJ446" s="58"/>
      <c r="IK446" s="58"/>
      <c r="IL446" s="58"/>
      <c r="IM446" s="58"/>
      <c r="IN446" s="58"/>
      <c r="IO446" s="58"/>
      <c r="IP446" s="58"/>
      <c r="IQ446" s="58"/>
      <c r="IR446" s="58"/>
    </row>
    <row r="447" spans="1:252" s="839" customFormat="1">
      <c r="A447" s="78" t="s">
        <v>583</v>
      </c>
      <c r="B447" s="699">
        <v>5.0000000000000001E-3</v>
      </c>
      <c r="C447" s="699">
        <v>5.0000000000000001E-3</v>
      </c>
      <c r="D447" s="699">
        <v>4.0000000000000001E-3</v>
      </c>
      <c r="E447" s="699">
        <v>4.0000000000000001E-3</v>
      </c>
      <c r="F447" s="699">
        <v>4.0000000000000001E-3</v>
      </c>
      <c r="G447" s="699">
        <v>5.0000000000000001E-3</v>
      </c>
      <c r="H447" s="699">
        <v>6.0000000000000001E-3</v>
      </c>
      <c r="I447" s="699">
        <v>7.0000000000000001E-3</v>
      </c>
      <c r="J447" s="699">
        <v>7.0000000000000001E-3</v>
      </c>
      <c r="K447" s="699">
        <v>8.0000000000000002E-3</v>
      </c>
      <c r="L447" s="699">
        <v>7.0000000000000001E-3</v>
      </c>
      <c r="M447" s="699">
        <v>8.9999999999999993E-3</v>
      </c>
      <c r="N447" s="699">
        <v>1.0999999999999999E-2</v>
      </c>
      <c r="O447" s="699">
        <v>1.4999999999999999E-2</v>
      </c>
      <c r="P447" s="699">
        <v>0.01</v>
      </c>
      <c r="Q447" s="699">
        <v>8.9999999999999993E-3</v>
      </c>
      <c r="R447" s="699">
        <v>8.9999999999999993E-3</v>
      </c>
      <c r="S447" s="699">
        <v>1.2E-2</v>
      </c>
      <c r="T447" s="699">
        <v>8.9999999999999993E-3</v>
      </c>
      <c r="U447" s="699">
        <v>8.0000000000000002E-3</v>
      </c>
      <c r="V447" s="699">
        <v>8.0000000000000002E-3</v>
      </c>
      <c r="W447" s="699">
        <v>7.0000000000000001E-3</v>
      </c>
      <c r="X447" s="699">
        <v>7.0000000000000001E-3</v>
      </c>
      <c r="Y447" s="699">
        <v>7.0000000000000001E-3</v>
      </c>
      <c r="Z447" s="699">
        <v>7.0000000000000001E-3</v>
      </c>
      <c r="AA447" s="956">
        <v>7.0000000000000001E-3</v>
      </c>
      <c r="AB447" s="956">
        <v>7.0000000000000001E-3</v>
      </c>
      <c r="AC447" s="956">
        <v>8.9999999999999993E-3</v>
      </c>
      <c r="AD447" s="699">
        <v>7.0000000000000001E-3</v>
      </c>
      <c r="AE447" s="953">
        <v>7.0000000000000001E-3</v>
      </c>
      <c r="AF447" s="58"/>
      <c r="AG447" s="58"/>
      <c r="AH447" s="58"/>
      <c r="AI447" s="58"/>
      <c r="AJ447" s="58"/>
      <c r="AK447" s="58"/>
      <c r="AL447" s="58"/>
      <c r="AM447" s="58"/>
      <c r="AN447" s="58"/>
      <c r="AO447" s="58"/>
      <c r="AP447" s="58"/>
      <c r="AQ447" s="58"/>
      <c r="AR447" s="58"/>
      <c r="AS447" s="58"/>
      <c r="AT447" s="58"/>
      <c r="AU447" s="58"/>
      <c r="AV447" s="58"/>
      <c r="AW447" s="58"/>
      <c r="AX447" s="58"/>
      <c r="AY447" s="58"/>
      <c r="AZ447" s="58"/>
      <c r="BA447" s="58"/>
      <c r="BB447" s="58"/>
      <c r="BC447" s="58"/>
      <c r="BD447" s="58"/>
      <c r="BE447" s="58"/>
      <c r="BF447" s="58"/>
      <c r="BG447" s="58"/>
      <c r="BH447" s="58"/>
      <c r="BI447" s="58"/>
      <c r="BJ447" s="58"/>
      <c r="BK447" s="58"/>
      <c r="BL447" s="58"/>
      <c r="BM447" s="58"/>
      <c r="BN447" s="58"/>
      <c r="BO447" s="58"/>
      <c r="BP447" s="58"/>
      <c r="BQ447" s="58"/>
      <c r="BR447" s="58"/>
      <c r="BS447" s="58"/>
      <c r="BT447" s="58"/>
      <c r="BU447" s="58"/>
      <c r="BV447" s="58"/>
      <c r="BW447" s="58"/>
      <c r="BX447" s="58"/>
      <c r="BY447" s="58"/>
      <c r="BZ447" s="58"/>
      <c r="CA447" s="58"/>
      <c r="CB447" s="58"/>
      <c r="CC447" s="58"/>
      <c r="CD447" s="58"/>
      <c r="CE447" s="58"/>
      <c r="CF447" s="58"/>
      <c r="CG447" s="58"/>
      <c r="CH447" s="58"/>
      <c r="CI447" s="58"/>
      <c r="CJ447" s="58"/>
      <c r="CK447" s="58"/>
      <c r="CL447" s="58"/>
      <c r="CM447" s="58"/>
      <c r="CN447" s="58"/>
      <c r="CO447" s="58"/>
      <c r="CP447" s="58"/>
      <c r="CQ447" s="58"/>
      <c r="CR447" s="58"/>
      <c r="CS447" s="58"/>
      <c r="CT447" s="58"/>
      <c r="CU447" s="58"/>
      <c r="CV447" s="58"/>
      <c r="CW447" s="58"/>
      <c r="CX447" s="58"/>
      <c r="CY447" s="58"/>
      <c r="CZ447" s="58"/>
      <c r="DA447" s="58"/>
      <c r="DB447" s="58"/>
      <c r="DC447" s="58"/>
      <c r="DD447" s="58"/>
      <c r="DE447" s="58"/>
      <c r="DF447" s="58"/>
      <c r="DG447" s="58"/>
      <c r="DH447" s="58"/>
      <c r="DI447" s="58"/>
      <c r="DJ447" s="58"/>
      <c r="DK447" s="58"/>
      <c r="DL447" s="58"/>
      <c r="DM447" s="58"/>
      <c r="DN447" s="58"/>
      <c r="DO447" s="58"/>
      <c r="DP447" s="58"/>
      <c r="DQ447" s="58"/>
      <c r="DR447" s="58"/>
      <c r="DS447" s="58"/>
      <c r="DT447" s="58"/>
      <c r="DU447" s="58"/>
      <c r="DV447" s="58"/>
      <c r="DW447" s="58"/>
      <c r="DX447" s="58"/>
      <c r="DY447" s="58"/>
      <c r="DZ447" s="58"/>
      <c r="EA447" s="58"/>
      <c r="EB447" s="58"/>
      <c r="EC447" s="58"/>
      <c r="ED447" s="58"/>
      <c r="EE447" s="58"/>
      <c r="EF447" s="58"/>
      <c r="EG447" s="58"/>
      <c r="EH447" s="58"/>
      <c r="EI447" s="58"/>
      <c r="EJ447" s="58"/>
      <c r="EK447" s="58"/>
      <c r="EL447" s="58"/>
      <c r="EM447" s="58"/>
      <c r="EN447" s="58"/>
      <c r="EO447" s="58"/>
      <c r="EP447" s="58"/>
      <c r="EQ447" s="58"/>
      <c r="ER447" s="58"/>
      <c r="ES447" s="58"/>
      <c r="ET447" s="58"/>
      <c r="EU447" s="58"/>
      <c r="EV447" s="58"/>
      <c r="EW447" s="58"/>
      <c r="EX447" s="58"/>
      <c r="EY447" s="58"/>
      <c r="EZ447" s="58"/>
      <c r="FA447" s="58"/>
      <c r="FB447" s="58"/>
      <c r="FC447" s="58"/>
      <c r="FD447" s="58"/>
      <c r="FE447" s="58"/>
      <c r="FF447" s="58"/>
      <c r="FG447" s="58"/>
      <c r="FH447" s="58"/>
      <c r="FI447" s="58"/>
      <c r="FJ447" s="58"/>
      <c r="FK447" s="58"/>
      <c r="FL447" s="58"/>
      <c r="FM447" s="58"/>
      <c r="FN447" s="58"/>
      <c r="FO447" s="58"/>
      <c r="FP447" s="58"/>
      <c r="FQ447" s="58"/>
      <c r="FR447" s="58"/>
      <c r="FS447" s="58"/>
      <c r="FT447" s="58"/>
      <c r="FU447" s="58"/>
      <c r="FV447" s="58"/>
      <c r="FW447" s="58"/>
      <c r="FX447" s="58"/>
      <c r="FY447" s="58"/>
      <c r="FZ447" s="58"/>
      <c r="GA447" s="58"/>
      <c r="GB447" s="58"/>
      <c r="GC447" s="58"/>
      <c r="GD447" s="58"/>
      <c r="GE447" s="58"/>
      <c r="GF447" s="58"/>
      <c r="GG447" s="58"/>
      <c r="GH447" s="58"/>
      <c r="GI447" s="58"/>
      <c r="GJ447" s="58"/>
      <c r="GK447" s="58"/>
      <c r="GL447" s="58"/>
      <c r="GM447" s="58"/>
      <c r="GN447" s="58"/>
      <c r="GO447" s="58"/>
      <c r="GP447" s="58"/>
      <c r="GQ447" s="58"/>
      <c r="GR447" s="58"/>
      <c r="GS447" s="58"/>
      <c r="GT447" s="58"/>
      <c r="GU447" s="58"/>
      <c r="GV447" s="58"/>
      <c r="GW447" s="58"/>
      <c r="GX447" s="58"/>
      <c r="GY447" s="58"/>
      <c r="GZ447" s="58"/>
      <c r="HA447" s="58"/>
      <c r="HB447" s="58"/>
      <c r="HC447" s="58"/>
      <c r="HD447" s="58"/>
      <c r="HE447" s="58"/>
      <c r="HF447" s="58"/>
      <c r="HG447" s="58"/>
      <c r="HH447" s="58"/>
      <c r="HI447" s="58"/>
      <c r="HJ447" s="58"/>
      <c r="HK447" s="58"/>
      <c r="HL447" s="58"/>
      <c r="HM447" s="58"/>
      <c r="HN447" s="58"/>
      <c r="HO447" s="58"/>
      <c r="HP447" s="58"/>
      <c r="HQ447" s="58"/>
      <c r="HR447" s="58"/>
      <c r="HS447" s="58"/>
      <c r="HT447" s="58"/>
      <c r="HU447" s="58"/>
      <c r="HV447" s="58"/>
      <c r="HW447" s="58"/>
      <c r="HX447" s="58"/>
      <c r="HY447" s="58"/>
      <c r="HZ447" s="58"/>
      <c r="IA447" s="58"/>
      <c r="IB447" s="58"/>
      <c r="IC447" s="58"/>
      <c r="ID447" s="58"/>
      <c r="IE447" s="58"/>
      <c r="IF447" s="58"/>
      <c r="IG447" s="58"/>
      <c r="IH447" s="58"/>
      <c r="II447" s="58"/>
      <c r="IJ447" s="58"/>
      <c r="IK447" s="58"/>
      <c r="IL447" s="58"/>
      <c r="IM447" s="58"/>
      <c r="IN447" s="58"/>
      <c r="IO447" s="58"/>
      <c r="IP447" s="58"/>
      <c r="IQ447" s="58"/>
      <c r="IR447" s="58"/>
    </row>
    <row r="448" spans="1:252" s="839" customFormat="1">
      <c r="A448" s="78" t="s">
        <v>584</v>
      </c>
      <c r="B448" s="699">
        <v>0</v>
      </c>
      <c r="C448" s="699">
        <v>0</v>
      </c>
      <c r="D448" s="699">
        <v>0</v>
      </c>
      <c r="E448" s="699">
        <v>0</v>
      </c>
      <c r="F448" s="699">
        <v>0</v>
      </c>
      <c r="G448" s="699">
        <v>0</v>
      </c>
      <c r="H448" s="699">
        <v>0</v>
      </c>
      <c r="I448" s="699">
        <v>0</v>
      </c>
      <c r="J448" s="699">
        <v>0</v>
      </c>
      <c r="K448" s="699">
        <v>0</v>
      </c>
      <c r="L448" s="699">
        <v>0</v>
      </c>
      <c r="M448" s="699">
        <v>0</v>
      </c>
      <c r="N448" s="699">
        <v>0</v>
      </c>
      <c r="O448" s="699">
        <v>0</v>
      </c>
      <c r="P448" s="699">
        <v>0</v>
      </c>
      <c r="Q448" s="699">
        <v>0</v>
      </c>
      <c r="R448" s="699">
        <v>0</v>
      </c>
      <c r="S448" s="699">
        <v>0</v>
      </c>
      <c r="T448" s="699">
        <v>0</v>
      </c>
      <c r="U448" s="699">
        <v>0</v>
      </c>
      <c r="V448" s="699">
        <v>0</v>
      </c>
      <c r="W448" s="699">
        <v>0</v>
      </c>
      <c r="X448" s="699">
        <v>0</v>
      </c>
      <c r="Y448" s="699">
        <v>0</v>
      </c>
      <c r="Z448" s="699">
        <v>0</v>
      </c>
      <c r="AA448" s="956">
        <v>0</v>
      </c>
      <c r="AB448" s="956">
        <v>0</v>
      </c>
      <c r="AC448" s="956">
        <v>0</v>
      </c>
      <c r="AD448" s="699">
        <v>0</v>
      </c>
      <c r="AE448" s="953">
        <v>0</v>
      </c>
      <c r="AF448" s="58"/>
      <c r="AG448" s="58"/>
      <c r="AH448" s="58"/>
      <c r="AI448" s="58"/>
      <c r="AJ448" s="58"/>
      <c r="AK448" s="58"/>
      <c r="AL448" s="58"/>
      <c r="AM448" s="58"/>
      <c r="AN448" s="58"/>
      <c r="AO448" s="58"/>
      <c r="AP448" s="58"/>
      <c r="AQ448" s="58"/>
      <c r="AR448" s="58"/>
      <c r="AS448" s="58"/>
      <c r="AT448" s="58"/>
      <c r="AU448" s="58"/>
      <c r="AV448" s="58"/>
      <c r="AW448" s="58"/>
      <c r="AX448" s="58"/>
      <c r="AY448" s="58"/>
      <c r="AZ448" s="58"/>
      <c r="BA448" s="58"/>
      <c r="BB448" s="58"/>
      <c r="BC448" s="58"/>
      <c r="BD448" s="58"/>
      <c r="BE448" s="58"/>
      <c r="BF448" s="58"/>
      <c r="BG448" s="58"/>
      <c r="BH448" s="58"/>
      <c r="BI448" s="58"/>
      <c r="BJ448" s="58"/>
      <c r="BK448" s="58"/>
      <c r="BL448" s="58"/>
      <c r="BM448" s="58"/>
      <c r="BN448" s="58"/>
      <c r="BO448" s="58"/>
      <c r="BP448" s="58"/>
      <c r="BQ448" s="58"/>
      <c r="BR448" s="58"/>
      <c r="BS448" s="58"/>
      <c r="BT448" s="58"/>
      <c r="BU448" s="58"/>
      <c r="BV448" s="58"/>
      <c r="BW448" s="58"/>
      <c r="BX448" s="58"/>
      <c r="BY448" s="58"/>
      <c r="BZ448" s="58"/>
      <c r="CA448" s="58"/>
      <c r="CB448" s="58"/>
      <c r="CC448" s="58"/>
      <c r="CD448" s="58"/>
      <c r="CE448" s="58"/>
      <c r="CF448" s="58"/>
      <c r="CG448" s="58"/>
      <c r="CH448" s="58"/>
      <c r="CI448" s="58"/>
      <c r="CJ448" s="58"/>
      <c r="CK448" s="58"/>
      <c r="CL448" s="58"/>
      <c r="CM448" s="58"/>
      <c r="CN448" s="58"/>
      <c r="CO448" s="58"/>
      <c r="CP448" s="58"/>
      <c r="CQ448" s="58"/>
      <c r="CR448" s="58"/>
      <c r="CS448" s="58"/>
      <c r="CT448" s="58"/>
      <c r="CU448" s="58"/>
      <c r="CV448" s="58"/>
      <c r="CW448" s="58"/>
      <c r="CX448" s="58"/>
      <c r="CY448" s="58"/>
      <c r="CZ448" s="58"/>
      <c r="DA448" s="58"/>
      <c r="DB448" s="58"/>
      <c r="DC448" s="58"/>
      <c r="DD448" s="58"/>
      <c r="DE448" s="58"/>
      <c r="DF448" s="58"/>
      <c r="DG448" s="58"/>
      <c r="DH448" s="58"/>
      <c r="DI448" s="58"/>
      <c r="DJ448" s="58"/>
      <c r="DK448" s="58"/>
      <c r="DL448" s="58"/>
      <c r="DM448" s="58"/>
      <c r="DN448" s="58"/>
      <c r="DO448" s="58"/>
      <c r="DP448" s="58"/>
      <c r="DQ448" s="58"/>
      <c r="DR448" s="58"/>
      <c r="DS448" s="58"/>
      <c r="DT448" s="58"/>
      <c r="DU448" s="58"/>
      <c r="DV448" s="58"/>
      <c r="DW448" s="58"/>
      <c r="DX448" s="58"/>
      <c r="DY448" s="58"/>
      <c r="DZ448" s="58"/>
      <c r="EA448" s="58"/>
      <c r="EB448" s="58"/>
      <c r="EC448" s="58"/>
      <c r="ED448" s="58"/>
      <c r="EE448" s="58"/>
      <c r="EF448" s="58"/>
      <c r="EG448" s="58"/>
      <c r="EH448" s="58"/>
      <c r="EI448" s="58"/>
      <c r="EJ448" s="58"/>
      <c r="EK448" s="58"/>
      <c r="EL448" s="58"/>
      <c r="EM448" s="58"/>
      <c r="EN448" s="58"/>
      <c r="EO448" s="58"/>
      <c r="EP448" s="58"/>
      <c r="EQ448" s="58"/>
      <c r="ER448" s="58"/>
      <c r="ES448" s="58"/>
      <c r="ET448" s="58"/>
      <c r="EU448" s="58"/>
      <c r="EV448" s="58"/>
      <c r="EW448" s="58"/>
      <c r="EX448" s="58"/>
      <c r="EY448" s="58"/>
      <c r="EZ448" s="58"/>
      <c r="FA448" s="58"/>
      <c r="FB448" s="58"/>
      <c r="FC448" s="58"/>
      <c r="FD448" s="58"/>
      <c r="FE448" s="58"/>
      <c r="FF448" s="58"/>
      <c r="FG448" s="58"/>
      <c r="FH448" s="58"/>
      <c r="FI448" s="58"/>
      <c r="FJ448" s="58"/>
      <c r="FK448" s="58"/>
      <c r="FL448" s="58"/>
      <c r="FM448" s="58"/>
      <c r="FN448" s="58"/>
      <c r="FO448" s="58"/>
      <c r="FP448" s="58"/>
      <c r="FQ448" s="58"/>
      <c r="FR448" s="58"/>
      <c r="FS448" s="58"/>
      <c r="FT448" s="58"/>
      <c r="FU448" s="58"/>
      <c r="FV448" s="58"/>
      <c r="FW448" s="58"/>
      <c r="FX448" s="58"/>
      <c r="FY448" s="58"/>
      <c r="FZ448" s="58"/>
      <c r="GA448" s="58"/>
      <c r="GB448" s="58"/>
      <c r="GC448" s="58"/>
      <c r="GD448" s="58"/>
      <c r="GE448" s="58"/>
      <c r="GF448" s="58"/>
      <c r="GG448" s="58"/>
      <c r="GH448" s="58"/>
      <c r="GI448" s="58"/>
      <c r="GJ448" s="58"/>
      <c r="GK448" s="58"/>
      <c r="GL448" s="58"/>
      <c r="GM448" s="58"/>
      <c r="GN448" s="58"/>
      <c r="GO448" s="58"/>
      <c r="GP448" s="58"/>
      <c r="GQ448" s="58"/>
      <c r="GR448" s="58"/>
      <c r="GS448" s="58"/>
      <c r="GT448" s="58"/>
      <c r="GU448" s="58"/>
      <c r="GV448" s="58"/>
      <c r="GW448" s="58"/>
      <c r="GX448" s="58"/>
      <c r="GY448" s="58"/>
      <c r="GZ448" s="58"/>
      <c r="HA448" s="58"/>
      <c r="HB448" s="58"/>
      <c r="HC448" s="58"/>
      <c r="HD448" s="58"/>
      <c r="HE448" s="58"/>
      <c r="HF448" s="58"/>
      <c r="HG448" s="58"/>
      <c r="HH448" s="58"/>
      <c r="HI448" s="58"/>
      <c r="HJ448" s="58"/>
      <c r="HK448" s="58"/>
      <c r="HL448" s="58"/>
      <c r="HM448" s="58"/>
      <c r="HN448" s="58"/>
      <c r="HO448" s="58"/>
      <c r="HP448" s="58"/>
      <c r="HQ448" s="58"/>
      <c r="HR448" s="58"/>
      <c r="HS448" s="58"/>
      <c r="HT448" s="58"/>
      <c r="HU448" s="58"/>
      <c r="HV448" s="58"/>
      <c r="HW448" s="58"/>
      <c r="HX448" s="58"/>
      <c r="HY448" s="58"/>
      <c r="HZ448" s="58"/>
      <c r="IA448" s="58"/>
      <c r="IB448" s="58"/>
      <c r="IC448" s="58"/>
      <c r="ID448" s="58"/>
      <c r="IE448" s="58"/>
      <c r="IF448" s="58"/>
      <c r="IG448" s="58"/>
      <c r="IH448" s="58"/>
      <c r="II448" s="58"/>
      <c r="IJ448" s="58"/>
      <c r="IK448" s="58"/>
      <c r="IL448" s="58"/>
      <c r="IM448" s="58"/>
      <c r="IN448" s="58"/>
      <c r="IO448" s="58"/>
      <c r="IP448" s="58"/>
      <c r="IQ448" s="58"/>
      <c r="IR448" s="58"/>
    </row>
    <row r="449" spans="1:252" s="839" customFormat="1">
      <c r="A449" s="78" t="s">
        <v>585</v>
      </c>
      <c r="B449" s="699">
        <v>0</v>
      </c>
      <c r="C449" s="699">
        <v>0</v>
      </c>
      <c r="D449" s="699">
        <v>0</v>
      </c>
      <c r="E449" s="699">
        <v>0</v>
      </c>
      <c r="F449" s="699">
        <v>0</v>
      </c>
      <c r="G449" s="699">
        <v>0</v>
      </c>
      <c r="H449" s="699">
        <v>0</v>
      </c>
      <c r="I449" s="699">
        <v>0</v>
      </c>
      <c r="J449" s="699">
        <v>0</v>
      </c>
      <c r="K449" s="699">
        <v>0</v>
      </c>
      <c r="L449" s="699">
        <v>0</v>
      </c>
      <c r="M449" s="699">
        <v>0</v>
      </c>
      <c r="N449" s="699">
        <v>0</v>
      </c>
      <c r="O449" s="699">
        <v>0</v>
      </c>
      <c r="P449" s="699">
        <v>0</v>
      </c>
      <c r="Q449" s="699">
        <v>0</v>
      </c>
      <c r="R449" s="699">
        <v>0</v>
      </c>
      <c r="S449" s="699">
        <v>2E-3</v>
      </c>
      <c r="T449" s="699">
        <v>2E-3</v>
      </c>
      <c r="U449" s="699">
        <v>2E-3</v>
      </c>
      <c r="V449" s="699">
        <v>2E-3</v>
      </c>
      <c r="W449" s="699">
        <v>2E-3</v>
      </c>
      <c r="X449" s="699">
        <v>2E-3</v>
      </c>
      <c r="Y449" s="699">
        <v>2E-3</v>
      </c>
      <c r="Z449" s="699">
        <v>2E-3</v>
      </c>
      <c r="AA449" s="956">
        <v>0</v>
      </c>
      <c r="AB449" s="956">
        <v>0</v>
      </c>
      <c r="AC449" s="956">
        <v>0</v>
      </c>
      <c r="AD449" s="699">
        <v>0</v>
      </c>
      <c r="AE449" s="953">
        <v>0</v>
      </c>
      <c r="AF449" s="58"/>
      <c r="AG449" s="58"/>
      <c r="AH449" s="58"/>
      <c r="AI449" s="58"/>
      <c r="AJ449" s="58"/>
      <c r="AK449" s="58"/>
      <c r="AL449" s="58"/>
      <c r="AM449" s="58"/>
      <c r="AN449" s="58"/>
      <c r="AO449" s="58"/>
      <c r="AP449" s="58"/>
      <c r="AQ449" s="58"/>
      <c r="AR449" s="58"/>
      <c r="AS449" s="58"/>
      <c r="AT449" s="58"/>
      <c r="AU449" s="58"/>
      <c r="AV449" s="58"/>
      <c r="AW449" s="58"/>
      <c r="AX449" s="58"/>
      <c r="AY449" s="58"/>
      <c r="AZ449" s="58"/>
      <c r="BA449" s="58"/>
      <c r="BB449" s="58"/>
      <c r="BC449" s="58"/>
      <c r="BD449" s="58"/>
      <c r="BE449" s="58"/>
      <c r="BF449" s="58"/>
      <c r="BG449" s="58"/>
      <c r="BH449" s="58"/>
      <c r="BI449" s="58"/>
      <c r="BJ449" s="58"/>
      <c r="BK449" s="58"/>
      <c r="BL449" s="58"/>
      <c r="BM449" s="58"/>
      <c r="BN449" s="58"/>
      <c r="BO449" s="58"/>
      <c r="BP449" s="58"/>
      <c r="BQ449" s="58"/>
      <c r="BR449" s="58"/>
      <c r="BS449" s="58"/>
      <c r="BT449" s="58"/>
      <c r="BU449" s="58"/>
      <c r="BV449" s="58"/>
      <c r="BW449" s="58"/>
      <c r="BX449" s="58"/>
      <c r="BY449" s="58"/>
      <c r="BZ449" s="58"/>
      <c r="CA449" s="58"/>
      <c r="CB449" s="58"/>
      <c r="CC449" s="58"/>
      <c r="CD449" s="58"/>
      <c r="CE449" s="58"/>
      <c r="CF449" s="58"/>
      <c r="CG449" s="58"/>
      <c r="CH449" s="58"/>
      <c r="CI449" s="58"/>
      <c r="CJ449" s="58"/>
      <c r="CK449" s="58"/>
      <c r="CL449" s="58"/>
      <c r="CM449" s="58"/>
      <c r="CN449" s="58"/>
      <c r="CO449" s="58"/>
      <c r="CP449" s="58"/>
      <c r="CQ449" s="58"/>
      <c r="CR449" s="58"/>
      <c r="CS449" s="58"/>
      <c r="CT449" s="58"/>
      <c r="CU449" s="58"/>
      <c r="CV449" s="58"/>
      <c r="CW449" s="58"/>
      <c r="CX449" s="58"/>
      <c r="CY449" s="58"/>
      <c r="CZ449" s="58"/>
      <c r="DA449" s="58"/>
      <c r="DB449" s="58"/>
      <c r="DC449" s="58"/>
      <c r="DD449" s="58"/>
      <c r="DE449" s="58"/>
      <c r="DF449" s="58"/>
      <c r="DG449" s="58"/>
      <c r="DH449" s="58"/>
      <c r="DI449" s="58"/>
      <c r="DJ449" s="58"/>
      <c r="DK449" s="58"/>
      <c r="DL449" s="58"/>
      <c r="DM449" s="58"/>
      <c r="DN449" s="58"/>
      <c r="DO449" s="58"/>
      <c r="DP449" s="58"/>
      <c r="DQ449" s="58"/>
      <c r="DR449" s="58"/>
      <c r="DS449" s="58"/>
      <c r="DT449" s="58"/>
      <c r="DU449" s="58"/>
      <c r="DV449" s="58"/>
      <c r="DW449" s="58"/>
      <c r="DX449" s="58"/>
      <c r="DY449" s="58"/>
      <c r="DZ449" s="58"/>
      <c r="EA449" s="58"/>
      <c r="EB449" s="58"/>
      <c r="EC449" s="58"/>
      <c r="ED449" s="58"/>
      <c r="EE449" s="58"/>
      <c r="EF449" s="58"/>
      <c r="EG449" s="58"/>
      <c r="EH449" s="58"/>
      <c r="EI449" s="58"/>
      <c r="EJ449" s="58"/>
      <c r="EK449" s="58"/>
      <c r="EL449" s="58"/>
      <c r="EM449" s="58"/>
      <c r="EN449" s="58"/>
      <c r="EO449" s="58"/>
      <c r="EP449" s="58"/>
      <c r="EQ449" s="58"/>
      <c r="ER449" s="58"/>
      <c r="ES449" s="58"/>
      <c r="ET449" s="58"/>
      <c r="EU449" s="58"/>
      <c r="EV449" s="58"/>
      <c r="EW449" s="58"/>
      <c r="EX449" s="58"/>
      <c r="EY449" s="58"/>
      <c r="EZ449" s="58"/>
      <c r="FA449" s="58"/>
      <c r="FB449" s="58"/>
      <c r="FC449" s="58"/>
      <c r="FD449" s="58"/>
      <c r="FE449" s="58"/>
      <c r="FF449" s="58"/>
      <c r="FG449" s="58"/>
      <c r="FH449" s="58"/>
      <c r="FI449" s="58"/>
      <c r="FJ449" s="58"/>
      <c r="FK449" s="58"/>
      <c r="FL449" s="58"/>
      <c r="FM449" s="58"/>
      <c r="FN449" s="58"/>
      <c r="FO449" s="58"/>
      <c r="FP449" s="58"/>
      <c r="FQ449" s="58"/>
      <c r="FR449" s="58"/>
      <c r="FS449" s="58"/>
      <c r="FT449" s="58"/>
      <c r="FU449" s="58"/>
      <c r="FV449" s="58"/>
      <c r="FW449" s="58"/>
      <c r="FX449" s="58"/>
      <c r="FY449" s="58"/>
      <c r="FZ449" s="58"/>
      <c r="GA449" s="58"/>
      <c r="GB449" s="58"/>
      <c r="GC449" s="58"/>
      <c r="GD449" s="58"/>
      <c r="GE449" s="58"/>
      <c r="GF449" s="58"/>
      <c r="GG449" s="58"/>
      <c r="GH449" s="58"/>
      <c r="GI449" s="58"/>
      <c r="GJ449" s="58"/>
      <c r="GK449" s="58"/>
      <c r="GL449" s="58"/>
      <c r="GM449" s="58"/>
      <c r="GN449" s="58"/>
      <c r="GO449" s="58"/>
      <c r="GP449" s="58"/>
      <c r="GQ449" s="58"/>
      <c r="GR449" s="58"/>
      <c r="GS449" s="58"/>
      <c r="GT449" s="58"/>
      <c r="GU449" s="58"/>
      <c r="GV449" s="58"/>
      <c r="GW449" s="58"/>
      <c r="GX449" s="58"/>
      <c r="GY449" s="58"/>
      <c r="GZ449" s="58"/>
      <c r="HA449" s="58"/>
      <c r="HB449" s="58"/>
      <c r="HC449" s="58"/>
      <c r="HD449" s="58"/>
      <c r="HE449" s="58"/>
      <c r="HF449" s="58"/>
      <c r="HG449" s="58"/>
      <c r="HH449" s="58"/>
      <c r="HI449" s="58"/>
      <c r="HJ449" s="58"/>
      <c r="HK449" s="58"/>
      <c r="HL449" s="58"/>
      <c r="HM449" s="58"/>
      <c r="HN449" s="58"/>
      <c r="HO449" s="58"/>
      <c r="HP449" s="58"/>
      <c r="HQ449" s="58"/>
      <c r="HR449" s="58"/>
      <c r="HS449" s="58"/>
      <c r="HT449" s="58"/>
      <c r="HU449" s="58"/>
      <c r="HV449" s="58"/>
      <c r="HW449" s="58"/>
      <c r="HX449" s="58"/>
      <c r="HY449" s="58"/>
      <c r="HZ449" s="58"/>
      <c r="IA449" s="58"/>
      <c r="IB449" s="58"/>
      <c r="IC449" s="58"/>
      <c r="ID449" s="58"/>
      <c r="IE449" s="58"/>
      <c r="IF449" s="58"/>
      <c r="IG449" s="58"/>
      <c r="IH449" s="58"/>
      <c r="II449" s="58"/>
      <c r="IJ449" s="58"/>
      <c r="IK449" s="58"/>
      <c r="IL449" s="58"/>
      <c r="IM449" s="58"/>
      <c r="IN449" s="58"/>
      <c r="IO449" s="58"/>
      <c r="IP449" s="58"/>
      <c r="IQ449" s="58"/>
      <c r="IR449" s="58"/>
    </row>
    <row r="450" spans="1:252" s="839" customFormat="1">
      <c r="A450" s="78" t="s">
        <v>586</v>
      </c>
      <c r="B450" s="699">
        <v>0</v>
      </c>
      <c r="C450" s="699">
        <v>0</v>
      </c>
      <c r="D450" s="699">
        <v>0</v>
      </c>
      <c r="E450" s="699">
        <v>0</v>
      </c>
      <c r="F450" s="699">
        <v>0</v>
      </c>
      <c r="G450" s="699">
        <v>0</v>
      </c>
      <c r="H450" s="699">
        <v>0</v>
      </c>
      <c r="I450" s="699">
        <v>0</v>
      </c>
      <c r="J450" s="699">
        <v>0</v>
      </c>
      <c r="K450" s="699">
        <v>0</v>
      </c>
      <c r="L450" s="699">
        <v>0</v>
      </c>
      <c r="M450" s="699">
        <v>0</v>
      </c>
      <c r="N450" s="699">
        <v>0</v>
      </c>
      <c r="O450" s="699">
        <v>0</v>
      </c>
      <c r="P450" s="699">
        <v>0</v>
      </c>
      <c r="Q450" s="699">
        <v>0</v>
      </c>
      <c r="R450" s="699">
        <v>0</v>
      </c>
      <c r="S450" s="699">
        <v>0</v>
      </c>
      <c r="T450" s="699">
        <v>0</v>
      </c>
      <c r="U450" s="699">
        <v>0</v>
      </c>
      <c r="V450" s="699">
        <v>0</v>
      </c>
      <c r="W450" s="699">
        <v>0</v>
      </c>
      <c r="X450" s="699">
        <v>0</v>
      </c>
      <c r="Y450" s="699">
        <v>0</v>
      </c>
      <c r="Z450" s="699">
        <v>0</v>
      </c>
      <c r="AA450" s="956">
        <v>0</v>
      </c>
      <c r="AB450" s="956">
        <v>0</v>
      </c>
      <c r="AC450" s="956">
        <v>0</v>
      </c>
      <c r="AD450" s="699">
        <v>0</v>
      </c>
      <c r="AE450" s="953">
        <v>0</v>
      </c>
      <c r="AF450" s="58"/>
      <c r="AG450" s="58"/>
      <c r="AH450" s="58"/>
      <c r="AI450" s="58"/>
      <c r="AJ450" s="58"/>
      <c r="AK450" s="58"/>
      <c r="AL450" s="58"/>
      <c r="AM450" s="58"/>
      <c r="AN450" s="58"/>
      <c r="AO450" s="58"/>
      <c r="AP450" s="58"/>
      <c r="AQ450" s="58"/>
      <c r="AR450" s="58"/>
      <c r="AS450" s="58"/>
      <c r="AT450" s="58"/>
      <c r="AU450" s="58"/>
      <c r="AV450" s="58"/>
      <c r="AW450" s="58"/>
      <c r="AX450" s="58"/>
      <c r="AY450" s="58"/>
      <c r="AZ450" s="58"/>
      <c r="BA450" s="58"/>
      <c r="BB450" s="58"/>
      <c r="BC450" s="58"/>
      <c r="BD450" s="58"/>
      <c r="BE450" s="58"/>
      <c r="BF450" s="58"/>
      <c r="BG450" s="58"/>
      <c r="BH450" s="58"/>
      <c r="BI450" s="58"/>
      <c r="BJ450" s="58"/>
      <c r="BK450" s="58"/>
      <c r="BL450" s="58"/>
      <c r="BM450" s="58"/>
      <c r="BN450" s="58"/>
      <c r="BO450" s="58"/>
      <c r="BP450" s="58"/>
      <c r="BQ450" s="58"/>
      <c r="BR450" s="58"/>
      <c r="BS450" s="58"/>
      <c r="BT450" s="58"/>
      <c r="BU450" s="58"/>
      <c r="BV450" s="58"/>
      <c r="BW450" s="58"/>
      <c r="BX450" s="58"/>
      <c r="BY450" s="58"/>
      <c r="BZ450" s="58"/>
      <c r="CA450" s="58"/>
      <c r="CB450" s="58"/>
      <c r="CC450" s="58"/>
      <c r="CD450" s="58"/>
      <c r="CE450" s="58"/>
      <c r="CF450" s="58"/>
      <c r="CG450" s="58"/>
      <c r="CH450" s="58"/>
      <c r="CI450" s="58"/>
      <c r="CJ450" s="58"/>
      <c r="CK450" s="58"/>
      <c r="CL450" s="58"/>
      <c r="CM450" s="58"/>
      <c r="CN450" s="58"/>
      <c r="CO450" s="58"/>
      <c r="CP450" s="58"/>
      <c r="CQ450" s="58"/>
      <c r="CR450" s="58"/>
      <c r="CS450" s="58"/>
      <c r="CT450" s="58"/>
      <c r="CU450" s="58"/>
      <c r="CV450" s="58"/>
      <c r="CW450" s="58"/>
      <c r="CX450" s="58"/>
      <c r="CY450" s="58"/>
      <c r="CZ450" s="58"/>
      <c r="DA450" s="58"/>
      <c r="DB450" s="58"/>
      <c r="DC450" s="58"/>
      <c r="DD450" s="58"/>
      <c r="DE450" s="58"/>
      <c r="DF450" s="58"/>
      <c r="DG450" s="58"/>
      <c r="DH450" s="58"/>
      <c r="DI450" s="58"/>
      <c r="DJ450" s="58"/>
      <c r="DK450" s="58"/>
      <c r="DL450" s="58"/>
      <c r="DM450" s="58"/>
      <c r="DN450" s="58"/>
      <c r="DO450" s="58"/>
      <c r="DP450" s="58"/>
      <c r="DQ450" s="58"/>
      <c r="DR450" s="58"/>
      <c r="DS450" s="58"/>
      <c r="DT450" s="58"/>
      <c r="DU450" s="58"/>
      <c r="DV450" s="58"/>
      <c r="DW450" s="58"/>
      <c r="DX450" s="58"/>
      <c r="DY450" s="58"/>
      <c r="DZ450" s="58"/>
      <c r="EA450" s="58"/>
      <c r="EB450" s="58"/>
      <c r="EC450" s="58"/>
      <c r="ED450" s="58"/>
      <c r="EE450" s="58"/>
      <c r="EF450" s="58"/>
      <c r="EG450" s="58"/>
      <c r="EH450" s="58"/>
      <c r="EI450" s="58"/>
      <c r="EJ450" s="58"/>
      <c r="EK450" s="58"/>
      <c r="EL450" s="58"/>
      <c r="EM450" s="58"/>
      <c r="EN450" s="58"/>
      <c r="EO450" s="58"/>
      <c r="EP450" s="58"/>
      <c r="EQ450" s="58"/>
      <c r="ER450" s="58"/>
      <c r="ES450" s="58"/>
      <c r="ET450" s="58"/>
      <c r="EU450" s="58"/>
      <c r="EV450" s="58"/>
      <c r="EW450" s="58"/>
      <c r="EX450" s="58"/>
      <c r="EY450" s="58"/>
      <c r="EZ450" s="58"/>
      <c r="FA450" s="58"/>
      <c r="FB450" s="58"/>
      <c r="FC450" s="58"/>
      <c r="FD450" s="58"/>
      <c r="FE450" s="58"/>
      <c r="FF450" s="58"/>
      <c r="FG450" s="58"/>
      <c r="FH450" s="58"/>
      <c r="FI450" s="58"/>
      <c r="FJ450" s="58"/>
      <c r="FK450" s="58"/>
      <c r="FL450" s="58"/>
      <c r="FM450" s="58"/>
      <c r="FN450" s="58"/>
      <c r="FO450" s="58"/>
      <c r="FP450" s="58"/>
      <c r="FQ450" s="58"/>
      <c r="FR450" s="58"/>
      <c r="FS450" s="58"/>
      <c r="FT450" s="58"/>
      <c r="FU450" s="58"/>
      <c r="FV450" s="58"/>
      <c r="FW450" s="58"/>
      <c r="FX450" s="58"/>
      <c r="FY450" s="58"/>
      <c r="FZ450" s="58"/>
      <c r="GA450" s="58"/>
      <c r="GB450" s="58"/>
      <c r="GC450" s="58"/>
      <c r="GD450" s="58"/>
      <c r="GE450" s="58"/>
      <c r="GF450" s="58"/>
      <c r="GG450" s="58"/>
      <c r="GH450" s="58"/>
      <c r="GI450" s="58"/>
      <c r="GJ450" s="58"/>
      <c r="GK450" s="58"/>
      <c r="GL450" s="58"/>
      <c r="GM450" s="58"/>
      <c r="GN450" s="58"/>
      <c r="GO450" s="58"/>
      <c r="GP450" s="58"/>
      <c r="GQ450" s="58"/>
      <c r="GR450" s="58"/>
      <c r="GS450" s="58"/>
      <c r="GT450" s="58"/>
      <c r="GU450" s="58"/>
      <c r="GV450" s="58"/>
      <c r="GW450" s="58"/>
      <c r="GX450" s="58"/>
      <c r="GY450" s="58"/>
      <c r="GZ450" s="58"/>
      <c r="HA450" s="58"/>
      <c r="HB450" s="58"/>
      <c r="HC450" s="58"/>
      <c r="HD450" s="58"/>
      <c r="HE450" s="58"/>
      <c r="HF450" s="58"/>
      <c r="HG450" s="58"/>
      <c r="HH450" s="58"/>
      <c r="HI450" s="58"/>
      <c r="HJ450" s="58"/>
      <c r="HK450" s="58"/>
      <c r="HL450" s="58"/>
      <c r="HM450" s="58"/>
      <c r="HN450" s="58"/>
      <c r="HO450" s="58"/>
      <c r="HP450" s="58"/>
      <c r="HQ450" s="58"/>
      <c r="HR450" s="58"/>
      <c r="HS450" s="58"/>
      <c r="HT450" s="58"/>
      <c r="HU450" s="58"/>
      <c r="HV450" s="58"/>
      <c r="HW450" s="58"/>
      <c r="HX450" s="58"/>
      <c r="HY450" s="58"/>
      <c r="HZ450" s="58"/>
      <c r="IA450" s="58"/>
      <c r="IB450" s="58"/>
      <c r="IC450" s="58"/>
      <c r="ID450" s="58"/>
      <c r="IE450" s="58"/>
      <c r="IF450" s="58"/>
      <c r="IG450" s="58"/>
      <c r="IH450" s="58"/>
      <c r="II450" s="58"/>
      <c r="IJ450" s="58"/>
      <c r="IK450" s="58"/>
      <c r="IL450" s="58"/>
      <c r="IM450" s="58"/>
      <c r="IN450" s="58"/>
      <c r="IO450" s="58"/>
      <c r="IP450" s="58"/>
      <c r="IQ450" s="58"/>
      <c r="IR450" s="58"/>
    </row>
    <row r="451" spans="1:252" s="839" customFormat="1">
      <c r="A451" s="78" t="s">
        <v>587</v>
      </c>
      <c r="B451" s="699">
        <v>0</v>
      </c>
      <c r="C451" s="699">
        <v>0</v>
      </c>
      <c r="D451" s="699">
        <v>0</v>
      </c>
      <c r="E451" s="699">
        <v>0</v>
      </c>
      <c r="F451" s="699">
        <v>0</v>
      </c>
      <c r="G451" s="699">
        <v>0</v>
      </c>
      <c r="H451" s="699">
        <v>0</v>
      </c>
      <c r="I451" s="699">
        <v>0</v>
      </c>
      <c r="J451" s="699">
        <v>0</v>
      </c>
      <c r="K451" s="699">
        <v>0</v>
      </c>
      <c r="L451" s="699">
        <v>0</v>
      </c>
      <c r="M451" s="699">
        <v>0</v>
      </c>
      <c r="N451" s="699">
        <v>0</v>
      </c>
      <c r="O451" s="699">
        <v>0</v>
      </c>
      <c r="P451" s="699">
        <v>0</v>
      </c>
      <c r="Q451" s="699">
        <v>0</v>
      </c>
      <c r="R451" s="699">
        <v>0</v>
      </c>
      <c r="S451" s="699">
        <v>0</v>
      </c>
      <c r="T451" s="699">
        <v>0</v>
      </c>
      <c r="U451" s="699">
        <v>0</v>
      </c>
      <c r="V451" s="699">
        <v>0</v>
      </c>
      <c r="W451" s="699">
        <v>0</v>
      </c>
      <c r="X451" s="699">
        <v>0</v>
      </c>
      <c r="Y451" s="699">
        <v>0</v>
      </c>
      <c r="Z451" s="699">
        <v>0</v>
      </c>
      <c r="AA451" s="956">
        <v>0</v>
      </c>
      <c r="AB451" s="956">
        <v>0</v>
      </c>
      <c r="AC451" s="956">
        <v>0</v>
      </c>
      <c r="AD451" s="699">
        <v>0</v>
      </c>
      <c r="AE451" s="953">
        <v>0</v>
      </c>
      <c r="AF451" s="58"/>
      <c r="AG451" s="58"/>
      <c r="AH451" s="58"/>
      <c r="AI451" s="58"/>
      <c r="AJ451" s="58"/>
      <c r="AK451" s="58"/>
      <c r="AL451" s="58"/>
      <c r="AM451" s="58"/>
      <c r="AN451" s="58"/>
      <c r="AO451" s="58"/>
      <c r="AP451" s="58"/>
      <c r="AQ451" s="58"/>
      <c r="AR451" s="58"/>
      <c r="AS451" s="58"/>
      <c r="AT451" s="58"/>
      <c r="AU451" s="58"/>
      <c r="AV451" s="58"/>
      <c r="AW451" s="58"/>
      <c r="AX451" s="58"/>
      <c r="AY451" s="58"/>
      <c r="AZ451" s="58"/>
      <c r="BA451" s="58"/>
      <c r="BB451" s="58"/>
      <c r="BC451" s="58"/>
      <c r="BD451" s="58"/>
      <c r="BE451" s="58"/>
      <c r="BF451" s="58"/>
      <c r="BG451" s="58"/>
      <c r="BH451" s="58"/>
      <c r="BI451" s="58"/>
      <c r="BJ451" s="58"/>
      <c r="BK451" s="58"/>
      <c r="BL451" s="58"/>
      <c r="BM451" s="58"/>
      <c r="BN451" s="58"/>
      <c r="BO451" s="58"/>
      <c r="BP451" s="58"/>
      <c r="BQ451" s="58"/>
      <c r="BR451" s="58"/>
      <c r="BS451" s="58"/>
      <c r="BT451" s="58"/>
      <c r="BU451" s="58"/>
      <c r="BV451" s="58"/>
      <c r="BW451" s="58"/>
      <c r="BX451" s="58"/>
      <c r="BY451" s="58"/>
      <c r="BZ451" s="58"/>
      <c r="CA451" s="58"/>
      <c r="CB451" s="58"/>
      <c r="CC451" s="58"/>
      <c r="CD451" s="58"/>
      <c r="CE451" s="58"/>
      <c r="CF451" s="58"/>
      <c r="CG451" s="58"/>
      <c r="CH451" s="58"/>
      <c r="CI451" s="58"/>
      <c r="CJ451" s="58"/>
      <c r="CK451" s="58"/>
      <c r="CL451" s="58"/>
      <c r="CM451" s="58"/>
      <c r="CN451" s="58"/>
      <c r="CO451" s="58"/>
      <c r="CP451" s="58"/>
      <c r="CQ451" s="58"/>
      <c r="CR451" s="58"/>
      <c r="CS451" s="58"/>
      <c r="CT451" s="58"/>
      <c r="CU451" s="58"/>
      <c r="CV451" s="58"/>
      <c r="CW451" s="58"/>
      <c r="CX451" s="58"/>
      <c r="CY451" s="58"/>
      <c r="CZ451" s="58"/>
      <c r="DA451" s="58"/>
      <c r="DB451" s="58"/>
      <c r="DC451" s="58"/>
      <c r="DD451" s="58"/>
      <c r="DE451" s="58"/>
      <c r="DF451" s="58"/>
      <c r="DG451" s="58"/>
      <c r="DH451" s="58"/>
      <c r="DI451" s="58"/>
      <c r="DJ451" s="58"/>
      <c r="DK451" s="58"/>
      <c r="DL451" s="58"/>
      <c r="DM451" s="58"/>
      <c r="DN451" s="58"/>
      <c r="DO451" s="58"/>
      <c r="DP451" s="58"/>
      <c r="DQ451" s="58"/>
      <c r="DR451" s="58"/>
      <c r="DS451" s="58"/>
      <c r="DT451" s="58"/>
      <c r="DU451" s="58"/>
      <c r="DV451" s="58"/>
      <c r="DW451" s="58"/>
      <c r="DX451" s="58"/>
      <c r="DY451" s="58"/>
      <c r="DZ451" s="58"/>
      <c r="EA451" s="58"/>
      <c r="EB451" s="58"/>
      <c r="EC451" s="58"/>
      <c r="ED451" s="58"/>
      <c r="EE451" s="58"/>
      <c r="EF451" s="58"/>
      <c r="EG451" s="58"/>
      <c r="EH451" s="58"/>
      <c r="EI451" s="58"/>
      <c r="EJ451" s="58"/>
      <c r="EK451" s="58"/>
      <c r="EL451" s="58"/>
      <c r="EM451" s="58"/>
      <c r="EN451" s="58"/>
      <c r="EO451" s="58"/>
      <c r="EP451" s="58"/>
      <c r="EQ451" s="58"/>
      <c r="ER451" s="58"/>
      <c r="ES451" s="58"/>
      <c r="ET451" s="58"/>
      <c r="EU451" s="58"/>
      <c r="EV451" s="58"/>
      <c r="EW451" s="58"/>
      <c r="EX451" s="58"/>
      <c r="EY451" s="58"/>
      <c r="EZ451" s="58"/>
      <c r="FA451" s="58"/>
      <c r="FB451" s="58"/>
      <c r="FC451" s="58"/>
      <c r="FD451" s="58"/>
      <c r="FE451" s="58"/>
      <c r="FF451" s="58"/>
      <c r="FG451" s="58"/>
      <c r="FH451" s="58"/>
      <c r="FI451" s="58"/>
      <c r="FJ451" s="58"/>
      <c r="FK451" s="58"/>
      <c r="FL451" s="58"/>
      <c r="FM451" s="58"/>
      <c r="FN451" s="58"/>
      <c r="FO451" s="58"/>
      <c r="FP451" s="58"/>
      <c r="FQ451" s="58"/>
      <c r="FR451" s="58"/>
      <c r="FS451" s="58"/>
      <c r="FT451" s="58"/>
      <c r="FU451" s="58"/>
      <c r="FV451" s="58"/>
      <c r="FW451" s="58"/>
      <c r="FX451" s="58"/>
      <c r="FY451" s="58"/>
      <c r="FZ451" s="58"/>
      <c r="GA451" s="58"/>
      <c r="GB451" s="58"/>
      <c r="GC451" s="58"/>
      <c r="GD451" s="58"/>
      <c r="GE451" s="58"/>
      <c r="GF451" s="58"/>
      <c r="GG451" s="58"/>
      <c r="GH451" s="58"/>
      <c r="GI451" s="58"/>
      <c r="GJ451" s="58"/>
      <c r="GK451" s="58"/>
      <c r="GL451" s="58"/>
      <c r="GM451" s="58"/>
      <c r="GN451" s="58"/>
      <c r="GO451" s="58"/>
      <c r="GP451" s="58"/>
      <c r="GQ451" s="58"/>
      <c r="GR451" s="58"/>
      <c r="GS451" s="58"/>
      <c r="GT451" s="58"/>
      <c r="GU451" s="58"/>
      <c r="GV451" s="58"/>
      <c r="GW451" s="58"/>
      <c r="GX451" s="58"/>
      <c r="GY451" s="58"/>
      <c r="GZ451" s="58"/>
      <c r="HA451" s="58"/>
      <c r="HB451" s="58"/>
      <c r="HC451" s="58"/>
      <c r="HD451" s="58"/>
      <c r="HE451" s="58"/>
      <c r="HF451" s="58"/>
      <c r="HG451" s="58"/>
      <c r="HH451" s="58"/>
      <c r="HI451" s="58"/>
      <c r="HJ451" s="58"/>
      <c r="HK451" s="58"/>
      <c r="HL451" s="58"/>
      <c r="HM451" s="58"/>
      <c r="HN451" s="58"/>
      <c r="HO451" s="58"/>
      <c r="HP451" s="58"/>
      <c r="HQ451" s="58"/>
      <c r="HR451" s="58"/>
      <c r="HS451" s="58"/>
      <c r="HT451" s="58"/>
      <c r="HU451" s="58"/>
      <c r="HV451" s="58"/>
      <c r="HW451" s="58"/>
      <c r="HX451" s="58"/>
      <c r="HY451" s="58"/>
      <c r="HZ451" s="58"/>
      <c r="IA451" s="58"/>
      <c r="IB451" s="58"/>
      <c r="IC451" s="58"/>
      <c r="ID451" s="58"/>
      <c r="IE451" s="58"/>
      <c r="IF451" s="58"/>
      <c r="IG451" s="58"/>
      <c r="IH451" s="58"/>
      <c r="II451" s="58"/>
      <c r="IJ451" s="58"/>
      <c r="IK451" s="58"/>
      <c r="IL451" s="58"/>
      <c r="IM451" s="58"/>
      <c r="IN451" s="58"/>
      <c r="IO451" s="58"/>
      <c r="IP451" s="58"/>
      <c r="IQ451" s="58"/>
      <c r="IR451" s="58"/>
    </row>
    <row r="452" spans="1:252" s="839" customFormat="1">
      <c r="A452" s="78" t="s">
        <v>466</v>
      </c>
      <c r="B452" s="699">
        <v>5.0000000000000001E-3</v>
      </c>
      <c r="C452" s="699">
        <v>6.0000000000000001E-3</v>
      </c>
      <c r="D452" s="699">
        <v>5.0000000000000001E-3</v>
      </c>
      <c r="E452" s="699">
        <v>5.0000000000000001E-3</v>
      </c>
      <c r="F452" s="699">
        <v>4.0000000000000001E-3</v>
      </c>
      <c r="G452" s="699">
        <v>6.0000000000000001E-3</v>
      </c>
      <c r="H452" s="699">
        <v>5.0000000000000001E-3</v>
      </c>
      <c r="I452" s="699">
        <v>5.0000000000000001E-3</v>
      </c>
      <c r="J452" s="699">
        <v>5.0000000000000001E-3</v>
      </c>
      <c r="K452" s="699">
        <v>5.0000000000000001E-3</v>
      </c>
      <c r="L452" s="699">
        <v>4.0000000000000001E-3</v>
      </c>
      <c r="M452" s="699">
        <v>5.0000000000000001E-3</v>
      </c>
      <c r="N452" s="699">
        <v>6.0000000000000001E-3</v>
      </c>
      <c r="O452" s="699">
        <v>8.0000000000000002E-3</v>
      </c>
      <c r="P452" s="699">
        <v>6.0000000000000001E-3</v>
      </c>
      <c r="Q452" s="699">
        <v>5.0000000000000001E-3</v>
      </c>
      <c r="R452" s="699">
        <v>4.0000000000000001E-3</v>
      </c>
      <c r="S452" s="699">
        <v>4.0000000000000001E-3</v>
      </c>
      <c r="T452" s="699">
        <v>5.0000000000000001E-3</v>
      </c>
      <c r="U452" s="699">
        <v>5.0000000000000001E-3</v>
      </c>
      <c r="V452" s="699">
        <v>5.0000000000000001E-3</v>
      </c>
      <c r="W452" s="699">
        <v>6.0000000000000001E-3</v>
      </c>
      <c r="X452" s="699">
        <v>6.0000000000000001E-3</v>
      </c>
      <c r="Y452" s="699">
        <v>5.0000000000000001E-3</v>
      </c>
      <c r="Z452" s="699">
        <v>5.0000000000000001E-3</v>
      </c>
      <c r="AA452" s="956">
        <v>5.0000000000000001E-3</v>
      </c>
      <c r="AB452" s="956">
        <v>7.0000000000000001E-3</v>
      </c>
      <c r="AC452" s="956">
        <v>6.0000000000000001E-3</v>
      </c>
      <c r="AD452" s="699">
        <v>4.0000000000000001E-3</v>
      </c>
      <c r="AE452" s="953">
        <v>3.0000000000000001E-3</v>
      </c>
      <c r="AF452" s="58"/>
      <c r="AG452" s="58"/>
      <c r="AH452" s="58"/>
      <c r="AI452" s="58"/>
      <c r="AJ452" s="58"/>
      <c r="AK452" s="58"/>
      <c r="AL452" s="58"/>
      <c r="AM452" s="58"/>
      <c r="AN452" s="58"/>
      <c r="AO452" s="58"/>
      <c r="AP452" s="58"/>
      <c r="AQ452" s="58"/>
      <c r="AR452" s="58"/>
      <c r="AS452" s="58"/>
      <c r="AT452" s="58"/>
      <c r="AU452" s="58"/>
      <c r="AV452" s="58"/>
      <c r="AW452" s="58"/>
      <c r="AX452" s="58"/>
      <c r="AY452" s="58"/>
      <c r="AZ452" s="58"/>
      <c r="BA452" s="58"/>
      <c r="BB452" s="58"/>
      <c r="BC452" s="58"/>
      <c r="BD452" s="58"/>
      <c r="BE452" s="58"/>
      <c r="BF452" s="58"/>
      <c r="BG452" s="58"/>
      <c r="BH452" s="58"/>
      <c r="BI452" s="58"/>
      <c r="BJ452" s="58"/>
      <c r="BK452" s="58"/>
      <c r="BL452" s="58"/>
      <c r="BM452" s="58"/>
      <c r="BN452" s="58"/>
      <c r="BO452" s="58"/>
      <c r="BP452" s="58"/>
      <c r="BQ452" s="58"/>
      <c r="BR452" s="58"/>
      <c r="BS452" s="58"/>
      <c r="BT452" s="58"/>
      <c r="BU452" s="58"/>
      <c r="BV452" s="58"/>
      <c r="BW452" s="58"/>
      <c r="BX452" s="58"/>
      <c r="BY452" s="58"/>
      <c r="BZ452" s="58"/>
      <c r="CA452" s="58"/>
      <c r="CB452" s="58"/>
      <c r="CC452" s="58"/>
      <c r="CD452" s="58"/>
      <c r="CE452" s="58"/>
      <c r="CF452" s="58"/>
      <c r="CG452" s="58"/>
      <c r="CH452" s="58"/>
      <c r="CI452" s="58"/>
      <c r="CJ452" s="58"/>
      <c r="CK452" s="58"/>
      <c r="CL452" s="58"/>
      <c r="CM452" s="58"/>
      <c r="CN452" s="58"/>
      <c r="CO452" s="58"/>
      <c r="CP452" s="58"/>
      <c r="CQ452" s="58"/>
      <c r="CR452" s="58"/>
      <c r="CS452" s="58"/>
      <c r="CT452" s="58"/>
      <c r="CU452" s="58"/>
      <c r="CV452" s="58"/>
      <c r="CW452" s="58"/>
      <c r="CX452" s="58"/>
      <c r="CY452" s="58"/>
      <c r="CZ452" s="58"/>
      <c r="DA452" s="58"/>
      <c r="DB452" s="58"/>
      <c r="DC452" s="58"/>
      <c r="DD452" s="58"/>
      <c r="DE452" s="58"/>
      <c r="DF452" s="58"/>
      <c r="DG452" s="58"/>
      <c r="DH452" s="58"/>
      <c r="DI452" s="58"/>
      <c r="DJ452" s="58"/>
      <c r="DK452" s="58"/>
      <c r="DL452" s="58"/>
      <c r="DM452" s="58"/>
      <c r="DN452" s="58"/>
      <c r="DO452" s="58"/>
      <c r="DP452" s="58"/>
      <c r="DQ452" s="58"/>
      <c r="DR452" s="58"/>
      <c r="DS452" s="58"/>
      <c r="DT452" s="58"/>
      <c r="DU452" s="58"/>
      <c r="DV452" s="58"/>
      <c r="DW452" s="58"/>
      <c r="DX452" s="58"/>
      <c r="DY452" s="58"/>
      <c r="DZ452" s="58"/>
      <c r="EA452" s="58"/>
      <c r="EB452" s="58"/>
      <c r="EC452" s="58"/>
      <c r="ED452" s="58"/>
      <c r="EE452" s="58"/>
      <c r="EF452" s="58"/>
      <c r="EG452" s="58"/>
      <c r="EH452" s="58"/>
      <c r="EI452" s="58"/>
      <c r="EJ452" s="58"/>
      <c r="EK452" s="58"/>
      <c r="EL452" s="58"/>
      <c r="EM452" s="58"/>
      <c r="EN452" s="58"/>
      <c r="EO452" s="58"/>
      <c r="EP452" s="58"/>
      <c r="EQ452" s="58"/>
      <c r="ER452" s="58"/>
      <c r="ES452" s="58"/>
      <c r="ET452" s="58"/>
      <c r="EU452" s="58"/>
      <c r="EV452" s="58"/>
      <c r="EW452" s="58"/>
      <c r="EX452" s="58"/>
      <c r="EY452" s="58"/>
      <c r="EZ452" s="58"/>
      <c r="FA452" s="58"/>
      <c r="FB452" s="58"/>
      <c r="FC452" s="58"/>
      <c r="FD452" s="58"/>
      <c r="FE452" s="58"/>
      <c r="FF452" s="58"/>
      <c r="FG452" s="58"/>
      <c r="FH452" s="58"/>
      <c r="FI452" s="58"/>
      <c r="FJ452" s="58"/>
      <c r="FK452" s="58"/>
      <c r="FL452" s="58"/>
      <c r="FM452" s="58"/>
      <c r="FN452" s="58"/>
      <c r="FO452" s="58"/>
      <c r="FP452" s="58"/>
      <c r="FQ452" s="58"/>
      <c r="FR452" s="58"/>
      <c r="FS452" s="58"/>
      <c r="FT452" s="58"/>
      <c r="FU452" s="58"/>
      <c r="FV452" s="58"/>
      <c r="FW452" s="58"/>
      <c r="FX452" s="58"/>
      <c r="FY452" s="58"/>
      <c r="FZ452" s="58"/>
      <c r="GA452" s="58"/>
      <c r="GB452" s="58"/>
      <c r="GC452" s="58"/>
      <c r="GD452" s="58"/>
      <c r="GE452" s="58"/>
      <c r="GF452" s="58"/>
      <c r="GG452" s="58"/>
      <c r="GH452" s="58"/>
      <c r="GI452" s="58"/>
      <c r="GJ452" s="58"/>
      <c r="GK452" s="58"/>
      <c r="GL452" s="58"/>
      <c r="GM452" s="58"/>
      <c r="GN452" s="58"/>
      <c r="GO452" s="58"/>
      <c r="GP452" s="58"/>
      <c r="GQ452" s="58"/>
      <c r="GR452" s="58"/>
      <c r="GS452" s="58"/>
      <c r="GT452" s="58"/>
      <c r="GU452" s="58"/>
      <c r="GV452" s="58"/>
      <c r="GW452" s="58"/>
      <c r="GX452" s="58"/>
      <c r="GY452" s="58"/>
      <c r="GZ452" s="58"/>
      <c r="HA452" s="58"/>
      <c r="HB452" s="58"/>
      <c r="HC452" s="58"/>
      <c r="HD452" s="58"/>
      <c r="HE452" s="58"/>
      <c r="HF452" s="58"/>
      <c r="HG452" s="58"/>
      <c r="HH452" s="58"/>
      <c r="HI452" s="58"/>
      <c r="HJ452" s="58"/>
      <c r="HK452" s="58"/>
      <c r="HL452" s="58"/>
      <c r="HM452" s="58"/>
      <c r="HN452" s="58"/>
      <c r="HO452" s="58"/>
      <c r="HP452" s="58"/>
      <c r="HQ452" s="58"/>
      <c r="HR452" s="58"/>
      <c r="HS452" s="58"/>
      <c r="HT452" s="58"/>
      <c r="HU452" s="58"/>
      <c r="HV452" s="58"/>
      <c r="HW452" s="58"/>
      <c r="HX452" s="58"/>
      <c r="HY452" s="58"/>
      <c r="HZ452" s="58"/>
      <c r="IA452" s="58"/>
      <c r="IB452" s="58"/>
      <c r="IC452" s="58"/>
      <c r="ID452" s="58"/>
      <c r="IE452" s="58"/>
      <c r="IF452" s="58"/>
      <c r="IG452" s="58"/>
      <c r="IH452" s="58"/>
      <c r="II452" s="58"/>
      <c r="IJ452" s="58"/>
      <c r="IK452" s="58"/>
      <c r="IL452" s="58"/>
      <c r="IM452" s="58"/>
      <c r="IN452" s="58"/>
      <c r="IO452" s="58"/>
      <c r="IP452" s="58"/>
      <c r="IQ452" s="58"/>
      <c r="IR452" s="58"/>
    </row>
    <row r="453" spans="1:252" s="839" customFormat="1">
      <c r="A453" s="78" t="s">
        <v>588</v>
      </c>
      <c r="B453" s="699">
        <v>0</v>
      </c>
      <c r="C453" s="699">
        <v>0</v>
      </c>
      <c r="D453" s="699">
        <v>0</v>
      </c>
      <c r="E453" s="699">
        <v>0</v>
      </c>
      <c r="F453" s="699">
        <v>0</v>
      </c>
      <c r="G453" s="699">
        <v>0</v>
      </c>
      <c r="H453" s="699">
        <v>0</v>
      </c>
      <c r="I453" s="699">
        <v>0</v>
      </c>
      <c r="J453" s="699">
        <v>0</v>
      </c>
      <c r="K453" s="699">
        <v>0</v>
      </c>
      <c r="L453" s="699">
        <v>0</v>
      </c>
      <c r="M453" s="699">
        <v>0</v>
      </c>
      <c r="N453" s="699">
        <v>0</v>
      </c>
      <c r="O453" s="699">
        <v>0</v>
      </c>
      <c r="P453" s="699">
        <v>0</v>
      </c>
      <c r="Q453" s="699">
        <v>0</v>
      </c>
      <c r="R453" s="699">
        <v>0</v>
      </c>
      <c r="S453" s="699">
        <v>0</v>
      </c>
      <c r="T453" s="699">
        <v>0</v>
      </c>
      <c r="U453" s="699">
        <v>0</v>
      </c>
      <c r="V453" s="699">
        <v>0</v>
      </c>
      <c r="W453" s="699">
        <v>0</v>
      </c>
      <c r="X453" s="699">
        <v>0</v>
      </c>
      <c r="Y453" s="699">
        <v>0</v>
      </c>
      <c r="Z453" s="699">
        <v>0</v>
      </c>
      <c r="AA453" s="956">
        <v>0</v>
      </c>
      <c r="AB453" s="956">
        <v>0</v>
      </c>
      <c r="AC453" s="956">
        <v>0</v>
      </c>
      <c r="AD453" s="699">
        <v>0</v>
      </c>
      <c r="AE453" s="953">
        <v>0</v>
      </c>
      <c r="AF453" s="58"/>
      <c r="AG453" s="58"/>
      <c r="AH453" s="58"/>
      <c r="AI453" s="58"/>
      <c r="AJ453" s="58"/>
      <c r="AK453" s="58"/>
      <c r="AL453" s="58"/>
      <c r="AM453" s="58"/>
      <c r="AN453" s="58"/>
      <c r="AO453" s="58"/>
      <c r="AP453" s="58"/>
      <c r="AQ453" s="58"/>
      <c r="AR453" s="58"/>
      <c r="AS453" s="58"/>
      <c r="AT453" s="58"/>
      <c r="AU453" s="58"/>
      <c r="AV453" s="58"/>
      <c r="AW453" s="58"/>
      <c r="AX453" s="58"/>
      <c r="AY453" s="58"/>
      <c r="AZ453" s="58"/>
      <c r="BA453" s="58"/>
      <c r="BB453" s="58"/>
      <c r="BC453" s="58"/>
      <c r="BD453" s="58"/>
      <c r="BE453" s="58"/>
      <c r="BF453" s="58"/>
      <c r="BG453" s="58"/>
      <c r="BH453" s="58"/>
      <c r="BI453" s="58"/>
      <c r="BJ453" s="58"/>
      <c r="BK453" s="58"/>
      <c r="BL453" s="58"/>
      <c r="BM453" s="58"/>
      <c r="BN453" s="58"/>
      <c r="BO453" s="58"/>
      <c r="BP453" s="58"/>
      <c r="BQ453" s="58"/>
      <c r="BR453" s="58"/>
      <c r="BS453" s="58"/>
      <c r="BT453" s="58"/>
      <c r="BU453" s="58"/>
      <c r="BV453" s="58"/>
      <c r="BW453" s="58"/>
      <c r="BX453" s="58"/>
      <c r="BY453" s="58"/>
      <c r="BZ453" s="58"/>
      <c r="CA453" s="58"/>
      <c r="CB453" s="58"/>
      <c r="CC453" s="58"/>
      <c r="CD453" s="58"/>
      <c r="CE453" s="58"/>
      <c r="CF453" s="58"/>
      <c r="CG453" s="58"/>
      <c r="CH453" s="58"/>
      <c r="CI453" s="58"/>
      <c r="CJ453" s="58"/>
      <c r="CK453" s="58"/>
      <c r="CL453" s="58"/>
      <c r="CM453" s="58"/>
      <c r="CN453" s="58"/>
      <c r="CO453" s="58"/>
      <c r="CP453" s="58"/>
      <c r="CQ453" s="58"/>
      <c r="CR453" s="58"/>
      <c r="CS453" s="58"/>
      <c r="CT453" s="58"/>
      <c r="CU453" s="58"/>
      <c r="CV453" s="58"/>
      <c r="CW453" s="58"/>
      <c r="CX453" s="58"/>
      <c r="CY453" s="58"/>
      <c r="CZ453" s="58"/>
      <c r="DA453" s="58"/>
      <c r="DB453" s="58"/>
      <c r="DC453" s="58"/>
      <c r="DD453" s="58"/>
      <c r="DE453" s="58"/>
      <c r="DF453" s="58"/>
      <c r="DG453" s="58"/>
      <c r="DH453" s="58"/>
      <c r="DI453" s="58"/>
      <c r="DJ453" s="58"/>
      <c r="DK453" s="58"/>
      <c r="DL453" s="58"/>
      <c r="DM453" s="58"/>
      <c r="DN453" s="58"/>
      <c r="DO453" s="58"/>
      <c r="DP453" s="58"/>
      <c r="DQ453" s="58"/>
      <c r="DR453" s="58"/>
      <c r="DS453" s="58"/>
      <c r="DT453" s="58"/>
      <c r="DU453" s="58"/>
      <c r="DV453" s="58"/>
      <c r="DW453" s="58"/>
      <c r="DX453" s="58"/>
      <c r="DY453" s="58"/>
      <c r="DZ453" s="58"/>
      <c r="EA453" s="58"/>
      <c r="EB453" s="58"/>
      <c r="EC453" s="58"/>
      <c r="ED453" s="58"/>
      <c r="EE453" s="58"/>
      <c r="EF453" s="58"/>
      <c r="EG453" s="58"/>
      <c r="EH453" s="58"/>
      <c r="EI453" s="58"/>
      <c r="EJ453" s="58"/>
      <c r="EK453" s="58"/>
      <c r="EL453" s="58"/>
      <c r="EM453" s="58"/>
      <c r="EN453" s="58"/>
      <c r="EO453" s="58"/>
      <c r="EP453" s="58"/>
      <c r="EQ453" s="58"/>
      <c r="ER453" s="58"/>
      <c r="ES453" s="58"/>
      <c r="ET453" s="58"/>
      <c r="EU453" s="58"/>
      <c r="EV453" s="58"/>
      <c r="EW453" s="58"/>
      <c r="EX453" s="58"/>
      <c r="EY453" s="58"/>
      <c r="EZ453" s="58"/>
      <c r="FA453" s="58"/>
      <c r="FB453" s="58"/>
      <c r="FC453" s="58"/>
      <c r="FD453" s="58"/>
      <c r="FE453" s="58"/>
      <c r="FF453" s="58"/>
      <c r="FG453" s="58"/>
      <c r="FH453" s="58"/>
      <c r="FI453" s="58"/>
      <c r="FJ453" s="58"/>
      <c r="FK453" s="58"/>
      <c r="FL453" s="58"/>
      <c r="FM453" s="58"/>
      <c r="FN453" s="58"/>
      <c r="FO453" s="58"/>
      <c r="FP453" s="58"/>
      <c r="FQ453" s="58"/>
      <c r="FR453" s="58"/>
      <c r="FS453" s="58"/>
      <c r="FT453" s="58"/>
      <c r="FU453" s="58"/>
      <c r="FV453" s="58"/>
      <c r="FW453" s="58"/>
      <c r="FX453" s="58"/>
      <c r="FY453" s="58"/>
      <c r="FZ453" s="58"/>
      <c r="GA453" s="58"/>
      <c r="GB453" s="58"/>
      <c r="GC453" s="58"/>
      <c r="GD453" s="58"/>
      <c r="GE453" s="58"/>
      <c r="GF453" s="58"/>
      <c r="GG453" s="58"/>
      <c r="GH453" s="58"/>
      <c r="GI453" s="58"/>
      <c r="GJ453" s="58"/>
      <c r="GK453" s="58"/>
      <c r="GL453" s="58"/>
      <c r="GM453" s="58"/>
      <c r="GN453" s="58"/>
      <c r="GO453" s="58"/>
      <c r="GP453" s="58"/>
      <c r="GQ453" s="58"/>
      <c r="GR453" s="58"/>
      <c r="GS453" s="58"/>
      <c r="GT453" s="58"/>
      <c r="GU453" s="58"/>
      <c r="GV453" s="58"/>
      <c r="GW453" s="58"/>
      <c r="GX453" s="58"/>
      <c r="GY453" s="58"/>
      <c r="GZ453" s="58"/>
      <c r="HA453" s="58"/>
      <c r="HB453" s="58"/>
      <c r="HC453" s="58"/>
      <c r="HD453" s="58"/>
      <c r="HE453" s="58"/>
      <c r="HF453" s="58"/>
      <c r="HG453" s="58"/>
      <c r="HH453" s="58"/>
      <c r="HI453" s="58"/>
      <c r="HJ453" s="58"/>
      <c r="HK453" s="58"/>
      <c r="HL453" s="58"/>
      <c r="HM453" s="58"/>
      <c r="HN453" s="58"/>
      <c r="HO453" s="58"/>
      <c r="HP453" s="58"/>
      <c r="HQ453" s="58"/>
      <c r="HR453" s="58"/>
      <c r="HS453" s="58"/>
      <c r="HT453" s="58"/>
      <c r="HU453" s="58"/>
      <c r="HV453" s="58"/>
      <c r="HW453" s="58"/>
      <c r="HX453" s="58"/>
      <c r="HY453" s="58"/>
      <c r="HZ453" s="58"/>
      <c r="IA453" s="58"/>
      <c r="IB453" s="58"/>
      <c r="IC453" s="58"/>
      <c r="ID453" s="58"/>
      <c r="IE453" s="58"/>
      <c r="IF453" s="58"/>
      <c r="IG453" s="58"/>
      <c r="IH453" s="58"/>
      <c r="II453" s="58"/>
      <c r="IJ453" s="58"/>
      <c r="IK453" s="58"/>
      <c r="IL453" s="58"/>
      <c r="IM453" s="58"/>
      <c r="IN453" s="58"/>
      <c r="IO453" s="58"/>
      <c r="IP453" s="58"/>
      <c r="IQ453" s="58"/>
      <c r="IR453" s="58"/>
    </row>
    <row r="454" spans="1:252" s="839" customFormat="1">
      <c r="A454" s="78" t="s">
        <v>589</v>
      </c>
      <c r="B454" s="699">
        <v>2E-3</v>
      </c>
      <c r="C454" s="699">
        <v>2E-3</v>
      </c>
      <c r="D454" s="699">
        <v>2E-3</v>
      </c>
      <c r="E454" s="699">
        <v>2E-3</v>
      </c>
      <c r="F454" s="699">
        <v>2E-3</v>
      </c>
      <c r="G454" s="699">
        <v>2E-3</v>
      </c>
      <c r="H454" s="699">
        <v>2E-3</v>
      </c>
      <c r="I454" s="699">
        <v>2E-3</v>
      </c>
      <c r="J454" s="699">
        <v>2E-3</v>
      </c>
      <c r="K454" s="699">
        <v>2E-3</v>
      </c>
      <c r="L454" s="699">
        <v>2E-3</v>
      </c>
      <c r="M454" s="699">
        <v>2E-3</v>
      </c>
      <c r="N454" s="699">
        <v>2E-3</v>
      </c>
      <c r="O454" s="699">
        <v>3.0000000000000001E-3</v>
      </c>
      <c r="P454" s="699">
        <v>2E-3</v>
      </c>
      <c r="Q454" s="699">
        <v>2E-3</v>
      </c>
      <c r="R454" s="699">
        <v>2E-3</v>
      </c>
      <c r="S454" s="699">
        <v>2E-3</v>
      </c>
      <c r="T454" s="699">
        <v>3.0000000000000001E-3</v>
      </c>
      <c r="U454" s="699">
        <v>3.0000000000000001E-3</v>
      </c>
      <c r="V454" s="699">
        <v>3.0000000000000001E-3</v>
      </c>
      <c r="W454" s="699">
        <v>3.0000000000000001E-3</v>
      </c>
      <c r="X454" s="699">
        <v>3.0000000000000001E-3</v>
      </c>
      <c r="Y454" s="699">
        <v>3.0000000000000001E-3</v>
      </c>
      <c r="Z454" s="699">
        <v>3.0000000000000001E-3</v>
      </c>
      <c r="AA454" s="956">
        <v>3.0000000000000001E-3</v>
      </c>
      <c r="AB454" s="956">
        <v>4.0000000000000001E-3</v>
      </c>
      <c r="AC454" s="956">
        <v>3.0000000000000001E-3</v>
      </c>
      <c r="AD454" s="699">
        <v>1E-3</v>
      </c>
      <c r="AE454" s="953">
        <v>0</v>
      </c>
      <c r="AF454" s="58"/>
      <c r="AG454" s="58"/>
      <c r="AH454" s="58"/>
      <c r="AI454" s="58"/>
      <c r="AJ454" s="58"/>
      <c r="AK454" s="58"/>
      <c r="AL454" s="58"/>
      <c r="AM454" s="58"/>
      <c r="AN454" s="58"/>
      <c r="AO454" s="58"/>
      <c r="AP454" s="58"/>
      <c r="AQ454" s="58"/>
      <c r="AR454" s="58"/>
      <c r="AS454" s="58"/>
      <c r="AT454" s="58"/>
      <c r="AU454" s="58"/>
      <c r="AV454" s="58"/>
      <c r="AW454" s="58"/>
      <c r="AX454" s="58"/>
      <c r="AY454" s="58"/>
      <c r="AZ454" s="58"/>
      <c r="BA454" s="58"/>
      <c r="BB454" s="58"/>
      <c r="BC454" s="58"/>
      <c r="BD454" s="58"/>
      <c r="BE454" s="58"/>
      <c r="BF454" s="58"/>
      <c r="BG454" s="58"/>
      <c r="BH454" s="58"/>
      <c r="BI454" s="58"/>
      <c r="BJ454" s="58"/>
      <c r="BK454" s="58"/>
      <c r="BL454" s="58"/>
      <c r="BM454" s="58"/>
      <c r="BN454" s="58"/>
      <c r="BO454" s="58"/>
      <c r="BP454" s="58"/>
      <c r="BQ454" s="58"/>
      <c r="BR454" s="58"/>
      <c r="BS454" s="58"/>
      <c r="BT454" s="58"/>
      <c r="BU454" s="58"/>
      <c r="BV454" s="58"/>
      <c r="BW454" s="58"/>
      <c r="BX454" s="58"/>
      <c r="BY454" s="58"/>
      <c r="BZ454" s="58"/>
      <c r="CA454" s="58"/>
      <c r="CB454" s="58"/>
      <c r="CC454" s="58"/>
      <c r="CD454" s="58"/>
      <c r="CE454" s="58"/>
      <c r="CF454" s="58"/>
      <c r="CG454" s="58"/>
      <c r="CH454" s="58"/>
      <c r="CI454" s="58"/>
      <c r="CJ454" s="58"/>
      <c r="CK454" s="58"/>
      <c r="CL454" s="58"/>
      <c r="CM454" s="58"/>
      <c r="CN454" s="58"/>
      <c r="CO454" s="58"/>
      <c r="CP454" s="58"/>
      <c r="CQ454" s="58"/>
      <c r="CR454" s="58"/>
      <c r="CS454" s="58"/>
      <c r="CT454" s="58"/>
      <c r="CU454" s="58"/>
      <c r="CV454" s="58"/>
      <c r="CW454" s="58"/>
      <c r="CX454" s="58"/>
      <c r="CY454" s="58"/>
      <c r="CZ454" s="58"/>
      <c r="DA454" s="58"/>
      <c r="DB454" s="58"/>
      <c r="DC454" s="58"/>
      <c r="DD454" s="58"/>
      <c r="DE454" s="58"/>
      <c r="DF454" s="58"/>
      <c r="DG454" s="58"/>
      <c r="DH454" s="58"/>
      <c r="DI454" s="58"/>
      <c r="DJ454" s="58"/>
      <c r="DK454" s="58"/>
      <c r="DL454" s="58"/>
      <c r="DM454" s="58"/>
      <c r="DN454" s="58"/>
      <c r="DO454" s="58"/>
      <c r="DP454" s="58"/>
      <c r="DQ454" s="58"/>
      <c r="DR454" s="58"/>
      <c r="DS454" s="58"/>
      <c r="DT454" s="58"/>
      <c r="DU454" s="58"/>
      <c r="DV454" s="58"/>
      <c r="DW454" s="58"/>
      <c r="DX454" s="58"/>
      <c r="DY454" s="58"/>
      <c r="DZ454" s="58"/>
      <c r="EA454" s="58"/>
      <c r="EB454" s="58"/>
      <c r="EC454" s="58"/>
      <c r="ED454" s="58"/>
      <c r="EE454" s="58"/>
      <c r="EF454" s="58"/>
      <c r="EG454" s="58"/>
      <c r="EH454" s="58"/>
      <c r="EI454" s="58"/>
      <c r="EJ454" s="58"/>
      <c r="EK454" s="58"/>
      <c r="EL454" s="58"/>
      <c r="EM454" s="58"/>
      <c r="EN454" s="58"/>
      <c r="EO454" s="58"/>
      <c r="EP454" s="58"/>
      <c r="EQ454" s="58"/>
      <c r="ER454" s="58"/>
      <c r="ES454" s="58"/>
      <c r="ET454" s="58"/>
      <c r="EU454" s="58"/>
      <c r="EV454" s="58"/>
      <c r="EW454" s="58"/>
      <c r="EX454" s="58"/>
      <c r="EY454" s="58"/>
      <c r="EZ454" s="58"/>
      <c r="FA454" s="58"/>
      <c r="FB454" s="58"/>
      <c r="FC454" s="58"/>
      <c r="FD454" s="58"/>
      <c r="FE454" s="58"/>
      <c r="FF454" s="58"/>
      <c r="FG454" s="58"/>
      <c r="FH454" s="58"/>
      <c r="FI454" s="58"/>
      <c r="FJ454" s="58"/>
      <c r="FK454" s="58"/>
      <c r="FL454" s="58"/>
      <c r="FM454" s="58"/>
      <c r="FN454" s="58"/>
      <c r="FO454" s="58"/>
      <c r="FP454" s="58"/>
      <c r="FQ454" s="58"/>
      <c r="FR454" s="58"/>
      <c r="FS454" s="58"/>
      <c r="FT454" s="58"/>
      <c r="FU454" s="58"/>
      <c r="FV454" s="58"/>
      <c r="FW454" s="58"/>
      <c r="FX454" s="58"/>
      <c r="FY454" s="58"/>
      <c r="FZ454" s="58"/>
      <c r="GA454" s="58"/>
      <c r="GB454" s="58"/>
      <c r="GC454" s="58"/>
      <c r="GD454" s="58"/>
      <c r="GE454" s="58"/>
      <c r="GF454" s="58"/>
      <c r="GG454" s="58"/>
      <c r="GH454" s="58"/>
      <c r="GI454" s="58"/>
      <c r="GJ454" s="58"/>
      <c r="GK454" s="58"/>
      <c r="GL454" s="58"/>
      <c r="GM454" s="58"/>
      <c r="GN454" s="58"/>
      <c r="GO454" s="58"/>
      <c r="GP454" s="58"/>
      <c r="GQ454" s="58"/>
      <c r="GR454" s="58"/>
      <c r="GS454" s="58"/>
      <c r="GT454" s="58"/>
      <c r="GU454" s="58"/>
      <c r="GV454" s="58"/>
      <c r="GW454" s="58"/>
      <c r="GX454" s="58"/>
      <c r="GY454" s="58"/>
      <c r="GZ454" s="58"/>
      <c r="HA454" s="58"/>
      <c r="HB454" s="58"/>
      <c r="HC454" s="58"/>
      <c r="HD454" s="58"/>
      <c r="HE454" s="58"/>
      <c r="HF454" s="58"/>
      <c r="HG454" s="58"/>
      <c r="HH454" s="58"/>
      <c r="HI454" s="58"/>
      <c r="HJ454" s="58"/>
      <c r="HK454" s="58"/>
      <c r="HL454" s="58"/>
      <c r="HM454" s="58"/>
      <c r="HN454" s="58"/>
      <c r="HO454" s="58"/>
      <c r="HP454" s="58"/>
      <c r="HQ454" s="58"/>
      <c r="HR454" s="58"/>
      <c r="HS454" s="58"/>
      <c r="HT454" s="58"/>
      <c r="HU454" s="58"/>
      <c r="HV454" s="58"/>
      <c r="HW454" s="58"/>
      <c r="HX454" s="58"/>
      <c r="HY454" s="58"/>
      <c r="HZ454" s="58"/>
      <c r="IA454" s="58"/>
      <c r="IB454" s="58"/>
      <c r="IC454" s="58"/>
      <c r="ID454" s="58"/>
      <c r="IE454" s="58"/>
      <c r="IF454" s="58"/>
      <c r="IG454" s="58"/>
      <c r="IH454" s="58"/>
      <c r="II454" s="58"/>
      <c r="IJ454" s="58"/>
      <c r="IK454" s="58"/>
      <c r="IL454" s="58"/>
      <c r="IM454" s="58"/>
      <c r="IN454" s="58"/>
      <c r="IO454" s="58"/>
      <c r="IP454" s="58"/>
      <c r="IQ454" s="58"/>
      <c r="IR454" s="58"/>
    </row>
    <row r="455" spans="1:252" s="839" customFormat="1">
      <c r="A455" s="78" t="s">
        <v>590</v>
      </c>
      <c r="B455" s="699">
        <v>4.0000000000000001E-3</v>
      </c>
      <c r="C455" s="699">
        <v>5.0000000000000001E-3</v>
      </c>
      <c r="D455" s="699">
        <v>4.0000000000000001E-3</v>
      </c>
      <c r="E455" s="699">
        <v>4.0000000000000001E-3</v>
      </c>
      <c r="F455" s="699">
        <v>3.0000000000000001E-3</v>
      </c>
      <c r="G455" s="699">
        <v>4.0000000000000001E-3</v>
      </c>
      <c r="H455" s="699">
        <v>4.0000000000000001E-3</v>
      </c>
      <c r="I455" s="699">
        <v>4.0000000000000001E-3</v>
      </c>
      <c r="J455" s="699">
        <v>4.0000000000000001E-3</v>
      </c>
      <c r="K455" s="699">
        <v>4.0000000000000001E-3</v>
      </c>
      <c r="L455" s="699">
        <v>3.0000000000000001E-3</v>
      </c>
      <c r="M455" s="699">
        <v>4.0000000000000001E-3</v>
      </c>
      <c r="N455" s="699">
        <v>5.0000000000000001E-3</v>
      </c>
      <c r="O455" s="699">
        <v>6.0000000000000001E-3</v>
      </c>
      <c r="P455" s="699">
        <v>4.0000000000000001E-3</v>
      </c>
      <c r="Q455" s="699">
        <v>3.0000000000000001E-3</v>
      </c>
      <c r="R455" s="699">
        <v>2E-3</v>
      </c>
      <c r="S455" s="699">
        <v>2E-3</v>
      </c>
      <c r="T455" s="699">
        <v>2E-3</v>
      </c>
      <c r="U455" s="699">
        <v>2E-3</v>
      </c>
      <c r="V455" s="699">
        <v>2E-3</v>
      </c>
      <c r="W455" s="699">
        <v>3.0000000000000001E-3</v>
      </c>
      <c r="X455" s="699">
        <v>3.0000000000000001E-3</v>
      </c>
      <c r="Y455" s="699">
        <v>2E-3</v>
      </c>
      <c r="Z455" s="699">
        <v>2E-3</v>
      </c>
      <c r="AA455" s="956">
        <v>2E-3</v>
      </c>
      <c r="AB455" s="956">
        <v>3.0000000000000001E-3</v>
      </c>
      <c r="AC455" s="956">
        <v>3.0000000000000001E-3</v>
      </c>
      <c r="AD455" s="699">
        <v>3.0000000000000001E-3</v>
      </c>
      <c r="AE455" s="953">
        <v>3.0000000000000001E-3</v>
      </c>
      <c r="AF455" s="58"/>
      <c r="AG455" s="58"/>
      <c r="AH455" s="58"/>
      <c r="AI455" s="58"/>
      <c r="AJ455" s="58"/>
      <c r="AK455" s="58"/>
      <c r="AL455" s="58"/>
      <c r="AM455" s="58"/>
      <c r="AN455" s="58"/>
      <c r="AO455" s="58"/>
      <c r="AP455" s="58"/>
      <c r="AQ455" s="58"/>
      <c r="AR455" s="58"/>
      <c r="AS455" s="58"/>
      <c r="AT455" s="58"/>
      <c r="AU455" s="58"/>
      <c r="AV455" s="58"/>
      <c r="AW455" s="58"/>
      <c r="AX455" s="58"/>
      <c r="AY455" s="58"/>
      <c r="AZ455" s="58"/>
      <c r="BA455" s="58"/>
      <c r="BB455" s="58"/>
      <c r="BC455" s="58"/>
      <c r="BD455" s="58"/>
      <c r="BE455" s="58"/>
      <c r="BF455" s="58"/>
      <c r="BG455" s="58"/>
      <c r="BH455" s="58"/>
      <c r="BI455" s="58"/>
      <c r="BJ455" s="58"/>
      <c r="BK455" s="58"/>
      <c r="BL455" s="58"/>
      <c r="BM455" s="58"/>
      <c r="BN455" s="58"/>
      <c r="BO455" s="58"/>
      <c r="BP455" s="58"/>
      <c r="BQ455" s="58"/>
      <c r="BR455" s="58"/>
      <c r="BS455" s="58"/>
      <c r="BT455" s="58"/>
      <c r="BU455" s="58"/>
      <c r="BV455" s="58"/>
      <c r="BW455" s="58"/>
      <c r="BX455" s="58"/>
      <c r="BY455" s="58"/>
      <c r="BZ455" s="58"/>
      <c r="CA455" s="58"/>
      <c r="CB455" s="58"/>
      <c r="CC455" s="58"/>
      <c r="CD455" s="58"/>
      <c r="CE455" s="58"/>
      <c r="CF455" s="58"/>
      <c r="CG455" s="58"/>
      <c r="CH455" s="58"/>
      <c r="CI455" s="58"/>
      <c r="CJ455" s="58"/>
      <c r="CK455" s="58"/>
      <c r="CL455" s="58"/>
      <c r="CM455" s="58"/>
      <c r="CN455" s="58"/>
      <c r="CO455" s="58"/>
      <c r="CP455" s="58"/>
      <c r="CQ455" s="58"/>
      <c r="CR455" s="58"/>
      <c r="CS455" s="58"/>
      <c r="CT455" s="58"/>
      <c r="CU455" s="58"/>
      <c r="CV455" s="58"/>
      <c r="CW455" s="58"/>
      <c r="CX455" s="58"/>
      <c r="CY455" s="58"/>
      <c r="CZ455" s="58"/>
      <c r="DA455" s="58"/>
      <c r="DB455" s="58"/>
      <c r="DC455" s="58"/>
      <c r="DD455" s="58"/>
      <c r="DE455" s="58"/>
      <c r="DF455" s="58"/>
      <c r="DG455" s="58"/>
      <c r="DH455" s="58"/>
      <c r="DI455" s="58"/>
      <c r="DJ455" s="58"/>
      <c r="DK455" s="58"/>
      <c r="DL455" s="58"/>
      <c r="DM455" s="58"/>
      <c r="DN455" s="58"/>
      <c r="DO455" s="58"/>
      <c r="DP455" s="58"/>
      <c r="DQ455" s="58"/>
      <c r="DR455" s="58"/>
      <c r="DS455" s="58"/>
      <c r="DT455" s="58"/>
      <c r="DU455" s="58"/>
      <c r="DV455" s="58"/>
      <c r="DW455" s="58"/>
      <c r="DX455" s="58"/>
      <c r="DY455" s="58"/>
      <c r="DZ455" s="58"/>
      <c r="EA455" s="58"/>
      <c r="EB455" s="58"/>
      <c r="EC455" s="58"/>
      <c r="ED455" s="58"/>
      <c r="EE455" s="58"/>
      <c r="EF455" s="58"/>
      <c r="EG455" s="58"/>
      <c r="EH455" s="58"/>
      <c r="EI455" s="58"/>
      <c r="EJ455" s="58"/>
      <c r="EK455" s="58"/>
      <c r="EL455" s="58"/>
      <c r="EM455" s="58"/>
      <c r="EN455" s="58"/>
      <c r="EO455" s="58"/>
      <c r="EP455" s="58"/>
      <c r="EQ455" s="58"/>
      <c r="ER455" s="58"/>
      <c r="ES455" s="58"/>
      <c r="ET455" s="58"/>
      <c r="EU455" s="58"/>
      <c r="EV455" s="58"/>
      <c r="EW455" s="58"/>
      <c r="EX455" s="58"/>
      <c r="EY455" s="58"/>
      <c r="EZ455" s="58"/>
      <c r="FA455" s="58"/>
      <c r="FB455" s="58"/>
      <c r="FC455" s="58"/>
      <c r="FD455" s="58"/>
      <c r="FE455" s="58"/>
      <c r="FF455" s="58"/>
      <c r="FG455" s="58"/>
      <c r="FH455" s="58"/>
      <c r="FI455" s="58"/>
      <c r="FJ455" s="58"/>
      <c r="FK455" s="58"/>
      <c r="FL455" s="58"/>
      <c r="FM455" s="58"/>
      <c r="FN455" s="58"/>
      <c r="FO455" s="58"/>
      <c r="FP455" s="58"/>
      <c r="FQ455" s="58"/>
      <c r="FR455" s="58"/>
      <c r="FS455" s="58"/>
      <c r="FT455" s="58"/>
      <c r="FU455" s="58"/>
      <c r="FV455" s="58"/>
      <c r="FW455" s="58"/>
      <c r="FX455" s="58"/>
      <c r="FY455" s="58"/>
      <c r="FZ455" s="58"/>
      <c r="GA455" s="58"/>
      <c r="GB455" s="58"/>
      <c r="GC455" s="58"/>
      <c r="GD455" s="58"/>
      <c r="GE455" s="58"/>
      <c r="GF455" s="58"/>
      <c r="GG455" s="58"/>
      <c r="GH455" s="58"/>
      <c r="GI455" s="58"/>
      <c r="GJ455" s="58"/>
      <c r="GK455" s="58"/>
      <c r="GL455" s="58"/>
      <c r="GM455" s="58"/>
      <c r="GN455" s="58"/>
      <c r="GO455" s="58"/>
      <c r="GP455" s="58"/>
      <c r="GQ455" s="58"/>
      <c r="GR455" s="58"/>
      <c r="GS455" s="58"/>
      <c r="GT455" s="58"/>
      <c r="GU455" s="58"/>
      <c r="GV455" s="58"/>
      <c r="GW455" s="58"/>
      <c r="GX455" s="58"/>
      <c r="GY455" s="58"/>
      <c r="GZ455" s="58"/>
      <c r="HA455" s="58"/>
      <c r="HB455" s="58"/>
      <c r="HC455" s="58"/>
      <c r="HD455" s="58"/>
      <c r="HE455" s="58"/>
      <c r="HF455" s="58"/>
      <c r="HG455" s="58"/>
      <c r="HH455" s="58"/>
      <c r="HI455" s="58"/>
      <c r="HJ455" s="58"/>
      <c r="HK455" s="58"/>
      <c r="HL455" s="58"/>
      <c r="HM455" s="58"/>
      <c r="HN455" s="58"/>
      <c r="HO455" s="58"/>
      <c r="HP455" s="58"/>
      <c r="HQ455" s="58"/>
      <c r="HR455" s="58"/>
      <c r="HS455" s="58"/>
      <c r="HT455" s="58"/>
      <c r="HU455" s="58"/>
      <c r="HV455" s="58"/>
      <c r="HW455" s="58"/>
      <c r="HX455" s="58"/>
      <c r="HY455" s="58"/>
      <c r="HZ455" s="58"/>
      <c r="IA455" s="58"/>
      <c r="IB455" s="58"/>
      <c r="IC455" s="58"/>
      <c r="ID455" s="58"/>
      <c r="IE455" s="58"/>
      <c r="IF455" s="58"/>
      <c r="IG455" s="58"/>
      <c r="IH455" s="58"/>
      <c r="II455" s="58"/>
      <c r="IJ455" s="58"/>
      <c r="IK455" s="58"/>
      <c r="IL455" s="58"/>
      <c r="IM455" s="58"/>
      <c r="IN455" s="58"/>
      <c r="IO455" s="58"/>
      <c r="IP455" s="58"/>
      <c r="IQ455" s="58"/>
      <c r="IR455" s="58"/>
    </row>
    <row r="456" spans="1:252" s="839" customFormat="1">
      <c r="A456" s="78" t="s">
        <v>591</v>
      </c>
      <c r="B456" s="699">
        <v>0</v>
      </c>
      <c r="C456" s="699">
        <v>0</v>
      </c>
      <c r="D456" s="699">
        <v>0</v>
      </c>
      <c r="E456" s="699">
        <v>0</v>
      </c>
      <c r="F456" s="699">
        <v>0</v>
      </c>
      <c r="G456" s="699">
        <v>0</v>
      </c>
      <c r="H456" s="699">
        <v>0</v>
      </c>
      <c r="I456" s="699">
        <v>0</v>
      </c>
      <c r="J456" s="699">
        <v>0</v>
      </c>
      <c r="K456" s="699">
        <v>0</v>
      </c>
      <c r="L456" s="699">
        <v>0</v>
      </c>
      <c r="M456" s="699">
        <v>0</v>
      </c>
      <c r="N456" s="699">
        <v>0</v>
      </c>
      <c r="O456" s="699">
        <v>0</v>
      </c>
      <c r="P456" s="699">
        <v>0</v>
      </c>
      <c r="Q456" s="699">
        <v>0</v>
      </c>
      <c r="R456" s="699">
        <v>0</v>
      </c>
      <c r="S456" s="699">
        <v>0</v>
      </c>
      <c r="T456" s="699">
        <v>0</v>
      </c>
      <c r="U456" s="699">
        <v>0</v>
      </c>
      <c r="V456" s="699">
        <v>0</v>
      </c>
      <c r="W456" s="699">
        <v>0</v>
      </c>
      <c r="X456" s="699">
        <v>0</v>
      </c>
      <c r="Y456" s="699">
        <v>0</v>
      </c>
      <c r="Z456" s="699">
        <v>0</v>
      </c>
      <c r="AA456" s="956">
        <v>0</v>
      </c>
      <c r="AB456" s="956">
        <v>0</v>
      </c>
      <c r="AC456" s="956">
        <v>0</v>
      </c>
      <c r="AD456" s="699">
        <v>0</v>
      </c>
      <c r="AE456" s="953">
        <v>0</v>
      </c>
      <c r="AF456" s="58"/>
      <c r="AG456" s="58"/>
      <c r="AH456" s="58"/>
      <c r="AI456" s="58"/>
      <c r="AJ456" s="58"/>
      <c r="AK456" s="58"/>
      <c r="AL456" s="58"/>
      <c r="AM456" s="58"/>
      <c r="AN456" s="58"/>
      <c r="AO456" s="58"/>
      <c r="AP456" s="58"/>
      <c r="AQ456" s="58"/>
      <c r="AR456" s="58"/>
      <c r="AS456" s="58"/>
      <c r="AT456" s="58"/>
      <c r="AU456" s="58"/>
      <c r="AV456" s="58"/>
      <c r="AW456" s="58"/>
      <c r="AX456" s="58"/>
      <c r="AY456" s="58"/>
      <c r="AZ456" s="58"/>
      <c r="BA456" s="58"/>
      <c r="BB456" s="58"/>
      <c r="BC456" s="58"/>
      <c r="BD456" s="58"/>
      <c r="BE456" s="58"/>
      <c r="BF456" s="58"/>
      <c r="BG456" s="58"/>
      <c r="BH456" s="58"/>
      <c r="BI456" s="58"/>
      <c r="BJ456" s="58"/>
      <c r="BK456" s="58"/>
      <c r="BL456" s="58"/>
      <c r="BM456" s="58"/>
      <c r="BN456" s="58"/>
      <c r="BO456" s="58"/>
      <c r="BP456" s="58"/>
      <c r="BQ456" s="58"/>
      <c r="BR456" s="58"/>
      <c r="BS456" s="58"/>
      <c r="BT456" s="58"/>
      <c r="BU456" s="58"/>
      <c r="BV456" s="58"/>
      <c r="BW456" s="58"/>
      <c r="BX456" s="58"/>
      <c r="BY456" s="58"/>
      <c r="BZ456" s="58"/>
      <c r="CA456" s="58"/>
      <c r="CB456" s="58"/>
      <c r="CC456" s="58"/>
      <c r="CD456" s="58"/>
      <c r="CE456" s="58"/>
      <c r="CF456" s="58"/>
      <c r="CG456" s="58"/>
      <c r="CH456" s="58"/>
      <c r="CI456" s="58"/>
      <c r="CJ456" s="58"/>
      <c r="CK456" s="58"/>
      <c r="CL456" s="58"/>
      <c r="CM456" s="58"/>
      <c r="CN456" s="58"/>
      <c r="CO456" s="58"/>
      <c r="CP456" s="58"/>
      <c r="CQ456" s="58"/>
      <c r="CR456" s="58"/>
      <c r="CS456" s="58"/>
      <c r="CT456" s="58"/>
      <c r="CU456" s="58"/>
      <c r="CV456" s="58"/>
      <c r="CW456" s="58"/>
      <c r="CX456" s="58"/>
      <c r="CY456" s="58"/>
      <c r="CZ456" s="58"/>
      <c r="DA456" s="58"/>
      <c r="DB456" s="58"/>
      <c r="DC456" s="58"/>
      <c r="DD456" s="58"/>
      <c r="DE456" s="58"/>
      <c r="DF456" s="58"/>
      <c r="DG456" s="58"/>
      <c r="DH456" s="58"/>
      <c r="DI456" s="58"/>
      <c r="DJ456" s="58"/>
      <c r="DK456" s="58"/>
      <c r="DL456" s="58"/>
      <c r="DM456" s="58"/>
      <c r="DN456" s="58"/>
      <c r="DO456" s="58"/>
      <c r="DP456" s="58"/>
      <c r="DQ456" s="58"/>
      <c r="DR456" s="58"/>
      <c r="DS456" s="58"/>
      <c r="DT456" s="58"/>
      <c r="DU456" s="58"/>
      <c r="DV456" s="58"/>
      <c r="DW456" s="58"/>
      <c r="DX456" s="58"/>
      <c r="DY456" s="58"/>
      <c r="DZ456" s="58"/>
      <c r="EA456" s="58"/>
      <c r="EB456" s="58"/>
      <c r="EC456" s="58"/>
      <c r="ED456" s="58"/>
      <c r="EE456" s="58"/>
      <c r="EF456" s="58"/>
      <c r="EG456" s="58"/>
      <c r="EH456" s="58"/>
      <c r="EI456" s="58"/>
      <c r="EJ456" s="58"/>
      <c r="EK456" s="58"/>
      <c r="EL456" s="58"/>
      <c r="EM456" s="58"/>
      <c r="EN456" s="58"/>
      <c r="EO456" s="58"/>
      <c r="EP456" s="58"/>
      <c r="EQ456" s="58"/>
      <c r="ER456" s="58"/>
      <c r="ES456" s="58"/>
      <c r="ET456" s="58"/>
      <c r="EU456" s="58"/>
      <c r="EV456" s="58"/>
      <c r="EW456" s="58"/>
      <c r="EX456" s="58"/>
      <c r="EY456" s="58"/>
      <c r="EZ456" s="58"/>
      <c r="FA456" s="58"/>
      <c r="FB456" s="58"/>
      <c r="FC456" s="58"/>
      <c r="FD456" s="58"/>
      <c r="FE456" s="58"/>
      <c r="FF456" s="58"/>
      <c r="FG456" s="58"/>
      <c r="FH456" s="58"/>
      <c r="FI456" s="58"/>
      <c r="FJ456" s="58"/>
      <c r="FK456" s="58"/>
      <c r="FL456" s="58"/>
      <c r="FM456" s="58"/>
      <c r="FN456" s="58"/>
      <c r="FO456" s="58"/>
      <c r="FP456" s="58"/>
      <c r="FQ456" s="58"/>
      <c r="FR456" s="58"/>
      <c r="FS456" s="58"/>
      <c r="FT456" s="58"/>
      <c r="FU456" s="58"/>
      <c r="FV456" s="58"/>
      <c r="FW456" s="58"/>
      <c r="FX456" s="58"/>
      <c r="FY456" s="58"/>
      <c r="FZ456" s="58"/>
      <c r="GA456" s="58"/>
      <c r="GB456" s="58"/>
      <c r="GC456" s="58"/>
      <c r="GD456" s="58"/>
      <c r="GE456" s="58"/>
      <c r="GF456" s="58"/>
      <c r="GG456" s="58"/>
      <c r="GH456" s="58"/>
      <c r="GI456" s="58"/>
      <c r="GJ456" s="58"/>
      <c r="GK456" s="58"/>
      <c r="GL456" s="58"/>
      <c r="GM456" s="58"/>
      <c r="GN456" s="58"/>
      <c r="GO456" s="58"/>
      <c r="GP456" s="58"/>
      <c r="GQ456" s="58"/>
      <c r="GR456" s="58"/>
      <c r="GS456" s="58"/>
      <c r="GT456" s="58"/>
      <c r="GU456" s="58"/>
      <c r="GV456" s="58"/>
      <c r="GW456" s="58"/>
      <c r="GX456" s="58"/>
      <c r="GY456" s="58"/>
      <c r="GZ456" s="58"/>
      <c r="HA456" s="58"/>
      <c r="HB456" s="58"/>
      <c r="HC456" s="58"/>
      <c r="HD456" s="58"/>
      <c r="HE456" s="58"/>
      <c r="HF456" s="58"/>
      <c r="HG456" s="58"/>
      <c r="HH456" s="58"/>
      <c r="HI456" s="58"/>
      <c r="HJ456" s="58"/>
      <c r="HK456" s="58"/>
      <c r="HL456" s="58"/>
      <c r="HM456" s="58"/>
      <c r="HN456" s="58"/>
      <c r="HO456" s="58"/>
      <c r="HP456" s="58"/>
      <c r="HQ456" s="58"/>
      <c r="HR456" s="58"/>
      <c r="HS456" s="58"/>
      <c r="HT456" s="58"/>
      <c r="HU456" s="58"/>
      <c r="HV456" s="58"/>
      <c r="HW456" s="58"/>
      <c r="HX456" s="58"/>
      <c r="HY456" s="58"/>
      <c r="HZ456" s="58"/>
      <c r="IA456" s="58"/>
      <c r="IB456" s="58"/>
      <c r="IC456" s="58"/>
      <c r="ID456" s="58"/>
      <c r="IE456" s="58"/>
      <c r="IF456" s="58"/>
      <c r="IG456" s="58"/>
      <c r="IH456" s="58"/>
      <c r="II456" s="58"/>
      <c r="IJ456" s="58"/>
      <c r="IK456" s="58"/>
      <c r="IL456" s="58"/>
      <c r="IM456" s="58"/>
      <c r="IN456" s="58"/>
      <c r="IO456" s="58"/>
      <c r="IP456" s="58"/>
      <c r="IQ456" s="58"/>
      <c r="IR456" s="58"/>
    </row>
    <row r="457" spans="1:252" s="839" customFormat="1">
      <c r="A457" s="78" t="s">
        <v>592</v>
      </c>
      <c r="B457" s="699">
        <v>0</v>
      </c>
      <c r="C457" s="699">
        <v>0</v>
      </c>
      <c r="D457" s="699">
        <v>0</v>
      </c>
      <c r="E457" s="699">
        <v>0</v>
      </c>
      <c r="F457" s="699">
        <v>0</v>
      </c>
      <c r="G457" s="699">
        <v>0</v>
      </c>
      <c r="H457" s="699">
        <v>0</v>
      </c>
      <c r="I457" s="699">
        <v>0</v>
      </c>
      <c r="J457" s="699">
        <v>0</v>
      </c>
      <c r="K457" s="699">
        <v>0</v>
      </c>
      <c r="L457" s="699">
        <v>0</v>
      </c>
      <c r="M457" s="699">
        <v>0</v>
      </c>
      <c r="N457" s="699">
        <v>0</v>
      </c>
      <c r="O457" s="699">
        <v>0</v>
      </c>
      <c r="P457" s="699">
        <v>0</v>
      </c>
      <c r="Q457" s="699">
        <v>0</v>
      </c>
      <c r="R457" s="699">
        <v>0</v>
      </c>
      <c r="S457" s="699">
        <v>0</v>
      </c>
      <c r="T457" s="699">
        <v>0</v>
      </c>
      <c r="U457" s="699">
        <v>0</v>
      </c>
      <c r="V457" s="699">
        <v>0</v>
      </c>
      <c r="W457" s="699">
        <v>0</v>
      </c>
      <c r="X457" s="699">
        <v>0</v>
      </c>
      <c r="Y457" s="699">
        <v>0</v>
      </c>
      <c r="Z457" s="699">
        <v>0</v>
      </c>
      <c r="AA457" s="956">
        <v>0</v>
      </c>
      <c r="AB457" s="956">
        <v>0</v>
      </c>
      <c r="AC457" s="956">
        <v>0</v>
      </c>
      <c r="AD457" s="699">
        <v>0</v>
      </c>
      <c r="AE457" s="953">
        <v>0</v>
      </c>
      <c r="AF457" s="58"/>
      <c r="AG457" s="58"/>
      <c r="AH457" s="58"/>
      <c r="AI457" s="58"/>
      <c r="AJ457" s="58"/>
      <c r="AK457" s="58"/>
      <c r="AL457" s="58"/>
      <c r="AM457" s="58"/>
      <c r="AN457" s="58"/>
      <c r="AO457" s="58"/>
      <c r="AP457" s="58"/>
      <c r="AQ457" s="58"/>
      <c r="AR457" s="58"/>
      <c r="AS457" s="58"/>
      <c r="AT457" s="58"/>
      <c r="AU457" s="58"/>
      <c r="AV457" s="58"/>
      <c r="AW457" s="58"/>
      <c r="AX457" s="58"/>
      <c r="AY457" s="58"/>
      <c r="AZ457" s="58"/>
      <c r="BA457" s="58"/>
      <c r="BB457" s="58"/>
      <c r="BC457" s="58"/>
      <c r="BD457" s="58"/>
      <c r="BE457" s="58"/>
      <c r="BF457" s="58"/>
      <c r="BG457" s="58"/>
      <c r="BH457" s="58"/>
      <c r="BI457" s="58"/>
      <c r="BJ457" s="58"/>
      <c r="BK457" s="58"/>
      <c r="BL457" s="58"/>
      <c r="BM457" s="58"/>
      <c r="BN457" s="58"/>
      <c r="BO457" s="58"/>
      <c r="BP457" s="58"/>
      <c r="BQ457" s="58"/>
      <c r="BR457" s="58"/>
      <c r="BS457" s="58"/>
      <c r="BT457" s="58"/>
      <c r="BU457" s="58"/>
      <c r="BV457" s="58"/>
      <c r="BW457" s="58"/>
      <c r="BX457" s="58"/>
      <c r="BY457" s="58"/>
      <c r="BZ457" s="58"/>
      <c r="CA457" s="58"/>
      <c r="CB457" s="58"/>
      <c r="CC457" s="58"/>
      <c r="CD457" s="58"/>
      <c r="CE457" s="58"/>
      <c r="CF457" s="58"/>
      <c r="CG457" s="58"/>
      <c r="CH457" s="58"/>
      <c r="CI457" s="58"/>
      <c r="CJ457" s="58"/>
      <c r="CK457" s="58"/>
      <c r="CL457" s="58"/>
      <c r="CM457" s="58"/>
      <c r="CN457" s="58"/>
      <c r="CO457" s="58"/>
      <c r="CP457" s="58"/>
      <c r="CQ457" s="58"/>
      <c r="CR457" s="58"/>
      <c r="CS457" s="58"/>
      <c r="CT457" s="58"/>
      <c r="CU457" s="58"/>
      <c r="CV457" s="58"/>
      <c r="CW457" s="58"/>
      <c r="CX457" s="58"/>
      <c r="CY457" s="58"/>
      <c r="CZ457" s="58"/>
      <c r="DA457" s="58"/>
      <c r="DB457" s="58"/>
      <c r="DC457" s="58"/>
      <c r="DD457" s="58"/>
      <c r="DE457" s="58"/>
      <c r="DF457" s="58"/>
      <c r="DG457" s="58"/>
      <c r="DH457" s="58"/>
      <c r="DI457" s="58"/>
      <c r="DJ457" s="58"/>
      <c r="DK457" s="58"/>
      <c r="DL457" s="58"/>
      <c r="DM457" s="58"/>
      <c r="DN457" s="58"/>
      <c r="DO457" s="58"/>
      <c r="DP457" s="58"/>
      <c r="DQ457" s="58"/>
      <c r="DR457" s="58"/>
      <c r="DS457" s="58"/>
      <c r="DT457" s="58"/>
      <c r="DU457" s="58"/>
      <c r="DV457" s="58"/>
      <c r="DW457" s="58"/>
      <c r="DX457" s="58"/>
      <c r="DY457" s="58"/>
      <c r="DZ457" s="58"/>
      <c r="EA457" s="58"/>
      <c r="EB457" s="58"/>
      <c r="EC457" s="58"/>
      <c r="ED457" s="58"/>
      <c r="EE457" s="58"/>
      <c r="EF457" s="58"/>
      <c r="EG457" s="58"/>
      <c r="EH457" s="58"/>
      <c r="EI457" s="58"/>
      <c r="EJ457" s="58"/>
      <c r="EK457" s="58"/>
      <c r="EL457" s="58"/>
      <c r="EM457" s="58"/>
      <c r="EN457" s="58"/>
      <c r="EO457" s="58"/>
      <c r="EP457" s="58"/>
      <c r="EQ457" s="58"/>
      <c r="ER457" s="58"/>
      <c r="ES457" s="58"/>
      <c r="ET457" s="58"/>
      <c r="EU457" s="58"/>
      <c r="EV457" s="58"/>
      <c r="EW457" s="58"/>
      <c r="EX457" s="58"/>
      <c r="EY457" s="58"/>
      <c r="EZ457" s="58"/>
      <c r="FA457" s="58"/>
      <c r="FB457" s="58"/>
      <c r="FC457" s="58"/>
      <c r="FD457" s="58"/>
      <c r="FE457" s="58"/>
      <c r="FF457" s="58"/>
      <c r="FG457" s="58"/>
      <c r="FH457" s="58"/>
      <c r="FI457" s="58"/>
      <c r="FJ457" s="58"/>
      <c r="FK457" s="58"/>
      <c r="FL457" s="58"/>
      <c r="FM457" s="58"/>
      <c r="FN457" s="58"/>
      <c r="FO457" s="58"/>
      <c r="FP457" s="58"/>
      <c r="FQ457" s="58"/>
      <c r="FR457" s="58"/>
      <c r="FS457" s="58"/>
      <c r="FT457" s="58"/>
      <c r="FU457" s="58"/>
      <c r="FV457" s="58"/>
      <c r="FW457" s="58"/>
      <c r="FX457" s="58"/>
      <c r="FY457" s="58"/>
      <c r="FZ457" s="58"/>
      <c r="GA457" s="58"/>
      <c r="GB457" s="58"/>
      <c r="GC457" s="58"/>
      <c r="GD457" s="58"/>
      <c r="GE457" s="58"/>
      <c r="GF457" s="58"/>
      <c r="GG457" s="58"/>
      <c r="GH457" s="58"/>
      <c r="GI457" s="58"/>
      <c r="GJ457" s="58"/>
      <c r="GK457" s="58"/>
      <c r="GL457" s="58"/>
      <c r="GM457" s="58"/>
      <c r="GN457" s="58"/>
      <c r="GO457" s="58"/>
      <c r="GP457" s="58"/>
      <c r="GQ457" s="58"/>
      <c r="GR457" s="58"/>
      <c r="GS457" s="58"/>
      <c r="GT457" s="58"/>
      <c r="GU457" s="58"/>
      <c r="GV457" s="58"/>
      <c r="GW457" s="58"/>
      <c r="GX457" s="58"/>
      <c r="GY457" s="58"/>
      <c r="GZ457" s="58"/>
      <c r="HA457" s="58"/>
      <c r="HB457" s="58"/>
      <c r="HC457" s="58"/>
      <c r="HD457" s="58"/>
      <c r="HE457" s="58"/>
      <c r="HF457" s="58"/>
      <c r="HG457" s="58"/>
      <c r="HH457" s="58"/>
      <c r="HI457" s="58"/>
      <c r="HJ457" s="58"/>
      <c r="HK457" s="58"/>
      <c r="HL457" s="58"/>
      <c r="HM457" s="58"/>
      <c r="HN457" s="58"/>
      <c r="HO457" s="58"/>
      <c r="HP457" s="58"/>
      <c r="HQ457" s="58"/>
      <c r="HR457" s="58"/>
      <c r="HS457" s="58"/>
      <c r="HT457" s="58"/>
      <c r="HU457" s="58"/>
      <c r="HV457" s="58"/>
      <c r="HW457" s="58"/>
      <c r="HX457" s="58"/>
      <c r="HY457" s="58"/>
      <c r="HZ457" s="58"/>
      <c r="IA457" s="58"/>
      <c r="IB457" s="58"/>
      <c r="IC457" s="58"/>
      <c r="ID457" s="58"/>
      <c r="IE457" s="58"/>
      <c r="IF457" s="58"/>
      <c r="IG457" s="58"/>
      <c r="IH457" s="58"/>
      <c r="II457" s="58"/>
      <c r="IJ457" s="58"/>
      <c r="IK457" s="58"/>
      <c r="IL457" s="58"/>
      <c r="IM457" s="58"/>
      <c r="IN457" s="58"/>
      <c r="IO457" s="58"/>
      <c r="IP457" s="58"/>
      <c r="IQ457" s="58"/>
      <c r="IR457" s="58"/>
    </row>
    <row r="458" spans="1:252" s="839" customFormat="1">
      <c r="A458" s="78" t="s">
        <v>593</v>
      </c>
      <c r="B458" s="699">
        <v>0</v>
      </c>
      <c r="C458" s="699">
        <v>0</v>
      </c>
      <c r="D458" s="699">
        <v>0</v>
      </c>
      <c r="E458" s="699">
        <v>0</v>
      </c>
      <c r="F458" s="699">
        <v>0</v>
      </c>
      <c r="G458" s="699">
        <v>0</v>
      </c>
      <c r="H458" s="699">
        <v>0</v>
      </c>
      <c r="I458" s="699">
        <v>0</v>
      </c>
      <c r="J458" s="699">
        <v>0</v>
      </c>
      <c r="K458" s="699">
        <v>0</v>
      </c>
      <c r="L458" s="699">
        <v>0</v>
      </c>
      <c r="M458" s="699">
        <v>0</v>
      </c>
      <c r="N458" s="699">
        <v>0</v>
      </c>
      <c r="O458" s="699">
        <v>0</v>
      </c>
      <c r="P458" s="699">
        <v>0</v>
      </c>
      <c r="Q458" s="699">
        <v>0</v>
      </c>
      <c r="R458" s="699">
        <v>0</v>
      </c>
      <c r="S458" s="699">
        <v>0</v>
      </c>
      <c r="T458" s="699">
        <v>0</v>
      </c>
      <c r="U458" s="699">
        <v>0</v>
      </c>
      <c r="V458" s="699">
        <v>0</v>
      </c>
      <c r="W458" s="699">
        <v>0</v>
      </c>
      <c r="X458" s="699">
        <v>0</v>
      </c>
      <c r="Y458" s="699">
        <v>0</v>
      </c>
      <c r="Z458" s="699">
        <v>0</v>
      </c>
      <c r="AA458" s="956">
        <v>0</v>
      </c>
      <c r="AB458" s="956">
        <v>0</v>
      </c>
      <c r="AC458" s="956">
        <v>0</v>
      </c>
      <c r="AD458" s="699">
        <v>0</v>
      </c>
      <c r="AE458" s="953">
        <v>0</v>
      </c>
      <c r="AF458" s="58"/>
      <c r="AG458" s="58"/>
      <c r="AH458" s="58"/>
      <c r="AI458" s="58"/>
      <c r="AJ458" s="58"/>
      <c r="AK458" s="58"/>
      <c r="AL458" s="58"/>
      <c r="AM458" s="58"/>
      <c r="AN458" s="58"/>
      <c r="AO458" s="58"/>
      <c r="AP458" s="58"/>
      <c r="AQ458" s="58"/>
      <c r="AR458" s="58"/>
      <c r="AS458" s="58"/>
      <c r="AT458" s="58"/>
      <c r="AU458" s="58"/>
      <c r="AV458" s="58"/>
      <c r="AW458" s="58"/>
      <c r="AX458" s="58"/>
      <c r="AY458" s="58"/>
      <c r="AZ458" s="58"/>
      <c r="BA458" s="58"/>
      <c r="BB458" s="58"/>
      <c r="BC458" s="58"/>
      <c r="BD458" s="58"/>
      <c r="BE458" s="58"/>
      <c r="BF458" s="58"/>
      <c r="BG458" s="58"/>
      <c r="BH458" s="58"/>
      <c r="BI458" s="58"/>
      <c r="BJ458" s="58"/>
      <c r="BK458" s="58"/>
      <c r="BL458" s="58"/>
      <c r="BM458" s="58"/>
      <c r="BN458" s="58"/>
      <c r="BO458" s="58"/>
      <c r="BP458" s="58"/>
      <c r="BQ458" s="58"/>
      <c r="BR458" s="58"/>
      <c r="BS458" s="58"/>
      <c r="BT458" s="58"/>
      <c r="BU458" s="58"/>
      <c r="BV458" s="58"/>
      <c r="BW458" s="58"/>
      <c r="BX458" s="58"/>
      <c r="BY458" s="58"/>
      <c r="BZ458" s="58"/>
      <c r="CA458" s="58"/>
      <c r="CB458" s="58"/>
      <c r="CC458" s="58"/>
      <c r="CD458" s="58"/>
      <c r="CE458" s="58"/>
      <c r="CF458" s="58"/>
      <c r="CG458" s="58"/>
      <c r="CH458" s="58"/>
      <c r="CI458" s="58"/>
      <c r="CJ458" s="58"/>
      <c r="CK458" s="58"/>
      <c r="CL458" s="58"/>
      <c r="CM458" s="58"/>
      <c r="CN458" s="58"/>
      <c r="CO458" s="58"/>
      <c r="CP458" s="58"/>
      <c r="CQ458" s="58"/>
      <c r="CR458" s="58"/>
      <c r="CS458" s="58"/>
      <c r="CT458" s="58"/>
      <c r="CU458" s="58"/>
      <c r="CV458" s="58"/>
      <c r="CW458" s="58"/>
      <c r="CX458" s="58"/>
      <c r="CY458" s="58"/>
      <c r="CZ458" s="58"/>
      <c r="DA458" s="58"/>
      <c r="DB458" s="58"/>
      <c r="DC458" s="58"/>
      <c r="DD458" s="58"/>
      <c r="DE458" s="58"/>
      <c r="DF458" s="58"/>
      <c r="DG458" s="58"/>
      <c r="DH458" s="58"/>
      <c r="DI458" s="58"/>
      <c r="DJ458" s="58"/>
      <c r="DK458" s="58"/>
      <c r="DL458" s="58"/>
      <c r="DM458" s="58"/>
      <c r="DN458" s="58"/>
      <c r="DO458" s="58"/>
      <c r="DP458" s="58"/>
      <c r="DQ458" s="58"/>
      <c r="DR458" s="58"/>
      <c r="DS458" s="58"/>
      <c r="DT458" s="58"/>
      <c r="DU458" s="58"/>
      <c r="DV458" s="58"/>
      <c r="DW458" s="58"/>
      <c r="DX458" s="58"/>
      <c r="DY458" s="58"/>
      <c r="DZ458" s="58"/>
      <c r="EA458" s="58"/>
      <c r="EB458" s="58"/>
      <c r="EC458" s="58"/>
      <c r="ED458" s="58"/>
      <c r="EE458" s="58"/>
      <c r="EF458" s="58"/>
      <c r="EG458" s="58"/>
      <c r="EH458" s="58"/>
      <c r="EI458" s="58"/>
      <c r="EJ458" s="58"/>
      <c r="EK458" s="58"/>
      <c r="EL458" s="58"/>
      <c r="EM458" s="58"/>
      <c r="EN458" s="58"/>
      <c r="EO458" s="58"/>
      <c r="EP458" s="58"/>
      <c r="EQ458" s="58"/>
      <c r="ER458" s="58"/>
      <c r="ES458" s="58"/>
      <c r="ET458" s="58"/>
      <c r="EU458" s="58"/>
      <c r="EV458" s="58"/>
      <c r="EW458" s="58"/>
      <c r="EX458" s="58"/>
      <c r="EY458" s="58"/>
      <c r="EZ458" s="58"/>
      <c r="FA458" s="58"/>
      <c r="FB458" s="58"/>
      <c r="FC458" s="58"/>
      <c r="FD458" s="58"/>
      <c r="FE458" s="58"/>
      <c r="FF458" s="58"/>
      <c r="FG458" s="58"/>
      <c r="FH458" s="58"/>
      <c r="FI458" s="58"/>
      <c r="FJ458" s="58"/>
      <c r="FK458" s="58"/>
      <c r="FL458" s="58"/>
      <c r="FM458" s="58"/>
      <c r="FN458" s="58"/>
      <c r="FO458" s="58"/>
      <c r="FP458" s="58"/>
      <c r="FQ458" s="58"/>
      <c r="FR458" s="58"/>
      <c r="FS458" s="58"/>
      <c r="FT458" s="58"/>
      <c r="FU458" s="58"/>
      <c r="FV458" s="58"/>
      <c r="FW458" s="58"/>
      <c r="FX458" s="58"/>
      <c r="FY458" s="58"/>
      <c r="FZ458" s="58"/>
      <c r="GA458" s="58"/>
      <c r="GB458" s="58"/>
      <c r="GC458" s="58"/>
      <c r="GD458" s="58"/>
      <c r="GE458" s="58"/>
      <c r="GF458" s="58"/>
      <c r="GG458" s="58"/>
      <c r="GH458" s="58"/>
      <c r="GI458" s="58"/>
      <c r="GJ458" s="58"/>
      <c r="GK458" s="58"/>
      <c r="GL458" s="58"/>
      <c r="GM458" s="58"/>
      <c r="GN458" s="58"/>
      <c r="GO458" s="58"/>
      <c r="GP458" s="58"/>
      <c r="GQ458" s="58"/>
      <c r="GR458" s="58"/>
      <c r="GS458" s="58"/>
      <c r="GT458" s="58"/>
      <c r="GU458" s="58"/>
      <c r="GV458" s="58"/>
      <c r="GW458" s="58"/>
      <c r="GX458" s="58"/>
      <c r="GY458" s="58"/>
      <c r="GZ458" s="58"/>
      <c r="HA458" s="58"/>
      <c r="HB458" s="58"/>
      <c r="HC458" s="58"/>
      <c r="HD458" s="58"/>
      <c r="HE458" s="58"/>
      <c r="HF458" s="58"/>
      <c r="HG458" s="58"/>
      <c r="HH458" s="58"/>
      <c r="HI458" s="58"/>
      <c r="HJ458" s="58"/>
      <c r="HK458" s="58"/>
      <c r="HL458" s="58"/>
      <c r="HM458" s="58"/>
      <c r="HN458" s="58"/>
      <c r="HO458" s="58"/>
      <c r="HP458" s="58"/>
      <c r="HQ458" s="58"/>
      <c r="HR458" s="58"/>
      <c r="HS458" s="58"/>
      <c r="HT458" s="58"/>
      <c r="HU458" s="58"/>
      <c r="HV458" s="58"/>
      <c r="HW458" s="58"/>
      <c r="HX458" s="58"/>
      <c r="HY458" s="58"/>
      <c r="HZ458" s="58"/>
      <c r="IA458" s="58"/>
      <c r="IB458" s="58"/>
      <c r="IC458" s="58"/>
      <c r="ID458" s="58"/>
      <c r="IE458" s="58"/>
      <c r="IF458" s="58"/>
      <c r="IG458" s="58"/>
      <c r="IH458" s="58"/>
      <c r="II458" s="58"/>
      <c r="IJ458" s="58"/>
      <c r="IK458" s="58"/>
      <c r="IL458" s="58"/>
      <c r="IM458" s="58"/>
      <c r="IN458" s="58"/>
      <c r="IO458" s="58"/>
      <c r="IP458" s="58"/>
      <c r="IQ458" s="58"/>
      <c r="IR458" s="58"/>
    </row>
    <row r="459" spans="1:252" s="839" customFormat="1">
      <c r="A459" s="78" t="s">
        <v>467</v>
      </c>
      <c r="B459" s="699">
        <v>0</v>
      </c>
      <c r="C459" s="699">
        <v>0</v>
      </c>
      <c r="D459" s="699">
        <v>0</v>
      </c>
      <c r="E459" s="699">
        <v>0</v>
      </c>
      <c r="F459" s="699">
        <v>0</v>
      </c>
      <c r="G459" s="699">
        <v>0</v>
      </c>
      <c r="H459" s="699">
        <v>0</v>
      </c>
      <c r="I459" s="699">
        <v>0</v>
      </c>
      <c r="J459" s="699">
        <v>0</v>
      </c>
      <c r="K459" s="699">
        <v>0</v>
      </c>
      <c r="L459" s="699">
        <v>0</v>
      </c>
      <c r="M459" s="699">
        <v>0</v>
      </c>
      <c r="N459" s="699">
        <v>0</v>
      </c>
      <c r="O459" s="699">
        <v>0</v>
      </c>
      <c r="P459" s="699">
        <v>0</v>
      </c>
      <c r="Q459" s="699">
        <v>0</v>
      </c>
      <c r="R459" s="699">
        <v>0</v>
      </c>
      <c r="S459" s="699">
        <v>0</v>
      </c>
      <c r="T459" s="699">
        <v>0</v>
      </c>
      <c r="U459" s="699">
        <v>0</v>
      </c>
      <c r="V459" s="699">
        <v>0</v>
      </c>
      <c r="W459" s="699">
        <v>0</v>
      </c>
      <c r="X459" s="699">
        <v>0</v>
      </c>
      <c r="Y459" s="699">
        <v>0</v>
      </c>
      <c r="Z459" s="699">
        <v>0</v>
      </c>
      <c r="AA459" s="956">
        <v>0</v>
      </c>
      <c r="AB459" s="956">
        <v>0</v>
      </c>
      <c r="AC459" s="956">
        <v>0</v>
      </c>
      <c r="AD459" s="699">
        <v>0</v>
      </c>
      <c r="AE459" s="953">
        <v>0</v>
      </c>
      <c r="AF459" s="58"/>
      <c r="AG459" s="58"/>
      <c r="AH459" s="58"/>
      <c r="AI459" s="58"/>
      <c r="AJ459" s="58"/>
      <c r="AK459" s="58"/>
      <c r="AL459" s="58"/>
      <c r="AM459" s="58"/>
      <c r="AN459" s="58"/>
      <c r="AO459" s="58"/>
      <c r="AP459" s="58"/>
      <c r="AQ459" s="58"/>
      <c r="AR459" s="58"/>
      <c r="AS459" s="58"/>
      <c r="AT459" s="58"/>
      <c r="AU459" s="58"/>
      <c r="AV459" s="58"/>
      <c r="AW459" s="58"/>
      <c r="AX459" s="58"/>
      <c r="AY459" s="58"/>
      <c r="AZ459" s="58"/>
      <c r="BA459" s="58"/>
      <c r="BB459" s="58"/>
      <c r="BC459" s="58"/>
      <c r="BD459" s="58"/>
      <c r="BE459" s="58"/>
      <c r="BF459" s="58"/>
      <c r="BG459" s="58"/>
      <c r="BH459" s="58"/>
      <c r="BI459" s="58"/>
      <c r="BJ459" s="58"/>
      <c r="BK459" s="58"/>
      <c r="BL459" s="58"/>
      <c r="BM459" s="58"/>
      <c r="BN459" s="58"/>
      <c r="BO459" s="58"/>
      <c r="BP459" s="58"/>
      <c r="BQ459" s="58"/>
      <c r="BR459" s="58"/>
      <c r="BS459" s="58"/>
      <c r="BT459" s="58"/>
      <c r="BU459" s="58"/>
      <c r="BV459" s="58"/>
      <c r="BW459" s="58"/>
      <c r="BX459" s="58"/>
      <c r="BY459" s="58"/>
      <c r="BZ459" s="58"/>
      <c r="CA459" s="58"/>
      <c r="CB459" s="58"/>
      <c r="CC459" s="58"/>
      <c r="CD459" s="58"/>
      <c r="CE459" s="58"/>
      <c r="CF459" s="58"/>
      <c r="CG459" s="58"/>
      <c r="CH459" s="58"/>
      <c r="CI459" s="58"/>
      <c r="CJ459" s="58"/>
      <c r="CK459" s="58"/>
      <c r="CL459" s="58"/>
      <c r="CM459" s="58"/>
      <c r="CN459" s="58"/>
      <c r="CO459" s="58"/>
      <c r="CP459" s="58"/>
      <c r="CQ459" s="58"/>
      <c r="CR459" s="58"/>
      <c r="CS459" s="58"/>
      <c r="CT459" s="58"/>
      <c r="CU459" s="58"/>
      <c r="CV459" s="58"/>
      <c r="CW459" s="58"/>
      <c r="CX459" s="58"/>
      <c r="CY459" s="58"/>
      <c r="CZ459" s="58"/>
      <c r="DA459" s="58"/>
      <c r="DB459" s="58"/>
      <c r="DC459" s="58"/>
      <c r="DD459" s="58"/>
      <c r="DE459" s="58"/>
      <c r="DF459" s="58"/>
      <c r="DG459" s="58"/>
      <c r="DH459" s="58"/>
      <c r="DI459" s="58"/>
      <c r="DJ459" s="58"/>
      <c r="DK459" s="58"/>
      <c r="DL459" s="58"/>
      <c r="DM459" s="58"/>
      <c r="DN459" s="58"/>
      <c r="DO459" s="58"/>
      <c r="DP459" s="58"/>
      <c r="DQ459" s="58"/>
      <c r="DR459" s="58"/>
      <c r="DS459" s="58"/>
      <c r="DT459" s="58"/>
      <c r="DU459" s="58"/>
      <c r="DV459" s="58"/>
      <c r="DW459" s="58"/>
      <c r="DX459" s="58"/>
      <c r="DY459" s="58"/>
      <c r="DZ459" s="58"/>
      <c r="EA459" s="58"/>
      <c r="EB459" s="58"/>
      <c r="EC459" s="58"/>
      <c r="ED459" s="58"/>
      <c r="EE459" s="58"/>
      <c r="EF459" s="58"/>
      <c r="EG459" s="58"/>
      <c r="EH459" s="58"/>
      <c r="EI459" s="58"/>
      <c r="EJ459" s="58"/>
      <c r="EK459" s="58"/>
      <c r="EL459" s="58"/>
      <c r="EM459" s="58"/>
      <c r="EN459" s="58"/>
      <c r="EO459" s="58"/>
      <c r="EP459" s="58"/>
      <c r="EQ459" s="58"/>
      <c r="ER459" s="58"/>
      <c r="ES459" s="58"/>
      <c r="ET459" s="58"/>
      <c r="EU459" s="58"/>
      <c r="EV459" s="58"/>
      <c r="EW459" s="58"/>
      <c r="EX459" s="58"/>
      <c r="EY459" s="58"/>
      <c r="EZ459" s="58"/>
      <c r="FA459" s="58"/>
      <c r="FB459" s="58"/>
      <c r="FC459" s="58"/>
      <c r="FD459" s="58"/>
      <c r="FE459" s="58"/>
      <c r="FF459" s="58"/>
      <c r="FG459" s="58"/>
      <c r="FH459" s="58"/>
      <c r="FI459" s="58"/>
      <c r="FJ459" s="58"/>
      <c r="FK459" s="58"/>
      <c r="FL459" s="58"/>
      <c r="FM459" s="58"/>
      <c r="FN459" s="58"/>
      <c r="FO459" s="58"/>
      <c r="FP459" s="58"/>
      <c r="FQ459" s="58"/>
      <c r="FR459" s="58"/>
      <c r="FS459" s="58"/>
      <c r="FT459" s="58"/>
      <c r="FU459" s="58"/>
      <c r="FV459" s="58"/>
      <c r="FW459" s="58"/>
      <c r="FX459" s="58"/>
      <c r="FY459" s="58"/>
      <c r="FZ459" s="58"/>
      <c r="GA459" s="58"/>
      <c r="GB459" s="58"/>
      <c r="GC459" s="58"/>
      <c r="GD459" s="58"/>
      <c r="GE459" s="58"/>
      <c r="GF459" s="58"/>
      <c r="GG459" s="58"/>
      <c r="GH459" s="58"/>
      <c r="GI459" s="58"/>
      <c r="GJ459" s="58"/>
      <c r="GK459" s="58"/>
      <c r="GL459" s="58"/>
      <c r="GM459" s="58"/>
      <c r="GN459" s="58"/>
      <c r="GO459" s="58"/>
      <c r="GP459" s="58"/>
      <c r="GQ459" s="58"/>
      <c r="GR459" s="58"/>
      <c r="GS459" s="58"/>
      <c r="GT459" s="58"/>
      <c r="GU459" s="58"/>
      <c r="GV459" s="58"/>
      <c r="GW459" s="58"/>
      <c r="GX459" s="58"/>
      <c r="GY459" s="58"/>
      <c r="GZ459" s="58"/>
      <c r="HA459" s="58"/>
      <c r="HB459" s="58"/>
      <c r="HC459" s="58"/>
      <c r="HD459" s="58"/>
      <c r="HE459" s="58"/>
      <c r="HF459" s="58"/>
      <c r="HG459" s="58"/>
      <c r="HH459" s="58"/>
      <c r="HI459" s="58"/>
      <c r="HJ459" s="58"/>
      <c r="HK459" s="58"/>
      <c r="HL459" s="58"/>
      <c r="HM459" s="58"/>
      <c r="HN459" s="58"/>
      <c r="HO459" s="58"/>
      <c r="HP459" s="58"/>
      <c r="HQ459" s="58"/>
      <c r="HR459" s="58"/>
      <c r="HS459" s="58"/>
      <c r="HT459" s="58"/>
      <c r="HU459" s="58"/>
      <c r="HV459" s="58"/>
      <c r="HW459" s="58"/>
      <c r="HX459" s="58"/>
      <c r="HY459" s="58"/>
      <c r="HZ459" s="58"/>
      <c r="IA459" s="58"/>
      <c r="IB459" s="58"/>
      <c r="IC459" s="58"/>
      <c r="ID459" s="58"/>
      <c r="IE459" s="58"/>
      <c r="IF459" s="58"/>
      <c r="IG459" s="58"/>
      <c r="IH459" s="58"/>
      <c r="II459" s="58"/>
      <c r="IJ459" s="58"/>
      <c r="IK459" s="58"/>
      <c r="IL459" s="58"/>
      <c r="IM459" s="58"/>
      <c r="IN459" s="58"/>
      <c r="IO459" s="58"/>
      <c r="IP459" s="58"/>
      <c r="IQ459" s="58"/>
      <c r="IR459" s="58"/>
    </row>
    <row r="460" spans="1:252" s="839" customFormat="1">
      <c r="A460" s="78" t="s">
        <v>594</v>
      </c>
      <c r="B460" s="699">
        <v>0</v>
      </c>
      <c r="C460" s="699">
        <v>0</v>
      </c>
      <c r="D460" s="699">
        <v>0</v>
      </c>
      <c r="E460" s="699">
        <v>0</v>
      </c>
      <c r="F460" s="699">
        <v>0</v>
      </c>
      <c r="G460" s="699">
        <v>0</v>
      </c>
      <c r="H460" s="699">
        <v>0</v>
      </c>
      <c r="I460" s="699">
        <v>0</v>
      </c>
      <c r="J460" s="699">
        <v>0</v>
      </c>
      <c r="K460" s="699">
        <v>0</v>
      </c>
      <c r="L460" s="699">
        <v>0</v>
      </c>
      <c r="M460" s="699">
        <v>0</v>
      </c>
      <c r="N460" s="699">
        <v>0</v>
      </c>
      <c r="O460" s="699">
        <v>0</v>
      </c>
      <c r="P460" s="699">
        <v>0</v>
      </c>
      <c r="Q460" s="699">
        <v>0</v>
      </c>
      <c r="R460" s="699">
        <v>0</v>
      </c>
      <c r="S460" s="699">
        <v>0</v>
      </c>
      <c r="T460" s="699">
        <v>0</v>
      </c>
      <c r="U460" s="699">
        <v>0</v>
      </c>
      <c r="V460" s="699">
        <v>0</v>
      </c>
      <c r="W460" s="699">
        <v>0</v>
      </c>
      <c r="X460" s="699">
        <v>0</v>
      </c>
      <c r="Y460" s="699">
        <v>0</v>
      </c>
      <c r="Z460" s="699">
        <v>0</v>
      </c>
      <c r="AA460" s="956">
        <v>0</v>
      </c>
      <c r="AB460" s="956">
        <v>0</v>
      </c>
      <c r="AC460" s="956">
        <v>0</v>
      </c>
      <c r="AD460" s="699">
        <v>0</v>
      </c>
      <c r="AE460" s="953">
        <v>0</v>
      </c>
      <c r="AF460" s="58"/>
      <c r="AG460" s="58"/>
      <c r="AH460" s="58"/>
      <c r="AI460" s="58"/>
      <c r="AJ460" s="58"/>
      <c r="AK460" s="58"/>
      <c r="AL460" s="58"/>
      <c r="AM460" s="58"/>
      <c r="AN460" s="58"/>
      <c r="AO460" s="58"/>
      <c r="AP460" s="58"/>
      <c r="AQ460" s="58"/>
      <c r="AR460" s="58"/>
      <c r="AS460" s="58"/>
      <c r="AT460" s="58"/>
      <c r="AU460" s="58"/>
      <c r="AV460" s="58"/>
      <c r="AW460" s="58"/>
      <c r="AX460" s="58"/>
      <c r="AY460" s="58"/>
      <c r="AZ460" s="58"/>
      <c r="BA460" s="58"/>
      <c r="BB460" s="58"/>
      <c r="BC460" s="58"/>
      <c r="BD460" s="58"/>
      <c r="BE460" s="58"/>
      <c r="BF460" s="58"/>
      <c r="BG460" s="58"/>
      <c r="BH460" s="58"/>
      <c r="BI460" s="58"/>
      <c r="BJ460" s="58"/>
      <c r="BK460" s="58"/>
      <c r="BL460" s="58"/>
      <c r="BM460" s="58"/>
      <c r="BN460" s="58"/>
      <c r="BO460" s="58"/>
      <c r="BP460" s="58"/>
      <c r="BQ460" s="58"/>
      <c r="BR460" s="58"/>
      <c r="BS460" s="58"/>
      <c r="BT460" s="58"/>
      <c r="BU460" s="58"/>
      <c r="BV460" s="58"/>
      <c r="BW460" s="58"/>
      <c r="BX460" s="58"/>
      <c r="BY460" s="58"/>
      <c r="BZ460" s="58"/>
      <c r="CA460" s="58"/>
      <c r="CB460" s="58"/>
      <c r="CC460" s="58"/>
      <c r="CD460" s="58"/>
      <c r="CE460" s="58"/>
      <c r="CF460" s="58"/>
      <c r="CG460" s="58"/>
      <c r="CH460" s="58"/>
      <c r="CI460" s="58"/>
      <c r="CJ460" s="58"/>
      <c r="CK460" s="58"/>
      <c r="CL460" s="58"/>
      <c r="CM460" s="58"/>
      <c r="CN460" s="58"/>
      <c r="CO460" s="58"/>
      <c r="CP460" s="58"/>
      <c r="CQ460" s="58"/>
      <c r="CR460" s="58"/>
      <c r="CS460" s="58"/>
      <c r="CT460" s="58"/>
      <c r="CU460" s="58"/>
      <c r="CV460" s="58"/>
      <c r="CW460" s="58"/>
      <c r="CX460" s="58"/>
      <c r="CY460" s="58"/>
      <c r="CZ460" s="58"/>
      <c r="DA460" s="58"/>
      <c r="DB460" s="58"/>
      <c r="DC460" s="58"/>
      <c r="DD460" s="58"/>
      <c r="DE460" s="58"/>
      <c r="DF460" s="58"/>
      <c r="DG460" s="58"/>
      <c r="DH460" s="58"/>
      <c r="DI460" s="58"/>
      <c r="DJ460" s="58"/>
      <c r="DK460" s="58"/>
      <c r="DL460" s="58"/>
      <c r="DM460" s="58"/>
      <c r="DN460" s="58"/>
      <c r="DO460" s="58"/>
      <c r="DP460" s="58"/>
      <c r="DQ460" s="58"/>
      <c r="DR460" s="58"/>
      <c r="DS460" s="58"/>
      <c r="DT460" s="58"/>
      <c r="DU460" s="58"/>
      <c r="DV460" s="58"/>
      <c r="DW460" s="58"/>
      <c r="DX460" s="58"/>
      <c r="DY460" s="58"/>
      <c r="DZ460" s="58"/>
      <c r="EA460" s="58"/>
      <c r="EB460" s="58"/>
      <c r="EC460" s="58"/>
      <c r="ED460" s="58"/>
      <c r="EE460" s="58"/>
      <c r="EF460" s="58"/>
      <c r="EG460" s="58"/>
      <c r="EH460" s="58"/>
      <c r="EI460" s="58"/>
      <c r="EJ460" s="58"/>
      <c r="EK460" s="58"/>
      <c r="EL460" s="58"/>
      <c r="EM460" s="58"/>
      <c r="EN460" s="58"/>
      <c r="EO460" s="58"/>
      <c r="EP460" s="58"/>
      <c r="EQ460" s="58"/>
      <c r="ER460" s="58"/>
      <c r="ES460" s="58"/>
      <c r="ET460" s="58"/>
      <c r="EU460" s="58"/>
      <c r="EV460" s="58"/>
      <c r="EW460" s="58"/>
      <c r="EX460" s="58"/>
      <c r="EY460" s="58"/>
      <c r="EZ460" s="58"/>
      <c r="FA460" s="58"/>
      <c r="FB460" s="58"/>
      <c r="FC460" s="58"/>
      <c r="FD460" s="58"/>
      <c r="FE460" s="58"/>
      <c r="FF460" s="58"/>
      <c r="FG460" s="58"/>
      <c r="FH460" s="58"/>
      <c r="FI460" s="58"/>
      <c r="FJ460" s="58"/>
      <c r="FK460" s="58"/>
      <c r="FL460" s="58"/>
      <c r="FM460" s="58"/>
      <c r="FN460" s="58"/>
      <c r="FO460" s="58"/>
      <c r="FP460" s="58"/>
      <c r="FQ460" s="58"/>
      <c r="FR460" s="58"/>
      <c r="FS460" s="58"/>
      <c r="FT460" s="58"/>
      <c r="FU460" s="58"/>
      <c r="FV460" s="58"/>
      <c r="FW460" s="58"/>
      <c r="FX460" s="58"/>
      <c r="FY460" s="58"/>
      <c r="FZ460" s="58"/>
      <c r="GA460" s="58"/>
      <c r="GB460" s="58"/>
      <c r="GC460" s="58"/>
      <c r="GD460" s="58"/>
      <c r="GE460" s="58"/>
      <c r="GF460" s="58"/>
      <c r="GG460" s="58"/>
      <c r="GH460" s="58"/>
      <c r="GI460" s="58"/>
      <c r="GJ460" s="58"/>
      <c r="GK460" s="58"/>
      <c r="GL460" s="58"/>
      <c r="GM460" s="58"/>
      <c r="GN460" s="58"/>
      <c r="GO460" s="58"/>
      <c r="GP460" s="58"/>
      <c r="GQ460" s="58"/>
      <c r="GR460" s="58"/>
      <c r="GS460" s="58"/>
      <c r="GT460" s="58"/>
      <c r="GU460" s="58"/>
      <c r="GV460" s="58"/>
      <c r="GW460" s="58"/>
      <c r="GX460" s="58"/>
      <c r="GY460" s="58"/>
      <c r="GZ460" s="58"/>
      <c r="HA460" s="58"/>
      <c r="HB460" s="58"/>
      <c r="HC460" s="58"/>
      <c r="HD460" s="58"/>
      <c r="HE460" s="58"/>
      <c r="HF460" s="58"/>
      <c r="HG460" s="58"/>
      <c r="HH460" s="58"/>
      <c r="HI460" s="58"/>
      <c r="HJ460" s="58"/>
      <c r="HK460" s="58"/>
      <c r="HL460" s="58"/>
      <c r="HM460" s="58"/>
      <c r="HN460" s="58"/>
      <c r="HO460" s="58"/>
      <c r="HP460" s="58"/>
      <c r="HQ460" s="58"/>
      <c r="HR460" s="58"/>
      <c r="HS460" s="58"/>
      <c r="HT460" s="58"/>
      <c r="HU460" s="58"/>
      <c r="HV460" s="58"/>
      <c r="HW460" s="58"/>
      <c r="HX460" s="58"/>
      <c r="HY460" s="58"/>
      <c r="HZ460" s="58"/>
      <c r="IA460" s="58"/>
      <c r="IB460" s="58"/>
      <c r="IC460" s="58"/>
      <c r="ID460" s="58"/>
      <c r="IE460" s="58"/>
      <c r="IF460" s="58"/>
      <c r="IG460" s="58"/>
      <c r="IH460" s="58"/>
      <c r="II460" s="58"/>
      <c r="IJ460" s="58"/>
      <c r="IK460" s="58"/>
      <c r="IL460" s="58"/>
      <c r="IM460" s="58"/>
      <c r="IN460" s="58"/>
      <c r="IO460" s="58"/>
      <c r="IP460" s="58"/>
      <c r="IQ460" s="58"/>
      <c r="IR460" s="58"/>
    </row>
    <row r="461" spans="1:252" s="839" customFormat="1">
      <c r="A461" s="78" t="s">
        <v>595</v>
      </c>
      <c r="B461" s="699">
        <v>0</v>
      </c>
      <c r="C461" s="699">
        <v>0</v>
      </c>
      <c r="D461" s="699">
        <v>0</v>
      </c>
      <c r="E461" s="699">
        <v>0</v>
      </c>
      <c r="F461" s="699">
        <v>0</v>
      </c>
      <c r="G461" s="699">
        <v>0</v>
      </c>
      <c r="H461" s="699">
        <v>0</v>
      </c>
      <c r="I461" s="699">
        <v>0</v>
      </c>
      <c r="J461" s="699">
        <v>0</v>
      </c>
      <c r="K461" s="699">
        <v>0</v>
      </c>
      <c r="L461" s="699">
        <v>0</v>
      </c>
      <c r="M461" s="699">
        <v>0</v>
      </c>
      <c r="N461" s="699">
        <v>0</v>
      </c>
      <c r="O461" s="699">
        <v>0</v>
      </c>
      <c r="P461" s="699">
        <v>0</v>
      </c>
      <c r="Q461" s="699">
        <v>0</v>
      </c>
      <c r="R461" s="699">
        <v>0</v>
      </c>
      <c r="S461" s="699">
        <v>0</v>
      </c>
      <c r="T461" s="699">
        <v>0</v>
      </c>
      <c r="U461" s="699">
        <v>0</v>
      </c>
      <c r="V461" s="699">
        <v>0</v>
      </c>
      <c r="W461" s="699">
        <v>0</v>
      </c>
      <c r="X461" s="699">
        <v>0</v>
      </c>
      <c r="Y461" s="699">
        <v>0</v>
      </c>
      <c r="Z461" s="699">
        <v>0</v>
      </c>
      <c r="AA461" s="956">
        <v>0</v>
      </c>
      <c r="AB461" s="956">
        <v>0</v>
      </c>
      <c r="AC461" s="956">
        <v>0</v>
      </c>
      <c r="AD461" s="699">
        <v>0</v>
      </c>
      <c r="AE461" s="953">
        <v>0</v>
      </c>
      <c r="AF461" s="58"/>
      <c r="AG461" s="58"/>
      <c r="AH461" s="58"/>
      <c r="AI461" s="58"/>
      <c r="AJ461" s="58"/>
      <c r="AK461" s="58"/>
      <c r="AL461" s="58"/>
      <c r="AM461" s="58"/>
      <c r="AN461" s="58"/>
      <c r="AO461" s="58"/>
      <c r="AP461" s="58"/>
      <c r="AQ461" s="58"/>
      <c r="AR461" s="58"/>
      <c r="AS461" s="58"/>
      <c r="AT461" s="58"/>
      <c r="AU461" s="58"/>
      <c r="AV461" s="58"/>
      <c r="AW461" s="58"/>
      <c r="AX461" s="58"/>
      <c r="AY461" s="58"/>
      <c r="AZ461" s="58"/>
      <c r="BA461" s="58"/>
      <c r="BB461" s="58"/>
      <c r="BC461" s="58"/>
      <c r="BD461" s="58"/>
      <c r="BE461" s="58"/>
      <c r="BF461" s="58"/>
      <c r="BG461" s="58"/>
      <c r="BH461" s="58"/>
      <c r="BI461" s="58"/>
      <c r="BJ461" s="58"/>
      <c r="BK461" s="58"/>
      <c r="BL461" s="58"/>
      <c r="BM461" s="58"/>
      <c r="BN461" s="58"/>
      <c r="BO461" s="58"/>
      <c r="BP461" s="58"/>
      <c r="BQ461" s="58"/>
      <c r="BR461" s="58"/>
      <c r="BS461" s="58"/>
      <c r="BT461" s="58"/>
      <c r="BU461" s="58"/>
      <c r="BV461" s="58"/>
      <c r="BW461" s="58"/>
      <c r="BX461" s="58"/>
      <c r="BY461" s="58"/>
      <c r="BZ461" s="58"/>
      <c r="CA461" s="58"/>
      <c r="CB461" s="58"/>
      <c r="CC461" s="58"/>
      <c r="CD461" s="58"/>
      <c r="CE461" s="58"/>
      <c r="CF461" s="58"/>
      <c r="CG461" s="58"/>
      <c r="CH461" s="58"/>
      <c r="CI461" s="58"/>
      <c r="CJ461" s="58"/>
      <c r="CK461" s="58"/>
      <c r="CL461" s="58"/>
      <c r="CM461" s="58"/>
      <c r="CN461" s="58"/>
      <c r="CO461" s="58"/>
      <c r="CP461" s="58"/>
      <c r="CQ461" s="58"/>
      <c r="CR461" s="58"/>
      <c r="CS461" s="58"/>
      <c r="CT461" s="58"/>
      <c r="CU461" s="58"/>
      <c r="CV461" s="58"/>
      <c r="CW461" s="58"/>
      <c r="CX461" s="58"/>
      <c r="CY461" s="58"/>
      <c r="CZ461" s="58"/>
      <c r="DA461" s="58"/>
      <c r="DB461" s="58"/>
      <c r="DC461" s="58"/>
      <c r="DD461" s="58"/>
      <c r="DE461" s="58"/>
      <c r="DF461" s="58"/>
      <c r="DG461" s="58"/>
      <c r="DH461" s="58"/>
      <c r="DI461" s="58"/>
      <c r="DJ461" s="58"/>
      <c r="DK461" s="58"/>
      <c r="DL461" s="58"/>
      <c r="DM461" s="58"/>
      <c r="DN461" s="58"/>
      <c r="DO461" s="58"/>
      <c r="DP461" s="58"/>
      <c r="DQ461" s="58"/>
      <c r="DR461" s="58"/>
      <c r="DS461" s="58"/>
      <c r="DT461" s="58"/>
      <c r="DU461" s="58"/>
      <c r="DV461" s="58"/>
      <c r="DW461" s="58"/>
      <c r="DX461" s="58"/>
      <c r="DY461" s="58"/>
      <c r="DZ461" s="58"/>
      <c r="EA461" s="58"/>
      <c r="EB461" s="58"/>
      <c r="EC461" s="58"/>
      <c r="ED461" s="58"/>
      <c r="EE461" s="58"/>
      <c r="EF461" s="58"/>
      <c r="EG461" s="58"/>
      <c r="EH461" s="58"/>
      <c r="EI461" s="58"/>
      <c r="EJ461" s="58"/>
      <c r="EK461" s="58"/>
      <c r="EL461" s="58"/>
      <c r="EM461" s="58"/>
      <c r="EN461" s="58"/>
      <c r="EO461" s="58"/>
      <c r="EP461" s="58"/>
      <c r="EQ461" s="58"/>
      <c r="ER461" s="58"/>
      <c r="ES461" s="58"/>
      <c r="ET461" s="58"/>
      <c r="EU461" s="58"/>
      <c r="EV461" s="58"/>
      <c r="EW461" s="58"/>
      <c r="EX461" s="58"/>
      <c r="EY461" s="58"/>
      <c r="EZ461" s="58"/>
      <c r="FA461" s="58"/>
      <c r="FB461" s="58"/>
      <c r="FC461" s="58"/>
      <c r="FD461" s="58"/>
      <c r="FE461" s="58"/>
      <c r="FF461" s="58"/>
      <c r="FG461" s="58"/>
      <c r="FH461" s="58"/>
      <c r="FI461" s="58"/>
      <c r="FJ461" s="58"/>
      <c r="FK461" s="58"/>
      <c r="FL461" s="58"/>
      <c r="FM461" s="58"/>
      <c r="FN461" s="58"/>
      <c r="FO461" s="58"/>
      <c r="FP461" s="58"/>
      <c r="FQ461" s="58"/>
      <c r="FR461" s="58"/>
      <c r="FS461" s="58"/>
      <c r="FT461" s="58"/>
      <c r="FU461" s="58"/>
      <c r="FV461" s="58"/>
      <c r="FW461" s="58"/>
      <c r="FX461" s="58"/>
      <c r="FY461" s="58"/>
      <c r="FZ461" s="58"/>
      <c r="GA461" s="58"/>
      <c r="GB461" s="58"/>
      <c r="GC461" s="58"/>
      <c r="GD461" s="58"/>
      <c r="GE461" s="58"/>
      <c r="GF461" s="58"/>
      <c r="GG461" s="58"/>
      <c r="GH461" s="58"/>
      <c r="GI461" s="58"/>
      <c r="GJ461" s="58"/>
      <c r="GK461" s="58"/>
      <c r="GL461" s="58"/>
      <c r="GM461" s="58"/>
      <c r="GN461" s="58"/>
      <c r="GO461" s="58"/>
      <c r="GP461" s="58"/>
      <c r="GQ461" s="58"/>
      <c r="GR461" s="58"/>
      <c r="GS461" s="58"/>
      <c r="GT461" s="58"/>
      <c r="GU461" s="58"/>
      <c r="GV461" s="58"/>
      <c r="GW461" s="58"/>
      <c r="GX461" s="58"/>
      <c r="GY461" s="58"/>
      <c r="GZ461" s="58"/>
      <c r="HA461" s="58"/>
      <c r="HB461" s="58"/>
      <c r="HC461" s="58"/>
      <c r="HD461" s="58"/>
      <c r="HE461" s="58"/>
      <c r="HF461" s="58"/>
      <c r="HG461" s="58"/>
      <c r="HH461" s="58"/>
      <c r="HI461" s="58"/>
      <c r="HJ461" s="58"/>
      <c r="HK461" s="58"/>
      <c r="HL461" s="58"/>
      <c r="HM461" s="58"/>
      <c r="HN461" s="58"/>
      <c r="HO461" s="58"/>
      <c r="HP461" s="58"/>
      <c r="HQ461" s="58"/>
      <c r="HR461" s="58"/>
      <c r="HS461" s="58"/>
      <c r="HT461" s="58"/>
      <c r="HU461" s="58"/>
      <c r="HV461" s="58"/>
      <c r="HW461" s="58"/>
      <c r="HX461" s="58"/>
      <c r="HY461" s="58"/>
      <c r="HZ461" s="58"/>
      <c r="IA461" s="58"/>
      <c r="IB461" s="58"/>
      <c r="IC461" s="58"/>
      <c r="ID461" s="58"/>
      <c r="IE461" s="58"/>
      <c r="IF461" s="58"/>
      <c r="IG461" s="58"/>
      <c r="IH461" s="58"/>
      <c r="II461" s="58"/>
      <c r="IJ461" s="58"/>
      <c r="IK461" s="58"/>
      <c r="IL461" s="58"/>
      <c r="IM461" s="58"/>
      <c r="IN461" s="58"/>
      <c r="IO461" s="58"/>
      <c r="IP461" s="58"/>
      <c r="IQ461" s="58"/>
      <c r="IR461" s="58"/>
    </row>
    <row r="462" spans="1:252" s="839" customFormat="1">
      <c r="A462" s="78" t="s">
        <v>596</v>
      </c>
      <c r="B462" s="699">
        <v>0</v>
      </c>
      <c r="C462" s="699">
        <v>0</v>
      </c>
      <c r="D462" s="699">
        <v>0</v>
      </c>
      <c r="E462" s="699">
        <v>0</v>
      </c>
      <c r="F462" s="699">
        <v>0</v>
      </c>
      <c r="G462" s="699">
        <v>0</v>
      </c>
      <c r="H462" s="699">
        <v>0</v>
      </c>
      <c r="I462" s="699">
        <v>0</v>
      </c>
      <c r="J462" s="699">
        <v>0</v>
      </c>
      <c r="K462" s="699">
        <v>0</v>
      </c>
      <c r="L462" s="699">
        <v>0</v>
      </c>
      <c r="M462" s="699">
        <v>0</v>
      </c>
      <c r="N462" s="699">
        <v>0</v>
      </c>
      <c r="O462" s="699">
        <v>0</v>
      </c>
      <c r="P462" s="699">
        <v>0</v>
      </c>
      <c r="Q462" s="699">
        <v>0</v>
      </c>
      <c r="R462" s="699">
        <v>0</v>
      </c>
      <c r="S462" s="699">
        <v>0</v>
      </c>
      <c r="T462" s="699">
        <v>0</v>
      </c>
      <c r="U462" s="699">
        <v>0</v>
      </c>
      <c r="V462" s="699">
        <v>0</v>
      </c>
      <c r="W462" s="699">
        <v>0</v>
      </c>
      <c r="X462" s="699">
        <v>0</v>
      </c>
      <c r="Y462" s="699">
        <v>0</v>
      </c>
      <c r="Z462" s="699">
        <v>0</v>
      </c>
      <c r="AA462" s="956">
        <v>0</v>
      </c>
      <c r="AB462" s="956">
        <v>0</v>
      </c>
      <c r="AC462" s="956">
        <v>0</v>
      </c>
      <c r="AD462" s="699">
        <v>0</v>
      </c>
      <c r="AE462" s="953">
        <v>0</v>
      </c>
      <c r="AF462" s="58"/>
      <c r="AG462" s="58"/>
      <c r="AH462" s="58"/>
      <c r="AI462" s="58"/>
      <c r="AJ462" s="58"/>
      <c r="AK462" s="58"/>
      <c r="AL462" s="58"/>
      <c r="AM462" s="58"/>
      <c r="AN462" s="58"/>
      <c r="AO462" s="58"/>
      <c r="AP462" s="58"/>
      <c r="AQ462" s="58"/>
      <c r="AR462" s="58"/>
      <c r="AS462" s="58"/>
      <c r="AT462" s="58"/>
      <c r="AU462" s="58"/>
      <c r="AV462" s="58"/>
      <c r="AW462" s="58"/>
      <c r="AX462" s="58"/>
      <c r="AY462" s="58"/>
      <c r="AZ462" s="58"/>
      <c r="BA462" s="58"/>
      <c r="BB462" s="58"/>
      <c r="BC462" s="58"/>
      <c r="BD462" s="58"/>
      <c r="BE462" s="58"/>
      <c r="BF462" s="58"/>
      <c r="BG462" s="58"/>
      <c r="BH462" s="58"/>
      <c r="BI462" s="58"/>
      <c r="BJ462" s="58"/>
      <c r="BK462" s="58"/>
      <c r="BL462" s="58"/>
      <c r="BM462" s="58"/>
      <c r="BN462" s="58"/>
      <c r="BO462" s="58"/>
      <c r="BP462" s="58"/>
      <c r="BQ462" s="58"/>
      <c r="BR462" s="58"/>
      <c r="BS462" s="58"/>
      <c r="BT462" s="58"/>
      <c r="BU462" s="58"/>
      <c r="BV462" s="58"/>
      <c r="BW462" s="58"/>
      <c r="BX462" s="58"/>
      <c r="BY462" s="58"/>
      <c r="BZ462" s="58"/>
      <c r="CA462" s="58"/>
      <c r="CB462" s="58"/>
      <c r="CC462" s="58"/>
      <c r="CD462" s="58"/>
      <c r="CE462" s="58"/>
      <c r="CF462" s="58"/>
      <c r="CG462" s="58"/>
      <c r="CH462" s="58"/>
      <c r="CI462" s="58"/>
      <c r="CJ462" s="58"/>
      <c r="CK462" s="58"/>
      <c r="CL462" s="58"/>
      <c r="CM462" s="58"/>
      <c r="CN462" s="58"/>
      <c r="CO462" s="58"/>
      <c r="CP462" s="58"/>
      <c r="CQ462" s="58"/>
      <c r="CR462" s="58"/>
      <c r="CS462" s="58"/>
      <c r="CT462" s="58"/>
      <c r="CU462" s="58"/>
      <c r="CV462" s="58"/>
      <c r="CW462" s="58"/>
      <c r="CX462" s="58"/>
      <c r="CY462" s="58"/>
      <c r="CZ462" s="58"/>
      <c r="DA462" s="58"/>
      <c r="DB462" s="58"/>
      <c r="DC462" s="58"/>
      <c r="DD462" s="58"/>
      <c r="DE462" s="58"/>
      <c r="DF462" s="58"/>
      <c r="DG462" s="58"/>
      <c r="DH462" s="58"/>
      <c r="DI462" s="58"/>
      <c r="DJ462" s="58"/>
      <c r="DK462" s="58"/>
      <c r="DL462" s="58"/>
      <c r="DM462" s="58"/>
      <c r="DN462" s="58"/>
      <c r="DO462" s="58"/>
      <c r="DP462" s="58"/>
      <c r="DQ462" s="58"/>
      <c r="DR462" s="58"/>
      <c r="DS462" s="58"/>
      <c r="DT462" s="58"/>
      <c r="DU462" s="58"/>
      <c r="DV462" s="58"/>
      <c r="DW462" s="58"/>
      <c r="DX462" s="58"/>
      <c r="DY462" s="58"/>
      <c r="DZ462" s="58"/>
      <c r="EA462" s="58"/>
      <c r="EB462" s="58"/>
      <c r="EC462" s="58"/>
      <c r="ED462" s="58"/>
      <c r="EE462" s="58"/>
      <c r="EF462" s="58"/>
      <c r="EG462" s="58"/>
      <c r="EH462" s="58"/>
      <c r="EI462" s="58"/>
      <c r="EJ462" s="58"/>
      <c r="EK462" s="58"/>
      <c r="EL462" s="58"/>
      <c r="EM462" s="58"/>
      <c r="EN462" s="58"/>
      <c r="EO462" s="58"/>
      <c r="EP462" s="58"/>
      <c r="EQ462" s="58"/>
      <c r="ER462" s="58"/>
      <c r="ES462" s="58"/>
      <c r="ET462" s="58"/>
      <c r="EU462" s="58"/>
      <c r="EV462" s="58"/>
      <c r="EW462" s="58"/>
      <c r="EX462" s="58"/>
      <c r="EY462" s="58"/>
      <c r="EZ462" s="58"/>
      <c r="FA462" s="58"/>
      <c r="FB462" s="58"/>
      <c r="FC462" s="58"/>
      <c r="FD462" s="58"/>
      <c r="FE462" s="58"/>
      <c r="FF462" s="58"/>
      <c r="FG462" s="58"/>
      <c r="FH462" s="58"/>
      <c r="FI462" s="58"/>
      <c r="FJ462" s="58"/>
      <c r="FK462" s="58"/>
      <c r="FL462" s="58"/>
      <c r="FM462" s="58"/>
      <c r="FN462" s="58"/>
      <c r="FO462" s="58"/>
      <c r="FP462" s="58"/>
      <c r="FQ462" s="58"/>
      <c r="FR462" s="58"/>
      <c r="FS462" s="58"/>
      <c r="FT462" s="58"/>
      <c r="FU462" s="58"/>
      <c r="FV462" s="58"/>
      <c r="FW462" s="58"/>
      <c r="FX462" s="58"/>
      <c r="FY462" s="58"/>
      <c r="FZ462" s="58"/>
      <c r="GA462" s="58"/>
      <c r="GB462" s="58"/>
      <c r="GC462" s="58"/>
      <c r="GD462" s="58"/>
      <c r="GE462" s="58"/>
      <c r="GF462" s="58"/>
      <c r="GG462" s="58"/>
      <c r="GH462" s="58"/>
      <c r="GI462" s="58"/>
      <c r="GJ462" s="58"/>
      <c r="GK462" s="58"/>
      <c r="GL462" s="58"/>
      <c r="GM462" s="58"/>
      <c r="GN462" s="58"/>
      <c r="GO462" s="58"/>
      <c r="GP462" s="58"/>
      <c r="GQ462" s="58"/>
      <c r="GR462" s="58"/>
      <c r="GS462" s="58"/>
      <c r="GT462" s="58"/>
      <c r="GU462" s="58"/>
      <c r="GV462" s="58"/>
      <c r="GW462" s="58"/>
      <c r="GX462" s="58"/>
      <c r="GY462" s="58"/>
      <c r="GZ462" s="58"/>
      <c r="HA462" s="58"/>
      <c r="HB462" s="58"/>
      <c r="HC462" s="58"/>
      <c r="HD462" s="58"/>
      <c r="HE462" s="58"/>
      <c r="HF462" s="58"/>
      <c r="HG462" s="58"/>
      <c r="HH462" s="58"/>
      <c r="HI462" s="58"/>
      <c r="HJ462" s="58"/>
      <c r="HK462" s="58"/>
      <c r="HL462" s="58"/>
      <c r="HM462" s="58"/>
      <c r="HN462" s="58"/>
      <c r="HO462" s="58"/>
      <c r="HP462" s="58"/>
      <c r="HQ462" s="58"/>
      <c r="HR462" s="58"/>
      <c r="HS462" s="58"/>
      <c r="HT462" s="58"/>
      <c r="HU462" s="58"/>
      <c r="HV462" s="58"/>
      <c r="HW462" s="58"/>
      <c r="HX462" s="58"/>
      <c r="HY462" s="58"/>
      <c r="HZ462" s="58"/>
      <c r="IA462" s="58"/>
      <c r="IB462" s="58"/>
      <c r="IC462" s="58"/>
      <c r="ID462" s="58"/>
      <c r="IE462" s="58"/>
      <c r="IF462" s="58"/>
      <c r="IG462" s="58"/>
      <c r="IH462" s="58"/>
      <c r="II462" s="58"/>
      <c r="IJ462" s="58"/>
      <c r="IK462" s="58"/>
      <c r="IL462" s="58"/>
      <c r="IM462" s="58"/>
      <c r="IN462" s="58"/>
      <c r="IO462" s="58"/>
      <c r="IP462" s="58"/>
      <c r="IQ462" s="58"/>
      <c r="IR462" s="58"/>
    </row>
    <row r="463" spans="1:252" s="839" customFormat="1">
      <c r="A463" s="78" t="s">
        <v>597</v>
      </c>
      <c r="B463" s="699">
        <v>0</v>
      </c>
      <c r="C463" s="699">
        <v>0</v>
      </c>
      <c r="D463" s="699">
        <v>0</v>
      </c>
      <c r="E463" s="699">
        <v>0</v>
      </c>
      <c r="F463" s="699">
        <v>0</v>
      </c>
      <c r="G463" s="699">
        <v>0</v>
      </c>
      <c r="H463" s="699">
        <v>0</v>
      </c>
      <c r="I463" s="699">
        <v>0</v>
      </c>
      <c r="J463" s="699">
        <v>0</v>
      </c>
      <c r="K463" s="699">
        <v>0</v>
      </c>
      <c r="L463" s="699">
        <v>0</v>
      </c>
      <c r="M463" s="699">
        <v>0</v>
      </c>
      <c r="N463" s="699">
        <v>0</v>
      </c>
      <c r="O463" s="699">
        <v>0</v>
      </c>
      <c r="P463" s="699">
        <v>0</v>
      </c>
      <c r="Q463" s="699">
        <v>0</v>
      </c>
      <c r="R463" s="699">
        <v>0</v>
      </c>
      <c r="S463" s="699">
        <v>0</v>
      </c>
      <c r="T463" s="699">
        <v>0</v>
      </c>
      <c r="U463" s="699">
        <v>0</v>
      </c>
      <c r="V463" s="699">
        <v>0</v>
      </c>
      <c r="W463" s="699">
        <v>0</v>
      </c>
      <c r="X463" s="699">
        <v>0</v>
      </c>
      <c r="Y463" s="699">
        <v>0</v>
      </c>
      <c r="Z463" s="699">
        <v>0</v>
      </c>
      <c r="AA463" s="956">
        <v>0</v>
      </c>
      <c r="AB463" s="956">
        <v>0</v>
      </c>
      <c r="AC463" s="956">
        <v>0</v>
      </c>
      <c r="AD463" s="699">
        <v>0</v>
      </c>
      <c r="AE463" s="953">
        <v>0</v>
      </c>
      <c r="AF463" s="58"/>
      <c r="AG463" s="58"/>
      <c r="AH463" s="58"/>
      <c r="AI463" s="58"/>
      <c r="AJ463" s="58"/>
      <c r="AK463" s="58"/>
      <c r="AL463" s="58"/>
      <c r="AM463" s="58"/>
      <c r="AN463" s="58"/>
      <c r="AO463" s="58"/>
      <c r="AP463" s="58"/>
      <c r="AQ463" s="58"/>
      <c r="AR463" s="58"/>
      <c r="AS463" s="58"/>
      <c r="AT463" s="58"/>
      <c r="AU463" s="58"/>
      <c r="AV463" s="58"/>
      <c r="AW463" s="58"/>
      <c r="AX463" s="58"/>
      <c r="AY463" s="58"/>
      <c r="AZ463" s="58"/>
      <c r="BA463" s="58"/>
      <c r="BB463" s="58"/>
      <c r="BC463" s="58"/>
      <c r="BD463" s="58"/>
      <c r="BE463" s="58"/>
      <c r="BF463" s="58"/>
      <c r="BG463" s="58"/>
      <c r="BH463" s="58"/>
      <c r="BI463" s="58"/>
      <c r="BJ463" s="58"/>
      <c r="BK463" s="58"/>
      <c r="BL463" s="58"/>
      <c r="BM463" s="58"/>
      <c r="BN463" s="58"/>
      <c r="BO463" s="58"/>
      <c r="BP463" s="58"/>
      <c r="BQ463" s="58"/>
      <c r="BR463" s="58"/>
      <c r="BS463" s="58"/>
      <c r="BT463" s="58"/>
      <c r="BU463" s="58"/>
      <c r="BV463" s="58"/>
      <c r="BW463" s="58"/>
      <c r="BX463" s="58"/>
      <c r="BY463" s="58"/>
      <c r="BZ463" s="58"/>
      <c r="CA463" s="58"/>
      <c r="CB463" s="58"/>
      <c r="CC463" s="58"/>
      <c r="CD463" s="58"/>
      <c r="CE463" s="58"/>
      <c r="CF463" s="58"/>
      <c r="CG463" s="58"/>
      <c r="CH463" s="58"/>
      <c r="CI463" s="58"/>
      <c r="CJ463" s="58"/>
      <c r="CK463" s="58"/>
      <c r="CL463" s="58"/>
      <c r="CM463" s="58"/>
      <c r="CN463" s="58"/>
      <c r="CO463" s="58"/>
      <c r="CP463" s="58"/>
      <c r="CQ463" s="58"/>
      <c r="CR463" s="58"/>
      <c r="CS463" s="58"/>
      <c r="CT463" s="58"/>
      <c r="CU463" s="58"/>
      <c r="CV463" s="58"/>
      <c r="CW463" s="58"/>
      <c r="CX463" s="58"/>
      <c r="CY463" s="58"/>
      <c r="CZ463" s="58"/>
      <c r="DA463" s="58"/>
      <c r="DB463" s="58"/>
      <c r="DC463" s="58"/>
      <c r="DD463" s="58"/>
      <c r="DE463" s="58"/>
      <c r="DF463" s="58"/>
      <c r="DG463" s="58"/>
      <c r="DH463" s="58"/>
      <c r="DI463" s="58"/>
      <c r="DJ463" s="58"/>
      <c r="DK463" s="58"/>
      <c r="DL463" s="58"/>
      <c r="DM463" s="58"/>
      <c r="DN463" s="58"/>
      <c r="DO463" s="58"/>
      <c r="DP463" s="58"/>
      <c r="DQ463" s="58"/>
      <c r="DR463" s="58"/>
      <c r="DS463" s="58"/>
      <c r="DT463" s="58"/>
      <c r="DU463" s="58"/>
      <c r="DV463" s="58"/>
      <c r="DW463" s="58"/>
      <c r="DX463" s="58"/>
      <c r="DY463" s="58"/>
      <c r="DZ463" s="58"/>
      <c r="EA463" s="58"/>
      <c r="EB463" s="58"/>
      <c r="EC463" s="58"/>
      <c r="ED463" s="58"/>
      <c r="EE463" s="58"/>
      <c r="EF463" s="58"/>
      <c r="EG463" s="58"/>
      <c r="EH463" s="58"/>
      <c r="EI463" s="58"/>
      <c r="EJ463" s="58"/>
      <c r="EK463" s="58"/>
      <c r="EL463" s="58"/>
      <c r="EM463" s="58"/>
      <c r="EN463" s="58"/>
      <c r="EO463" s="58"/>
      <c r="EP463" s="58"/>
      <c r="EQ463" s="58"/>
      <c r="ER463" s="58"/>
      <c r="ES463" s="58"/>
      <c r="ET463" s="58"/>
      <c r="EU463" s="58"/>
      <c r="EV463" s="58"/>
      <c r="EW463" s="58"/>
      <c r="EX463" s="58"/>
      <c r="EY463" s="58"/>
      <c r="EZ463" s="58"/>
      <c r="FA463" s="58"/>
      <c r="FB463" s="58"/>
      <c r="FC463" s="58"/>
      <c r="FD463" s="58"/>
      <c r="FE463" s="58"/>
      <c r="FF463" s="58"/>
      <c r="FG463" s="58"/>
      <c r="FH463" s="58"/>
      <c r="FI463" s="58"/>
      <c r="FJ463" s="58"/>
      <c r="FK463" s="58"/>
      <c r="FL463" s="58"/>
      <c r="FM463" s="58"/>
      <c r="FN463" s="58"/>
      <c r="FO463" s="58"/>
      <c r="FP463" s="58"/>
      <c r="FQ463" s="58"/>
      <c r="FR463" s="58"/>
      <c r="FS463" s="58"/>
      <c r="FT463" s="58"/>
      <c r="FU463" s="58"/>
      <c r="FV463" s="58"/>
      <c r="FW463" s="58"/>
      <c r="FX463" s="58"/>
      <c r="FY463" s="58"/>
      <c r="FZ463" s="58"/>
      <c r="GA463" s="58"/>
      <c r="GB463" s="58"/>
      <c r="GC463" s="58"/>
      <c r="GD463" s="58"/>
      <c r="GE463" s="58"/>
      <c r="GF463" s="58"/>
      <c r="GG463" s="58"/>
      <c r="GH463" s="58"/>
      <c r="GI463" s="58"/>
      <c r="GJ463" s="58"/>
      <c r="GK463" s="58"/>
      <c r="GL463" s="58"/>
      <c r="GM463" s="58"/>
      <c r="GN463" s="58"/>
      <c r="GO463" s="58"/>
      <c r="GP463" s="58"/>
      <c r="GQ463" s="58"/>
      <c r="GR463" s="58"/>
      <c r="GS463" s="58"/>
      <c r="GT463" s="58"/>
      <c r="GU463" s="58"/>
      <c r="GV463" s="58"/>
      <c r="GW463" s="58"/>
      <c r="GX463" s="58"/>
      <c r="GY463" s="58"/>
      <c r="GZ463" s="58"/>
      <c r="HA463" s="58"/>
      <c r="HB463" s="58"/>
      <c r="HC463" s="58"/>
      <c r="HD463" s="58"/>
      <c r="HE463" s="58"/>
      <c r="HF463" s="58"/>
      <c r="HG463" s="58"/>
      <c r="HH463" s="58"/>
      <c r="HI463" s="58"/>
      <c r="HJ463" s="58"/>
      <c r="HK463" s="58"/>
      <c r="HL463" s="58"/>
      <c r="HM463" s="58"/>
      <c r="HN463" s="58"/>
      <c r="HO463" s="58"/>
      <c r="HP463" s="58"/>
      <c r="HQ463" s="58"/>
      <c r="HR463" s="58"/>
      <c r="HS463" s="58"/>
      <c r="HT463" s="58"/>
      <c r="HU463" s="58"/>
      <c r="HV463" s="58"/>
      <c r="HW463" s="58"/>
      <c r="HX463" s="58"/>
      <c r="HY463" s="58"/>
      <c r="HZ463" s="58"/>
      <c r="IA463" s="58"/>
      <c r="IB463" s="58"/>
      <c r="IC463" s="58"/>
      <c r="ID463" s="58"/>
      <c r="IE463" s="58"/>
      <c r="IF463" s="58"/>
      <c r="IG463" s="58"/>
      <c r="IH463" s="58"/>
      <c r="II463" s="58"/>
      <c r="IJ463" s="58"/>
      <c r="IK463" s="58"/>
      <c r="IL463" s="58"/>
      <c r="IM463" s="58"/>
      <c r="IN463" s="58"/>
      <c r="IO463" s="58"/>
      <c r="IP463" s="58"/>
      <c r="IQ463" s="58"/>
      <c r="IR463" s="58"/>
    </row>
    <row r="464" spans="1:252" s="839" customFormat="1">
      <c r="A464" s="78" t="s">
        <v>598</v>
      </c>
      <c r="B464" s="699">
        <v>0</v>
      </c>
      <c r="C464" s="699">
        <v>0</v>
      </c>
      <c r="D464" s="699">
        <v>0</v>
      </c>
      <c r="E464" s="699">
        <v>0</v>
      </c>
      <c r="F464" s="699">
        <v>0</v>
      </c>
      <c r="G464" s="699">
        <v>0</v>
      </c>
      <c r="H464" s="699">
        <v>0</v>
      </c>
      <c r="I464" s="699">
        <v>0</v>
      </c>
      <c r="J464" s="699">
        <v>0</v>
      </c>
      <c r="K464" s="699">
        <v>0</v>
      </c>
      <c r="L464" s="699">
        <v>0</v>
      </c>
      <c r="M464" s="699">
        <v>0</v>
      </c>
      <c r="N464" s="699">
        <v>0</v>
      </c>
      <c r="O464" s="699">
        <v>0</v>
      </c>
      <c r="P464" s="699">
        <v>0</v>
      </c>
      <c r="Q464" s="699">
        <v>0</v>
      </c>
      <c r="R464" s="699">
        <v>0</v>
      </c>
      <c r="S464" s="699">
        <v>0</v>
      </c>
      <c r="T464" s="699">
        <v>0</v>
      </c>
      <c r="U464" s="699">
        <v>0</v>
      </c>
      <c r="V464" s="699">
        <v>0</v>
      </c>
      <c r="W464" s="699">
        <v>0</v>
      </c>
      <c r="X464" s="699">
        <v>0</v>
      </c>
      <c r="Y464" s="699">
        <v>0</v>
      </c>
      <c r="Z464" s="699">
        <v>0</v>
      </c>
      <c r="AA464" s="956">
        <v>0</v>
      </c>
      <c r="AB464" s="956">
        <v>0</v>
      </c>
      <c r="AC464" s="956">
        <v>0</v>
      </c>
      <c r="AD464" s="699">
        <v>0</v>
      </c>
      <c r="AE464" s="953">
        <v>0</v>
      </c>
      <c r="AF464" s="58"/>
      <c r="AG464" s="58"/>
      <c r="AH464" s="58"/>
      <c r="AI464" s="58"/>
      <c r="AJ464" s="58"/>
      <c r="AK464" s="58"/>
      <c r="AL464" s="58"/>
      <c r="AM464" s="58"/>
      <c r="AN464" s="58"/>
      <c r="AO464" s="58"/>
      <c r="AP464" s="58"/>
      <c r="AQ464" s="58"/>
      <c r="AR464" s="58"/>
      <c r="AS464" s="58"/>
      <c r="AT464" s="58"/>
      <c r="AU464" s="58"/>
      <c r="AV464" s="58"/>
      <c r="AW464" s="58"/>
      <c r="AX464" s="58"/>
      <c r="AY464" s="58"/>
      <c r="AZ464" s="58"/>
      <c r="BA464" s="58"/>
      <c r="BB464" s="58"/>
      <c r="BC464" s="58"/>
      <c r="BD464" s="58"/>
      <c r="BE464" s="58"/>
      <c r="BF464" s="58"/>
      <c r="BG464" s="58"/>
      <c r="BH464" s="58"/>
      <c r="BI464" s="58"/>
      <c r="BJ464" s="58"/>
      <c r="BK464" s="58"/>
      <c r="BL464" s="58"/>
      <c r="BM464" s="58"/>
      <c r="BN464" s="58"/>
      <c r="BO464" s="58"/>
      <c r="BP464" s="58"/>
      <c r="BQ464" s="58"/>
      <c r="BR464" s="58"/>
      <c r="BS464" s="58"/>
      <c r="BT464" s="58"/>
      <c r="BU464" s="58"/>
      <c r="BV464" s="58"/>
      <c r="BW464" s="58"/>
      <c r="BX464" s="58"/>
      <c r="BY464" s="58"/>
      <c r="BZ464" s="58"/>
      <c r="CA464" s="58"/>
      <c r="CB464" s="58"/>
      <c r="CC464" s="58"/>
      <c r="CD464" s="58"/>
      <c r="CE464" s="58"/>
      <c r="CF464" s="58"/>
      <c r="CG464" s="58"/>
      <c r="CH464" s="58"/>
      <c r="CI464" s="58"/>
      <c r="CJ464" s="58"/>
      <c r="CK464" s="58"/>
      <c r="CL464" s="58"/>
      <c r="CM464" s="58"/>
      <c r="CN464" s="58"/>
      <c r="CO464" s="58"/>
      <c r="CP464" s="58"/>
      <c r="CQ464" s="58"/>
      <c r="CR464" s="58"/>
      <c r="CS464" s="58"/>
      <c r="CT464" s="58"/>
      <c r="CU464" s="58"/>
      <c r="CV464" s="58"/>
      <c r="CW464" s="58"/>
      <c r="CX464" s="58"/>
      <c r="CY464" s="58"/>
      <c r="CZ464" s="58"/>
      <c r="DA464" s="58"/>
      <c r="DB464" s="58"/>
      <c r="DC464" s="58"/>
      <c r="DD464" s="58"/>
      <c r="DE464" s="58"/>
      <c r="DF464" s="58"/>
      <c r="DG464" s="58"/>
      <c r="DH464" s="58"/>
      <c r="DI464" s="58"/>
      <c r="DJ464" s="58"/>
      <c r="DK464" s="58"/>
      <c r="DL464" s="58"/>
      <c r="DM464" s="58"/>
      <c r="DN464" s="58"/>
      <c r="DO464" s="58"/>
      <c r="DP464" s="58"/>
      <c r="DQ464" s="58"/>
      <c r="DR464" s="58"/>
      <c r="DS464" s="58"/>
      <c r="DT464" s="58"/>
      <c r="DU464" s="58"/>
      <c r="DV464" s="58"/>
      <c r="DW464" s="58"/>
      <c r="DX464" s="58"/>
      <c r="DY464" s="58"/>
      <c r="DZ464" s="58"/>
      <c r="EA464" s="58"/>
      <c r="EB464" s="58"/>
      <c r="EC464" s="58"/>
      <c r="ED464" s="58"/>
      <c r="EE464" s="58"/>
      <c r="EF464" s="58"/>
      <c r="EG464" s="58"/>
      <c r="EH464" s="58"/>
      <c r="EI464" s="58"/>
      <c r="EJ464" s="58"/>
      <c r="EK464" s="58"/>
      <c r="EL464" s="58"/>
      <c r="EM464" s="58"/>
      <c r="EN464" s="58"/>
      <c r="EO464" s="58"/>
      <c r="EP464" s="58"/>
      <c r="EQ464" s="58"/>
      <c r="ER464" s="58"/>
      <c r="ES464" s="58"/>
      <c r="ET464" s="58"/>
      <c r="EU464" s="58"/>
      <c r="EV464" s="58"/>
      <c r="EW464" s="58"/>
      <c r="EX464" s="58"/>
      <c r="EY464" s="58"/>
      <c r="EZ464" s="58"/>
      <c r="FA464" s="58"/>
      <c r="FB464" s="58"/>
      <c r="FC464" s="58"/>
      <c r="FD464" s="58"/>
      <c r="FE464" s="58"/>
      <c r="FF464" s="58"/>
      <c r="FG464" s="58"/>
      <c r="FH464" s="58"/>
      <c r="FI464" s="58"/>
      <c r="FJ464" s="58"/>
      <c r="FK464" s="58"/>
      <c r="FL464" s="58"/>
      <c r="FM464" s="58"/>
      <c r="FN464" s="58"/>
      <c r="FO464" s="58"/>
      <c r="FP464" s="58"/>
      <c r="FQ464" s="58"/>
      <c r="FR464" s="58"/>
      <c r="FS464" s="58"/>
      <c r="FT464" s="58"/>
      <c r="FU464" s="58"/>
      <c r="FV464" s="58"/>
      <c r="FW464" s="58"/>
      <c r="FX464" s="58"/>
      <c r="FY464" s="58"/>
      <c r="FZ464" s="58"/>
      <c r="GA464" s="58"/>
      <c r="GB464" s="58"/>
      <c r="GC464" s="58"/>
      <c r="GD464" s="58"/>
      <c r="GE464" s="58"/>
      <c r="GF464" s="58"/>
      <c r="GG464" s="58"/>
      <c r="GH464" s="58"/>
      <c r="GI464" s="58"/>
      <c r="GJ464" s="58"/>
      <c r="GK464" s="58"/>
      <c r="GL464" s="58"/>
      <c r="GM464" s="58"/>
      <c r="GN464" s="58"/>
      <c r="GO464" s="58"/>
      <c r="GP464" s="58"/>
      <c r="GQ464" s="58"/>
      <c r="GR464" s="58"/>
      <c r="GS464" s="58"/>
      <c r="GT464" s="58"/>
      <c r="GU464" s="58"/>
      <c r="GV464" s="58"/>
      <c r="GW464" s="58"/>
      <c r="GX464" s="58"/>
      <c r="GY464" s="58"/>
      <c r="GZ464" s="58"/>
      <c r="HA464" s="58"/>
      <c r="HB464" s="58"/>
      <c r="HC464" s="58"/>
      <c r="HD464" s="58"/>
      <c r="HE464" s="58"/>
      <c r="HF464" s="58"/>
      <c r="HG464" s="58"/>
      <c r="HH464" s="58"/>
      <c r="HI464" s="58"/>
      <c r="HJ464" s="58"/>
      <c r="HK464" s="58"/>
      <c r="HL464" s="58"/>
      <c r="HM464" s="58"/>
      <c r="HN464" s="58"/>
      <c r="HO464" s="58"/>
      <c r="HP464" s="58"/>
      <c r="HQ464" s="58"/>
      <c r="HR464" s="58"/>
      <c r="HS464" s="58"/>
      <c r="HT464" s="58"/>
      <c r="HU464" s="58"/>
      <c r="HV464" s="58"/>
      <c r="HW464" s="58"/>
      <c r="HX464" s="58"/>
      <c r="HY464" s="58"/>
      <c r="HZ464" s="58"/>
      <c r="IA464" s="58"/>
      <c r="IB464" s="58"/>
      <c r="IC464" s="58"/>
      <c r="ID464" s="58"/>
      <c r="IE464" s="58"/>
      <c r="IF464" s="58"/>
      <c r="IG464" s="58"/>
      <c r="IH464" s="58"/>
      <c r="II464" s="58"/>
      <c r="IJ464" s="58"/>
      <c r="IK464" s="58"/>
      <c r="IL464" s="58"/>
      <c r="IM464" s="58"/>
      <c r="IN464" s="58"/>
      <c r="IO464" s="58"/>
      <c r="IP464" s="58"/>
      <c r="IQ464" s="58"/>
      <c r="IR464" s="58"/>
    </row>
    <row r="465" spans="1:252" s="839" customFormat="1">
      <c r="A465" s="78" t="s">
        <v>599</v>
      </c>
      <c r="B465" s="699">
        <v>0</v>
      </c>
      <c r="C465" s="699">
        <v>0</v>
      </c>
      <c r="D465" s="699">
        <v>0</v>
      </c>
      <c r="E465" s="699">
        <v>0</v>
      </c>
      <c r="F465" s="699">
        <v>0</v>
      </c>
      <c r="G465" s="699">
        <v>0</v>
      </c>
      <c r="H465" s="699">
        <v>0</v>
      </c>
      <c r="I465" s="699">
        <v>0</v>
      </c>
      <c r="J465" s="699">
        <v>0</v>
      </c>
      <c r="K465" s="699">
        <v>0</v>
      </c>
      <c r="L465" s="699">
        <v>0</v>
      </c>
      <c r="M465" s="699">
        <v>0</v>
      </c>
      <c r="N465" s="699">
        <v>0</v>
      </c>
      <c r="O465" s="699">
        <v>0</v>
      </c>
      <c r="P465" s="699">
        <v>0</v>
      </c>
      <c r="Q465" s="699">
        <v>0</v>
      </c>
      <c r="R465" s="699">
        <v>0</v>
      </c>
      <c r="S465" s="699">
        <v>0</v>
      </c>
      <c r="T465" s="699">
        <v>0</v>
      </c>
      <c r="U465" s="699">
        <v>0</v>
      </c>
      <c r="V465" s="699">
        <v>0</v>
      </c>
      <c r="W465" s="699">
        <v>0</v>
      </c>
      <c r="X465" s="699">
        <v>0</v>
      </c>
      <c r="Y465" s="699">
        <v>0</v>
      </c>
      <c r="Z465" s="699">
        <v>0</v>
      </c>
      <c r="AA465" s="956">
        <v>0</v>
      </c>
      <c r="AB465" s="956">
        <v>0</v>
      </c>
      <c r="AC465" s="956">
        <v>0</v>
      </c>
      <c r="AD465" s="699">
        <v>0</v>
      </c>
      <c r="AE465" s="953">
        <v>0</v>
      </c>
      <c r="AF465" s="58"/>
      <c r="AG465" s="58"/>
      <c r="AH465" s="58"/>
      <c r="AI465" s="58"/>
      <c r="AJ465" s="58"/>
      <c r="AK465" s="58"/>
      <c r="AL465" s="58"/>
      <c r="AM465" s="58"/>
      <c r="AN465" s="58"/>
      <c r="AO465" s="58"/>
      <c r="AP465" s="58"/>
      <c r="AQ465" s="58"/>
      <c r="AR465" s="58"/>
      <c r="AS465" s="58"/>
      <c r="AT465" s="58"/>
      <c r="AU465" s="58"/>
      <c r="AV465" s="58"/>
      <c r="AW465" s="58"/>
      <c r="AX465" s="58"/>
      <c r="AY465" s="58"/>
      <c r="AZ465" s="58"/>
      <c r="BA465" s="58"/>
      <c r="BB465" s="58"/>
      <c r="BC465" s="58"/>
      <c r="BD465" s="58"/>
      <c r="BE465" s="58"/>
      <c r="BF465" s="58"/>
      <c r="BG465" s="58"/>
      <c r="BH465" s="58"/>
      <c r="BI465" s="58"/>
      <c r="BJ465" s="58"/>
      <c r="BK465" s="58"/>
      <c r="BL465" s="58"/>
      <c r="BM465" s="58"/>
      <c r="BN465" s="58"/>
      <c r="BO465" s="58"/>
      <c r="BP465" s="58"/>
      <c r="BQ465" s="58"/>
      <c r="BR465" s="58"/>
      <c r="BS465" s="58"/>
      <c r="BT465" s="58"/>
      <c r="BU465" s="58"/>
      <c r="BV465" s="58"/>
      <c r="BW465" s="58"/>
      <c r="BX465" s="58"/>
      <c r="BY465" s="58"/>
      <c r="BZ465" s="58"/>
      <c r="CA465" s="58"/>
      <c r="CB465" s="58"/>
      <c r="CC465" s="58"/>
      <c r="CD465" s="58"/>
      <c r="CE465" s="58"/>
      <c r="CF465" s="58"/>
      <c r="CG465" s="58"/>
      <c r="CH465" s="58"/>
      <c r="CI465" s="58"/>
      <c r="CJ465" s="58"/>
      <c r="CK465" s="58"/>
      <c r="CL465" s="58"/>
      <c r="CM465" s="58"/>
      <c r="CN465" s="58"/>
      <c r="CO465" s="58"/>
      <c r="CP465" s="58"/>
      <c r="CQ465" s="58"/>
      <c r="CR465" s="58"/>
      <c r="CS465" s="58"/>
      <c r="CT465" s="58"/>
      <c r="CU465" s="58"/>
      <c r="CV465" s="58"/>
      <c r="CW465" s="58"/>
      <c r="CX465" s="58"/>
      <c r="CY465" s="58"/>
      <c r="CZ465" s="58"/>
      <c r="DA465" s="58"/>
      <c r="DB465" s="58"/>
      <c r="DC465" s="58"/>
      <c r="DD465" s="58"/>
      <c r="DE465" s="58"/>
      <c r="DF465" s="58"/>
      <c r="DG465" s="58"/>
      <c r="DH465" s="58"/>
      <c r="DI465" s="58"/>
      <c r="DJ465" s="58"/>
      <c r="DK465" s="58"/>
      <c r="DL465" s="58"/>
      <c r="DM465" s="58"/>
      <c r="DN465" s="58"/>
      <c r="DO465" s="58"/>
      <c r="DP465" s="58"/>
      <c r="DQ465" s="58"/>
      <c r="DR465" s="58"/>
      <c r="DS465" s="58"/>
      <c r="DT465" s="58"/>
      <c r="DU465" s="58"/>
      <c r="DV465" s="58"/>
      <c r="DW465" s="58"/>
      <c r="DX465" s="58"/>
      <c r="DY465" s="58"/>
      <c r="DZ465" s="58"/>
      <c r="EA465" s="58"/>
      <c r="EB465" s="58"/>
      <c r="EC465" s="58"/>
      <c r="ED465" s="58"/>
      <c r="EE465" s="58"/>
      <c r="EF465" s="58"/>
      <c r="EG465" s="58"/>
      <c r="EH465" s="58"/>
      <c r="EI465" s="58"/>
      <c r="EJ465" s="58"/>
      <c r="EK465" s="58"/>
      <c r="EL465" s="58"/>
      <c r="EM465" s="58"/>
      <c r="EN465" s="58"/>
      <c r="EO465" s="58"/>
      <c r="EP465" s="58"/>
      <c r="EQ465" s="58"/>
      <c r="ER465" s="58"/>
      <c r="ES465" s="58"/>
      <c r="ET465" s="58"/>
      <c r="EU465" s="58"/>
      <c r="EV465" s="58"/>
      <c r="EW465" s="58"/>
      <c r="EX465" s="58"/>
      <c r="EY465" s="58"/>
      <c r="EZ465" s="58"/>
      <c r="FA465" s="58"/>
      <c r="FB465" s="58"/>
      <c r="FC465" s="58"/>
      <c r="FD465" s="58"/>
      <c r="FE465" s="58"/>
      <c r="FF465" s="58"/>
      <c r="FG465" s="58"/>
      <c r="FH465" s="58"/>
      <c r="FI465" s="58"/>
      <c r="FJ465" s="58"/>
      <c r="FK465" s="58"/>
      <c r="FL465" s="58"/>
      <c r="FM465" s="58"/>
      <c r="FN465" s="58"/>
      <c r="FO465" s="58"/>
      <c r="FP465" s="58"/>
      <c r="FQ465" s="58"/>
      <c r="FR465" s="58"/>
      <c r="FS465" s="58"/>
      <c r="FT465" s="58"/>
      <c r="FU465" s="58"/>
      <c r="FV465" s="58"/>
      <c r="FW465" s="58"/>
      <c r="FX465" s="58"/>
      <c r="FY465" s="58"/>
      <c r="FZ465" s="58"/>
      <c r="GA465" s="58"/>
      <c r="GB465" s="58"/>
      <c r="GC465" s="58"/>
      <c r="GD465" s="58"/>
      <c r="GE465" s="58"/>
      <c r="GF465" s="58"/>
      <c r="GG465" s="58"/>
      <c r="GH465" s="58"/>
      <c r="GI465" s="58"/>
      <c r="GJ465" s="58"/>
      <c r="GK465" s="58"/>
      <c r="GL465" s="58"/>
      <c r="GM465" s="58"/>
      <c r="GN465" s="58"/>
      <c r="GO465" s="58"/>
      <c r="GP465" s="58"/>
      <c r="GQ465" s="58"/>
      <c r="GR465" s="58"/>
      <c r="GS465" s="58"/>
      <c r="GT465" s="58"/>
      <c r="GU465" s="58"/>
      <c r="GV465" s="58"/>
      <c r="GW465" s="58"/>
      <c r="GX465" s="58"/>
      <c r="GY465" s="58"/>
      <c r="GZ465" s="58"/>
      <c r="HA465" s="58"/>
      <c r="HB465" s="58"/>
      <c r="HC465" s="58"/>
      <c r="HD465" s="58"/>
      <c r="HE465" s="58"/>
      <c r="HF465" s="58"/>
      <c r="HG465" s="58"/>
      <c r="HH465" s="58"/>
      <c r="HI465" s="58"/>
      <c r="HJ465" s="58"/>
      <c r="HK465" s="58"/>
      <c r="HL465" s="58"/>
      <c r="HM465" s="58"/>
      <c r="HN465" s="58"/>
      <c r="HO465" s="58"/>
      <c r="HP465" s="58"/>
      <c r="HQ465" s="58"/>
      <c r="HR465" s="58"/>
      <c r="HS465" s="58"/>
      <c r="HT465" s="58"/>
      <c r="HU465" s="58"/>
      <c r="HV465" s="58"/>
      <c r="HW465" s="58"/>
      <c r="HX465" s="58"/>
      <c r="HY465" s="58"/>
      <c r="HZ465" s="58"/>
      <c r="IA465" s="58"/>
      <c r="IB465" s="58"/>
      <c r="IC465" s="58"/>
      <c r="ID465" s="58"/>
      <c r="IE465" s="58"/>
      <c r="IF465" s="58"/>
      <c r="IG465" s="58"/>
      <c r="IH465" s="58"/>
      <c r="II465" s="58"/>
      <c r="IJ465" s="58"/>
      <c r="IK465" s="58"/>
      <c r="IL465" s="58"/>
      <c r="IM465" s="58"/>
      <c r="IN465" s="58"/>
      <c r="IO465" s="58"/>
      <c r="IP465" s="58"/>
      <c r="IQ465" s="58"/>
      <c r="IR465" s="58"/>
    </row>
    <row r="466" spans="1:252" s="839" customFormat="1">
      <c r="A466" s="78" t="s">
        <v>468</v>
      </c>
      <c r="B466" s="699">
        <v>8.9999999999999993E-3</v>
      </c>
      <c r="C466" s="699">
        <v>1.0999999999999999E-2</v>
      </c>
      <c r="D466" s="699">
        <v>1.0999999999999999E-2</v>
      </c>
      <c r="E466" s="699">
        <v>1.2999999999999999E-2</v>
      </c>
      <c r="F466" s="699">
        <v>8.0000000000000002E-3</v>
      </c>
      <c r="G466" s="699">
        <v>8.9999999999999993E-3</v>
      </c>
      <c r="H466" s="699">
        <v>1.0999999999999999E-2</v>
      </c>
      <c r="I466" s="699">
        <v>1.0999999999999999E-2</v>
      </c>
      <c r="J466" s="699">
        <v>1.0999999999999999E-2</v>
      </c>
      <c r="K466" s="699">
        <v>1.2E-2</v>
      </c>
      <c r="L466" s="699">
        <v>8.9999999999999993E-3</v>
      </c>
      <c r="M466" s="699">
        <v>1.0999999999999999E-2</v>
      </c>
      <c r="N466" s="699">
        <v>1.4E-2</v>
      </c>
      <c r="O466" s="699">
        <v>0.02</v>
      </c>
      <c r="P466" s="699">
        <v>1.0999999999999999E-2</v>
      </c>
      <c r="Q466" s="699">
        <v>1.2999999999999999E-2</v>
      </c>
      <c r="R466" s="699">
        <v>1.4999999999999999E-2</v>
      </c>
      <c r="S466" s="699">
        <v>1.7000000000000001E-2</v>
      </c>
      <c r="T466" s="699">
        <v>1.9E-2</v>
      </c>
      <c r="U466" s="699">
        <v>2.1000000000000001E-2</v>
      </c>
      <c r="V466" s="699">
        <v>2.1999999999999999E-2</v>
      </c>
      <c r="W466" s="699">
        <v>2.1999999999999999E-2</v>
      </c>
      <c r="X466" s="699">
        <v>2.7E-2</v>
      </c>
      <c r="Y466" s="699">
        <v>2.8000000000000001E-2</v>
      </c>
      <c r="Z466" s="699">
        <v>3.4000000000000002E-2</v>
      </c>
      <c r="AA466" s="956">
        <v>2.8000000000000001E-2</v>
      </c>
      <c r="AB466" s="956">
        <v>2.8000000000000001E-2</v>
      </c>
      <c r="AC466" s="956">
        <v>3.4000000000000002E-2</v>
      </c>
      <c r="AD466" s="699">
        <v>2.5000000000000001E-2</v>
      </c>
      <c r="AE466" s="953">
        <v>8.9999999999999993E-3</v>
      </c>
      <c r="AF466" s="58"/>
      <c r="AG466" s="58"/>
      <c r="AH466" s="58"/>
      <c r="AI466" s="58"/>
      <c r="AJ466" s="58"/>
      <c r="AK466" s="58"/>
      <c r="AL466" s="58"/>
      <c r="AM466" s="58"/>
      <c r="AN466" s="58"/>
      <c r="AO466" s="58"/>
      <c r="AP466" s="58"/>
      <c r="AQ466" s="58"/>
      <c r="AR466" s="58"/>
      <c r="AS466" s="58"/>
      <c r="AT466" s="58"/>
      <c r="AU466" s="58"/>
      <c r="AV466" s="58"/>
      <c r="AW466" s="58"/>
      <c r="AX466" s="58"/>
      <c r="AY466" s="58"/>
      <c r="AZ466" s="58"/>
      <c r="BA466" s="58"/>
      <c r="BB466" s="58"/>
      <c r="BC466" s="58"/>
      <c r="BD466" s="58"/>
      <c r="BE466" s="58"/>
      <c r="BF466" s="58"/>
      <c r="BG466" s="58"/>
      <c r="BH466" s="58"/>
      <c r="BI466" s="58"/>
      <c r="BJ466" s="58"/>
      <c r="BK466" s="58"/>
      <c r="BL466" s="58"/>
      <c r="BM466" s="58"/>
      <c r="BN466" s="58"/>
      <c r="BO466" s="58"/>
      <c r="BP466" s="58"/>
      <c r="BQ466" s="58"/>
      <c r="BR466" s="58"/>
      <c r="BS466" s="58"/>
      <c r="BT466" s="58"/>
      <c r="BU466" s="58"/>
      <c r="BV466" s="58"/>
      <c r="BW466" s="58"/>
      <c r="BX466" s="58"/>
      <c r="BY466" s="58"/>
      <c r="BZ466" s="58"/>
      <c r="CA466" s="58"/>
      <c r="CB466" s="58"/>
      <c r="CC466" s="58"/>
      <c r="CD466" s="58"/>
      <c r="CE466" s="58"/>
      <c r="CF466" s="58"/>
      <c r="CG466" s="58"/>
      <c r="CH466" s="58"/>
      <c r="CI466" s="58"/>
      <c r="CJ466" s="58"/>
      <c r="CK466" s="58"/>
      <c r="CL466" s="58"/>
      <c r="CM466" s="58"/>
      <c r="CN466" s="58"/>
      <c r="CO466" s="58"/>
      <c r="CP466" s="58"/>
      <c r="CQ466" s="58"/>
      <c r="CR466" s="58"/>
      <c r="CS466" s="58"/>
      <c r="CT466" s="58"/>
      <c r="CU466" s="58"/>
      <c r="CV466" s="58"/>
      <c r="CW466" s="58"/>
      <c r="CX466" s="58"/>
      <c r="CY466" s="58"/>
      <c r="CZ466" s="58"/>
      <c r="DA466" s="58"/>
      <c r="DB466" s="58"/>
      <c r="DC466" s="58"/>
      <c r="DD466" s="58"/>
      <c r="DE466" s="58"/>
      <c r="DF466" s="58"/>
      <c r="DG466" s="58"/>
      <c r="DH466" s="58"/>
      <c r="DI466" s="58"/>
      <c r="DJ466" s="58"/>
      <c r="DK466" s="58"/>
      <c r="DL466" s="58"/>
      <c r="DM466" s="58"/>
      <c r="DN466" s="58"/>
      <c r="DO466" s="58"/>
      <c r="DP466" s="58"/>
      <c r="DQ466" s="58"/>
      <c r="DR466" s="58"/>
      <c r="DS466" s="58"/>
      <c r="DT466" s="58"/>
      <c r="DU466" s="58"/>
      <c r="DV466" s="58"/>
      <c r="DW466" s="58"/>
      <c r="DX466" s="58"/>
      <c r="DY466" s="58"/>
      <c r="DZ466" s="58"/>
      <c r="EA466" s="58"/>
      <c r="EB466" s="58"/>
      <c r="EC466" s="58"/>
      <c r="ED466" s="58"/>
      <c r="EE466" s="58"/>
      <c r="EF466" s="58"/>
      <c r="EG466" s="58"/>
      <c r="EH466" s="58"/>
      <c r="EI466" s="58"/>
      <c r="EJ466" s="58"/>
      <c r="EK466" s="58"/>
      <c r="EL466" s="58"/>
      <c r="EM466" s="58"/>
      <c r="EN466" s="58"/>
      <c r="EO466" s="58"/>
      <c r="EP466" s="58"/>
      <c r="EQ466" s="58"/>
      <c r="ER466" s="58"/>
      <c r="ES466" s="58"/>
      <c r="ET466" s="58"/>
      <c r="EU466" s="58"/>
      <c r="EV466" s="58"/>
      <c r="EW466" s="58"/>
      <c r="EX466" s="58"/>
      <c r="EY466" s="58"/>
      <c r="EZ466" s="58"/>
      <c r="FA466" s="58"/>
      <c r="FB466" s="58"/>
      <c r="FC466" s="58"/>
      <c r="FD466" s="58"/>
      <c r="FE466" s="58"/>
      <c r="FF466" s="58"/>
      <c r="FG466" s="58"/>
      <c r="FH466" s="58"/>
      <c r="FI466" s="58"/>
      <c r="FJ466" s="58"/>
      <c r="FK466" s="58"/>
      <c r="FL466" s="58"/>
      <c r="FM466" s="58"/>
      <c r="FN466" s="58"/>
      <c r="FO466" s="58"/>
      <c r="FP466" s="58"/>
      <c r="FQ466" s="58"/>
      <c r="FR466" s="58"/>
      <c r="FS466" s="58"/>
      <c r="FT466" s="58"/>
      <c r="FU466" s="58"/>
      <c r="FV466" s="58"/>
      <c r="FW466" s="58"/>
      <c r="FX466" s="58"/>
      <c r="FY466" s="58"/>
      <c r="FZ466" s="58"/>
      <c r="GA466" s="58"/>
      <c r="GB466" s="58"/>
      <c r="GC466" s="58"/>
      <c r="GD466" s="58"/>
      <c r="GE466" s="58"/>
      <c r="GF466" s="58"/>
      <c r="GG466" s="58"/>
      <c r="GH466" s="58"/>
      <c r="GI466" s="58"/>
      <c r="GJ466" s="58"/>
      <c r="GK466" s="58"/>
      <c r="GL466" s="58"/>
      <c r="GM466" s="58"/>
      <c r="GN466" s="58"/>
      <c r="GO466" s="58"/>
      <c r="GP466" s="58"/>
      <c r="GQ466" s="58"/>
      <c r="GR466" s="58"/>
      <c r="GS466" s="58"/>
      <c r="GT466" s="58"/>
      <c r="GU466" s="58"/>
      <c r="GV466" s="58"/>
      <c r="GW466" s="58"/>
      <c r="GX466" s="58"/>
      <c r="GY466" s="58"/>
      <c r="GZ466" s="58"/>
      <c r="HA466" s="58"/>
      <c r="HB466" s="58"/>
      <c r="HC466" s="58"/>
      <c r="HD466" s="58"/>
      <c r="HE466" s="58"/>
      <c r="HF466" s="58"/>
      <c r="HG466" s="58"/>
      <c r="HH466" s="58"/>
      <c r="HI466" s="58"/>
      <c r="HJ466" s="58"/>
      <c r="HK466" s="58"/>
      <c r="HL466" s="58"/>
      <c r="HM466" s="58"/>
      <c r="HN466" s="58"/>
      <c r="HO466" s="58"/>
      <c r="HP466" s="58"/>
      <c r="HQ466" s="58"/>
      <c r="HR466" s="58"/>
      <c r="HS466" s="58"/>
      <c r="HT466" s="58"/>
      <c r="HU466" s="58"/>
      <c r="HV466" s="58"/>
      <c r="HW466" s="58"/>
      <c r="HX466" s="58"/>
      <c r="HY466" s="58"/>
      <c r="HZ466" s="58"/>
      <c r="IA466" s="58"/>
      <c r="IB466" s="58"/>
      <c r="IC466" s="58"/>
      <c r="ID466" s="58"/>
      <c r="IE466" s="58"/>
      <c r="IF466" s="58"/>
      <c r="IG466" s="58"/>
      <c r="IH466" s="58"/>
      <c r="II466" s="58"/>
      <c r="IJ466" s="58"/>
      <c r="IK466" s="58"/>
      <c r="IL466" s="58"/>
      <c r="IM466" s="58"/>
      <c r="IN466" s="58"/>
      <c r="IO466" s="58"/>
      <c r="IP466" s="58"/>
      <c r="IQ466" s="58"/>
      <c r="IR466" s="58"/>
    </row>
    <row r="467" spans="1:252" s="839" customFormat="1">
      <c r="A467" s="78" t="s">
        <v>600</v>
      </c>
      <c r="B467" s="699">
        <v>4.0000000000000001E-3</v>
      </c>
      <c r="C467" s="699">
        <v>4.0000000000000001E-3</v>
      </c>
      <c r="D467" s="699">
        <v>4.0000000000000001E-3</v>
      </c>
      <c r="E467" s="699">
        <v>5.0000000000000001E-3</v>
      </c>
      <c r="F467" s="699">
        <v>3.0000000000000001E-3</v>
      </c>
      <c r="G467" s="699">
        <v>4.0000000000000001E-3</v>
      </c>
      <c r="H467" s="699">
        <v>4.0000000000000001E-3</v>
      </c>
      <c r="I467" s="699">
        <v>4.0000000000000001E-3</v>
      </c>
      <c r="J467" s="699">
        <v>4.0000000000000001E-3</v>
      </c>
      <c r="K467" s="699">
        <v>4.0000000000000001E-3</v>
      </c>
      <c r="L467" s="699">
        <v>3.0000000000000001E-3</v>
      </c>
      <c r="M467" s="699">
        <v>4.0000000000000001E-3</v>
      </c>
      <c r="N467" s="699">
        <v>6.0000000000000001E-3</v>
      </c>
      <c r="O467" s="699">
        <v>8.0000000000000002E-3</v>
      </c>
      <c r="P467" s="699">
        <v>5.0000000000000001E-3</v>
      </c>
      <c r="Q467" s="699">
        <v>7.0000000000000001E-3</v>
      </c>
      <c r="R467" s="699">
        <v>6.0000000000000001E-3</v>
      </c>
      <c r="S467" s="699">
        <v>6.0000000000000001E-3</v>
      </c>
      <c r="T467" s="699">
        <v>6.0000000000000001E-3</v>
      </c>
      <c r="U467" s="699">
        <v>7.0000000000000001E-3</v>
      </c>
      <c r="V467" s="699">
        <v>8.0000000000000002E-3</v>
      </c>
      <c r="W467" s="699">
        <v>8.9999999999999993E-3</v>
      </c>
      <c r="X467" s="699">
        <v>1.0999999999999999E-2</v>
      </c>
      <c r="Y467" s="699">
        <v>0.01</v>
      </c>
      <c r="Z467" s="699">
        <v>1.2999999999999999E-2</v>
      </c>
      <c r="AA467" s="956">
        <v>1.4E-2</v>
      </c>
      <c r="AB467" s="956">
        <v>1.4E-2</v>
      </c>
      <c r="AC467" s="956">
        <v>1.4E-2</v>
      </c>
      <c r="AD467" s="699">
        <v>8.0000000000000002E-3</v>
      </c>
      <c r="AE467" s="953">
        <v>3.0000000000000001E-3</v>
      </c>
      <c r="AF467" s="58"/>
      <c r="AG467" s="58"/>
      <c r="AH467" s="58"/>
      <c r="AI467" s="58"/>
      <c r="AJ467" s="58"/>
      <c r="AK467" s="58"/>
      <c r="AL467" s="58"/>
      <c r="AM467" s="58"/>
      <c r="AN467" s="58"/>
      <c r="AO467" s="58"/>
      <c r="AP467" s="58"/>
      <c r="AQ467" s="58"/>
      <c r="AR467" s="58"/>
      <c r="AS467" s="58"/>
      <c r="AT467" s="58"/>
      <c r="AU467" s="58"/>
      <c r="AV467" s="58"/>
      <c r="AW467" s="58"/>
      <c r="AX467" s="58"/>
      <c r="AY467" s="58"/>
      <c r="AZ467" s="58"/>
      <c r="BA467" s="58"/>
      <c r="BB467" s="58"/>
      <c r="BC467" s="58"/>
      <c r="BD467" s="58"/>
      <c r="BE467" s="58"/>
      <c r="BF467" s="58"/>
      <c r="BG467" s="58"/>
      <c r="BH467" s="58"/>
      <c r="BI467" s="58"/>
      <c r="BJ467" s="58"/>
      <c r="BK467" s="58"/>
      <c r="BL467" s="58"/>
      <c r="BM467" s="58"/>
      <c r="BN467" s="58"/>
      <c r="BO467" s="58"/>
      <c r="BP467" s="58"/>
      <c r="BQ467" s="58"/>
      <c r="BR467" s="58"/>
      <c r="BS467" s="58"/>
      <c r="BT467" s="58"/>
      <c r="BU467" s="58"/>
      <c r="BV467" s="58"/>
      <c r="BW467" s="58"/>
      <c r="BX467" s="58"/>
      <c r="BY467" s="58"/>
      <c r="BZ467" s="58"/>
      <c r="CA467" s="58"/>
      <c r="CB467" s="58"/>
      <c r="CC467" s="58"/>
      <c r="CD467" s="58"/>
      <c r="CE467" s="58"/>
      <c r="CF467" s="58"/>
      <c r="CG467" s="58"/>
      <c r="CH467" s="58"/>
      <c r="CI467" s="58"/>
      <c r="CJ467" s="58"/>
      <c r="CK467" s="58"/>
      <c r="CL467" s="58"/>
      <c r="CM467" s="58"/>
      <c r="CN467" s="58"/>
      <c r="CO467" s="58"/>
      <c r="CP467" s="58"/>
      <c r="CQ467" s="58"/>
      <c r="CR467" s="58"/>
      <c r="CS467" s="58"/>
      <c r="CT467" s="58"/>
      <c r="CU467" s="58"/>
      <c r="CV467" s="58"/>
      <c r="CW467" s="58"/>
      <c r="CX467" s="58"/>
      <c r="CY467" s="58"/>
      <c r="CZ467" s="58"/>
      <c r="DA467" s="58"/>
      <c r="DB467" s="58"/>
      <c r="DC467" s="58"/>
      <c r="DD467" s="58"/>
      <c r="DE467" s="58"/>
      <c r="DF467" s="58"/>
      <c r="DG467" s="58"/>
      <c r="DH467" s="58"/>
      <c r="DI467" s="58"/>
      <c r="DJ467" s="58"/>
      <c r="DK467" s="58"/>
      <c r="DL467" s="58"/>
      <c r="DM467" s="58"/>
      <c r="DN467" s="58"/>
      <c r="DO467" s="58"/>
      <c r="DP467" s="58"/>
      <c r="DQ467" s="58"/>
      <c r="DR467" s="58"/>
      <c r="DS467" s="58"/>
      <c r="DT467" s="58"/>
      <c r="DU467" s="58"/>
      <c r="DV467" s="58"/>
      <c r="DW467" s="58"/>
      <c r="DX467" s="58"/>
      <c r="DY467" s="58"/>
      <c r="DZ467" s="58"/>
      <c r="EA467" s="58"/>
      <c r="EB467" s="58"/>
      <c r="EC467" s="58"/>
      <c r="ED467" s="58"/>
      <c r="EE467" s="58"/>
      <c r="EF467" s="58"/>
      <c r="EG467" s="58"/>
      <c r="EH467" s="58"/>
      <c r="EI467" s="58"/>
      <c r="EJ467" s="58"/>
      <c r="EK467" s="58"/>
      <c r="EL467" s="58"/>
      <c r="EM467" s="58"/>
      <c r="EN467" s="58"/>
      <c r="EO467" s="58"/>
      <c r="EP467" s="58"/>
      <c r="EQ467" s="58"/>
      <c r="ER467" s="58"/>
      <c r="ES467" s="58"/>
      <c r="ET467" s="58"/>
      <c r="EU467" s="58"/>
      <c r="EV467" s="58"/>
      <c r="EW467" s="58"/>
      <c r="EX467" s="58"/>
      <c r="EY467" s="58"/>
      <c r="EZ467" s="58"/>
      <c r="FA467" s="58"/>
      <c r="FB467" s="58"/>
      <c r="FC467" s="58"/>
      <c r="FD467" s="58"/>
      <c r="FE467" s="58"/>
      <c r="FF467" s="58"/>
      <c r="FG467" s="58"/>
      <c r="FH467" s="58"/>
      <c r="FI467" s="58"/>
      <c r="FJ467" s="58"/>
      <c r="FK467" s="58"/>
      <c r="FL467" s="58"/>
      <c r="FM467" s="58"/>
      <c r="FN467" s="58"/>
      <c r="FO467" s="58"/>
      <c r="FP467" s="58"/>
      <c r="FQ467" s="58"/>
      <c r="FR467" s="58"/>
      <c r="FS467" s="58"/>
      <c r="FT467" s="58"/>
      <c r="FU467" s="58"/>
      <c r="FV467" s="58"/>
      <c r="FW467" s="58"/>
      <c r="FX467" s="58"/>
      <c r="FY467" s="58"/>
      <c r="FZ467" s="58"/>
      <c r="GA467" s="58"/>
      <c r="GB467" s="58"/>
      <c r="GC467" s="58"/>
      <c r="GD467" s="58"/>
      <c r="GE467" s="58"/>
      <c r="GF467" s="58"/>
      <c r="GG467" s="58"/>
      <c r="GH467" s="58"/>
      <c r="GI467" s="58"/>
      <c r="GJ467" s="58"/>
      <c r="GK467" s="58"/>
      <c r="GL467" s="58"/>
      <c r="GM467" s="58"/>
      <c r="GN467" s="58"/>
      <c r="GO467" s="58"/>
      <c r="GP467" s="58"/>
      <c r="GQ467" s="58"/>
      <c r="GR467" s="58"/>
      <c r="GS467" s="58"/>
      <c r="GT467" s="58"/>
      <c r="GU467" s="58"/>
      <c r="GV467" s="58"/>
      <c r="GW467" s="58"/>
      <c r="GX467" s="58"/>
      <c r="GY467" s="58"/>
      <c r="GZ467" s="58"/>
      <c r="HA467" s="58"/>
      <c r="HB467" s="58"/>
      <c r="HC467" s="58"/>
      <c r="HD467" s="58"/>
      <c r="HE467" s="58"/>
      <c r="HF467" s="58"/>
      <c r="HG467" s="58"/>
      <c r="HH467" s="58"/>
      <c r="HI467" s="58"/>
      <c r="HJ467" s="58"/>
      <c r="HK467" s="58"/>
      <c r="HL467" s="58"/>
      <c r="HM467" s="58"/>
      <c r="HN467" s="58"/>
      <c r="HO467" s="58"/>
      <c r="HP467" s="58"/>
      <c r="HQ467" s="58"/>
      <c r="HR467" s="58"/>
      <c r="HS467" s="58"/>
      <c r="HT467" s="58"/>
      <c r="HU467" s="58"/>
      <c r="HV467" s="58"/>
      <c r="HW467" s="58"/>
      <c r="HX467" s="58"/>
      <c r="HY467" s="58"/>
      <c r="HZ467" s="58"/>
      <c r="IA467" s="58"/>
      <c r="IB467" s="58"/>
      <c r="IC467" s="58"/>
      <c r="ID467" s="58"/>
      <c r="IE467" s="58"/>
      <c r="IF467" s="58"/>
      <c r="IG467" s="58"/>
      <c r="IH467" s="58"/>
      <c r="II467" s="58"/>
      <c r="IJ467" s="58"/>
      <c r="IK467" s="58"/>
      <c r="IL467" s="58"/>
      <c r="IM467" s="58"/>
      <c r="IN467" s="58"/>
      <c r="IO467" s="58"/>
      <c r="IP467" s="58"/>
      <c r="IQ467" s="58"/>
      <c r="IR467" s="58"/>
    </row>
    <row r="468" spans="1:252" s="839" customFormat="1">
      <c r="A468" s="78" t="s">
        <v>601</v>
      </c>
      <c r="B468" s="699">
        <v>5.0000000000000001E-3</v>
      </c>
      <c r="C468" s="699">
        <v>7.0000000000000001E-3</v>
      </c>
      <c r="D468" s="699">
        <v>7.0000000000000001E-3</v>
      </c>
      <c r="E468" s="699">
        <v>8.0000000000000002E-3</v>
      </c>
      <c r="F468" s="699">
        <v>5.0000000000000001E-3</v>
      </c>
      <c r="G468" s="699">
        <v>6.0000000000000001E-3</v>
      </c>
      <c r="H468" s="699">
        <v>7.0000000000000001E-3</v>
      </c>
      <c r="I468" s="699">
        <v>7.0000000000000001E-3</v>
      </c>
      <c r="J468" s="699">
        <v>7.0000000000000001E-3</v>
      </c>
      <c r="K468" s="699">
        <v>8.0000000000000002E-3</v>
      </c>
      <c r="L468" s="699">
        <v>5.0000000000000001E-3</v>
      </c>
      <c r="M468" s="699">
        <v>7.0000000000000001E-3</v>
      </c>
      <c r="N468" s="699">
        <v>8.0000000000000002E-3</v>
      </c>
      <c r="O468" s="699">
        <v>1.2E-2</v>
      </c>
      <c r="P468" s="699">
        <v>7.0000000000000001E-3</v>
      </c>
      <c r="Q468" s="699">
        <v>7.0000000000000001E-3</v>
      </c>
      <c r="R468" s="699">
        <v>0.01</v>
      </c>
      <c r="S468" s="699">
        <v>1.0999999999999999E-2</v>
      </c>
      <c r="T468" s="699">
        <v>1.2999999999999999E-2</v>
      </c>
      <c r="U468" s="699">
        <v>1.2999999999999999E-2</v>
      </c>
      <c r="V468" s="699">
        <v>1.2999999999999999E-2</v>
      </c>
      <c r="W468" s="699">
        <v>1.2999999999999999E-2</v>
      </c>
      <c r="X468" s="699">
        <v>1.6E-2</v>
      </c>
      <c r="Y468" s="699">
        <v>1.7999999999999999E-2</v>
      </c>
      <c r="Z468" s="699">
        <v>2.1000000000000001E-2</v>
      </c>
      <c r="AA468" s="956">
        <v>1.4E-2</v>
      </c>
      <c r="AB468" s="956">
        <v>1.4E-2</v>
      </c>
      <c r="AC468" s="956">
        <v>0.02</v>
      </c>
      <c r="AD468" s="699">
        <v>1.7000000000000001E-2</v>
      </c>
      <c r="AE468" s="953">
        <v>6.0000000000000001E-3</v>
      </c>
      <c r="AF468" s="58"/>
      <c r="AG468" s="58"/>
      <c r="AH468" s="58"/>
      <c r="AI468" s="58"/>
      <c r="AJ468" s="58"/>
      <c r="AK468" s="58"/>
      <c r="AL468" s="58"/>
      <c r="AM468" s="58"/>
      <c r="AN468" s="58"/>
      <c r="AO468" s="58"/>
      <c r="AP468" s="58"/>
      <c r="AQ468" s="58"/>
      <c r="AR468" s="58"/>
      <c r="AS468" s="58"/>
      <c r="AT468" s="58"/>
      <c r="AU468" s="58"/>
      <c r="AV468" s="58"/>
      <c r="AW468" s="58"/>
      <c r="AX468" s="58"/>
      <c r="AY468" s="58"/>
      <c r="AZ468" s="58"/>
      <c r="BA468" s="58"/>
      <c r="BB468" s="58"/>
      <c r="BC468" s="58"/>
      <c r="BD468" s="58"/>
      <c r="BE468" s="58"/>
      <c r="BF468" s="58"/>
      <c r="BG468" s="58"/>
      <c r="BH468" s="58"/>
      <c r="BI468" s="58"/>
      <c r="BJ468" s="58"/>
      <c r="BK468" s="58"/>
      <c r="BL468" s="58"/>
      <c r="BM468" s="58"/>
      <c r="BN468" s="58"/>
      <c r="BO468" s="58"/>
      <c r="BP468" s="58"/>
      <c r="BQ468" s="58"/>
      <c r="BR468" s="58"/>
      <c r="BS468" s="58"/>
      <c r="BT468" s="58"/>
      <c r="BU468" s="58"/>
      <c r="BV468" s="58"/>
      <c r="BW468" s="58"/>
      <c r="BX468" s="58"/>
      <c r="BY468" s="58"/>
      <c r="BZ468" s="58"/>
      <c r="CA468" s="58"/>
      <c r="CB468" s="58"/>
      <c r="CC468" s="58"/>
      <c r="CD468" s="58"/>
      <c r="CE468" s="58"/>
      <c r="CF468" s="58"/>
      <c r="CG468" s="58"/>
      <c r="CH468" s="58"/>
      <c r="CI468" s="58"/>
      <c r="CJ468" s="58"/>
      <c r="CK468" s="58"/>
      <c r="CL468" s="58"/>
      <c r="CM468" s="58"/>
      <c r="CN468" s="58"/>
      <c r="CO468" s="58"/>
      <c r="CP468" s="58"/>
      <c r="CQ468" s="58"/>
      <c r="CR468" s="58"/>
      <c r="CS468" s="58"/>
      <c r="CT468" s="58"/>
      <c r="CU468" s="58"/>
      <c r="CV468" s="58"/>
      <c r="CW468" s="58"/>
      <c r="CX468" s="58"/>
      <c r="CY468" s="58"/>
      <c r="CZ468" s="58"/>
      <c r="DA468" s="58"/>
      <c r="DB468" s="58"/>
      <c r="DC468" s="58"/>
      <c r="DD468" s="58"/>
      <c r="DE468" s="58"/>
      <c r="DF468" s="58"/>
      <c r="DG468" s="58"/>
      <c r="DH468" s="58"/>
      <c r="DI468" s="58"/>
      <c r="DJ468" s="58"/>
      <c r="DK468" s="58"/>
      <c r="DL468" s="58"/>
      <c r="DM468" s="58"/>
      <c r="DN468" s="58"/>
      <c r="DO468" s="58"/>
      <c r="DP468" s="58"/>
      <c r="DQ468" s="58"/>
      <c r="DR468" s="58"/>
      <c r="DS468" s="58"/>
      <c r="DT468" s="58"/>
      <c r="DU468" s="58"/>
      <c r="DV468" s="58"/>
      <c r="DW468" s="58"/>
      <c r="DX468" s="58"/>
      <c r="DY468" s="58"/>
      <c r="DZ468" s="58"/>
      <c r="EA468" s="58"/>
      <c r="EB468" s="58"/>
      <c r="EC468" s="58"/>
      <c r="ED468" s="58"/>
      <c r="EE468" s="58"/>
      <c r="EF468" s="58"/>
      <c r="EG468" s="58"/>
      <c r="EH468" s="58"/>
      <c r="EI468" s="58"/>
      <c r="EJ468" s="58"/>
      <c r="EK468" s="58"/>
      <c r="EL468" s="58"/>
      <c r="EM468" s="58"/>
      <c r="EN468" s="58"/>
      <c r="EO468" s="58"/>
      <c r="EP468" s="58"/>
      <c r="EQ468" s="58"/>
      <c r="ER468" s="58"/>
      <c r="ES468" s="58"/>
      <c r="ET468" s="58"/>
      <c r="EU468" s="58"/>
      <c r="EV468" s="58"/>
      <c r="EW468" s="58"/>
      <c r="EX468" s="58"/>
      <c r="EY468" s="58"/>
      <c r="EZ468" s="58"/>
      <c r="FA468" s="58"/>
      <c r="FB468" s="58"/>
      <c r="FC468" s="58"/>
      <c r="FD468" s="58"/>
      <c r="FE468" s="58"/>
      <c r="FF468" s="58"/>
      <c r="FG468" s="58"/>
      <c r="FH468" s="58"/>
      <c r="FI468" s="58"/>
      <c r="FJ468" s="58"/>
      <c r="FK468" s="58"/>
      <c r="FL468" s="58"/>
      <c r="FM468" s="58"/>
      <c r="FN468" s="58"/>
      <c r="FO468" s="58"/>
      <c r="FP468" s="58"/>
      <c r="FQ468" s="58"/>
      <c r="FR468" s="58"/>
      <c r="FS468" s="58"/>
      <c r="FT468" s="58"/>
      <c r="FU468" s="58"/>
      <c r="FV468" s="58"/>
      <c r="FW468" s="58"/>
      <c r="FX468" s="58"/>
      <c r="FY468" s="58"/>
      <c r="FZ468" s="58"/>
      <c r="GA468" s="58"/>
      <c r="GB468" s="58"/>
      <c r="GC468" s="58"/>
      <c r="GD468" s="58"/>
      <c r="GE468" s="58"/>
      <c r="GF468" s="58"/>
      <c r="GG468" s="58"/>
      <c r="GH468" s="58"/>
      <c r="GI468" s="58"/>
      <c r="GJ468" s="58"/>
      <c r="GK468" s="58"/>
      <c r="GL468" s="58"/>
      <c r="GM468" s="58"/>
      <c r="GN468" s="58"/>
      <c r="GO468" s="58"/>
      <c r="GP468" s="58"/>
      <c r="GQ468" s="58"/>
      <c r="GR468" s="58"/>
      <c r="GS468" s="58"/>
      <c r="GT468" s="58"/>
      <c r="GU468" s="58"/>
      <c r="GV468" s="58"/>
      <c r="GW468" s="58"/>
      <c r="GX468" s="58"/>
      <c r="GY468" s="58"/>
      <c r="GZ468" s="58"/>
      <c r="HA468" s="58"/>
      <c r="HB468" s="58"/>
      <c r="HC468" s="58"/>
      <c r="HD468" s="58"/>
      <c r="HE468" s="58"/>
      <c r="HF468" s="58"/>
      <c r="HG468" s="58"/>
      <c r="HH468" s="58"/>
      <c r="HI468" s="58"/>
      <c r="HJ468" s="58"/>
      <c r="HK468" s="58"/>
      <c r="HL468" s="58"/>
      <c r="HM468" s="58"/>
      <c r="HN468" s="58"/>
      <c r="HO468" s="58"/>
      <c r="HP468" s="58"/>
      <c r="HQ468" s="58"/>
      <c r="HR468" s="58"/>
      <c r="HS468" s="58"/>
      <c r="HT468" s="58"/>
      <c r="HU468" s="58"/>
      <c r="HV468" s="58"/>
      <c r="HW468" s="58"/>
      <c r="HX468" s="58"/>
      <c r="HY468" s="58"/>
      <c r="HZ468" s="58"/>
      <c r="IA468" s="58"/>
      <c r="IB468" s="58"/>
      <c r="IC468" s="58"/>
      <c r="ID468" s="58"/>
      <c r="IE468" s="58"/>
      <c r="IF468" s="58"/>
      <c r="IG468" s="58"/>
      <c r="IH468" s="58"/>
      <c r="II468" s="58"/>
      <c r="IJ468" s="58"/>
      <c r="IK468" s="58"/>
      <c r="IL468" s="58"/>
      <c r="IM468" s="58"/>
      <c r="IN468" s="58"/>
      <c r="IO468" s="58"/>
      <c r="IP468" s="58"/>
      <c r="IQ468" s="58"/>
      <c r="IR468" s="58"/>
    </row>
    <row r="469" spans="1:252" s="839" customFormat="1">
      <c r="A469" s="78" t="s">
        <v>602</v>
      </c>
      <c r="B469" s="699">
        <v>0</v>
      </c>
      <c r="C469" s="699">
        <v>0</v>
      </c>
      <c r="D469" s="699">
        <v>0</v>
      </c>
      <c r="E469" s="699">
        <v>0</v>
      </c>
      <c r="F469" s="699">
        <v>0</v>
      </c>
      <c r="G469" s="699">
        <v>0</v>
      </c>
      <c r="H469" s="699">
        <v>0</v>
      </c>
      <c r="I469" s="699">
        <v>0</v>
      </c>
      <c r="J469" s="699">
        <v>0</v>
      </c>
      <c r="K469" s="699">
        <v>0</v>
      </c>
      <c r="L469" s="699">
        <v>0</v>
      </c>
      <c r="M469" s="699">
        <v>0</v>
      </c>
      <c r="N469" s="699">
        <v>0</v>
      </c>
      <c r="O469" s="699">
        <v>0</v>
      </c>
      <c r="P469" s="699">
        <v>0</v>
      </c>
      <c r="Q469" s="699">
        <v>0</v>
      </c>
      <c r="R469" s="699">
        <v>0</v>
      </c>
      <c r="S469" s="699">
        <v>0</v>
      </c>
      <c r="T469" s="699">
        <v>0</v>
      </c>
      <c r="U469" s="699">
        <v>0</v>
      </c>
      <c r="V469" s="699">
        <v>0</v>
      </c>
      <c r="W469" s="699">
        <v>0</v>
      </c>
      <c r="X469" s="699">
        <v>0</v>
      </c>
      <c r="Y469" s="699">
        <v>0</v>
      </c>
      <c r="Z469" s="699">
        <v>0</v>
      </c>
      <c r="AA469" s="956">
        <v>0</v>
      </c>
      <c r="AB469" s="956">
        <v>0</v>
      </c>
      <c r="AC469" s="956">
        <v>0</v>
      </c>
      <c r="AD469" s="699">
        <v>0</v>
      </c>
      <c r="AE469" s="953">
        <v>0</v>
      </c>
      <c r="AF469" s="58"/>
      <c r="AG469" s="58"/>
      <c r="AH469" s="58"/>
      <c r="AI469" s="58"/>
      <c r="AJ469" s="58"/>
      <c r="AK469" s="58"/>
      <c r="AL469" s="58"/>
      <c r="AM469" s="58"/>
      <c r="AN469" s="58"/>
      <c r="AO469" s="58"/>
      <c r="AP469" s="58"/>
      <c r="AQ469" s="58"/>
      <c r="AR469" s="58"/>
      <c r="AS469" s="58"/>
      <c r="AT469" s="58"/>
      <c r="AU469" s="58"/>
      <c r="AV469" s="58"/>
      <c r="AW469" s="58"/>
      <c r="AX469" s="58"/>
      <c r="AY469" s="58"/>
      <c r="AZ469" s="58"/>
      <c r="BA469" s="58"/>
      <c r="BB469" s="58"/>
      <c r="BC469" s="58"/>
      <c r="BD469" s="58"/>
      <c r="BE469" s="58"/>
      <c r="BF469" s="58"/>
      <c r="BG469" s="58"/>
      <c r="BH469" s="58"/>
      <c r="BI469" s="58"/>
      <c r="BJ469" s="58"/>
      <c r="BK469" s="58"/>
      <c r="BL469" s="58"/>
      <c r="BM469" s="58"/>
      <c r="BN469" s="58"/>
      <c r="BO469" s="58"/>
      <c r="BP469" s="58"/>
      <c r="BQ469" s="58"/>
      <c r="BR469" s="58"/>
      <c r="BS469" s="58"/>
      <c r="BT469" s="58"/>
      <c r="BU469" s="58"/>
      <c r="BV469" s="58"/>
      <c r="BW469" s="58"/>
      <c r="BX469" s="58"/>
      <c r="BY469" s="58"/>
      <c r="BZ469" s="58"/>
      <c r="CA469" s="58"/>
      <c r="CB469" s="58"/>
      <c r="CC469" s="58"/>
      <c r="CD469" s="58"/>
      <c r="CE469" s="58"/>
      <c r="CF469" s="58"/>
      <c r="CG469" s="58"/>
      <c r="CH469" s="58"/>
      <c r="CI469" s="58"/>
      <c r="CJ469" s="58"/>
      <c r="CK469" s="58"/>
      <c r="CL469" s="58"/>
      <c r="CM469" s="58"/>
      <c r="CN469" s="58"/>
      <c r="CO469" s="58"/>
      <c r="CP469" s="58"/>
      <c r="CQ469" s="58"/>
      <c r="CR469" s="58"/>
      <c r="CS469" s="58"/>
      <c r="CT469" s="58"/>
      <c r="CU469" s="58"/>
      <c r="CV469" s="58"/>
      <c r="CW469" s="58"/>
      <c r="CX469" s="58"/>
      <c r="CY469" s="58"/>
      <c r="CZ469" s="58"/>
      <c r="DA469" s="58"/>
      <c r="DB469" s="58"/>
      <c r="DC469" s="58"/>
      <c r="DD469" s="58"/>
      <c r="DE469" s="58"/>
      <c r="DF469" s="58"/>
      <c r="DG469" s="58"/>
      <c r="DH469" s="58"/>
      <c r="DI469" s="58"/>
      <c r="DJ469" s="58"/>
      <c r="DK469" s="58"/>
      <c r="DL469" s="58"/>
      <c r="DM469" s="58"/>
      <c r="DN469" s="58"/>
      <c r="DO469" s="58"/>
      <c r="DP469" s="58"/>
      <c r="DQ469" s="58"/>
      <c r="DR469" s="58"/>
      <c r="DS469" s="58"/>
      <c r="DT469" s="58"/>
      <c r="DU469" s="58"/>
      <c r="DV469" s="58"/>
      <c r="DW469" s="58"/>
      <c r="DX469" s="58"/>
      <c r="DY469" s="58"/>
      <c r="DZ469" s="58"/>
      <c r="EA469" s="58"/>
      <c r="EB469" s="58"/>
      <c r="EC469" s="58"/>
      <c r="ED469" s="58"/>
      <c r="EE469" s="58"/>
      <c r="EF469" s="58"/>
      <c r="EG469" s="58"/>
      <c r="EH469" s="58"/>
      <c r="EI469" s="58"/>
      <c r="EJ469" s="58"/>
      <c r="EK469" s="58"/>
      <c r="EL469" s="58"/>
      <c r="EM469" s="58"/>
      <c r="EN469" s="58"/>
      <c r="EO469" s="58"/>
      <c r="EP469" s="58"/>
      <c r="EQ469" s="58"/>
      <c r="ER469" s="58"/>
      <c r="ES469" s="58"/>
      <c r="ET469" s="58"/>
      <c r="EU469" s="58"/>
      <c r="EV469" s="58"/>
      <c r="EW469" s="58"/>
      <c r="EX469" s="58"/>
      <c r="EY469" s="58"/>
      <c r="EZ469" s="58"/>
      <c r="FA469" s="58"/>
      <c r="FB469" s="58"/>
      <c r="FC469" s="58"/>
      <c r="FD469" s="58"/>
      <c r="FE469" s="58"/>
      <c r="FF469" s="58"/>
      <c r="FG469" s="58"/>
      <c r="FH469" s="58"/>
      <c r="FI469" s="58"/>
      <c r="FJ469" s="58"/>
      <c r="FK469" s="58"/>
      <c r="FL469" s="58"/>
      <c r="FM469" s="58"/>
      <c r="FN469" s="58"/>
      <c r="FO469" s="58"/>
      <c r="FP469" s="58"/>
      <c r="FQ469" s="58"/>
      <c r="FR469" s="58"/>
      <c r="FS469" s="58"/>
      <c r="FT469" s="58"/>
      <c r="FU469" s="58"/>
      <c r="FV469" s="58"/>
      <c r="FW469" s="58"/>
      <c r="FX469" s="58"/>
      <c r="FY469" s="58"/>
      <c r="FZ469" s="58"/>
      <c r="GA469" s="58"/>
      <c r="GB469" s="58"/>
      <c r="GC469" s="58"/>
      <c r="GD469" s="58"/>
      <c r="GE469" s="58"/>
      <c r="GF469" s="58"/>
      <c r="GG469" s="58"/>
      <c r="GH469" s="58"/>
      <c r="GI469" s="58"/>
      <c r="GJ469" s="58"/>
      <c r="GK469" s="58"/>
      <c r="GL469" s="58"/>
      <c r="GM469" s="58"/>
      <c r="GN469" s="58"/>
      <c r="GO469" s="58"/>
      <c r="GP469" s="58"/>
      <c r="GQ469" s="58"/>
      <c r="GR469" s="58"/>
      <c r="GS469" s="58"/>
      <c r="GT469" s="58"/>
      <c r="GU469" s="58"/>
      <c r="GV469" s="58"/>
      <c r="GW469" s="58"/>
      <c r="GX469" s="58"/>
      <c r="GY469" s="58"/>
      <c r="GZ469" s="58"/>
      <c r="HA469" s="58"/>
      <c r="HB469" s="58"/>
      <c r="HC469" s="58"/>
      <c r="HD469" s="58"/>
      <c r="HE469" s="58"/>
      <c r="HF469" s="58"/>
      <c r="HG469" s="58"/>
      <c r="HH469" s="58"/>
      <c r="HI469" s="58"/>
      <c r="HJ469" s="58"/>
      <c r="HK469" s="58"/>
      <c r="HL469" s="58"/>
      <c r="HM469" s="58"/>
      <c r="HN469" s="58"/>
      <c r="HO469" s="58"/>
      <c r="HP469" s="58"/>
      <c r="HQ469" s="58"/>
      <c r="HR469" s="58"/>
      <c r="HS469" s="58"/>
      <c r="HT469" s="58"/>
      <c r="HU469" s="58"/>
      <c r="HV469" s="58"/>
      <c r="HW469" s="58"/>
      <c r="HX469" s="58"/>
      <c r="HY469" s="58"/>
      <c r="HZ469" s="58"/>
      <c r="IA469" s="58"/>
      <c r="IB469" s="58"/>
      <c r="IC469" s="58"/>
      <c r="ID469" s="58"/>
      <c r="IE469" s="58"/>
      <c r="IF469" s="58"/>
      <c r="IG469" s="58"/>
      <c r="IH469" s="58"/>
      <c r="II469" s="58"/>
      <c r="IJ469" s="58"/>
      <c r="IK469" s="58"/>
      <c r="IL469" s="58"/>
      <c r="IM469" s="58"/>
      <c r="IN469" s="58"/>
      <c r="IO469" s="58"/>
      <c r="IP469" s="58"/>
      <c r="IQ469" s="58"/>
      <c r="IR469" s="58"/>
    </row>
    <row r="470" spans="1:252" s="839" customFormat="1">
      <c r="A470" s="78" t="s">
        <v>603</v>
      </c>
      <c r="B470" s="699">
        <v>0</v>
      </c>
      <c r="C470" s="699">
        <v>0</v>
      </c>
      <c r="D470" s="699">
        <v>0</v>
      </c>
      <c r="E470" s="699">
        <v>0</v>
      </c>
      <c r="F470" s="699">
        <v>0</v>
      </c>
      <c r="G470" s="699">
        <v>0</v>
      </c>
      <c r="H470" s="699">
        <v>0</v>
      </c>
      <c r="I470" s="699">
        <v>0</v>
      </c>
      <c r="J470" s="699">
        <v>0</v>
      </c>
      <c r="K470" s="699">
        <v>0</v>
      </c>
      <c r="L470" s="699">
        <v>0</v>
      </c>
      <c r="M470" s="699">
        <v>0</v>
      </c>
      <c r="N470" s="699">
        <v>0</v>
      </c>
      <c r="O470" s="699">
        <v>0</v>
      </c>
      <c r="P470" s="699">
        <v>0</v>
      </c>
      <c r="Q470" s="699">
        <v>0</v>
      </c>
      <c r="R470" s="699">
        <v>0</v>
      </c>
      <c r="S470" s="699">
        <v>0</v>
      </c>
      <c r="T470" s="699">
        <v>0</v>
      </c>
      <c r="U470" s="699">
        <v>0</v>
      </c>
      <c r="V470" s="699">
        <v>0</v>
      </c>
      <c r="W470" s="699">
        <v>0</v>
      </c>
      <c r="X470" s="699">
        <v>0</v>
      </c>
      <c r="Y470" s="699">
        <v>0</v>
      </c>
      <c r="Z470" s="699">
        <v>0</v>
      </c>
      <c r="AA470" s="956">
        <v>0</v>
      </c>
      <c r="AB470" s="956">
        <v>0</v>
      </c>
      <c r="AC470" s="956">
        <v>0</v>
      </c>
      <c r="AD470" s="699">
        <v>0</v>
      </c>
      <c r="AE470" s="953">
        <v>0</v>
      </c>
      <c r="AF470" s="58"/>
      <c r="AG470" s="58"/>
      <c r="AH470" s="58"/>
      <c r="AI470" s="58"/>
      <c r="AJ470" s="58"/>
      <c r="AK470" s="58"/>
      <c r="AL470" s="58"/>
      <c r="AM470" s="58"/>
      <c r="AN470" s="58"/>
      <c r="AO470" s="58"/>
      <c r="AP470" s="58"/>
      <c r="AQ470" s="58"/>
      <c r="AR470" s="58"/>
      <c r="AS470" s="58"/>
      <c r="AT470" s="58"/>
      <c r="AU470" s="58"/>
      <c r="AV470" s="58"/>
      <c r="AW470" s="58"/>
      <c r="AX470" s="58"/>
      <c r="AY470" s="58"/>
      <c r="AZ470" s="58"/>
      <c r="BA470" s="58"/>
      <c r="BB470" s="58"/>
      <c r="BC470" s="58"/>
      <c r="BD470" s="58"/>
      <c r="BE470" s="58"/>
      <c r="BF470" s="58"/>
      <c r="BG470" s="58"/>
      <c r="BH470" s="58"/>
      <c r="BI470" s="58"/>
      <c r="BJ470" s="58"/>
      <c r="BK470" s="58"/>
      <c r="BL470" s="58"/>
      <c r="BM470" s="58"/>
      <c r="BN470" s="58"/>
      <c r="BO470" s="58"/>
      <c r="BP470" s="58"/>
      <c r="BQ470" s="58"/>
      <c r="BR470" s="58"/>
      <c r="BS470" s="58"/>
      <c r="BT470" s="58"/>
      <c r="BU470" s="58"/>
      <c r="BV470" s="58"/>
      <c r="BW470" s="58"/>
      <c r="BX470" s="58"/>
      <c r="BY470" s="58"/>
      <c r="BZ470" s="58"/>
      <c r="CA470" s="58"/>
      <c r="CB470" s="58"/>
      <c r="CC470" s="58"/>
      <c r="CD470" s="58"/>
      <c r="CE470" s="58"/>
      <c r="CF470" s="58"/>
      <c r="CG470" s="58"/>
      <c r="CH470" s="58"/>
      <c r="CI470" s="58"/>
      <c r="CJ470" s="58"/>
      <c r="CK470" s="58"/>
      <c r="CL470" s="58"/>
      <c r="CM470" s="58"/>
      <c r="CN470" s="58"/>
      <c r="CO470" s="58"/>
      <c r="CP470" s="58"/>
      <c r="CQ470" s="58"/>
      <c r="CR470" s="58"/>
      <c r="CS470" s="58"/>
      <c r="CT470" s="58"/>
      <c r="CU470" s="58"/>
      <c r="CV470" s="58"/>
      <c r="CW470" s="58"/>
      <c r="CX470" s="58"/>
      <c r="CY470" s="58"/>
      <c r="CZ470" s="58"/>
      <c r="DA470" s="58"/>
      <c r="DB470" s="58"/>
      <c r="DC470" s="58"/>
      <c r="DD470" s="58"/>
      <c r="DE470" s="58"/>
      <c r="DF470" s="58"/>
      <c r="DG470" s="58"/>
      <c r="DH470" s="58"/>
      <c r="DI470" s="58"/>
      <c r="DJ470" s="58"/>
      <c r="DK470" s="58"/>
      <c r="DL470" s="58"/>
      <c r="DM470" s="58"/>
      <c r="DN470" s="58"/>
      <c r="DO470" s="58"/>
      <c r="DP470" s="58"/>
      <c r="DQ470" s="58"/>
      <c r="DR470" s="58"/>
      <c r="DS470" s="58"/>
      <c r="DT470" s="58"/>
      <c r="DU470" s="58"/>
      <c r="DV470" s="58"/>
      <c r="DW470" s="58"/>
      <c r="DX470" s="58"/>
      <c r="DY470" s="58"/>
      <c r="DZ470" s="58"/>
      <c r="EA470" s="58"/>
      <c r="EB470" s="58"/>
      <c r="EC470" s="58"/>
      <c r="ED470" s="58"/>
      <c r="EE470" s="58"/>
      <c r="EF470" s="58"/>
      <c r="EG470" s="58"/>
      <c r="EH470" s="58"/>
      <c r="EI470" s="58"/>
      <c r="EJ470" s="58"/>
      <c r="EK470" s="58"/>
      <c r="EL470" s="58"/>
      <c r="EM470" s="58"/>
      <c r="EN470" s="58"/>
      <c r="EO470" s="58"/>
      <c r="EP470" s="58"/>
      <c r="EQ470" s="58"/>
      <c r="ER470" s="58"/>
      <c r="ES470" s="58"/>
      <c r="ET470" s="58"/>
      <c r="EU470" s="58"/>
      <c r="EV470" s="58"/>
      <c r="EW470" s="58"/>
      <c r="EX470" s="58"/>
      <c r="EY470" s="58"/>
      <c r="EZ470" s="58"/>
      <c r="FA470" s="58"/>
      <c r="FB470" s="58"/>
      <c r="FC470" s="58"/>
      <c r="FD470" s="58"/>
      <c r="FE470" s="58"/>
      <c r="FF470" s="58"/>
      <c r="FG470" s="58"/>
      <c r="FH470" s="58"/>
      <c r="FI470" s="58"/>
      <c r="FJ470" s="58"/>
      <c r="FK470" s="58"/>
      <c r="FL470" s="58"/>
      <c r="FM470" s="58"/>
      <c r="FN470" s="58"/>
      <c r="FO470" s="58"/>
      <c r="FP470" s="58"/>
      <c r="FQ470" s="58"/>
      <c r="FR470" s="58"/>
      <c r="FS470" s="58"/>
      <c r="FT470" s="58"/>
      <c r="FU470" s="58"/>
      <c r="FV470" s="58"/>
      <c r="FW470" s="58"/>
      <c r="FX470" s="58"/>
      <c r="FY470" s="58"/>
      <c r="FZ470" s="58"/>
      <c r="GA470" s="58"/>
      <c r="GB470" s="58"/>
      <c r="GC470" s="58"/>
      <c r="GD470" s="58"/>
      <c r="GE470" s="58"/>
      <c r="GF470" s="58"/>
      <c r="GG470" s="58"/>
      <c r="GH470" s="58"/>
      <c r="GI470" s="58"/>
      <c r="GJ470" s="58"/>
      <c r="GK470" s="58"/>
      <c r="GL470" s="58"/>
      <c r="GM470" s="58"/>
      <c r="GN470" s="58"/>
      <c r="GO470" s="58"/>
      <c r="GP470" s="58"/>
      <c r="GQ470" s="58"/>
      <c r="GR470" s="58"/>
      <c r="GS470" s="58"/>
      <c r="GT470" s="58"/>
      <c r="GU470" s="58"/>
      <c r="GV470" s="58"/>
      <c r="GW470" s="58"/>
      <c r="GX470" s="58"/>
      <c r="GY470" s="58"/>
      <c r="GZ470" s="58"/>
      <c r="HA470" s="58"/>
      <c r="HB470" s="58"/>
      <c r="HC470" s="58"/>
      <c r="HD470" s="58"/>
      <c r="HE470" s="58"/>
      <c r="HF470" s="58"/>
      <c r="HG470" s="58"/>
      <c r="HH470" s="58"/>
      <c r="HI470" s="58"/>
      <c r="HJ470" s="58"/>
      <c r="HK470" s="58"/>
      <c r="HL470" s="58"/>
      <c r="HM470" s="58"/>
      <c r="HN470" s="58"/>
      <c r="HO470" s="58"/>
      <c r="HP470" s="58"/>
      <c r="HQ470" s="58"/>
      <c r="HR470" s="58"/>
      <c r="HS470" s="58"/>
      <c r="HT470" s="58"/>
      <c r="HU470" s="58"/>
      <c r="HV470" s="58"/>
      <c r="HW470" s="58"/>
      <c r="HX470" s="58"/>
      <c r="HY470" s="58"/>
      <c r="HZ470" s="58"/>
      <c r="IA470" s="58"/>
      <c r="IB470" s="58"/>
      <c r="IC470" s="58"/>
      <c r="ID470" s="58"/>
      <c r="IE470" s="58"/>
      <c r="IF470" s="58"/>
      <c r="IG470" s="58"/>
      <c r="IH470" s="58"/>
      <c r="II470" s="58"/>
      <c r="IJ470" s="58"/>
      <c r="IK470" s="58"/>
      <c r="IL470" s="58"/>
      <c r="IM470" s="58"/>
      <c r="IN470" s="58"/>
      <c r="IO470" s="58"/>
      <c r="IP470" s="58"/>
      <c r="IQ470" s="58"/>
      <c r="IR470" s="58"/>
    </row>
    <row r="471" spans="1:252" s="839" customFormat="1">
      <c r="A471" s="78" t="s">
        <v>604</v>
      </c>
      <c r="B471" s="699">
        <v>0</v>
      </c>
      <c r="C471" s="699">
        <v>0</v>
      </c>
      <c r="D471" s="699">
        <v>0</v>
      </c>
      <c r="E471" s="699">
        <v>0</v>
      </c>
      <c r="F471" s="699">
        <v>0</v>
      </c>
      <c r="G471" s="699">
        <v>0</v>
      </c>
      <c r="H471" s="699">
        <v>0</v>
      </c>
      <c r="I471" s="699">
        <v>0</v>
      </c>
      <c r="J471" s="699">
        <v>0</v>
      </c>
      <c r="K471" s="699">
        <v>0</v>
      </c>
      <c r="L471" s="699">
        <v>0</v>
      </c>
      <c r="M471" s="699">
        <v>0</v>
      </c>
      <c r="N471" s="699">
        <v>0</v>
      </c>
      <c r="O471" s="699">
        <v>0</v>
      </c>
      <c r="P471" s="699">
        <v>0</v>
      </c>
      <c r="Q471" s="699">
        <v>0</v>
      </c>
      <c r="R471" s="699">
        <v>0</v>
      </c>
      <c r="S471" s="699">
        <v>0</v>
      </c>
      <c r="T471" s="699">
        <v>0</v>
      </c>
      <c r="U471" s="699">
        <v>0</v>
      </c>
      <c r="V471" s="699">
        <v>0</v>
      </c>
      <c r="W471" s="699">
        <v>0</v>
      </c>
      <c r="X471" s="699">
        <v>0</v>
      </c>
      <c r="Y471" s="699">
        <v>0</v>
      </c>
      <c r="Z471" s="699">
        <v>0</v>
      </c>
      <c r="AA471" s="956">
        <v>0</v>
      </c>
      <c r="AB471" s="956">
        <v>0</v>
      </c>
      <c r="AC471" s="956">
        <v>0</v>
      </c>
      <c r="AD471" s="699">
        <v>0</v>
      </c>
      <c r="AE471" s="953">
        <v>0</v>
      </c>
      <c r="AF471" s="58"/>
      <c r="AG471" s="58"/>
      <c r="AH471" s="58"/>
      <c r="AI471" s="58"/>
      <c r="AJ471" s="58"/>
      <c r="AK471" s="58"/>
      <c r="AL471" s="58"/>
      <c r="AM471" s="58"/>
      <c r="AN471" s="58"/>
      <c r="AO471" s="58"/>
      <c r="AP471" s="58"/>
      <c r="AQ471" s="58"/>
      <c r="AR471" s="58"/>
      <c r="AS471" s="58"/>
      <c r="AT471" s="58"/>
      <c r="AU471" s="58"/>
      <c r="AV471" s="58"/>
      <c r="AW471" s="58"/>
      <c r="AX471" s="58"/>
      <c r="AY471" s="58"/>
      <c r="AZ471" s="58"/>
      <c r="BA471" s="58"/>
      <c r="BB471" s="58"/>
      <c r="BC471" s="58"/>
      <c r="BD471" s="58"/>
      <c r="BE471" s="58"/>
      <c r="BF471" s="58"/>
      <c r="BG471" s="58"/>
      <c r="BH471" s="58"/>
      <c r="BI471" s="58"/>
      <c r="BJ471" s="58"/>
      <c r="BK471" s="58"/>
      <c r="BL471" s="58"/>
      <c r="BM471" s="58"/>
      <c r="BN471" s="58"/>
      <c r="BO471" s="58"/>
      <c r="BP471" s="58"/>
      <c r="BQ471" s="58"/>
      <c r="BR471" s="58"/>
      <c r="BS471" s="58"/>
      <c r="BT471" s="58"/>
      <c r="BU471" s="58"/>
      <c r="BV471" s="58"/>
      <c r="BW471" s="58"/>
      <c r="BX471" s="58"/>
      <c r="BY471" s="58"/>
      <c r="BZ471" s="58"/>
      <c r="CA471" s="58"/>
      <c r="CB471" s="58"/>
      <c r="CC471" s="58"/>
      <c r="CD471" s="58"/>
      <c r="CE471" s="58"/>
      <c r="CF471" s="58"/>
      <c r="CG471" s="58"/>
      <c r="CH471" s="58"/>
      <c r="CI471" s="58"/>
      <c r="CJ471" s="58"/>
      <c r="CK471" s="58"/>
      <c r="CL471" s="58"/>
      <c r="CM471" s="58"/>
      <c r="CN471" s="58"/>
      <c r="CO471" s="58"/>
      <c r="CP471" s="58"/>
      <c r="CQ471" s="58"/>
      <c r="CR471" s="58"/>
      <c r="CS471" s="58"/>
      <c r="CT471" s="58"/>
      <c r="CU471" s="58"/>
      <c r="CV471" s="58"/>
      <c r="CW471" s="58"/>
      <c r="CX471" s="58"/>
      <c r="CY471" s="58"/>
      <c r="CZ471" s="58"/>
      <c r="DA471" s="58"/>
      <c r="DB471" s="58"/>
      <c r="DC471" s="58"/>
      <c r="DD471" s="58"/>
      <c r="DE471" s="58"/>
      <c r="DF471" s="58"/>
      <c r="DG471" s="58"/>
      <c r="DH471" s="58"/>
      <c r="DI471" s="58"/>
      <c r="DJ471" s="58"/>
      <c r="DK471" s="58"/>
      <c r="DL471" s="58"/>
      <c r="DM471" s="58"/>
      <c r="DN471" s="58"/>
      <c r="DO471" s="58"/>
      <c r="DP471" s="58"/>
      <c r="DQ471" s="58"/>
      <c r="DR471" s="58"/>
      <c r="DS471" s="58"/>
      <c r="DT471" s="58"/>
      <c r="DU471" s="58"/>
      <c r="DV471" s="58"/>
      <c r="DW471" s="58"/>
      <c r="DX471" s="58"/>
      <c r="DY471" s="58"/>
      <c r="DZ471" s="58"/>
      <c r="EA471" s="58"/>
      <c r="EB471" s="58"/>
      <c r="EC471" s="58"/>
      <c r="ED471" s="58"/>
      <c r="EE471" s="58"/>
      <c r="EF471" s="58"/>
      <c r="EG471" s="58"/>
      <c r="EH471" s="58"/>
      <c r="EI471" s="58"/>
      <c r="EJ471" s="58"/>
      <c r="EK471" s="58"/>
      <c r="EL471" s="58"/>
      <c r="EM471" s="58"/>
      <c r="EN471" s="58"/>
      <c r="EO471" s="58"/>
      <c r="EP471" s="58"/>
      <c r="EQ471" s="58"/>
      <c r="ER471" s="58"/>
      <c r="ES471" s="58"/>
      <c r="ET471" s="58"/>
      <c r="EU471" s="58"/>
      <c r="EV471" s="58"/>
      <c r="EW471" s="58"/>
      <c r="EX471" s="58"/>
      <c r="EY471" s="58"/>
      <c r="EZ471" s="58"/>
      <c r="FA471" s="58"/>
      <c r="FB471" s="58"/>
      <c r="FC471" s="58"/>
      <c r="FD471" s="58"/>
      <c r="FE471" s="58"/>
      <c r="FF471" s="58"/>
      <c r="FG471" s="58"/>
      <c r="FH471" s="58"/>
      <c r="FI471" s="58"/>
      <c r="FJ471" s="58"/>
      <c r="FK471" s="58"/>
      <c r="FL471" s="58"/>
      <c r="FM471" s="58"/>
      <c r="FN471" s="58"/>
      <c r="FO471" s="58"/>
      <c r="FP471" s="58"/>
      <c r="FQ471" s="58"/>
      <c r="FR471" s="58"/>
      <c r="FS471" s="58"/>
      <c r="FT471" s="58"/>
      <c r="FU471" s="58"/>
      <c r="FV471" s="58"/>
      <c r="FW471" s="58"/>
      <c r="FX471" s="58"/>
      <c r="FY471" s="58"/>
      <c r="FZ471" s="58"/>
      <c r="GA471" s="58"/>
      <c r="GB471" s="58"/>
      <c r="GC471" s="58"/>
      <c r="GD471" s="58"/>
      <c r="GE471" s="58"/>
      <c r="GF471" s="58"/>
      <c r="GG471" s="58"/>
      <c r="GH471" s="58"/>
      <c r="GI471" s="58"/>
      <c r="GJ471" s="58"/>
      <c r="GK471" s="58"/>
      <c r="GL471" s="58"/>
      <c r="GM471" s="58"/>
      <c r="GN471" s="58"/>
      <c r="GO471" s="58"/>
      <c r="GP471" s="58"/>
      <c r="GQ471" s="58"/>
      <c r="GR471" s="58"/>
      <c r="GS471" s="58"/>
      <c r="GT471" s="58"/>
      <c r="GU471" s="58"/>
      <c r="GV471" s="58"/>
      <c r="GW471" s="58"/>
      <c r="GX471" s="58"/>
      <c r="GY471" s="58"/>
      <c r="GZ471" s="58"/>
      <c r="HA471" s="58"/>
      <c r="HB471" s="58"/>
      <c r="HC471" s="58"/>
      <c r="HD471" s="58"/>
      <c r="HE471" s="58"/>
      <c r="HF471" s="58"/>
      <c r="HG471" s="58"/>
      <c r="HH471" s="58"/>
      <c r="HI471" s="58"/>
      <c r="HJ471" s="58"/>
      <c r="HK471" s="58"/>
      <c r="HL471" s="58"/>
      <c r="HM471" s="58"/>
      <c r="HN471" s="58"/>
      <c r="HO471" s="58"/>
      <c r="HP471" s="58"/>
      <c r="HQ471" s="58"/>
      <c r="HR471" s="58"/>
      <c r="HS471" s="58"/>
      <c r="HT471" s="58"/>
      <c r="HU471" s="58"/>
      <c r="HV471" s="58"/>
      <c r="HW471" s="58"/>
      <c r="HX471" s="58"/>
      <c r="HY471" s="58"/>
      <c r="HZ471" s="58"/>
      <c r="IA471" s="58"/>
      <c r="IB471" s="58"/>
      <c r="IC471" s="58"/>
      <c r="ID471" s="58"/>
      <c r="IE471" s="58"/>
      <c r="IF471" s="58"/>
      <c r="IG471" s="58"/>
      <c r="IH471" s="58"/>
      <c r="II471" s="58"/>
      <c r="IJ471" s="58"/>
      <c r="IK471" s="58"/>
      <c r="IL471" s="58"/>
      <c r="IM471" s="58"/>
      <c r="IN471" s="58"/>
      <c r="IO471" s="58"/>
      <c r="IP471" s="58"/>
      <c r="IQ471" s="58"/>
      <c r="IR471" s="58"/>
    </row>
    <row r="472" spans="1:252" s="839" customFormat="1">
      <c r="A472" s="78" t="s">
        <v>605</v>
      </c>
      <c r="B472" s="699">
        <v>0</v>
      </c>
      <c r="C472" s="699">
        <v>0</v>
      </c>
      <c r="D472" s="699">
        <v>0</v>
      </c>
      <c r="E472" s="699">
        <v>0</v>
      </c>
      <c r="F472" s="699">
        <v>0</v>
      </c>
      <c r="G472" s="699">
        <v>0</v>
      </c>
      <c r="H472" s="699">
        <v>0</v>
      </c>
      <c r="I472" s="699">
        <v>0</v>
      </c>
      <c r="J472" s="699">
        <v>0</v>
      </c>
      <c r="K472" s="699">
        <v>0</v>
      </c>
      <c r="L472" s="699">
        <v>0</v>
      </c>
      <c r="M472" s="699">
        <v>0</v>
      </c>
      <c r="N472" s="699">
        <v>0</v>
      </c>
      <c r="O472" s="699">
        <v>0</v>
      </c>
      <c r="P472" s="699">
        <v>0</v>
      </c>
      <c r="Q472" s="699">
        <v>0</v>
      </c>
      <c r="R472" s="699">
        <v>0</v>
      </c>
      <c r="S472" s="699">
        <v>0</v>
      </c>
      <c r="T472" s="699">
        <v>0</v>
      </c>
      <c r="U472" s="699">
        <v>0</v>
      </c>
      <c r="V472" s="699">
        <v>0</v>
      </c>
      <c r="W472" s="699">
        <v>0</v>
      </c>
      <c r="X472" s="699">
        <v>0</v>
      </c>
      <c r="Y472" s="699">
        <v>0</v>
      </c>
      <c r="Z472" s="699">
        <v>0</v>
      </c>
      <c r="AA472" s="956">
        <v>0</v>
      </c>
      <c r="AB472" s="956">
        <v>0</v>
      </c>
      <c r="AC472" s="956">
        <v>0</v>
      </c>
      <c r="AD472" s="699">
        <v>0</v>
      </c>
      <c r="AE472" s="953">
        <v>0</v>
      </c>
      <c r="AF472" s="58"/>
      <c r="AG472" s="58"/>
      <c r="AH472" s="58"/>
      <c r="AI472" s="58"/>
      <c r="AJ472" s="58"/>
      <c r="AK472" s="58"/>
      <c r="AL472" s="58"/>
      <c r="AM472" s="58"/>
      <c r="AN472" s="58"/>
      <c r="AO472" s="58"/>
      <c r="AP472" s="58"/>
      <c r="AQ472" s="58"/>
      <c r="AR472" s="58"/>
      <c r="AS472" s="58"/>
      <c r="AT472" s="58"/>
      <c r="AU472" s="58"/>
      <c r="AV472" s="58"/>
      <c r="AW472" s="58"/>
      <c r="AX472" s="58"/>
      <c r="AY472" s="58"/>
      <c r="AZ472" s="58"/>
      <c r="BA472" s="58"/>
      <c r="BB472" s="58"/>
      <c r="BC472" s="58"/>
      <c r="BD472" s="58"/>
      <c r="BE472" s="58"/>
      <c r="BF472" s="58"/>
      <c r="BG472" s="58"/>
      <c r="BH472" s="58"/>
      <c r="BI472" s="58"/>
      <c r="BJ472" s="58"/>
      <c r="BK472" s="58"/>
      <c r="BL472" s="58"/>
      <c r="BM472" s="58"/>
      <c r="BN472" s="58"/>
      <c r="BO472" s="58"/>
      <c r="BP472" s="58"/>
      <c r="BQ472" s="58"/>
      <c r="BR472" s="58"/>
      <c r="BS472" s="58"/>
      <c r="BT472" s="58"/>
      <c r="BU472" s="58"/>
      <c r="BV472" s="58"/>
      <c r="BW472" s="58"/>
      <c r="BX472" s="58"/>
      <c r="BY472" s="58"/>
      <c r="BZ472" s="58"/>
      <c r="CA472" s="58"/>
      <c r="CB472" s="58"/>
      <c r="CC472" s="58"/>
      <c r="CD472" s="58"/>
      <c r="CE472" s="58"/>
      <c r="CF472" s="58"/>
      <c r="CG472" s="58"/>
      <c r="CH472" s="58"/>
      <c r="CI472" s="58"/>
      <c r="CJ472" s="58"/>
      <c r="CK472" s="58"/>
      <c r="CL472" s="58"/>
      <c r="CM472" s="58"/>
      <c r="CN472" s="58"/>
      <c r="CO472" s="58"/>
      <c r="CP472" s="58"/>
      <c r="CQ472" s="58"/>
      <c r="CR472" s="58"/>
      <c r="CS472" s="58"/>
      <c r="CT472" s="58"/>
      <c r="CU472" s="58"/>
      <c r="CV472" s="58"/>
      <c r="CW472" s="58"/>
      <c r="CX472" s="58"/>
      <c r="CY472" s="58"/>
      <c r="CZ472" s="58"/>
      <c r="DA472" s="58"/>
      <c r="DB472" s="58"/>
      <c r="DC472" s="58"/>
      <c r="DD472" s="58"/>
      <c r="DE472" s="58"/>
      <c r="DF472" s="58"/>
      <c r="DG472" s="58"/>
      <c r="DH472" s="58"/>
      <c r="DI472" s="58"/>
      <c r="DJ472" s="58"/>
      <c r="DK472" s="58"/>
      <c r="DL472" s="58"/>
      <c r="DM472" s="58"/>
      <c r="DN472" s="58"/>
      <c r="DO472" s="58"/>
      <c r="DP472" s="58"/>
      <c r="DQ472" s="58"/>
      <c r="DR472" s="58"/>
      <c r="DS472" s="58"/>
      <c r="DT472" s="58"/>
      <c r="DU472" s="58"/>
      <c r="DV472" s="58"/>
      <c r="DW472" s="58"/>
      <c r="DX472" s="58"/>
      <c r="DY472" s="58"/>
      <c r="DZ472" s="58"/>
      <c r="EA472" s="58"/>
      <c r="EB472" s="58"/>
      <c r="EC472" s="58"/>
      <c r="ED472" s="58"/>
      <c r="EE472" s="58"/>
      <c r="EF472" s="58"/>
      <c r="EG472" s="58"/>
      <c r="EH472" s="58"/>
      <c r="EI472" s="58"/>
      <c r="EJ472" s="58"/>
      <c r="EK472" s="58"/>
      <c r="EL472" s="58"/>
      <c r="EM472" s="58"/>
      <c r="EN472" s="58"/>
      <c r="EO472" s="58"/>
      <c r="EP472" s="58"/>
      <c r="EQ472" s="58"/>
      <c r="ER472" s="58"/>
      <c r="ES472" s="58"/>
      <c r="ET472" s="58"/>
      <c r="EU472" s="58"/>
      <c r="EV472" s="58"/>
      <c r="EW472" s="58"/>
      <c r="EX472" s="58"/>
      <c r="EY472" s="58"/>
      <c r="EZ472" s="58"/>
      <c r="FA472" s="58"/>
      <c r="FB472" s="58"/>
      <c r="FC472" s="58"/>
      <c r="FD472" s="58"/>
      <c r="FE472" s="58"/>
      <c r="FF472" s="58"/>
      <c r="FG472" s="58"/>
      <c r="FH472" s="58"/>
      <c r="FI472" s="58"/>
      <c r="FJ472" s="58"/>
      <c r="FK472" s="58"/>
      <c r="FL472" s="58"/>
      <c r="FM472" s="58"/>
      <c r="FN472" s="58"/>
      <c r="FO472" s="58"/>
      <c r="FP472" s="58"/>
      <c r="FQ472" s="58"/>
      <c r="FR472" s="58"/>
      <c r="FS472" s="58"/>
      <c r="FT472" s="58"/>
      <c r="FU472" s="58"/>
      <c r="FV472" s="58"/>
      <c r="FW472" s="58"/>
      <c r="FX472" s="58"/>
      <c r="FY472" s="58"/>
      <c r="FZ472" s="58"/>
      <c r="GA472" s="58"/>
      <c r="GB472" s="58"/>
      <c r="GC472" s="58"/>
      <c r="GD472" s="58"/>
      <c r="GE472" s="58"/>
      <c r="GF472" s="58"/>
      <c r="GG472" s="58"/>
      <c r="GH472" s="58"/>
      <c r="GI472" s="58"/>
      <c r="GJ472" s="58"/>
      <c r="GK472" s="58"/>
      <c r="GL472" s="58"/>
      <c r="GM472" s="58"/>
      <c r="GN472" s="58"/>
      <c r="GO472" s="58"/>
      <c r="GP472" s="58"/>
      <c r="GQ472" s="58"/>
      <c r="GR472" s="58"/>
      <c r="GS472" s="58"/>
      <c r="GT472" s="58"/>
      <c r="GU472" s="58"/>
      <c r="GV472" s="58"/>
      <c r="GW472" s="58"/>
      <c r="GX472" s="58"/>
      <c r="GY472" s="58"/>
      <c r="GZ472" s="58"/>
      <c r="HA472" s="58"/>
      <c r="HB472" s="58"/>
      <c r="HC472" s="58"/>
      <c r="HD472" s="58"/>
      <c r="HE472" s="58"/>
      <c r="HF472" s="58"/>
      <c r="HG472" s="58"/>
      <c r="HH472" s="58"/>
      <c r="HI472" s="58"/>
      <c r="HJ472" s="58"/>
      <c r="HK472" s="58"/>
      <c r="HL472" s="58"/>
      <c r="HM472" s="58"/>
      <c r="HN472" s="58"/>
      <c r="HO472" s="58"/>
      <c r="HP472" s="58"/>
      <c r="HQ472" s="58"/>
      <c r="HR472" s="58"/>
      <c r="HS472" s="58"/>
      <c r="HT472" s="58"/>
      <c r="HU472" s="58"/>
      <c r="HV472" s="58"/>
      <c r="HW472" s="58"/>
      <c r="HX472" s="58"/>
      <c r="HY472" s="58"/>
      <c r="HZ472" s="58"/>
      <c r="IA472" s="58"/>
      <c r="IB472" s="58"/>
      <c r="IC472" s="58"/>
      <c r="ID472" s="58"/>
      <c r="IE472" s="58"/>
      <c r="IF472" s="58"/>
      <c r="IG472" s="58"/>
      <c r="IH472" s="58"/>
      <c r="II472" s="58"/>
      <c r="IJ472" s="58"/>
      <c r="IK472" s="58"/>
      <c r="IL472" s="58"/>
      <c r="IM472" s="58"/>
      <c r="IN472" s="58"/>
      <c r="IO472" s="58"/>
      <c r="IP472" s="58"/>
      <c r="IQ472" s="58"/>
      <c r="IR472" s="58"/>
    </row>
    <row r="473" spans="1:252" s="839" customFormat="1">
      <c r="A473" s="78" t="s">
        <v>469</v>
      </c>
      <c r="B473" s="699">
        <v>2.5000000000000001E-2</v>
      </c>
      <c r="C473" s="699">
        <v>2.7E-2</v>
      </c>
      <c r="D473" s="699">
        <v>1.7999999999999999E-2</v>
      </c>
      <c r="E473" s="699">
        <v>1.7000000000000001E-2</v>
      </c>
      <c r="F473" s="699">
        <v>1.2E-2</v>
      </c>
      <c r="G473" s="699">
        <v>1.2999999999999999E-2</v>
      </c>
      <c r="H473" s="699">
        <v>1.4E-2</v>
      </c>
      <c r="I473" s="699">
        <v>1.2999999999999999E-2</v>
      </c>
      <c r="J473" s="699">
        <v>1.2E-2</v>
      </c>
      <c r="K473" s="699">
        <v>1.7000000000000001E-2</v>
      </c>
      <c r="L473" s="699">
        <v>1.2E-2</v>
      </c>
      <c r="M473" s="699">
        <v>1.4E-2</v>
      </c>
      <c r="N473" s="699">
        <v>1.7999999999999999E-2</v>
      </c>
      <c r="O473" s="699">
        <v>2.7E-2</v>
      </c>
      <c r="P473" s="699">
        <v>1.0999999999999999E-2</v>
      </c>
      <c r="Q473" s="699">
        <v>1.0999999999999999E-2</v>
      </c>
      <c r="R473" s="699">
        <v>1.2E-2</v>
      </c>
      <c r="S473" s="699">
        <v>1.6E-2</v>
      </c>
      <c r="T473" s="699">
        <v>5.0000000000000001E-3</v>
      </c>
      <c r="U473" s="699">
        <v>5.0000000000000001E-3</v>
      </c>
      <c r="V473" s="699">
        <v>4.0000000000000001E-3</v>
      </c>
      <c r="W473" s="699">
        <v>5.0000000000000001E-3</v>
      </c>
      <c r="X473" s="699">
        <v>4.0000000000000001E-3</v>
      </c>
      <c r="Y473" s="699">
        <v>6.0000000000000001E-3</v>
      </c>
      <c r="Z473" s="699">
        <v>6.0000000000000001E-3</v>
      </c>
      <c r="AA473" s="956">
        <v>7.0000000000000001E-3</v>
      </c>
      <c r="AB473" s="956">
        <v>5.0000000000000001E-3</v>
      </c>
      <c r="AC473" s="956">
        <v>6.0000000000000001E-3</v>
      </c>
      <c r="AD473" s="699">
        <v>6.0000000000000001E-3</v>
      </c>
      <c r="AE473" s="953">
        <v>4.0000000000000001E-3</v>
      </c>
      <c r="AF473" s="58"/>
      <c r="AG473" s="58"/>
      <c r="AH473" s="58"/>
      <c r="AI473" s="58"/>
      <c r="AJ473" s="58"/>
      <c r="AK473" s="58"/>
      <c r="AL473" s="58"/>
      <c r="AM473" s="58"/>
      <c r="AN473" s="58"/>
      <c r="AO473" s="58"/>
      <c r="AP473" s="58"/>
      <c r="AQ473" s="58"/>
      <c r="AR473" s="58"/>
      <c r="AS473" s="58"/>
      <c r="AT473" s="58"/>
      <c r="AU473" s="58"/>
      <c r="AV473" s="58"/>
      <c r="AW473" s="58"/>
      <c r="AX473" s="58"/>
      <c r="AY473" s="58"/>
      <c r="AZ473" s="58"/>
      <c r="BA473" s="58"/>
      <c r="BB473" s="58"/>
      <c r="BC473" s="58"/>
      <c r="BD473" s="58"/>
      <c r="BE473" s="58"/>
      <c r="BF473" s="58"/>
      <c r="BG473" s="58"/>
      <c r="BH473" s="58"/>
      <c r="BI473" s="58"/>
      <c r="BJ473" s="58"/>
      <c r="BK473" s="58"/>
      <c r="BL473" s="58"/>
      <c r="BM473" s="58"/>
      <c r="BN473" s="58"/>
      <c r="BO473" s="58"/>
      <c r="BP473" s="58"/>
      <c r="BQ473" s="58"/>
      <c r="BR473" s="58"/>
      <c r="BS473" s="58"/>
      <c r="BT473" s="58"/>
      <c r="BU473" s="58"/>
      <c r="BV473" s="58"/>
      <c r="BW473" s="58"/>
      <c r="BX473" s="58"/>
      <c r="BY473" s="58"/>
      <c r="BZ473" s="58"/>
      <c r="CA473" s="58"/>
      <c r="CB473" s="58"/>
      <c r="CC473" s="58"/>
      <c r="CD473" s="58"/>
      <c r="CE473" s="58"/>
      <c r="CF473" s="58"/>
      <c r="CG473" s="58"/>
      <c r="CH473" s="58"/>
      <c r="CI473" s="58"/>
      <c r="CJ473" s="58"/>
      <c r="CK473" s="58"/>
      <c r="CL473" s="58"/>
      <c r="CM473" s="58"/>
      <c r="CN473" s="58"/>
      <c r="CO473" s="58"/>
      <c r="CP473" s="58"/>
      <c r="CQ473" s="58"/>
      <c r="CR473" s="58"/>
      <c r="CS473" s="58"/>
      <c r="CT473" s="58"/>
      <c r="CU473" s="58"/>
      <c r="CV473" s="58"/>
      <c r="CW473" s="58"/>
      <c r="CX473" s="58"/>
      <c r="CY473" s="58"/>
      <c r="CZ473" s="58"/>
      <c r="DA473" s="58"/>
      <c r="DB473" s="58"/>
      <c r="DC473" s="58"/>
      <c r="DD473" s="58"/>
      <c r="DE473" s="58"/>
      <c r="DF473" s="58"/>
      <c r="DG473" s="58"/>
      <c r="DH473" s="58"/>
      <c r="DI473" s="58"/>
      <c r="DJ473" s="58"/>
      <c r="DK473" s="58"/>
      <c r="DL473" s="58"/>
      <c r="DM473" s="58"/>
      <c r="DN473" s="58"/>
      <c r="DO473" s="58"/>
      <c r="DP473" s="58"/>
      <c r="DQ473" s="58"/>
      <c r="DR473" s="58"/>
      <c r="DS473" s="58"/>
      <c r="DT473" s="58"/>
      <c r="DU473" s="58"/>
      <c r="DV473" s="58"/>
      <c r="DW473" s="58"/>
      <c r="DX473" s="58"/>
      <c r="DY473" s="58"/>
      <c r="DZ473" s="58"/>
      <c r="EA473" s="58"/>
      <c r="EB473" s="58"/>
      <c r="EC473" s="58"/>
      <c r="ED473" s="58"/>
      <c r="EE473" s="58"/>
      <c r="EF473" s="58"/>
      <c r="EG473" s="58"/>
      <c r="EH473" s="58"/>
      <c r="EI473" s="58"/>
      <c r="EJ473" s="58"/>
      <c r="EK473" s="58"/>
      <c r="EL473" s="58"/>
      <c r="EM473" s="58"/>
      <c r="EN473" s="58"/>
      <c r="EO473" s="58"/>
      <c r="EP473" s="58"/>
      <c r="EQ473" s="58"/>
      <c r="ER473" s="58"/>
      <c r="ES473" s="58"/>
      <c r="ET473" s="58"/>
      <c r="EU473" s="58"/>
      <c r="EV473" s="58"/>
      <c r="EW473" s="58"/>
      <c r="EX473" s="58"/>
      <c r="EY473" s="58"/>
      <c r="EZ473" s="58"/>
      <c r="FA473" s="58"/>
      <c r="FB473" s="58"/>
      <c r="FC473" s="58"/>
      <c r="FD473" s="58"/>
      <c r="FE473" s="58"/>
      <c r="FF473" s="58"/>
      <c r="FG473" s="58"/>
      <c r="FH473" s="58"/>
      <c r="FI473" s="58"/>
      <c r="FJ473" s="58"/>
      <c r="FK473" s="58"/>
      <c r="FL473" s="58"/>
      <c r="FM473" s="58"/>
      <c r="FN473" s="58"/>
      <c r="FO473" s="58"/>
      <c r="FP473" s="58"/>
      <c r="FQ473" s="58"/>
      <c r="FR473" s="58"/>
      <c r="FS473" s="58"/>
      <c r="FT473" s="58"/>
      <c r="FU473" s="58"/>
      <c r="FV473" s="58"/>
      <c r="FW473" s="58"/>
      <c r="FX473" s="58"/>
      <c r="FY473" s="58"/>
      <c r="FZ473" s="58"/>
      <c r="GA473" s="58"/>
      <c r="GB473" s="58"/>
      <c r="GC473" s="58"/>
      <c r="GD473" s="58"/>
      <c r="GE473" s="58"/>
      <c r="GF473" s="58"/>
      <c r="GG473" s="58"/>
      <c r="GH473" s="58"/>
      <c r="GI473" s="58"/>
      <c r="GJ473" s="58"/>
      <c r="GK473" s="58"/>
      <c r="GL473" s="58"/>
      <c r="GM473" s="58"/>
      <c r="GN473" s="58"/>
      <c r="GO473" s="58"/>
      <c r="GP473" s="58"/>
      <c r="GQ473" s="58"/>
      <c r="GR473" s="58"/>
      <c r="GS473" s="58"/>
      <c r="GT473" s="58"/>
      <c r="GU473" s="58"/>
      <c r="GV473" s="58"/>
      <c r="GW473" s="58"/>
      <c r="GX473" s="58"/>
      <c r="GY473" s="58"/>
      <c r="GZ473" s="58"/>
      <c r="HA473" s="58"/>
      <c r="HB473" s="58"/>
      <c r="HC473" s="58"/>
      <c r="HD473" s="58"/>
      <c r="HE473" s="58"/>
      <c r="HF473" s="58"/>
      <c r="HG473" s="58"/>
      <c r="HH473" s="58"/>
      <c r="HI473" s="58"/>
      <c r="HJ473" s="58"/>
      <c r="HK473" s="58"/>
      <c r="HL473" s="58"/>
      <c r="HM473" s="58"/>
      <c r="HN473" s="58"/>
      <c r="HO473" s="58"/>
      <c r="HP473" s="58"/>
      <c r="HQ473" s="58"/>
      <c r="HR473" s="58"/>
      <c r="HS473" s="58"/>
      <c r="HT473" s="58"/>
      <c r="HU473" s="58"/>
      <c r="HV473" s="58"/>
      <c r="HW473" s="58"/>
      <c r="HX473" s="58"/>
      <c r="HY473" s="58"/>
      <c r="HZ473" s="58"/>
      <c r="IA473" s="58"/>
      <c r="IB473" s="58"/>
      <c r="IC473" s="58"/>
      <c r="ID473" s="58"/>
      <c r="IE473" s="58"/>
      <c r="IF473" s="58"/>
      <c r="IG473" s="58"/>
      <c r="IH473" s="58"/>
      <c r="II473" s="58"/>
      <c r="IJ473" s="58"/>
      <c r="IK473" s="58"/>
      <c r="IL473" s="58"/>
      <c r="IM473" s="58"/>
      <c r="IN473" s="58"/>
      <c r="IO473" s="58"/>
      <c r="IP473" s="58"/>
      <c r="IQ473" s="58"/>
      <c r="IR473" s="58"/>
    </row>
    <row r="474" spans="1:252" s="839" customFormat="1">
      <c r="A474" s="78" t="s">
        <v>606</v>
      </c>
      <c r="B474" s="699">
        <v>0</v>
      </c>
      <c r="C474" s="699">
        <v>0</v>
      </c>
      <c r="D474" s="699">
        <v>0</v>
      </c>
      <c r="E474" s="699">
        <v>0</v>
      </c>
      <c r="F474" s="699">
        <v>0</v>
      </c>
      <c r="G474" s="699">
        <v>0</v>
      </c>
      <c r="H474" s="699">
        <v>0</v>
      </c>
      <c r="I474" s="699">
        <v>0</v>
      </c>
      <c r="J474" s="699">
        <v>0</v>
      </c>
      <c r="K474" s="699">
        <v>0</v>
      </c>
      <c r="L474" s="699">
        <v>0</v>
      </c>
      <c r="M474" s="699">
        <v>0</v>
      </c>
      <c r="N474" s="699">
        <v>0</v>
      </c>
      <c r="O474" s="699">
        <v>0</v>
      </c>
      <c r="P474" s="699">
        <v>0</v>
      </c>
      <c r="Q474" s="699">
        <v>0</v>
      </c>
      <c r="R474" s="699">
        <v>0</v>
      </c>
      <c r="S474" s="699">
        <v>0</v>
      </c>
      <c r="T474" s="699">
        <v>0</v>
      </c>
      <c r="U474" s="699">
        <v>0</v>
      </c>
      <c r="V474" s="699">
        <v>0</v>
      </c>
      <c r="W474" s="699">
        <v>0</v>
      </c>
      <c r="X474" s="699">
        <v>0</v>
      </c>
      <c r="Y474" s="699">
        <v>0</v>
      </c>
      <c r="Z474" s="699">
        <v>0</v>
      </c>
      <c r="AA474" s="956">
        <v>0</v>
      </c>
      <c r="AB474" s="956">
        <v>0</v>
      </c>
      <c r="AC474" s="956">
        <v>1E-3</v>
      </c>
      <c r="AD474" s="699">
        <v>1E-3</v>
      </c>
      <c r="AE474" s="953">
        <v>0</v>
      </c>
      <c r="AF474" s="58"/>
      <c r="AG474" s="58"/>
      <c r="AH474" s="58"/>
      <c r="AI474" s="58"/>
      <c r="AJ474" s="58"/>
      <c r="AK474" s="58"/>
      <c r="AL474" s="58"/>
      <c r="AM474" s="58"/>
      <c r="AN474" s="58"/>
      <c r="AO474" s="58"/>
      <c r="AP474" s="58"/>
      <c r="AQ474" s="58"/>
      <c r="AR474" s="58"/>
      <c r="AS474" s="58"/>
      <c r="AT474" s="58"/>
      <c r="AU474" s="58"/>
      <c r="AV474" s="58"/>
      <c r="AW474" s="58"/>
      <c r="AX474" s="58"/>
      <c r="AY474" s="58"/>
      <c r="AZ474" s="58"/>
      <c r="BA474" s="58"/>
      <c r="BB474" s="58"/>
      <c r="BC474" s="58"/>
      <c r="BD474" s="58"/>
      <c r="BE474" s="58"/>
      <c r="BF474" s="58"/>
      <c r="BG474" s="58"/>
      <c r="BH474" s="58"/>
      <c r="BI474" s="58"/>
      <c r="BJ474" s="58"/>
      <c r="BK474" s="58"/>
      <c r="BL474" s="58"/>
      <c r="BM474" s="58"/>
      <c r="BN474" s="58"/>
      <c r="BO474" s="58"/>
      <c r="BP474" s="58"/>
      <c r="BQ474" s="58"/>
      <c r="BR474" s="58"/>
      <c r="BS474" s="58"/>
      <c r="BT474" s="58"/>
      <c r="BU474" s="58"/>
      <c r="BV474" s="58"/>
      <c r="BW474" s="58"/>
      <c r="BX474" s="58"/>
      <c r="BY474" s="58"/>
      <c r="BZ474" s="58"/>
      <c r="CA474" s="58"/>
      <c r="CB474" s="58"/>
      <c r="CC474" s="58"/>
      <c r="CD474" s="58"/>
      <c r="CE474" s="58"/>
      <c r="CF474" s="58"/>
      <c r="CG474" s="58"/>
      <c r="CH474" s="58"/>
      <c r="CI474" s="58"/>
      <c r="CJ474" s="58"/>
      <c r="CK474" s="58"/>
      <c r="CL474" s="58"/>
      <c r="CM474" s="58"/>
      <c r="CN474" s="58"/>
      <c r="CO474" s="58"/>
      <c r="CP474" s="58"/>
      <c r="CQ474" s="58"/>
      <c r="CR474" s="58"/>
      <c r="CS474" s="58"/>
      <c r="CT474" s="58"/>
      <c r="CU474" s="58"/>
      <c r="CV474" s="58"/>
      <c r="CW474" s="58"/>
      <c r="CX474" s="58"/>
      <c r="CY474" s="58"/>
      <c r="CZ474" s="58"/>
      <c r="DA474" s="58"/>
      <c r="DB474" s="58"/>
      <c r="DC474" s="58"/>
      <c r="DD474" s="58"/>
      <c r="DE474" s="58"/>
      <c r="DF474" s="58"/>
      <c r="DG474" s="58"/>
      <c r="DH474" s="58"/>
      <c r="DI474" s="58"/>
      <c r="DJ474" s="58"/>
      <c r="DK474" s="58"/>
      <c r="DL474" s="58"/>
      <c r="DM474" s="58"/>
      <c r="DN474" s="58"/>
      <c r="DO474" s="58"/>
      <c r="DP474" s="58"/>
      <c r="DQ474" s="58"/>
      <c r="DR474" s="58"/>
      <c r="DS474" s="58"/>
      <c r="DT474" s="58"/>
      <c r="DU474" s="58"/>
      <c r="DV474" s="58"/>
      <c r="DW474" s="58"/>
      <c r="DX474" s="58"/>
      <c r="DY474" s="58"/>
      <c r="DZ474" s="58"/>
      <c r="EA474" s="58"/>
      <c r="EB474" s="58"/>
      <c r="EC474" s="58"/>
      <c r="ED474" s="58"/>
      <c r="EE474" s="58"/>
      <c r="EF474" s="58"/>
      <c r="EG474" s="58"/>
      <c r="EH474" s="58"/>
      <c r="EI474" s="58"/>
      <c r="EJ474" s="58"/>
      <c r="EK474" s="58"/>
      <c r="EL474" s="58"/>
      <c r="EM474" s="58"/>
      <c r="EN474" s="58"/>
      <c r="EO474" s="58"/>
      <c r="EP474" s="58"/>
      <c r="EQ474" s="58"/>
      <c r="ER474" s="58"/>
      <c r="ES474" s="58"/>
      <c r="ET474" s="58"/>
      <c r="EU474" s="58"/>
      <c r="EV474" s="58"/>
      <c r="EW474" s="58"/>
      <c r="EX474" s="58"/>
      <c r="EY474" s="58"/>
      <c r="EZ474" s="58"/>
      <c r="FA474" s="58"/>
      <c r="FB474" s="58"/>
      <c r="FC474" s="58"/>
      <c r="FD474" s="58"/>
      <c r="FE474" s="58"/>
      <c r="FF474" s="58"/>
      <c r="FG474" s="58"/>
      <c r="FH474" s="58"/>
      <c r="FI474" s="58"/>
      <c r="FJ474" s="58"/>
      <c r="FK474" s="58"/>
      <c r="FL474" s="58"/>
      <c r="FM474" s="58"/>
      <c r="FN474" s="58"/>
      <c r="FO474" s="58"/>
      <c r="FP474" s="58"/>
      <c r="FQ474" s="58"/>
      <c r="FR474" s="58"/>
      <c r="FS474" s="58"/>
      <c r="FT474" s="58"/>
      <c r="FU474" s="58"/>
      <c r="FV474" s="58"/>
      <c r="FW474" s="58"/>
      <c r="FX474" s="58"/>
      <c r="FY474" s="58"/>
      <c r="FZ474" s="58"/>
      <c r="GA474" s="58"/>
      <c r="GB474" s="58"/>
      <c r="GC474" s="58"/>
      <c r="GD474" s="58"/>
      <c r="GE474" s="58"/>
      <c r="GF474" s="58"/>
      <c r="GG474" s="58"/>
      <c r="GH474" s="58"/>
      <c r="GI474" s="58"/>
      <c r="GJ474" s="58"/>
      <c r="GK474" s="58"/>
      <c r="GL474" s="58"/>
      <c r="GM474" s="58"/>
      <c r="GN474" s="58"/>
      <c r="GO474" s="58"/>
      <c r="GP474" s="58"/>
      <c r="GQ474" s="58"/>
      <c r="GR474" s="58"/>
      <c r="GS474" s="58"/>
      <c r="GT474" s="58"/>
      <c r="GU474" s="58"/>
      <c r="GV474" s="58"/>
      <c r="GW474" s="58"/>
      <c r="GX474" s="58"/>
      <c r="GY474" s="58"/>
      <c r="GZ474" s="58"/>
      <c r="HA474" s="58"/>
      <c r="HB474" s="58"/>
      <c r="HC474" s="58"/>
      <c r="HD474" s="58"/>
      <c r="HE474" s="58"/>
      <c r="HF474" s="58"/>
      <c r="HG474" s="58"/>
      <c r="HH474" s="58"/>
      <c r="HI474" s="58"/>
      <c r="HJ474" s="58"/>
      <c r="HK474" s="58"/>
      <c r="HL474" s="58"/>
      <c r="HM474" s="58"/>
      <c r="HN474" s="58"/>
      <c r="HO474" s="58"/>
      <c r="HP474" s="58"/>
      <c r="HQ474" s="58"/>
      <c r="HR474" s="58"/>
      <c r="HS474" s="58"/>
      <c r="HT474" s="58"/>
      <c r="HU474" s="58"/>
      <c r="HV474" s="58"/>
      <c r="HW474" s="58"/>
      <c r="HX474" s="58"/>
      <c r="HY474" s="58"/>
      <c r="HZ474" s="58"/>
      <c r="IA474" s="58"/>
      <c r="IB474" s="58"/>
      <c r="IC474" s="58"/>
      <c r="ID474" s="58"/>
      <c r="IE474" s="58"/>
      <c r="IF474" s="58"/>
      <c r="IG474" s="58"/>
      <c r="IH474" s="58"/>
      <c r="II474" s="58"/>
      <c r="IJ474" s="58"/>
      <c r="IK474" s="58"/>
      <c r="IL474" s="58"/>
      <c r="IM474" s="58"/>
      <c r="IN474" s="58"/>
      <c r="IO474" s="58"/>
      <c r="IP474" s="58"/>
      <c r="IQ474" s="58"/>
      <c r="IR474" s="58"/>
    </row>
    <row r="475" spans="1:252" s="839" customFormat="1">
      <c r="A475" s="78" t="s">
        <v>607</v>
      </c>
      <c r="B475" s="699">
        <v>2.3E-2</v>
      </c>
      <c r="C475" s="699">
        <v>2.5000000000000001E-2</v>
      </c>
      <c r="D475" s="699">
        <v>1.7000000000000001E-2</v>
      </c>
      <c r="E475" s="699">
        <v>1.6E-2</v>
      </c>
      <c r="F475" s="699">
        <v>1.0999999999999999E-2</v>
      </c>
      <c r="G475" s="699">
        <v>1.2E-2</v>
      </c>
      <c r="H475" s="699">
        <v>1.2999999999999999E-2</v>
      </c>
      <c r="I475" s="699">
        <v>1.2E-2</v>
      </c>
      <c r="J475" s="699">
        <v>1.0999999999999999E-2</v>
      </c>
      <c r="K475" s="699">
        <v>1.7000000000000001E-2</v>
      </c>
      <c r="L475" s="699">
        <v>1.0999999999999999E-2</v>
      </c>
      <c r="M475" s="699">
        <v>1.2999999999999999E-2</v>
      </c>
      <c r="N475" s="699">
        <v>1.7000000000000001E-2</v>
      </c>
      <c r="O475" s="699">
        <v>2.5999999999999999E-2</v>
      </c>
      <c r="P475" s="699">
        <v>0.01</v>
      </c>
      <c r="Q475" s="699">
        <v>0.01</v>
      </c>
      <c r="R475" s="699">
        <v>1.0999999999999999E-2</v>
      </c>
      <c r="S475" s="699">
        <v>1.2E-2</v>
      </c>
      <c r="T475" s="699">
        <v>0</v>
      </c>
      <c r="U475" s="699">
        <v>0</v>
      </c>
      <c r="V475" s="699">
        <v>0</v>
      </c>
      <c r="W475" s="699">
        <v>0</v>
      </c>
      <c r="X475" s="699">
        <v>0</v>
      </c>
      <c r="Y475" s="699">
        <v>0</v>
      </c>
      <c r="Z475" s="699">
        <v>0</v>
      </c>
      <c r="AA475" s="956">
        <v>0</v>
      </c>
      <c r="AB475" s="956">
        <v>0</v>
      </c>
      <c r="AC475" s="956">
        <v>0</v>
      </c>
      <c r="AD475" s="699">
        <v>0</v>
      </c>
      <c r="AE475" s="953">
        <v>0</v>
      </c>
      <c r="AF475" s="58"/>
      <c r="AG475" s="58"/>
      <c r="AH475" s="58"/>
      <c r="AI475" s="58"/>
      <c r="AJ475" s="58"/>
      <c r="AK475" s="58"/>
      <c r="AL475" s="58"/>
      <c r="AM475" s="58"/>
      <c r="AN475" s="58"/>
      <c r="AO475" s="58"/>
      <c r="AP475" s="58"/>
      <c r="AQ475" s="58"/>
      <c r="AR475" s="58"/>
      <c r="AS475" s="58"/>
      <c r="AT475" s="58"/>
      <c r="AU475" s="58"/>
      <c r="AV475" s="58"/>
      <c r="AW475" s="58"/>
      <c r="AX475" s="58"/>
      <c r="AY475" s="58"/>
      <c r="AZ475" s="58"/>
      <c r="BA475" s="58"/>
      <c r="BB475" s="58"/>
      <c r="BC475" s="58"/>
      <c r="BD475" s="58"/>
      <c r="BE475" s="58"/>
      <c r="BF475" s="58"/>
      <c r="BG475" s="58"/>
      <c r="BH475" s="58"/>
      <c r="BI475" s="58"/>
      <c r="BJ475" s="58"/>
      <c r="BK475" s="58"/>
      <c r="BL475" s="58"/>
      <c r="BM475" s="58"/>
      <c r="BN475" s="58"/>
      <c r="BO475" s="58"/>
      <c r="BP475" s="58"/>
      <c r="BQ475" s="58"/>
      <c r="BR475" s="58"/>
      <c r="BS475" s="58"/>
      <c r="BT475" s="58"/>
      <c r="BU475" s="58"/>
      <c r="BV475" s="58"/>
      <c r="BW475" s="58"/>
      <c r="BX475" s="58"/>
      <c r="BY475" s="58"/>
      <c r="BZ475" s="58"/>
      <c r="CA475" s="58"/>
      <c r="CB475" s="58"/>
      <c r="CC475" s="58"/>
      <c r="CD475" s="58"/>
      <c r="CE475" s="58"/>
      <c r="CF475" s="58"/>
      <c r="CG475" s="58"/>
      <c r="CH475" s="58"/>
      <c r="CI475" s="58"/>
      <c r="CJ475" s="58"/>
      <c r="CK475" s="58"/>
      <c r="CL475" s="58"/>
      <c r="CM475" s="58"/>
      <c r="CN475" s="58"/>
      <c r="CO475" s="58"/>
      <c r="CP475" s="58"/>
      <c r="CQ475" s="58"/>
      <c r="CR475" s="58"/>
      <c r="CS475" s="58"/>
      <c r="CT475" s="58"/>
      <c r="CU475" s="58"/>
      <c r="CV475" s="58"/>
      <c r="CW475" s="58"/>
      <c r="CX475" s="58"/>
      <c r="CY475" s="58"/>
      <c r="CZ475" s="58"/>
      <c r="DA475" s="58"/>
      <c r="DB475" s="58"/>
      <c r="DC475" s="58"/>
      <c r="DD475" s="58"/>
      <c r="DE475" s="58"/>
      <c r="DF475" s="58"/>
      <c r="DG475" s="58"/>
      <c r="DH475" s="58"/>
      <c r="DI475" s="58"/>
      <c r="DJ475" s="58"/>
      <c r="DK475" s="58"/>
      <c r="DL475" s="58"/>
      <c r="DM475" s="58"/>
      <c r="DN475" s="58"/>
      <c r="DO475" s="58"/>
      <c r="DP475" s="58"/>
      <c r="DQ475" s="58"/>
      <c r="DR475" s="58"/>
      <c r="DS475" s="58"/>
      <c r="DT475" s="58"/>
      <c r="DU475" s="58"/>
      <c r="DV475" s="58"/>
      <c r="DW475" s="58"/>
      <c r="DX475" s="58"/>
      <c r="DY475" s="58"/>
      <c r="DZ475" s="58"/>
      <c r="EA475" s="58"/>
      <c r="EB475" s="58"/>
      <c r="EC475" s="58"/>
      <c r="ED475" s="58"/>
      <c r="EE475" s="58"/>
      <c r="EF475" s="58"/>
      <c r="EG475" s="58"/>
      <c r="EH475" s="58"/>
      <c r="EI475" s="58"/>
      <c r="EJ475" s="58"/>
      <c r="EK475" s="58"/>
      <c r="EL475" s="58"/>
      <c r="EM475" s="58"/>
      <c r="EN475" s="58"/>
      <c r="EO475" s="58"/>
      <c r="EP475" s="58"/>
      <c r="EQ475" s="58"/>
      <c r="ER475" s="58"/>
      <c r="ES475" s="58"/>
      <c r="ET475" s="58"/>
      <c r="EU475" s="58"/>
      <c r="EV475" s="58"/>
      <c r="EW475" s="58"/>
      <c r="EX475" s="58"/>
      <c r="EY475" s="58"/>
      <c r="EZ475" s="58"/>
      <c r="FA475" s="58"/>
      <c r="FB475" s="58"/>
      <c r="FC475" s="58"/>
      <c r="FD475" s="58"/>
      <c r="FE475" s="58"/>
      <c r="FF475" s="58"/>
      <c r="FG475" s="58"/>
      <c r="FH475" s="58"/>
      <c r="FI475" s="58"/>
      <c r="FJ475" s="58"/>
      <c r="FK475" s="58"/>
      <c r="FL475" s="58"/>
      <c r="FM475" s="58"/>
      <c r="FN475" s="58"/>
      <c r="FO475" s="58"/>
      <c r="FP475" s="58"/>
      <c r="FQ475" s="58"/>
      <c r="FR475" s="58"/>
      <c r="FS475" s="58"/>
      <c r="FT475" s="58"/>
      <c r="FU475" s="58"/>
      <c r="FV475" s="58"/>
      <c r="FW475" s="58"/>
      <c r="FX475" s="58"/>
      <c r="FY475" s="58"/>
      <c r="FZ475" s="58"/>
      <c r="GA475" s="58"/>
      <c r="GB475" s="58"/>
      <c r="GC475" s="58"/>
      <c r="GD475" s="58"/>
      <c r="GE475" s="58"/>
      <c r="GF475" s="58"/>
      <c r="GG475" s="58"/>
      <c r="GH475" s="58"/>
      <c r="GI475" s="58"/>
      <c r="GJ475" s="58"/>
      <c r="GK475" s="58"/>
      <c r="GL475" s="58"/>
      <c r="GM475" s="58"/>
      <c r="GN475" s="58"/>
      <c r="GO475" s="58"/>
      <c r="GP475" s="58"/>
      <c r="GQ475" s="58"/>
      <c r="GR475" s="58"/>
      <c r="GS475" s="58"/>
      <c r="GT475" s="58"/>
      <c r="GU475" s="58"/>
      <c r="GV475" s="58"/>
      <c r="GW475" s="58"/>
      <c r="GX475" s="58"/>
      <c r="GY475" s="58"/>
      <c r="GZ475" s="58"/>
      <c r="HA475" s="58"/>
      <c r="HB475" s="58"/>
      <c r="HC475" s="58"/>
      <c r="HD475" s="58"/>
      <c r="HE475" s="58"/>
      <c r="HF475" s="58"/>
      <c r="HG475" s="58"/>
      <c r="HH475" s="58"/>
      <c r="HI475" s="58"/>
      <c r="HJ475" s="58"/>
      <c r="HK475" s="58"/>
      <c r="HL475" s="58"/>
      <c r="HM475" s="58"/>
      <c r="HN475" s="58"/>
      <c r="HO475" s="58"/>
      <c r="HP475" s="58"/>
      <c r="HQ475" s="58"/>
      <c r="HR475" s="58"/>
      <c r="HS475" s="58"/>
      <c r="HT475" s="58"/>
      <c r="HU475" s="58"/>
      <c r="HV475" s="58"/>
      <c r="HW475" s="58"/>
      <c r="HX475" s="58"/>
      <c r="HY475" s="58"/>
      <c r="HZ475" s="58"/>
      <c r="IA475" s="58"/>
      <c r="IB475" s="58"/>
      <c r="IC475" s="58"/>
      <c r="ID475" s="58"/>
      <c r="IE475" s="58"/>
      <c r="IF475" s="58"/>
      <c r="IG475" s="58"/>
      <c r="IH475" s="58"/>
      <c r="II475" s="58"/>
      <c r="IJ475" s="58"/>
      <c r="IK475" s="58"/>
      <c r="IL475" s="58"/>
      <c r="IM475" s="58"/>
      <c r="IN475" s="58"/>
      <c r="IO475" s="58"/>
      <c r="IP475" s="58"/>
      <c r="IQ475" s="58"/>
      <c r="IR475" s="58"/>
    </row>
    <row r="476" spans="1:252" s="839" customFormat="1">
      <c r="A476" s="78" t="s">
        <v>608</v>
      </c>
      <c r="B476" s="699">
        <v>2E-3</v>
      </c>
      <c r="C476" s="699">
        <v>2E-3</v>
      </c>
      <c r="D476" s="699">
        <v>1E-3</v>
      </c>
      <c r="E476" s="699">
        <v>1E-3</v>
      </c>
      <c r="F476" s="699">
        <v>1E-3</v>
      </c>
      <c r="G476" s="699">
        <v>1E-3</v>
      </c>
      <c r="H476" s="699">
        <v>1E-3</v>
      </c>
      <c r="I476" s="699">
        <v>1E-3</v>
      </c>
      <c r="J476" s="699">
        <v>1E-3</v>
      </c>
      <c r="K476" s="699">
        <v>1E-3</v>
      </c>
      <c r="L476" s="699">
        <v>1E-3</v>
      </c>
      <c r="M476" s="699">
        <v>1E-3</v>
      </c>
      <c r="N476" s="699">
        <v>1E-3</v>
      </c>
      <c r="O476" s="699">
        <v>2E-3</v>
      </c>
      <c r="P476" s="699">
        <v>1E-3</v>
      </c>
      <c r="Q476" s="699">
        <v>1E-3</v>
      </c>
      <c r="R476" s="699">
        <v>1E-3</v>
      </c>
      <c r="S476" s="699">
        <v>1E-3</v>
      </c>
      <c r="T476" s="699">
        <v>1E-3</v>
      </c>
      <c r="U476" s="699">
        <v>1E-3</v>
      </c>
      <c r="V476" s="699">
        <v>1E-3</v>
      </c>
      <c r="W476" s="699">
        <v>2E-3</v>
      </c>
      <c r="X476" s="699">
        <v>1E-3</v>
      </c>
      <c r="Y476" s="699">
        <v>1E-3</v>
      </c>
      <c r="Z476" s="699">
        <v>1E-3</v>
      </c>
      <c r="AA476" s="956">
        <v>1E-3</v>
      </c>
      <c r="AB476" s="956">
        <v>1E-3</v>
      </c>
      <c r="AC476" s="956">
        <v>1E-3</v>
      </c>
      <c r="AD476" s="699">
        <v>1E-3</v>
      </c>
      <c r="AE476" s="953">
        <v>0</v>
      </c>
      <c r="AF476" s="58"/>
      <c r="AG476" s="58"/>
      <c r="AH476" s="58"/>
      <c r="AI476" s="58"/>
      <c r="AJ476" s="58"/>
      <c r="AK476" s="58"/>
      <c r="AL476" s="58"/>
      <c r="AM476" s="58"/>
      <c r="AN476" s="58"/>
      <c r="AO476" s="58"/>
      <c r="AP476" s="58"/>
      <c r="AQ476" s="58"/>
      <c r="AR476" s="58"/>
      <c r="AS476" s="58"/>
      <c r="AT476" s="58"/>
      <c r="AU476" s="58"/>
      <c r="AV476" s="58"/>
      <c r="AW476" s="58"/>
      <c r="AX476" s="58"/>
      <c r="AY476" s="58"/>
      <c r="AZ476" s="58"/>
      <c r="BA476" s="58"/>
      <c r="BB476" s="58"/>
      <c r="BC476" s="58"/>
      <c r="BD476" s="58"/>
      <c r="BE476" s="58"/>
      <c r="BF476" s="58"/>
      <c r="BG476" s="58"/>
      <c r="BH476" s="58"/>
      <c r="BI476" s="58"/>
      <c r="BJ476" s="58"/>
      <c r="BK476" s="58"/>
      <c r="BL476" s="58"/>
      <c r="BM476" s="58"/>
      <c r="BN476" s="58"/>
      <c r="BO476" s="58"/>
      <c r="BP476" s="58"/>
      <c r="BQ476" s="58"/>
      <c r="BR476" s="58"/>
      <c r="BS476" s="58"/>
      <c r="BT476" s="58"/>
      <c r="BU476" s="58"/>
      <c r="BV476" s="58"/>
      <c r="BW476" s="58"/>
      <c r="BX476" s="58"/>
      <c r="BY476" s="58"/>
      <c r="BZ476" s="58"/>
      <c r="CA476" s="58"/>
      <c r="CB476" s="58"/>
      <c r="CC476" s="58"/>
      <c r="CD476" s="58"/>
      <c r="CE476" s="58"/>
      <c r="CF476" s="58"/>
      <c r="CG476" s="58"/>
      <c r="CH476" s="58"/>
      <c r="CI476" s="58"/>
      <c r="CJ476" s="58"/>
      <c r="CK476" s="58"/>
      <c r="CL476" s="58"/>
      <c r="CM476" s="58"/>
      <c r="CN476" s="58"/>
      <c r="CO476" s="58"/>
      <c r="CP476" s="58"/>
      <c r="CQ476" s="58"/>
      <c r="CR476" s="58"/>
      <c r="CS476" s="58"/>
      <c r="CT476" s="58"/>
      <c r="CU476" s="58"/>
      <c r="CV476" s="58"/>
      <c r="CW476" s="58"/>
      <c r="CX476" s="58"/>
      <c r="CY476" s="58"/>
      <c r="CZ476" s="58"/>
      <c r="DA476" s="58"/>
      <c r="DB476" s="58"/>
      <c r="DC476" s="58"/>
      <c r="DD476" s="58"/>
      <c r="DE476" s="58"/>
      <c r="DF476" s="58"/>
      <c r="DG476" s="58"/>
      <c r="DH476" s="58"/>
      <c r="DI476" s="58"/>
      <c r="DJ476" s="58"/>
      <c r="DK476" s="58"/>
      <c r="DL476" s="58"/>
      <c r="DM476" s="58"/>
      <c r="DN476" s="58"/>
      <c r="DO476" s="58"/>
      <c r="DP476" s="58"/>
      <c r="DQ476" s="58"/>
      <c r="DR476" s="58"/>
      <c r="DS476" s="58"/>
      <c r="DT476" s="58"/>
      <c r="DU476" s="58"/>
      <c r="DV476" s="58"/>
      <c r="DW476" s="58"/>
      <c r="DX476" s="58"/>
      <c r="DY476" s="58"/>
      <c r="DZ476" s="58"/>
      <c r="EA476" s="58"/>
      <c r="EB476" s="58"/>
      <c r="EC476" s="58"/>
      <c r="ED476" s="58"/>
      <c r="EE476" s="58"/>
      <c r="EF476" s="58"/>
      <c r="EG476" s="58"/>
      <c r="EH476" s="58"/>
      <c r="EI476" s="58"/>
      <c r="EJ476" s="58"/>
      <c r="EK476" s="58"/>
      <c r="EL476" s="58"/>
      <c r="EM476" s="58"/>
      <c r="EN476" s="58"/>
      <c r="EO476" s="58"/>
      <c r="EP476" s="58"/>
      <c r="EQ476" s="58"/>
      <c r="ER476" s="58"/>
      <c r="ES476" s="58"/>
      <c r="ET476" s="58"/>
      <c r="EU476" s="58"/>
      <c r="EV476" s="58"/>
      <c r="EW476" s="58"/>
      <c r="EX476" s="58"/>
      <c r="EY476" s="58"/>
      <c r="EZ476" s="58"/>
      <c r="FA476" s="58"/>
      <c r="FB476" s="58"/>
      <c r="FC476" s="58"/>
      <c r="FD476" s="58"/>
      <c r="FE476" s="58"/>
      <c r="FF476" s="58"/>
      <c r="FG476" s="58"/>
      <c r="FH476" s="58"/>
      <c r="FI476" s="58"/>
      <c r="FJ476" s="58"/>
      <c r="FK476" s="58"/>
      <c r="FL476" s="58"/>
      <c r="FM476" s="58"/>
      <c r="FN476" s="58"/>
      <c r="FO476" s="58"/>
      <c r="FP476" s="58"/>
      <c r="FQ476" s="58"/>
      <c r="FR476" s="58"/>
      <c r="FS476" s="58"/>
      <c r="FT476" s="58"/>
      <c r="FU476" s="58"/>
      <c r="FV476" s="58"/>
      <c r="FW476" s="58"/>
      <c r="FX476" s="58"/>
      <c r="FY476" s="58"/>
      <c r="FZ476" s="58"/>
      <c r="GA476" s="58"/>
      <c r="GB476" s="58"/>
      <c r="GC476" s="58"/>
      <c r="GD476" s="58"/>
      <c r="GE476" s="58"/>
      <c r="GF476" s="58"/>
      <c r="GG476" s="58"/>
      <c r="GH476" s="58"/>
      <c r="GI476" s="58"/>
      <c r="GJ476" s="58"/>
      <c r="GK476" s="58"/>
      <c r="GL476" s="58"/>
      <c r="GM476" s="58"/>
      <c r="GN476" s="58"/>
      <c r="GO476" s="58"/>
      <c r="GP476" s="58"/>
      <c r="GQ476" s="58"/>
      <c r="GR476" s="58"/>
      <c r="GS476" s="58"/>
      <c r="GT476" s="58"/>
      <c r="GU476" s="58"/>
      <c r="GV476" s="58"/>
      <c r="GW476" s="58"/>
      <c r="GX476" s="58"/>
      <c r="GY476" s="58"/>
      <c r="GZ476" s="58"/>
      <c r="HA476" s="58"/>
      <c r="HB476" s="58"/>
      <c r="HC476" s="58"/>
      <c r="HD476" s="58"/>
      <c r="HE476" s="58"/>
      <c r="HF476" s="58"/>
      <c r="HG476" s="58"/>
      <c r="HH476" s="58"/>
      <c r="HI476" s="58"/>
      <c r="HJ476" s="58"/>
      <c r="HK476" s="58"/>
      <c r="HL476" s="58"/>
      <c r="HM476" s="58"/>
      <c r="HN476" s="58"/>
      <c r="HO476" s="58"/>
      <c r="HP476" s="58"/>
      <c r="HQ476" s="58"/>
      <c r="HR476" s="58"/>
      <c r="HS476" s="58"/>
      <c r="HT476" s="58"/>
      <c r="HU476" s="58"/>
      <c r="HV476" s="58"/>
      <c r="HW476" s="58"/>
      <c r="HX476" s="58"/>
      <c r="HY476" s="58"/>
      <c r="HZ476" s="58"/>
      <c r="IA476" s="58"/>
      <c r="IB476" s="58"/>
      <c r="IC476" s="58"/>
      <c r="ID476" s="58"/>
      <c r="IE476" s="58"/>
      <c r="IF476" s="58"/>
      <c r="IG476" s="58"/>
      <c r="IH476" s="58"/>
      <c r="II476" s="58"/>
      <c r="IJ476" s="58"/>
      <c r="IK476" s="58"/>
      <c r="IL476" s="58"/>
      <c r="IM476" s="58"/>
      <c r="IN476" s="58"/>
      <c r="IO476" s="58"/>
      <c r="IP476" s="58"/>
      <c r="IQ476" s="58"/>
      <c r="IR476" s="58"/>
    </row>
    <row r="477" spans="1:252" s="839" customFormat="1">
      <c r="A477" s="78" t="s">
        <v>609</v>
      </c>
      <c r="B477" s="699">
        <v>0</v>
      </c>
      <c r="C477" s="699">
        <v>0</v>
      </c>
      <c r="D477" s="699">
        <v>0</v>
      </c>
      <c r="E477" s="699">
        <v>0</v>
      </c>
      <c r="F477" s="699">
        <v>0</v>
      </c>
      <c r="G477" s="699">
        <v>0</v>
      </c>
      <c r="H477" s="699">
        <v>0</v>
      </c>
      <c r="I477" s="699">
        <v>0</v>
      </c>
      <c r="J477" s="699">
        <v>0</v>
      </c>
      <c r="K477" s="699">
        <v>0</v>
      </c>
      <c r="L477" s="699">
        <v>0</v>
      </c>
      <c r="M477" s="699">
        <v>0</v>
      </c>
      <c r="N477" s="699">
        <v>0</v>
      </c>
      <c r="O477" s="699">
        <v>0</v>
      </c>
      <c r="P477" s="699">
        <v>0</v>
      </c>
      <c r="Q477" s="699">
        <v>0</v>
      </c>
      <c r="R477" s="699">
        <v>0</v>
      </c>
      <c r="S477" s="699">
        <v>0</v>
      </c>
      <c r="T477" s="699">
        <v>0</v>
      </c>
      <c r="U477" s="699">
        <v>0</v>
      </c>
      <c r="V477" s="699">
        <v>0</v>
      </c>
      <c r="W477" s="699">
        <v>0</v>
      </c>
      <c r="X477" s="699">
        <v>0</v>
      </c>
      <c r="Y477" s="699">
        <v>0</v>
      </c>
      <c r="Z477" s="699">
        <v>0</v>
      </c>
      <c r="AA477" s="956">
        <v>0</v>
      </c>
      <c r="AB477" s="956">
        <v>0</v>
      </c>
      <c r="AC477" s="956">
        <v>0</v>
      </c>
      <c r="AD477" s="699">
        <v>0</v>
      </c>
      <c r="AE477" s="953">
        <v>0</v>
      </c>
      <c r="AF477" s="58"/>
      <c r="AG477" s="58"/>
      <c r="AH477" s="58"/>
      <c r="AI477" s="58"/>
      <c r="AJ477" s="58"/>
      <c r="AK477" s="58"/>
      <c r="AL477" s="58"/>
      <c r="AM477" s="58"/>
      <c r="AN477" s="58"/>
      <c r="AO477" s="58"/>
      <c r="AP477" s="58"/>
      <c r="AQ477" s="58"/>
      <c r="AR477" s="58"/>
      <c r="AS477" s="58"/>
      <c r="AT477" s="58"/>
      <c r="AU477" s="58"/>
      <c r="AV477" s="58"/>
      <c r="AW477" s="58"/>
      <c r="AX477" s="58"/>
      <c r="AY477" s="58"/>
      <c r="AZ477" s="58"/>
      <c r="BA477" s="58"/>
      <c r="BB477" s="58"/>
      <c r="BC477" s="58"/>
      <c r="BD477" s="58"/>
      <c r="BE477" s="58"/>
      <c r="BF477" s="58"/>
      <c r="BG477" s="58"/>
      <c r="BH477" s="58"/>
      <c r="BI477" s="58"/>
      <c r="BJ477" s="58"/>
      <c r="BK477" s="58"/>
      <c r="BL477" s="58"/>
      <c r="BM477" s="58"/>
      <c r="BN477" s="58"/>
      <c r="BO477" s="58"/>
      <c r="BP477" s="58"/>
      <c r="BQ477" s="58"/>
      <c r="BR477" s="58"/>
      <c r="BS477" s="58"/>
      <c r="BT477" s="58"/>
      <c r="BU477" s="58"/>
      <c r="BV477" s="58"/>
      <c r="BW477" s="58"/>
      <c r="BX477" s="58"/>
      <c r="BY477" s="58"/>
      <c r="BZ477" s="58"/>
      <c r="CA477" s="58"/>
      <c r="CB477" s="58"/>
      <c r="CC477" s="58"/>
      <c r="CD477" s="58"/>
      <c r="CE477" s="58"/>
      <c r="CF477" s="58"/>
      <c r="CG477" s="58"/>
      <c r="CH477" s="58"/>
      <c r="CI477" s="58"/>
      <c r="CJ477" s="58"/>
      <c r="CK477" s="58"/>
      <c r="CL477" s="58"/>
      <c r="CM477" s="58"/>
      <c r="CN477" s="58"/>
      <c r="CO477" s="58"/>
      <c r="CP477" s="58"/>
      <c r="CQ477" s="58"/>
      <c r="CR477" s="58"/>
      <c r="CS477" s="58"/>
      <c r="CT477" s="58"/>
      <c r="CU477" s="58"/>
      <c r="CV477" s="58"/>
      <c r="CW477" s="58"/>
      <c r="CX477" s="58"/>
      <c r="CY477" s="58"/>
      <c r="CZ477" s="58"/>
      <c r="DA477" s="58"/>
      <c r="DB477" s="58"/>
      <c r="DC477" s="58"/>
      <c r="DD477" s="58"/>
      <c r="DE477" s="58"/>
      <c r="DF477" s="58"/>
      <c r="DG477" s="58"/>
      <c r="DH477" s="58"/>
      <c r="DI477" s="58"/>
      <c r="DJ477" s="58"/>
      <c r="DK477" s="58"/>
      <c r="DL477" s="58"/>
      <c r="DM477" s="58"/>
      <c r="DN477" s="58"/>
      <c r="DO477" s="58"/>
      <c r="DP477" s="58"/>
      <c r="DQ477" s="58"/>
      <c r="DR477" s="58"/>
      <c r="DS477" s="58"/>
      <c r="DT477" s="58"/>
      <c r="DU477" s="58"/>
      <c r="DV477" s="58"/>
      <c r="DW477" s="58"/>
      <c r="DX477" s="58"/>
      <c r="DY477" s="58"/>
      <c r="DZ477" s="58"/>
      <c r="EA477" s="58"/>
      <c r="EB477" s="58"/>
      <c r="EC477" s="58"/>
      <c r="ED477" s="58"/>
      <c r="EE477" s="58"/>
      <c r="EF477" s="58"/>
      <c r="EG477" s="58"/>
      <c r="EH477" s="58"/>
      <c r="EI477" s="58"/>
      <c r="EJ477" s="58"/>
      <c r="EK477" s="58"/>
      <c r="EL477" s="58"/>
      <c r="EM477" s="58"/>
      <c r="EN477" s="58"/>
      <c r="EO477" s="58"/>
      <c r="EP477" s="58"/>
      <c r="EQ477" s="58"/>
      <c r="ER477" s="58"/>
      <c r="ES477" s="58"/>
      <c r="ET477" s="58"/>
      <c r="EU477" s="58"/>
      <c r="EV477" s="58"/>
      <c r="EW477" s="58"/>
      <c r="EX477" s="58"/>
      <c r="EY477" s="58"/>
      <c r="EZ477" s="58"/>
      <c r="FA477" s="58"/>
      <c r="FB477" s="58"/>
      <c r="FC477" s="58"/>
      <c r="FD477" s="58"/>
      <c r="FE477" s="58"/>
      <c r="FF477" s="58"/>
      <c r="FG477" s="58"/>
      <c r="FH477" s="58"/>
      <c r="FI477" s="58"/>
      <c r="FJ477" s="58"/>
      <c r="FK477" s="58"/>
      <c r="FL477" s="58"/>
      <c r="FM477" s="58"/>
      <c r="FN477" s="58"/>
      <c r="FO477" s="58"/>
      <c r="FP477" s="58"/>
      <c r="FQ477" s="58"/>
      <c r="FR477" s="58"/>
      <c r="FS477" s="58"/>
      <c r="FT477" s="58"/>
      <c r="FU477" s="58"/>
      <c r="FV477" s="58"/>
      <c r="FW477" s="58"/>
      <c r="FX477" s="58"/>
      <c r="FY477" s="58"/>
      <c r="FZ477" s="58"/>
      <c r="GA477" s="58"/>
      <c r="GB477" s="58"/>
      <c r="GC477" s="58"/>
      <c r="GD477" s="58"/>
      <c r="GE477" s="58"/>
      <c r="GF477" s="58"/>
      <c r="GG477" s="58"/>
      <c r="GH477" s="58"/>
      <c r="GI477" s="58"/>
      <c r="GJ477" s="58"/>
      <c r="GK477" s="58"/>
      <c r="GL477" s="58"/>
      <c r="GM477" s="58"/>
      <c r="GN477" s="58"/>
      <c r="GO477" s="58"/>
      <c r="GP477" s="58"/>
      <c r="GQ477" s="58"/>
      <c r="GR477" s="58"/>
      <c r="GS477" s="58"/>
      <c r="GT477" s="58"/>
      <c r="GU477" s="58"/>
      <c r="GV477" s="58"/>
      <c r="GW477" s="58"/>
      <c r="GX477" s="58"/>
      <c r="GY477" s="58"/>
      <c r="GZ477" s="58"/>
      <c r="HA477" s="58"/>
      <c r="HB477" s="58"/>
      <c r="HC477" s="58"/>
      <c r="HD477" s="58"/>
      <c r="HE477" s="58"/>
      <c r="HF477" s="58"/>
      <c r="HG477" s="58"/>
      <c r="HH477" s="58"/>
      <c r="HI477" s="58"/>
      <c r="HJ477" s="58"/>
      <c r="HK477" s="58"/>
      <c r="HL477" s="58"/>
      <c r="HM477" s="58"/>
      <c r="HN477" s="58"/>
      <c r="HO477" s="58"/>
      <c r="HP477" s="58"/>
      <c r="HQ477" s="58"/>
      <c r="HR477" s="58"/>
      <c r="HS477" s="58"/>
      <c r="HT477" s="58"/>
      <c r="HU477" s="58"/>
      <c r="HV477" s="58"/>
      <c r="HW477" s="58"/>
      <c r="HX477" s="58"/>
      <c r="HY477" s="58"/>
      <c r="HZ477" s="58"/>
      <c r="IA477" s="58"/>
      <c r="IB477" s="58"/>
      <c r="IC477" s="58"/>
      <c r="ID477" s="58"/>
      <c r="IE477" s="58"/>
      <c r="IF477" s="58"/>
      <c r="IG477" s="58"/>
      <c r="IH477" s="58"/>
      <c r="II477" s="58"/>
      <c r="IJ477" s="58"/>
      <c r="IK477" s="58"/>
      <c r="IL477" s="58"/>
      <c r="IM477" s="58"/>
      <c r="IN477" s="58"/>
      <c r="IO477" s="58"/>
      <c r="IP477" s="58"/>
      <c r="IQ477" s="58"/>
      <c r="IR477" s="58"/>
    </row>
    <row r="478" spans="1:252" s="839" customFormat="1">
      <c r="A478" s="78" t="s">
        <v>610</v>
      </c>
      <c r="B478" s="699">
        <v>0</v>
      </c>
      <c r="C478" s="699">
        <v>0</v>
      </c>
      <c r="D478" s="699">
        <v>0</v>
      </c>
      <c r="E478" s="699">
        <v>0</v>
      </c>
      <c r="F478" s="699">
        <v>0</v>
      </c>
      <c r="G478" s="699">
        <v>0</v>
      </c>
      <c r="H478" s="699">
        <v>0</v>
      </c>
      <c r="I478" s="699">
        <v>0</v>
      </c>
      <c r="J478" s="699">
        <v>0</v>
      </c>
      <c r="K478" s="699">
        <v>0</v>
      </c>
      <c r="L478" s="699">
        <v>0</v>
      </c>
      <c r="M478" s="699">
        <v>0</v>
      </c>
      <c r="N478" s="699">
        <v>0</v>
      </c>
      <c r="O478" s="699">
        <v>0</v>
      </c>
      <c r="P478" s="699">
        <v>0</v>
      </c>
      <c r="Q478" s="699">
        <v>0</v>
      </c>
      <c r="R478" s="699">
        <v>0</v>
      </c>
      <c r="S478" s="699">
        <v>0</v>
      </c>
      <c r="T478" s="699">
        <v>0</v>
      </c>
      <c r="U478" s="699">
        <v>0</v>
      </c>
      <c r="V478" s="699">
        <v>0</v>
      </c>
      <c r="W478" s="699">
        <v>0</v>
      </c>
      <c r="X478" s="699">
        <v>0</v>
      </c>
      <c r="Y478" s="699">
        <v>0</v>
      </c>
      <c r="Z478" s="699">
        <v>0</v>
      </c>
      <c r="AA478" s="956">
        <v>0</v>
      </c>
      <c r="AB478" s="956">
        <v>0</v>
      </c>
      <c r="AC478" s="956">
        <v>0</v>
      </c>
      <c r="AD478" s="699">
        <v>0</v>
      </c>
      <c r="AE478" s="953">
        <v>0</v>
      </c>
      <c r="AF478" s="58"/>
      <c r="AG478" s="58"/>
      <c r="AH478" s="58"/>
      <c r="AI478" s="58"/>
      <c r="AJ478" s="58"/>
      <c r="AK478" s="58"/>
      <c r="AL478" s="58"/>
      <c r="AM478" s="58"/>
      <c r="AN478" s="58"/>
      <c r="AO478" s="58"/>
      <c r="AP478" s="58"/>
      <c r="AQ478" s="58"/>
      <c r="AR478" s="58"/>
      <c r="AS478" s="58"/>
      <c r="AT478" s="58"/>
      <c r="AU478" s="58"/>
      <c r="AV478" s="58"/>
      <c r="AW478" s="58"/>
      <c r="AX478" s="58"/>
      <c r="AY478" s="58"/>
      <c r="AZ478" s="58"/>
      <c r="BA478" s="58"/>
      <c r="BB478" s="58"/>
      <c r="BC478" s="58"/>
      <c r="BD478" s="58"/>
      <c r="BE478" s="58"/>
      <c r="BF478" s="58"/>
      <c r="BG478" s="58"/>
      <c r="BH478" s="58"/>
      <c r="BI478" s="58"/>
      <c r="BJ478" s="58"/>
      <c r="BK478" s="58"/>
      <c r="BL478" s="58"/>
      <c r="BM478" s="58"/>
      <c r="BN478" s="58"/>
      <c r="BO478" s="58"/>
      <c r="BP478" s="58"/>
      <c r="BQ478" s="58"/>
      <c r="BR478" s="58"/>
      <c r="BS478" s="58"/>
      <c r="BT478" s="58"/>
      <c r="BU478" s="58"/>
      <c r="BV478" s="58"/>
      <c r="BW478" s="58"/>
      <c r="BX478" s="58"/>
      <c r="BY478" s="58"/>
      <c r="BZ478" s="58"/>
      <c r="CA478" s="58"/>
      <c r="CB478" s="58"/>
      <c r="CC478" s="58"/>
      <c r="CD478" s="58"/>
      <c r="CE478" s="58"/>
      <c r="CF478" s="58"/>
      <c r="CG478" s="58"/>
      <c r="CH478" s="58"/>
      <c r="CI478" s="58"/>
      <c r="CJ478" s="58"/>
      <c r="CK478" s="58"/>
      <c r="CL478" s="58"/>
      <c r="CM478" s="58"/>
      <c r="CN478" s="58"/>
      <c r="CO478" s="58"/>
      <c r="CP478" s="58"/>
      <c r="CQ478" s="58"/>
      <c r="CR478" s="58"/>
      <c r="CS478" s="58"/>
      <c r="CT478" s="58"/>
      <c r="CU478" s="58"/>
      <c r="CV478" s="58"/>
      <c r="CW478" s="58"/>
      <c r="CX478" s="58"/>
      <c r="CY478" s="58"/>
      <c r="CZ478" s="58"/>
      <c r="DA478" s="58"/>
      <c r="DB478" s="58"/>
      <c r="DC478" s="58"/>
      <c r="DD478" s="58"/>
      <c r="DE478" s="58"/>
      <c r="DF478" s="58"/>
      <c r="DG478" s="58"/>
      <c r="DH478" s="58"/>
      <c r="DI478" s="58"/>
      <c r="DJ478" s="58"/>
      <c r="DK478" s="58"/>
      <c r="DL478" s="58"/>
      <c r="DM478" s="58"/>
      <c r="DN478" s="58"/>
      <c r="DO478" s="58"/>
      <c r="DP478" s="58"/>
      <c r="DQ478" s="58"/>
      <c r="DR478" s="58"/>
      <c r="DS478" s="58"/>
      <c r="DT478" s="58"/>
      <c r="DU478" s="58"/>
      <c r="DV478" s="58"/>
      <c r="DW478" s="58"/>
      <c r="DX478" s="58"/>
      <c r="DY478" s="58"/>
      <c r="DZ478" s="58"/>
      <c r="EA478" s="58"/>
      <c r="EB478" s="58"/>
      <c r="EC478" s="58"/>
      <c r="ED478" s="58"/>
      <c r="EE478" s="58"/>
      <c r="EF478" s="58"/>
      <c r="EG478" s="58"/>
      <c r="EH478" s="58"/>
      <c r="EI478" s="58"/>
      <c r="EJ478" s="58"/>
      <c r="EK478" s="58"/>
      <c r="EL478" s="58"/>
      <c r="EM478" s="58"/>
      <c r="EN478" s="58"/>
      <c r="EO478" s="58"/>
      <c r="EP478" s="58"/>
      <c r="EQ478" s="58"/>
      <c r="ER478" s="58"/>
      <c r="ES478" s="58"/>
      <c r="ET478" s="58"/>
      <c r="EU478" s="58"/>
      <c r="EV478" s="58"/>
      <c r="EW478" s="58"/>
      <c r="EX478" s="58"/>
      <c r="EY478" s="58"/>
      <c r="EZ478" s="58"/>
      <c r="FA478" s="58"/>
      <c r="FB478" s="58"/>
      <c r="FC478" s="58"/>
      <c r="FD478" s="58"/>
      <c r="FE478" s="58"/>
      <c r="FF478" s="58"/>
      <c r="FG478" s="58"/>
      <c r="FH478" s="58"/>
      <c r="FI478" s="58"/>
      <c r="FJ478" s="58"/>
      <c r="FK478" s="58"/>
      <c r="FL478" s="58"/>
      <c r="FM478" s="58"/>
      <c r="FN478" s="58"/>
      <c r="FO478" s="58"/>
      <c r="FP478" s="58"/>
      <c r="FQ478" s="58"/>
      <c r="FR478" s="58"/>
      <c r="FS478" s="58"/>
      <c r="FT478" s="58"/>
      <c r="FU478" s="58"/>
      <c r="FV478" s="58"/>
      <c r="FW478" s="58"/>
      <c r="FX478" s="58"/>
      <c r="FY478" s="58"/>
      <c r="FZ478" s="58"/>
      <c r="GA478" s="58"/>
      <c r="GB478" s="58"/>
      <c r="GC478" s="58"/>
      <c r="GD478" s="58"/>
      <c r="GE478" s="58"/>
      <c r="GF478" s="58"/>
      <c r="GG478" s="58"/>
      <c r="GH478" s="58"/>
      <c r="GI478" s="58"/>
      <c r="GJ478" s="58"/>
      <c r="GK478" s="58"/>
      <c r="GL478" s="58"/>
      <c r="GM478" s="58"/>
      <c r="GN478" s="58"/>
      <c r="GO478" s="58"/>
      <c r="GP478" s="58"/>
      <c r="GQ478" s="58"/>
      <c r="GR478" s="58"/>
      <c r="GS478" s="58"/>
      <c r="GT478" s="58"/>
      <c r="GU478" s="58"/>
      <c r="GV478" s="58"/>
      <c r="GW478" s="58"/>
      <c r="GX478" s="58"/>
      <c r="GY478" s="58"/>
      <c r="GZ478" s="58"/>
      <c r="HA478" s="58"/>
      <c r="HB478" s="58"/>
      <c r="HC478" s="58"/>
      <c r="HD478" s="58"/>
      <c r="HE478" s="58"/>
      <c r="HF478" s="58"/>
      <c r="HG478" s="58"/>
      <c r="HH478" s="58"/>
      <c r="HI478" s="58"/>
      <c r="HJ478" s="58"/>
      <c r="HK478" s="58"/>
      <c r="HL478" s="58"/>
      <c r="HM478" s="58"/>
      <c r="HN478" s="58"/>
      <c r="HO478" s="58"/>
      <c r="HP478" s="58"/>
      <c r="HQ478" s="58"/>
      <c r="HR478" s="58"/>
      <c r="HS478" s="58"/>
      <c r="HT478" s="58"/>
      <c r="HU478" s="58"/>
      <c r="HV478" s="58"/>
      <c r="HW478" s="58"/>
      <c r="HX478" s="58"/>
      <c r="HY478" s="58"/>
      <c r="HZ478" s="58"/>
      <c r="IA478" s="58"/>
      <c r="IB478" s="58"/>
      <c r="IC478" s="58"/>
      <c r="ID478" s="58"/>
      <c r="IE478" s="58"/>
      <c r="IF478" s="58"/>
      <c r="IG478" s="58"/>
      <c r="IH478" s="58"/>
      <c r="II478" s="58"/>
      <c r="IJ478" s="58"/>
      <c r="IK478" s="58"/>
      <c r="IL478" s="58"/>
      <c r="IM478" s="58"/>
      <c r="IN478" s="58"/>
      <c r="IO478" s="58"/>
      <c r="IP478" s="58"/>
      <c r="IQ478" s="58"/>
      <c r="IR478" s="58"/>
    </row>
    <row r="479" spans="1:252" s="839" customFormat="1">
      <c r="A479" s="78" t="s">
        <v>611</v>
      </c>
      <c r="B479" s="699">
        <v>0</v>
      </c>
      <c r="C479" s="699">
        <v>0</v>
      </c>
      <c r="D479" s="699">
        <v>0</v>
      </c>
      <c r="E479" s="699">
        <v>0</v>
      </c>
      <c r="F479" s="699">
        <v>0</v>
      </c>
      <c r="G479" s="699">
        <v>0</v>
      </c>
      <c r="H479" s="699">
        <v>0</v>
      </c>
      <c r="I479" s="699">
        <v>0</v>
      </c>
      <c r="J479" s="699">
        <v>0</v>
      </c>
      <c r="K479" s="699">
        <v>0</v>
      </c>
      <c r="L479" s="699">
        <v>0</v>
      </c>
      <c r="M479" s="699">
        <v>0</v>
      </c>
      <c r="N479" s="699">
        <v>0</v>
      </c>
      <c r="O479" s="699">
        <v>0</v>
      </c>
      <c r="P479" s="699">
        <v>0</v>
      </c>
      <c r="Q479" s="699">
        <v>0</v>
      </c>
      <c r="R479" s="699">
        <v>0</v>
      </c>
      <c r="S479" s="699">
        <v>3.0000000000000001E-3</v>
      </c>
      <c r="T479" s="699">
        <v>4.0000000000000001E-3</v>
      </c>
      <c r="U479" s="699">
        <v>4.0000000000000001E-3</v>
      </c>
      <c r="V479" s="699">
        <v>3.0000000000000001E-3</v>
      </c>
      <c r="W479" s="699">
        <v>3.0000000000000001E-3</v>
      </c>
      <c r="X479" s="699">
        <v>4.0000000000000001E-3</v>
      </c>
      <c r="Y479" s="699">
        <v>5.0000000000000001E-3</v>
      </c>
      <c r="Z479" s="699">
        <v>5.0000000000000001E-3</v>
      </c>
      <c r="AA479" s="956">
        <v>6.0000000000000001E-3</v>
      </c>
      <c r="AB479" s="956">
        <v>4.0000000000000001E-3</v>
      </c>
      <c r="AC479" s="956">
        <v>4.0000000000000001E-3</v>
      </c>
      <c r="AD479" s="699">
        <v>4.0000000000000001E-3</v>
      </c>
      <c r="AE479" s="953">
        <v>4.0000000000000001E-3</v>
      </c>
      <c r="AF479" s="58"/>
      <c r="AG479" s="58"/>
      <c r="AH479" s="58"/>
      <c r="AI479" s="58"/>
      <c r="AJ479" s="58"/>
      <c r="AK479" s="58"/>
      <c r="AL479" s="58"/>
      <c r="AM479" s="58"/>
      <c r="AN479" s="58"/>
      <c r="AO479" s="58"/>
      <c r="AP479" s="58"/>
      <c r="AQ479" s="58"/>
      <c r="AR479" s="58"/>
      <c r="AS479" s="58"/>
      <c r="AT479" s="58"/>
      <c r="AU479" s="58"/>
      <c r="AV479" s="58"/>
      <c r="AW479" s="58"/>
      <c r="AX479" s="58"/>
      <c r="AY479" s="58"/>
      <c r="AZ479" s="58"/>
      <c r="BA479" s="58"/>
      <c r="BB479" s="58"/>
      <c r="BC479" s="58"/>
      <c r="BD479" s="58"/>
      <c r="BE479" s="58"/>
      <c r="BF479" s="58"/>
      <c r="BG479" s="58"/>
      <c r="BH479" s="58"/>
      <c r="BI479" s="58"/>
      <c r="BJ479" s="58"/>
      <c r="BK479" s="58"/>
      <c r="BL479" s="58"/>
      <c r="BM479" s="58"/>
      <c r="BN479" s="58"/>
      <c r="BO479" s="58"/>
      <c r="BP479" s="58"/>
      <c r="BQ479" s="58"/>
      <c r="BR479" s="58"/>
      <c r="BS479" s="58"/>
      <c r="BT479" s="58"/>
      <c r="BU479" s="58"/>
      <c r="BV479" s="58"/>
      <c r="BW479" s="58"/>
      <c r="BX479" s="58"/>
      <c r="BY479" s="58"/>
      <c r="BZ479" s="58"/>
      <c r="CA479" s="58"/>
      <c r="CB479" s="58"/>
      <c r="CC479" s="58"/>
      <c r="CD479" s="58"/>
      <c r="CE479" s="58"/>
      <c r="CF479" s="58"/>
      <c r="CG479" s="58"/>
      <c r="CH479" s="58"/>
      <c r="CI479" s="58"/>
      <c r="CJ479" s="58"/>
      <c r="CK479" s="58"/>
      <c r="CL479" s="58"/>
      <c r="CM479" s="58"/>
      <c r="CN479" s="58"/>
      <c r="CO479" s="58"/>
      <c r="CP479" s="58"/>
      <c r="CQ479" s="58"/>
      <c r="CR479" s="58"/>
      <c r="CS479" s="58"/>
      <c r="CT479" s="58"/>
      <c r="CU479" s="58"/>
      <c r="CV479" s="58"/>
      <c r="CW479" s="58"/>
      <c r="CX479" s="58"/>
      <c r="CY479" s="58"/>
      <c r="CZ479" s="58"/>
      <c r="DA479" s="58"/>
      <c r="DB479" s="58"/>
      <c r="DC479" s="58"/>
      <c r="DD479" s="58"/>
      <c r="DE479" s="58"/>
      <c r="DF479" s="58"/>
      <c r="DG479" s="58"/>
      <c r="DH479" s="58"/>
      <c r="DI479" s="58"/>
      <c r="DJ479" s="58"/>
      <c r="DK479" s="58"/>
      <c r="DL479" s="58"/>
      <c r="DM479" s="58"/>
      <c r="DN479" s="58"/>
      <c r="DO479" s="58"/>
      <c r="DP479" s="58"/>
      <c r="DQ479" s="58"/>
      <c r="DR479" s="58"/>
      <c r="DS479" s="58"/>
      <c r="DT479" s="58"/>
      <c r="DU479" s="58"/>
      <c r="DV479" s="58"/>
      <c r="DW479" s="58"/>
      <c r="DX479" s="58"/>
      <c r="DY479" s="58"/>
      <c r="DZ479" s="58"/>
      <c r="EA479" s="58"/>
      <c r="EB479" s="58"/>
      <c r="EC479" s="58"/>
      <c r="ED479" s="58"/>
      <c r="EE479" s="58"/>
      <c r="EF479" s="58"/>
      <c r="EG479" s="58"/>
      <c r="EH479" s="58"/>
      <c r="EI479" s="58"/>
      <c r="EJ479" s="58"/>
      <c r="EK479" s="58"/>
      <c r="EL479" s="58"/>
      <c r="EM479" s="58"/>
      <c r="EN479" s="58"/>
      <c r="EO479" s="58"/>
      <c r="EP479" s="58"/>
      <c r="EQ479" s="58"/>
      <c r="ER479" s="58"/>
      <c r="ES479" s="58"/>
      <c r="ET479" s="58"/>
      <c r="EU479" s="58"/>
      <c r="EV479" s="58"/>
      <c r="EW479" s="58"/>
      <c r="EX479" s="58"/>
      <c r="EY479" s="58"/>
      <c r="EZ479" s="58"/>
      <c r="FA479" s="58"/>
      <c r="FB479" s="58"/>
      <c r="FC479" s="58"/>
      <c r="FD479" s="58"/>
      <c r="FE479" s="58"/>
      <c r="FF479" s="58"/>
      <c r="FG479" s="58"/>
      <c r="FH479" s="58"/>
      <c r="FI479" s="58"/>
      <c r="FJ479" s="58"/>
      <c r="FK479" s="58"/>
      <c r="FL479" s="58"/>
      <c r="FM479" s="58"/>
      <c r="FN479" s="58"/>
      <c r="FO479" s="58"/>
      <c r="FP479" s="58"/>
      <c r="FQ479" s="58"/>
      <c r="FR479" s="58"/>
      <c r="FS479" s="58"/>
      <c r="FT479" s="58"/>
      <c r="FU479" s="58"/>
      <c r="FV479" s="58"/>
      <c r="FW479" s="58"/>
      <c r="FX479" s="58"/>
      <c r="FY479" s="58"/>
      <c r="FZ479" s="58"/>
      <c r="GA479" s="58"/>
      <c r="GB479" s="58"/>
      <c r="GC479" s="58"/>
      <c r="GD479" s="58"/>
      <c r="GE479" s="58"/>
      <c r="GF479" s="58"/>
      <c r="GG479" s="58"/>
      <c r="GH479" s="58"/>
      <c r="GI479" s="58"/>
      <c r="GJ479" s="58"/>
      <c r="GK479" s="58"/>
      <c r="GL479" s="58"/>
      <c r="GM479" s="58"/>
      <c r="GN479" s="58"/>
      <c r="GO479" s="58"/>
      <c r="GP479" s="58"/>
      <c r="GQ479" s="58"/>
      <c r="GR479" s="58"/>
      <c r="GS479" s="58"/>
      <c r="GT479" s="58"/>
      <c r="GU479" s="58"/>
      <c r="GV479" s="58"/>
      <c r="GW479" s="58"/>
      <c r="GX479" s="58"/>
      <c r="GY479" s="58"/>
      <c r="GZ479" s="58"/>
      <c r="HA479" s="58"/>
      <c r="HB479" s="58"/>
      <c r="HC479" s="58"/>
      <c r="HD479" s="58"/>
      <c r="HE479" s="58"/>
      <c r="HF479" s="58"/>
      <c r="HG479" s="58"/>
      <c r="HH479" s="58"/>
      <c r="HI479" s="58"/>
      <c r="HJ479" s="58"/>
      <c r="HK479" s="58"/>
      <c r="HL479" s="58"/>
      <c r="HM479" s="58"/>
      <c r="HN479" s="58"/>
      <c r="HO479" s="58"/>
      <c r="HP479" s="58"/>
      <c r="HQ479" s="58"/>
      <c r="HR479" s="58"/>
      <c r="HS479" s="58"/>
      <c r="HT479" s="58"/>
      <c r="HU479" s="58"/>
      <c r="HV479" s="58"/>
      <c r="HW479" s="58"/>
      <c r="HX479" s="58"/>
      <c r="HY479" s="58"/>
      <c r="HZ479" s="58"/>
      <c r="IA479" s="58"/>
      <c r="IB479" s="58"/>
      <c r="IC479" s="58"/>
      <c r="ID479" s="58"/>
      <c r="IE479" s="58"/>
      <c r="IF479" s="58"/>
      <c r="IG479" s="58"/>
      <c r="IH479" s="58"/>
      <c r="II479" s="58"/>
      <c r="IJ479" s="58"/>
      <c r="IK479" s="58"/>
      <c r="IL479" s="58"/>
      <c r="IM479" s="58"/>
      <c r="IN479" s="58"/>
      <c r="IO479" s="58"/>
      <c r="IP479" s="58"/>
      <c r="IQ479" s="58"/>
      <c r="IR479" s="58"/>
    </row>
    <row r="480" spans="1:252" s="839" customFormat="1">
      <c r="A480" s="78" t="s">
        <v>612</v>
      </c>
      <c r="B480" s="699">
        <v>0</v>
      </c>
      <c r="C480" s="699">
        <v>0</v>
      </c>
      <c r="D480" s="699">
        <v>0</v>
      </c>
      <c r="E480" s="699">
        <v>0</v>
      </c>
      <c r="F480" s="699">
        <v>0</v>
      </c>
      <c r="G480" s="699">
        <v>0</v>
      </c>
      <c r="H480" s="699">
        <v>0</v>
      </c>
      <c r="I480" s="699">
        <v>0</v>
      </c>
      <c r="J480" s="699">
        <v>0</v>
      </c>
      <c r="K480" s="699">
        <v>0</v>
      </c>
      <c r="L480" s="699">
        <v>0</v>
      </c>
      <c r="M480" s="699">
        <v>0</v>
      </c>
      <c r="N480" s="699">
        <v>0</v>
      </c>
      <c r="O480" s="699">
        <v>0</v>
      </c>
      <c r="P480" s="699">
        <v>0</v>
      </c>
      <c r="Q480" s="699">
        <v>0</v>
      </c>
      <c r="R480" s="699">
        <v>0</v>
      </c>
      <c r="S480" s="699">
        <v>0</v>
      </c>
      <c r="T480" s="699">
        <v>0</v>
      </c>
      <c r="U480" s="699">
        <v>0</v>
      </c>
      <c r="V480" s="699">
        <v>0</v>
      </c>
      <c r="W480" s="699">
        <v>0</v>
      </c>
      <c r="X480" s="699">
        <v>0</v>
      </c>
      <c r="Y480" s="699">
        <v>0</v>
      </c>
      <c r="Z480" s="699">
        <v>0</v>
      </c>
      <c r="AA480" s="956">
        <v>0</v>
      </c>
      <c r="AB480" s="956">
        <v>0</v>
      </c>
      <c r="AC480" s="956">
        <v>0</v>
      </c>
      <c r="AD480" s="699">
        <v>0</v>
      </c>
      <c r="AE480" s="953">
        <v>0</v>
      </c>
      <c r="AF480" s="58"/>
      <c r="AG480" s="58"/>
      <c r="AH480" s="58"/>
      <c r="AI480" s="58"/>
      <c r="AJ480" s="58"/>
      <c r="AK480" s="58"/>
      <c r="AL480" s="58"/>
      <c r="AM480" s="58"/>
      <c r="AN480" s="58"/>
      <c r="AO480" s="58"/>
      <c r="AP480" s="58"/>
      <c r="AQ480" s="58"/>
      <c r="AR480" s="58"/>
      <c r="AS480" s="58"/>
      <c r="AT480" s="58"/>
      <c r="AU480" s="58"/>
      <c r="AV480" s="58"/>
      <c r="AW480" s="58"/>
      <c r="AX480" s="58"/>
      <c r="AY480" s="58"/>
      <c r="AZ480" s="58"/>
      <c r="BA480" s="58"/>
      <c r="BB480" s="58"/>
      <c r="BC480" s="58"/>
      <c r="BD480" s="58"/>
      <c r="BE480" s="58"/>
      <c r="BF480" s="58"/>
      <c r="BG480" s="58"/>
      <c r="BH480" s="58"/>
      <c r="BI480" s="58"/>
      <c r="BJ480" s="58"/>
      <c r="BK480" s="58"/>
      <c r="BL480" s="58"/>
      <c r="BM480" s="58"/>
      <c r="BN480" s="58"/>
      <c r="BO480" s="58"/>
      <c r="BP480" s="58"/>
      <c r="BQ480" s="58"/>
      <c r="BR480" s="58"/>
      <c r="BS480" s="58"/>
      <c r="BT480" s="58"/>
      <c r="BU480" s="58"/>
      <c r="BV480" s="58"/>
      <c r="BW480" s="58"/>
      <c r="BX480" s="58"/>
      <c r="BY480" s="58"/>
      <c r="BZ480" s="58"/>
      <c r="CA480" s="58"/>
      <c r="CB480" s="58"/>
      <c r="CC480" s="58"/>
      <c r="CD480" s="58"/>
      <c r="CE480" s="58"/>
      <c r="CF480" s="58"/>
      <c r="CG480" s="58"/>
      <c r="CH480" s="58"/>
      <c r="CI480" s="58"/>
      <c r="CJ480" s="58"/>
      <c r="CK480" s="58"/>
      <c r="CL480" s="58"/>
      <c r="CM480" s="58"/>
      <c r="CN480" s="58"/>
      <c r="CO480" s="58"/>
      <c r="CP480" s="58"/>
      <c r="CQ480" s="58"/>
      <c r="CR480" s="58"/>
      <c r="CS480" s="58"/>
      <c r="CT480" s="58"/>
      <c r="CU480" s="58"/>
      <c r="CV480" s="58"/>
      <c r="CW480" s="58"/>
      <c r="CX480" s="58"/>
      <c r="CY480" s="58"/>
      <c r="CZ480" s="58"/>
      <c r="DA480" s="58"/>
      <c r="DB480" s="58"/>
      <c r="DC480" s="58"/>
      <c r="DD480" s="58"/>
      <c r="DE480" s="58"/>
      <c r="DF480" s="58"/>
      <c r="DG480" s="58"/>
      <c r="DH480" s="58"/>
      <c r="DI480" s="58"/>
      <c r="DJ480" s="58"/>
      <c r="DK480" s="58"/>
      <c r="DL480" s="58"/>
      <c r="DM480" s="58"/>
      <c r="DN480" s="58"/>
      <c r="DO480" s="58"/>
      <c r="DP480" s="58"/>
      <c r="DQ480" s="58"/>
      <c r="DR480" s="58"/>
      <c r="DS480" s="58"/>
      <c r="DT480" s="58"/>
      <c r="DU480" s="58"/>
      <c r="DV480" s="58"/>
      <c r="DW480" s="58"/>
      <c r="DX480" s="58"/>
      <c r="DY480" s="58"/>
      <c r="DZ480" s="58"/>
      <c r="EA480" s="58"/>
      <c r="EB480" s="58"/>
      <c r="EC480" s="58"/>
      <c r="ED480" s="58"/>
      <c r="EE480" s="58"/>
      <c r="EF480" s="58"/>
      <c r="EG480" s="58"/>
      <c r="EH480" s="58"/>
      <c r="EI480" s="58"/>
      <c r="EJ480" s="58"/>
      <c r="EK480" s="58"/>
      <c r="EL480" s="58"/>
      <c r="EM480" s="58"/>
      <c r="EN480" s="58"/>
      <c r="EO480" s="58"/>
      <c r="EP480" s="58"/>
      <c r="EQ480" s="58"/>
      <c r="ER480" s="58"/>
      <c r="ES480" s="58"/>
      <c r="ET480" s="58"/>
      <c r="EU480" s="58"/>
      <c r="EV480" s="58"/>
      <c r="EW480" s="58"/>
      <c r="EX480" s="58"/>
      <c r="EY480" s="58"/>
      <c r="EZ480" s="58"/>
      <c r="FA480" s="58"/>
      <c r="FB480" s="58"/>
      <c r="FC480" s="58"/>
      <c r="FD480" s="58"/>
      <c r="FE480" s="58"/>
      <c r="FF480" s="58"/>
      <c r="FG480" s="58"/>
      <c r="FH480" s="58"/>
      <c r="FI480" s="58"/>
      <c r="FJ480" s="58"/>
      <c r="FK480" s="58"/>
      <c r="FL480" s="58"/>
      <c r="FM480" s="58"/>
      <c r="FN480" s="58"/>
      <c r="FO480" s="58"/>
      <c r="FP480" s="58"/>
      <c r="FQ480" s="58"/>
      <c r="FR480" s="58"/>
      <c r="FS480" s="58"/>
      <c r="FT480" s="58"/>
      <c r="FU480" s="58"/>
      <c r="FV480" s="58"/>
      <c r="FW480" s="58"/>
      <c r="FX480" s="58"/>
      <c r="FY480" s="58"/>
      <c r="FZ480" s="58"/>
      <c r="GA480" s="58"/>
      <c r="GB480" s="58"/>
      <c r="GC480" s="58"/>
      <c r="GD480" s="58"/>
      <c r="GE480" s="58"/>
      <c r="GF480" s="58"/>
      <c r="GG480" s="58"/>
      <c r="GH480" s="58"/>
      <c r="GI480" s="58"/>
      <c r="GJ480" s="58"/>
      <c r="GK480" s="58"/>
      <c r="GL480" s="58"/>
      <c r="GM480" s="58"/>
      <c r="GN480" s="58"/>
      <c r="GO480" s="58"/>
      <c r="GP480" s="58"/>
      <c r="GQ480" s="58"/>
      <c r="GR480" s="58"/>
      <c r="GS480" s="58"/>
      <c r="GT480" s="58"/>
      <c r="GU480" s="58"/>
      <c r="GV480" s="58"/>
      <c r="GW480" s="58"/>
      <c r="GX480" s="58"/>
      <c r="GY480" s="58"/>
      <c r="GZ480" s="58"/>
      <c r="HA480" s="58"/>
      <c r="HB480" s="58"/>
      <c r="HC480" s="58"/>
      <c r="HD480" s="58"/>
      <c r="HE480" s="58"/>
      <c r="HF480" s="58"/>
      <c r="HG480" s="58"/>
      <c r="HH480" s="58"/>
      <c r="HI480" s="58"/>
      <c r="HJ480" s="58"/>
      <c r="HK480" s="58"/>
      <c r="HL480" s="58"/>
      <c r="HM480" s="58"/>
      <c r="HN480" s="58"/>
      <c r="HO480" s="58"/>
      <c r="HP480" s="58"/>
      <c r="HQ480" s="58"/>
      <c r="HR480" s="58"/>
      <c r="HS480" s="58"/>
      <c r="HT480" s="58"/>
      <c r="HU480" s="58"/>
      <c r="HV480" s="58"/>
      <c r="HW480" s="58"/>
      <c r="HX480" s="58"/>
      <c r="HY480" s="58"/>
      <c r="HZ480" s="58"/>
      <c r="IA480" s="58"/>
      <c r="IB480" s="58"/>
      <c r="IC480" s="58"/>
      <c r="ID480" s="58"/>
      <c r="IE480" s="58"/>
      <c r="IF480" s="58"/>
      <c r="IG480" s="58"/>
      <c r="IH480" s="58"/>
      <c r="II480" s="58"/>
      <c r="IJ480" s="58"/>
      <c r="IK480" s="58"/>
      <c r="IL480" s="58"/>
      <c r="IM480" s="58"/>
      <c r="IN480" s="58"/>
      <c r="IO480" s="58"/>
      <c r="IP480" s="58"/>
      <c r="IQ480" s="58"/>
      <c r="IR480" s="58"/>
    </row>
    <row r="481" spans="1:252" s="839" customFormat="1">
      <c r="A481" s="78" t="s">
        <v>613</v>
      </c>
      <c r="B481" s="699">
        <v>0</v>
      </c>
      <c r="C481" s="699">
        <v>0</v>
      </c>
      <c r="D481" s="699">
        <v>0</v>
      </c>
      <c r="E481" s="699">
        <v>0</v>
      </c>
      <c r="F481" s="699">
        <v>0</v>
      </c>
      <c r="G481" s="699">
        <v>0</v>
      </c>
      <c r="H481" s="699">
        <v>0</v>
      </c>
      <c r="I481" s="699">
        <v>0</v>
      </c>
      <c r="J481" s="699">
        <v>0</v>
      </c>
      <c r="K481" s="699">
        <v>0</v>
      </c>
      <c r="L481" s="699">
        <v>0</v>
      </c>
      <c r="M481" s="699">
        <v>0</v>
      </c>
      <c r="N481" s="699">
        <v>0</v>
      </c>
      <c r="O481" s="699">
        <v>0</v>
      </c>
      <c r="P481" s="699">
        <v>0</v>
      </c>
      <c r="Q481" s="699">
        <v>0</v>
      </c>
      <c r="R481" s="699">
        <v>0</v>
      </c>
      <c r="S481" s="699">
        <v>0</v>
      </c>
      <c r="T481" s="699">
        <v>0</v>
      </c>
      <c r="U481" s="699">
        <v>0</v>
      </c>
      <c r="V481" s="699">
        <v>0</v>
      </c>
      <c r="W481" s="699">
        <v>0</v>
      </c>
      <c r="X481" s="699">
        <v>0</v>
      </c>
      <c r="Y481" s="699">
        <v>0</v>
      </c>
      <c r="Z481" s="699">
        <v>0</v>
      </c>
      <c r="AA481" s="956">
        <v>0</v>
      </c>
      <c r="AB481" s="956">
        <v>0</v>
      </c>
      <c r="AC481" s="956">
        <v>0</v>
      </c>
      <c r="AD481" s="699">
        <v>0</v>
      </c>
      <c r="AE481" s="953">
        <v>0</v>
      </c>
      <c r="AF481" s="58"/>
      <c r="AG481" s="58"/>
      <c r="AH481" s="58"/>
      <c r="AI481" s="58"/>
      <c r="AJ481" s="58"/>
      <c r="AK481" s="58"/>
      <c r="AL481" s="58"/>
      <c r="AM481" s="58"/>
      <c r="AN481" s="58"/>
      <c r="AO481" s="58"/>
      <c r="AP481" s="58"/>
      <c r="AQ481" s="58"/>
      <c r="AR481" s="58"/>
      <c r="AS481" s="58"/>
      <c r="AT481" s="58"/>
      <c r="AU481" s="58"/>
      <c r="AV481" s="58"/>
      <c r="AW481" s="58"/>
      <c r="AX481" s="58"/>
      <c r="AY481" s="58"/>
      <c r="AZ481" s="58"/>
      <c r="BA481" s="58"/>
      <c r="BB481" s="58"/>
      <c r="BC481" s="58"/>
      <c r="BD481" s="58"/>
      <c r="BE481" s="58"/>
      <c r="BF481" s="58"/>
      <c r="BG481" s="58"/>
      <c r="BH481" s="58"/>
      <c r="BI481" s="58"/>
      <c r="BJ481" s="58"/>
      <c r="BK481" s="58"/>
      <c r="BL481" s="58"/>
      <c r="BM481" s="58"/>
      <c r="BN481" s="58"/>
      <c r="BO481" s="58"/>
      <c r="BP481" s="58"/>
      <c r="BQ481" s="58"/>
      <c r="BR481" s="58"/>
      <c r="BS481" s="58"/>
      <c r="BT481" s="58"/>
      <c r="BU481" s="58"/>
      <c r="BV481" s="58"/>
      <c r="BW481" s="58"/>
      <c r="BX481" s="58"/>
      <c r="BY481" s="58"/>
      <c r="BZ481" s="58"/>
      <c r="CA481" s="58"/>
      <c r="CB481" s="58"/>
      <c r="CC481" s="58"/>
      <c r="CD481" s="58"/>
      <c r="CE481" s="58"/>
      <c r="CF481" s="58"/>
      <c r="CG481" s="58"/>
      <c r="CH481" s="58"/>
      <c r="CI481" s="58"/>
      <c r="CJ481" s="58"/>
      <c r="CK481" s="58"/>
      <c r="CL481" s="58"/>
      <c r="CM481" s="58"/>
      <c r="CN481" s="58"/>
      <c r="CO481" s="58"/>
      <c r="CP481" s="58"/>
      <c r="CQ481" s="58"/>
      <c r="CR481" s="58"/>
      <c r="CS481" s="58"/>
      <c r="CT481" s="58"/>
      <c r="CU481" s="58"/>
      <c r="CV481" s="58"/>
      <c r="CW481" s="58"/>
      <c r="CX481" s="58"/>
      <c r="CY481" s="58"/>
      <c r="CZ481" s="58"/>
      <c r="DA481" s="58"/>
      <c r="DB481" s="58"/>
      <c r="DC481" s="58"/>
      <c r="DD481" s="58"/>
      <c r="DE481" s="58"/>
      <c r="DF481" s="58"/>
      <c r="DG481" s="58"/>
      <c r="DH481" s="58"/>
      <c r="DI481" s="58"/>
      <c r="DJ481" s="58"/>
      <c r="DK481" s="58"/>
      <c r="DL481" s="58"/>
      <c r="DM481" s="58"/>
      <c r="DN481" s="58"/>
      <c r="DO481" s="58"/>
      <c r="DP481" s="58"/>
      <c r="DQ481" s="58"/>
      <c r="DR481" s="58"/>
      <c r="DS481" s="58"/>
      <c r="DT481" s="58"/>
      <c r="DU481" s="58"/>
      <c r="DV481" s="58"/>
      <c r="DW481" s="58"/>
      <c r="DX481" s="58"/>
      <c r="DY481" s="58"/>
      <c r="DZ481" s="58"/>
      <c r="EA481" s="58"/>
      <c r="EB481" s="58"/>
      <c r="EC481" s="58"/>
      <c r="ED481" s="58"/>
      <c r="EE481" s="58"/>
      <c r="EF481" s="58"/>
      <c r="EG481" s="58"/>
      <c r="EH481" s="58"/>
      <c r="EI481" s="58"/>
      <c r="EJ481" s="58"/>
      <c r="EK481" s="58"/>
      <c r="EL481" s="58"/>
      <c r="EM481" s="58"/>
      <c r="EN481" s="58"/>
      <c r="EO481" s="58"/>
      <c r="EP481" s="58"/>
      <c r="EQ481" s="58"/>
      <c r="ER481" s="58"/>
      <c r="ES481" s="58"/>
      <c r="ET481" s="58"/>
      <c r="EU481" s="58"/>
      <c r="EV481" s="58"/>
      <c r="EW481" s="58"/>
      <c r="EX481" s="58"/>
      <c r="EY481" s="58"/>
      <c r="EZ481" s="58"/>
      <c r="FA481" s="58"/>
      <c r="FB481" s="58"/>
      <c r="FC481" s="58"/>
      <c r="FD481" s="58"/>
      <c r="FE481" s="58"/>
      <c r="FF481" s="58"/>
      <c r="FG481" s="58"/>
      <c r="FH481" s="58"/>
      <c r="FI481" s="58"/>
      <c r="FJ481" s="58"/>
      <c r="FK481" s="58"/>
      <c r="FL481" s="58"/>
      <c r="FM481" s="58"/>
      <c r="FN481" s="58"/>
      <c r="FO481" s="58"/>
      <c r="FP481" s="58"/>
      <c r="FQ481" s="58"/>
      <c r="FR481" s="58"/>
      <c r="FS481" s="58"/>
      <c r="FT481" s="58"/>
      <c r="FU481" s="58"/>
      <c r="FV481" s="58"/>
      <c r="FW481" s="58"/>
      <c r="FX481" s="58"/>
      <c r="FY481" s="58"/>
      <c r="FZ481" s="58"/>
      <c r="GA481" s="58"/>
      <c r="GB481" s="58"/>
      <c r="GC481" s="58"/>
      <c r="GD481" s="58"/>
      <c r="GE481" s="58"/>
      <c r="GF481" s="58"/>
      <c r="GG481" s="58"/>
      <c r="GH481" s="58"/>
      <c r="GI481" s="58"/>
      <c r="GJ481" s="58"/>
      <c r="GK481" s="58"/>
      <c r="GL481" s="58"/>
      <c r="GM481" s="58"/>
      <c r="GN481" s="58"/>
      <c r="GO481" s="58"/>
      <c r="GP481" s="58"/>
      <c r="GQ481" s="58"/>
      <c r="GR481" s="58"/>
      <c r="GS481" s="58"/>
      <c r="GT481" s="58"/>
      <c r="GU481" s="58"/>
      <c r="GV481" s="58"/>
      <c r="GW481" s="58"/>
      <c r="GX481" s="58"/>
      <c r="GY481" s="58"/>
      <c r="GZ481" s="58"/>
      <c r="HA481" s="58"/>
      <c r="HB481" s="58"/>
      <c r="HC481" s="58"/>
      <c r="HD481" s="58"/>
      <c r="HE481" s="58"/>
      <c r="HF481" s="58"/>
      <c r="HG481" s="58"/>
      <c r="HH481" s="58"/>
      <c r="HI481" s="58"/>
      <c r="HJ481" s="58"/>
      <c r="HK481" s="58"/>
      <c r="HL481" s="58"/>
      <c r="HM481" s="58"/>
      <c r="HN481" s="58"/>
      <c r="HO481" s="58"/>
      <c r="HP481" s="58"/>
      <c r="HQ481" s="58"/>
      <c r="HR481" s="58"/>
      <c r="HS481" s="58"/>
      <c r="HT481" s="58"/>
      <c r="HU481" s="58"/>
      <c r="HV481" s="58"/>
      <c r="HW481" s="58"/>
      <c r="HX481" s="58"/>
      <c r="HY481" s="58"/>
      <c r="HZ481" s="58"/>
      <c r="IA481" s="58"/>
      <c r="IB481" s="58"/>
      <c r="IC481" s="58"/>
      <c r="ID481" s="58"/>
      <c r="IE481" s="58"/>
      <c r="IF481" s="58"/>
      <c r="IG481" s="58"/>
      <c r="IH481" s="58"/>
      <c r="II481" s="58"/>
      <c r="IJ481" s="58"/>
      <c r="IK481" s="58"/>
      <c r="IL481" s="58"/>
      <c r="IM481" s="58"/>
      <c r="IN481" s="58"/>
      <c r="IO481" s="58"/>
      <c r="IP481" s="58"/>
      <c r="IQ481" s="58"/>
      <c r="IR481" s="58"/>
    </row>
    <row r="482" spans="1:252" s="839" customFormat="1">
      <c r="A482" s="78" t="s">
        <v>470</v>
      </c>
      <c r="B482" s="699">
        <v>0</v>
      </c>
      <c r="C482" s="699">
        <v>0</v>
      </c>
      <c r="D482" s="699">
        <v>0</v>
      </c>
      <c r="E482" s="699">
        <v>0</v>
      </c>
      <c r="F482" s="699">
        <v>0</v>
      </c>
      <c r="G482" s="699">
        <v>0</v>
      </c>
      <c r="H482" s="699">
        <v>0</v>
      </c>
      <c r="I482" s="699">
        <v>0</v>
      </c>
      <c r="J482" s="699">
        <v>0</v>
      </c>
      <c r="K482" s="699">
        <v>0</v>
      </c>
      <c r="L482" s="699">
        <v>0</v>
      </c>
      <c r="M482" s="699">
        <v>0</v>
      </c>
      <c r="N482" s="699">
        <v>0</v>
      </c>
      <c r="O482" s="699">
        <v>0</v>
      </c>
      <c r="P482" s="699">
        <v>0</v>
      </c>
      <c r="Q482" s="699">
        <v>0</v>
      </c>
      <c r="R482" s="699">
        <v>0</v>
      </c>
      <c r="S482" s="699">
        <v>0</v>
      </c>
      <c r="T482" s="699">
        <v>0</v>
      </c>
      <c r="U482" s="699">
        <v>0</v>
      </c>
      <c r="V482" s="699">
        <v>1E-3</v>
      </c>
      <c r="W482" s="699">
        <v>1E-3</v>
      </c>
      <c r="X482" s="699">
        <v>2E-3</v>
      </c>
      <c r="Y482" s="699">
        <v>2E-3</v>
      </c>
      <c r="Z482" s="699">
        <v>2E-3</v>
      </c>
      <c r="AA482" s="956">
        <v>2E-3</v>
      </c>
      <c r="AB482" s="956">
        <v>2E-3</v>
      </c>
      <c r="AC482" s="956">
        <v>2E-3</v>
      </c>
      <c r="AD482" s="699">
        <v>2E-3</v>
      </c>
      <c r="AE482" s="953">
        <v>0</v>
      </c>
      <c r="AF482" s="58"/>
      <c r="AG482" s="58"/>
      <c r="AH482" s="58"/>
      <c r="AI482" s="58"/>
      <c r="AJ482" s="58"/>
      <c r="AK482" s="58"/>
      <c r="AL482" s="58"/>
      <c r="AM482" s="58"/>
      <c r="AN482" s="58"/>
      <c r="AO482" s="58"/>
      <c r="AP482" s="58"/>
      <c r="AQ482" s="58"/>
      <c r="AR482" s="58"/>
      <c r="AS482" s="58"/>
      <c r="AT482" s="58"/>
      <c r="AU482" s="58"/>
      <c r="AV482" s="58"/>
      <c r="AW482" s="58"/>
      <c r="AX482" s="58"/>
      <c r="AY482" s="58"/>
      <c r="AZ482" s="58"/>
      <c r="BA482" s="58"/>
      <c r="BB482" s="58"/>
      <c r="BC482" s="58"/>
      <c r="BD482" s="58"/>
      <c r="BE482" s="58"/>
      <c r="BF482" s="58"/>
      <c r="BG482" s="58"/>
      <c r="BH482" s="58"/>
      <c r="BI482" s="58"/>
      <c r="BJ482" s="58"/>
      <c r="BK482" s="58"/>
      <c r="BL482" s="58"/>
      <c r="BM482" s="58"/>
      <c r="BN482" s="58"/>
      <c r="BO482" s="58"/>
      <c r="BP482" s="58"/>
      <c r="BQ482" s="58"/>
      <c r="BR482" s="58"/>
      <c r="BS482" s="58"/>
      <c r="BT482" s="58"/>
      <c r="BU482" s="58"/>
      <c r="BV482" s="58"/>
      <c r="BW482" s="58"/>
      <c r="BX482" s="58"/>
      <c r="BY482" s="58"/>
      <c r="BZ482" s="58"/>
      <c r="CA482" s="58"/>
      <c r="CB482" s="58"/>
      <c r="CC482" s="58"/>
      <c r="CD482" s="58"/>
      <c r="CE482" s="58"/>
      <c r="CF482" s="58"/>
      <c r="CG482" s="58"/>
      <c r="CH482" s="58"/>
      <c r="CI482" s="58"/>
      <c r="CJ482" s="58"/>
      <c r="CK482" s="58"/>
      <c r="CL482" s="58"/>
      <c r="CM482" s="58"/>
      <c r="CN482" s="58"/>
      <c r="CO482" s="58"/>
      <c r="CP482" s="58"/>
      <c r="CQ482" s="58"/>
      <c r="CR482" s="58"/>
      <c r="CS482" s="58"/>
      <c r="CT482" s="58"/>
      <c r="CU482" s="58"/>
      <c r="CV482" s="58"/>
      <c r="CW482" s="58"/>
      <c r="CX482" s="58"/>
      <c r="CY482" s="58"/>
      <c r="CZ482" s="58"/>
      <c r="DA482" s="58"/>
      <c r="DB482" s="58"/>
      <c r="DC482" s="58"/>
      <c r="DD482" s="58"/>
      <c r="DE482" s="58"/>
      <c r="DF482" s="58"/>
      <c r="DG482" s="58"/>
      <c r="DH482" s="58"/>
      <c r="DI482" s="58"/>
      <c r="DJ482" s="58"/>
      <c r="DK482" s="58"/>
      <c r="DL482" s="58"/>
      <c r="DM482" s="58"/>
      <c r="DN482" s="58"/>
      <c r="DO482" s="58"/>
      <c r="DP482" s="58"/>
      <c r="DQ482" s="58"/>
      <c r="DR482" s="58"/>
      <c r="DS482" s="58"/>
      <c r="DT482" s="58"/>
      <c r="DU482" s="58"/>
      <c r="DV482" s="58"/>
      <c r="DW482" s="58"/>
      <c r="DX482" s="58"/>
      <c r="DY482" s="58"/>
      <c r="DZ482" s="58"/>
      <c r="EA482" s="58"/>
      <c r="EB482" s="58"/>
      <c r="EC482" s="58"/>
      <c r="ED482" s="58"/>
      <c r="EE482" s="58"/>
      <c r="EF482" s="58"/>
      <c r="EG482" s="58"/>
      <c r="EH482" s="58"/>
      <c r="EI482" s="58"/>
      <c r="EJ482" s="58"/>
      <c r="EK482" s="58"/>
      <c r="EL482" s="58"/>
      <c r="EM482" s="58"/>
      <c r="EN482" s="58"/>
      <c r="EO482" s="58"/>
      <c r="EP482" s="58"/>
      <c r="EQ482" s="58"/>
      <c r="ER482" s="58"/>
      <c r="ES482" s="58"/>
      <c r="ET482" s="58"/>
      <c r="EU482" s="58"/>
      <c r="EV482" s="58"/>
      <c r="EW482" s="58"/>
      <c r="EX482" s="58"/>
      <c r="EY482" s="58"/>
      <c r="EZ482" s="58"/>
      <c r="FA482" s="58"/>
      <c r="FB482" s="58"/>
      <c r="FC482" s="58"/>
      <c r="FD482" s="58"/>
      <c r="FE482" s="58"/>
      <c r="FF482" s="58"/>
      <c r="FG482" s="58"/>
      <c r="FH482" s="58"/>
      <c r="FI482" s="58"/>
      <c r="FJ482" s="58"/>
      <c r="FK482" s="58"/>
      <c r="FL482" s="58"/>
      <c r="FM482" s="58"/>
      <c r="FN482" s="58"/>
      <c r="FO482" s="58"/>
      <c r="FP482" s="58"/>
      <c r="FQ482" s="58"/>
      <c r="FR482" s="58"/>
      <c r="FS482" s="58"/>
      <c r="FT482" s="58"/>
      <c r="FU482" s="58"/>
      <c r="FV482" s="58"/>
      <c r="FW482" s="58"/>
      <c r="FX482" s="58"/>
      <c r="FY482" s="58"/>
      <c r="FZ482" s="58"/>
      <c r="GA482" s="58"/>
      <c r="GB482" s="58"/>
      <c r="GC482" s="58"/>
      <c r="GD482" s="58"/>
      <c r="GE482" s="58"/>
      <c r="GF482" s="58"/>
      <c r="GG482" s="58"/>
      <c r="GH482" s="58"/>
      <c r="GI482" s="58"/>
      <c r="GJ482" s="58"/>
      <c r="GK482" s="58"/>
      <c r="GL482" s="58"/>
      <c r="GM482" s="58"/>
      <c r="GN482" s="58"/>
      <c r="GO482" s="58"/>
      <c r="GP482" s="58"/>
      <c r="GQ482" s="58"/>
      <c r="GR482" s="58"/>
      <c r="GS482" s="58"/>
      <c r="GT482" s="58"/>
      <c r="GU482" s="58"/>
      <c r="GV482" s="58"/>
      <c r="GW482" s="58"/>
      <c r="GX482" s="58"/>
      <c r="GY482" s="58"/>
      <c r="GZ482" s="58"/>
      <c r="HA482" s="58"/>
      <c r="HB482" s="58"/>
      <c r="HC482" s="58"/>
      <c r="HD482" s="58"/>
      <c r="HE482" s="58"/>
      <c r="HF482" s="58"/>
      <c r="HG482" s="58"/>
      <c r="HH482" s="58"/>
      <c r="HI482" s="58"/>
      <c r="HJ482" s="58"/>
      <c r="HK482" s="58"/>
      <c r="HL482" s="58"/>
      <c r="HM482" s="58"/>
      <c r="HN482" s="58"/>
      <c r="HO482" s="58"/>
      <c r="HP482" s="58"/>
      <c r="HQ482" s="58"/>
      <c r="HR482" s="58"/>
      <c r="HS482" s="58"/>
      <c r="HT482" s="58"/>
      <c r="HU482" s="58"/>
      <c r="HV482" s="58"/>
      <c r="HW482" s="58"/>
      <c r="HX482" s="58"/>
      <c r="HY482" s="58"/>
      <c r="HZ482" s="58"/>
      <c r="IA482" s="58"/>
      <c r="IB482" s="58"/>
      <c r="IC482" s="58"/>
      <c r="ID482" s="58"/>
      <c r="IE482" s="58"/>
      <c r="IF482" s="58"/>
      <c r="IG482" s="58"/>
      <c r="IH482" s="58"/>
      <c r="II482" s="58"/>
      <c r="IJ482" s="58"/>
      <c r="IK482" s="58"/>
      <c r="IL482" s="58"/>
      <c r="IM482" s="58"/>
      <c r="IN482" s="58"/>
      <c r="IO482" s="58"/>
      <c r="IP482" s="58"/>
      <c r="IQ482" s="58"/>
      <c r="IR482" s="58"/>
    </row>
    <row r="483" spans="1:252" s="839" customFormat="1">
      <c r="A483" s="78" t="s">
        <v>614</v>
      </c>
      <c r="B483" s="699">
        <v>0</v>
      </c>
      <c r="C483" s="699">
        <v>0</v>
      </c>
      <c r="D483" s="699">
        <v>0</v>
      </c>
      <c r="E483" s="699">
        <v>0</v>
      </c>
      <c r="F483" s="699">
        <v>0</v>
      </c>
      <c r="G483" s="699">
        <v>0</v>
      </c>
      <c r="H483" s="699">
        <v>0</v>
      </c>
      <c r="I483" s="699">
        <v>0</v>
      </c>
      <c r="J483" s="699">
        <v>0</v>
      </c>
      <c r="K483" s="699">
        <v>0</v>
      </c>
      <c r="L483" s="699">
        <v>0</v>
      </c>
      <c r="M483" s="699">
        <v>0</v>
      </c>
      <c r="N483" s="699">
        <v>0</v>
      </c>
      <c r="O483" s="699">
        <v>0</v>
      </c>
      <c r="P483" s="699">
        <v>0</v>
      </c>
      <c r="Q483" s="699">
        <v>0</v>
      </c>
      <c r="R483" s="699">
        <v>0</v>
      </c>
      <c r="S483" s="699">
        <v>0</v>
      </c>
      <c r="T483" s="699">
        <v>0</v>
      </c>
      <c r="U483" s="699">
        <v>0</v>
      </c>
      <c r="V483" s="699">
        <v>0</v>
      </c>
      <c r="W483" s="699">
        <v>0</v>
      </c>
      <c r="X483" s="699">
        <v>0</v>
      </c>
      <c r="Y483" s="699">
        <v>0</v>
      </c>
      <c r="Z483" s="699">
        <v>0</v>
      </c>
      <c r="AA483" s="956">
        <v>0</v>
      </c>
      <c r="AB483" s="956">
        <v>0</v>
      </c>
      <c r="AC483" s="956">
        <v>0</v>
      </c>
      <c r="AD483" s="699">
        <v>0</v>
      </c>
      <c r="AE483" s="953">
        <v>0</v>
      </c>
      <c r="AF483" s="58"/>
      <c r="AG483" s="58"/>
      <c r="AH483" s="58"/>
      <c r="AI483" s="58"/>
      <c r="AJ483" s="58"/>
      <c r="AK483" s="58"/>
      <c r="AL483" s="58"/>
      <c r="AM483" s="58"/>
      <c r="AN483" s="58"/>
      <c r="AO483" s="58"/>
      <c r="AP483" s="58"/>
      <c r="AQ483" s="58"/>
      <c r="AR483" s="58"/>
      <c r="AS483" s="58"/>
      <c r="AT483" s="58"/>
      <c r="AU483" s="58"/>
      <c r="AV483" s="58"/>
      <c r="AW483" s="58"/>
      <c r="AX483" s="58"/>
      <c r="AY483" s="58"/>
      <c r="AZ483" s="58"/>
      <c r="BA483" s="58"/>
      <c r="BB483" s="58"/>
      <c r="BC483" s="58"/>
      <c r="BD483" s="58"/>
      <c r="BE483" s="58"/>
      <c r="BF483" s="58"/>
      <c r="BG483" s="58"/>
      <c r="BH483" s="58"/>
      <c r="BI483" s="58"/>
      <c r="BJ483" s="58"/>
      <c r="BK483" s="58"/>
      <c r="BL483" s="58"/>
      <c r="BM483" s="58"/>
      <c r="BN483" s="58"/>
      <c r="BO483" s="58"/>
      <c r="BP483" s="58"/>
      <c r="BQ483" s="58"/>
      <c r="BR483" s="58"/>
      <c r="BS483" s="58"/>
      <c r="BT483" s="58"/>
      <c r="BU483" s="58"/>
      <c r="BV483" s="58"/>
      <c r="BW483" s="58"/>
      <c r="BX483" s="58"/>
      <c r="BY483" s="58"/>
      <c r="BZ483" s="58"/>
      <c r="CA483" s="58"/>
      <c r="CB483" s="58"/>
      <c r="CC483" s="58"/>
      <c r="CD483" s="58"/>
      <c r="CE483" s="58"/>
      <c r="CF483" s="58"/>
      <c r="CG483" s="58"/>
      <c r="CH483" s="58"/>
      <c r="CI483" s="58"/>
      <c r="CJ483" s="58"/>
      <c r="CK483" s="58"/>
      <c r="CL483" s="58"/>
      <c r="CM483" s="58"/>
      <c r="CN483" s="58"/>
      <c r="CO483" s="58"/>
      <c r="CP483" s="58"/>
      <c r="CQ483" s="58"/>
      <c r="CR483" s="58"/>
      <c r="CS483" s="58"/>
      <c r="CT483" s="58"/>
      <c r="CU483" s="58"/>
      <c r="CV483" s="58"/>
      <c r="CW483" s="58"/>
      <c r="CX483" s="58"/>
      <c r="CY483" s="58"/>
      <c r="CZ483" s="58"/>
      <c r="DA483" s="58"/>
      <c r="DB483" s="58"/>
      <c r="DC483" s="58"/>
      <c r="DD483" s="58"/>
      <c r="DE483" s="58"/>
      <c r="DF483" s="58"/>
      <c r="DG483" s="58"/>
      <c r="DH483" s="58"/>
      <c r="DI483" s="58"/>
      <c r="DJ483" s="58"/>
      <c r="DK483" s="58"/>
      <c r="DL483" s="58"/>
      <c r="DM483" s="58"/>
      <c r="DN483" s="58"/>
      <c r="DO483" s="58"/>
      <c r="DP483" s="58"/>
      <c r="DQ483" s="58"/>
      <c r="DR483" s="58"/>
      <c r="DS483" s="58"/>
      <c r="DT483" s="58"/>
      <c r="DU483" s="58"/>
      <c r="DV483" s="58"/>
      <c r="DW483" s="58"/>
      <c r="DX483" s="58"/>
      <c r="DY483" s="58"/>
      <c r="DZ483" s="58"/>
      <c r="EA483" s="58"/>
      <c r="EB483" s="58"/>
      <c r="EC483" s="58"/>
      <c r="ED483" s="58"/>
      <c r="EE483" s="58"/>
      <c r="EF483" s="58"/>
      <c r="EG483" s="58"/>
      <c r="EH483" s="58"/>
      <c r="EI483" s="58"/>
      <c r="EJ483" s="58"/>
      <c r="EK483" s="58"/>
      <c r="EL483" s="58"/>
      <c r="EM483" s="58"/>
      <c r="EN483" s="58"/>
      <c r="EO483" s="58"/>
      <c r="EP483" s="58"/>
      <c r="EQ483" s="58"/>
      <c r="ER483" s="58"/>
      <c r="ES483" s="58"/>
      <c r="ET483" s="58"/>
      <c r="EU483" s="58"/>
      <c r="EV483" s="58"/>
      <c r="EW483" s="58"/>
      <c r="EX483" s="58"/>
      <c r="EY483" s="58"/>
      <c r="EZ483" s="58"/>
      <c r="FA483" s="58"/>
      <c r="FB483" s="58"/>
      <c r="FC483" s="58"/>
      <c r="FD483" s="58"/>
      <c r="FE483" s="58"/>
      <c r="FF483" s="58"/>
      <c r="FG483" s="58"/>
      <c r="FH483" s="58"/>
      <c r="FI483" s="58"/>
      <c r="FJ483" s="58"/>
      <c r="FK483" s="58"/>
      <c r="FL483" s="58"/>
      <c r="FM483" s="58"/>
      <c r="FN483" s="58"/>
      <c r="FO483" s="58"/>
      <c r="FP483" s="58"/>
      <c r="FQ483" s="58"/>
      <c r="FR483" s="58"/>
      <c r="FS483" s="58"/>
      <c r="FT483" s="58"/>
      <c r="FU483" s="58"/>
      <c r="FV483" s="58"/>
      <c r="FW483" s="58"/>
      <c r="FX483" s="58"/>
      <c r="FY483" s="58"/>
      <c r="FZ483" s="58"/>
      <c r="GA483" s="58"/>
      <c r="GB483" s="58"/>
      <c r="GC483" s="58"/>
      <c r="GD483" s="58"/>
      <c r="GE483" s="58"/>
      <c r="GF483" s="58"/>
      <c r="GG483" s="58"/>
      <c r="GH483" s="58"/>
      <c r="GI483" s="58"/>
      <c r="GJ483" s="58"/>
      <c r="GK483" s="58"/>
      <c r="GL483" s="58"/>
      <c r="GM483" s="58"/>
      <c r="GN483" s="58"/>
      <c r="GO483" s="58"/>
      <c r="GP483" s="58"/>
      <c r="GQ483" s="58"/>
      <c r="GR483" s="58"/>
      <c r="GS483" s="58"/>
      <c r="GT483" s="58"/>
      <c r="GU483" s="58"/>
      <c r="GV483" s="58"/>
      <c r="GW483" s="58"/>
      <c r="GX483" s="58"/>
      <c r="GY483" s="58"/>
      <c r="GZ483" s="58"/>
      <c r="HA483" s="58"/>
      <c r="HB483" s="58"/>
      <c r="HC483" s="58"/>
      <c r="HD483" s="58"/>
      <c r="HE483" s="58"/>
      <c r="HF483" s="58"/>
      <c r="HG483" s="58"/>
      <c r="HH483" s="58"/>
      <c r="HI483" s="58"/>
      <c r="HJ483" s="58"/>
      <c r="HK483" s="58"/>
      <c r="HL483" s="58"/>
      <c r="HM483" s="58"/>
      <c r="HN483" s="58"/>
      <c r="HO483" s="58"/>
      <c r="HP483" s="58"/>
      <c r="HQ483" s="58"/>
      <c r="HR483" s="58"/>
      <c r="HS483" s="58"/>
      <c r="HT483" s="58"/>
      <c r="HU483" s="58"/>
      <c r="HV483" s="58"/>
      <c r="HW483" s="58"/>
      <c r="HX483" s="58"/>
      <c r="HY483" s="58"/>
      <c r="HZ483" s="58"/>
      <c r="IA483" s="58"/>
      <c r="IB483" s="58"/>
      <c r="IC483" s="58"/>
      <c r="ID483" s="58"/>
      <c r="IE483" s="58"/>
      <c r="IF483" s="58"/>
      <c r="IG483" s="58"/>
      <c r="IH483" s="58"/>
      <c r="II483" s="58"/>
      <c r="IJ483" s="58"/>
      <c r="IK483" s="58"/>
      <c r="IL483" s="58"/>
      <c r="IM483" s="58"/>
      <c r="IN483" s="58"/>
      <c r="IO483" s="58"/>
      <c r="IP483" s="58"/>
      <c r="IQ483" s="58"/>
      <c r="IR483" s="58"/>
    </row>
    <row r="484" spans="1:252" s="839" customFormat="1">
      <c r="A484" s="78" t="s">
        <v>615</v>
      </c>
      <c r="B484" s="699">
        <v>0</v>
      </c>
      <c r="C484" s="699">
        <v>0</v>
      </c>
      <c r="D484" s="699">
        <v>0</v>
      </c>
      <c r="E484" s="699">
        <v>0</v>
      </c>
      <c r="F484" s="699">
        <v>0</v>
      </c>
      <c r="G484" s="699">
        <v>0</v>
      </c>
      <c r="H484" s="699">
        <v>0</v>
      </c>
      <c r="I484" s="699">
        <v>0</v>
      </c>
      <c r="J484" s="699">
        <v>0</v>
      </c>
      <c r="K484" s="699">
        <v>0</v>
      </c>
      <c r="L484" s="699">
        <v>0</v>
      </c>
      <c r="M484" s="699">
        <v>0</v>
      </c>
      <c r="N484" s="699">
        <v>0</v>
      </c>
      <c r="O484" s="699">
        <v>0</v>
      </c>
      <c r="P484" s="699">
        <v>0</v>
      </c>
      <c r="Q484" s="699">
        <v>0</v>
      </c>
      <c r="R484" s="699">
        <v>0</v>
      </c>
      <c r="S484" s="699">
        <v>0</v>
      </c>
      <c r="T484" s="699">
        <v>0</v>
      </c>
      <c r="U484" s="699">
        <v>0</v>
      </c>
      <c r="V484" s="699">
        <v>0</v>
      </c>
      <c r="W484" s="699">
        <v>0</v>
      </c>
      <c r="X484" s="699">
        <v>0</v>
      </c>
      <c r="Y484" s="699">
        <v>0</v>
      </c>
      <c r="Z484" s="699">
        <v>0</v>
      </c>
      <c r="AA484" s="956">
        <v>0</v>
      </c>
      <c r="AB484" s="956">
        <v>0</v>
      </c>
      <c r="AC484" s="956">
        <v>0</v>
      </c>
      <c r="AD484" s="699">
        <v>0</v>
      </c>
      <c r="AE484" s="953">
        <v>0</v>
      </c>
      <c r="AF484" s="58"/>
      <c r="AG484" s="58"/>
      <c r="AH484" s="58"/>
      <c r="AI484" s="58"/>
      <c r="AJ484" s="58"/>
      <c r="AK484" s="58"/>
      <c r="AL484" s="58"/>
      <c r="AM484" s="58"/>
      <c r="AN484" s="58"/>
      <c r="AO484" s="58"/>
      <c r="AP484" s="58"/>
      <c r="AQ484" s="58"/>
      <c r="AR484" s="58"/>
      <c r="AS484" s="58"/>
      <c r="AT484" s="58"/>
      <c r="AU484" s="58"/>
      <c r="AV484" s="58"/>
      <c r="AW484" s="58"/>
      <c r="AX484" s="58"/>
      <c r="AY484" s="58"/>
      <c r="AZ484" s="58"/>
      <c r="BA484" s="58"/>
      <c r="BB484" s="58"/>
      <c r="BC484" s="58"/>
      <c r="BD484" s="58"/>
      <c r="BE484" s="58"/>
      <c r="BF484" s="58"/>
      <c r="BG484" s="58"/>
      <c r="BH484" s="58"/>
      <c r="BI484" s="58"/>
      <c r="BJ484" s="58"/>
      <c r="BK484" s="58"/>
      <c r="BL484" s="58"/>
      <c r="BM484" s="58"/>
      <c r="BN484" s="58"/>
      <c r="BO484" s="58"/>
      <c r="BP484" s="58"/>
      <c r="BQ484" s="58"/>
      <c r="BR484" s="58"/>
      <c r="BS484" s="58"/>
      <c r="BT484" s="58"/>
      <c r="BU484" s="58"/>
      <c r="BV484" s="58"/>
      <c r="BW484" s="58"/>
      <c r="BX484" s="58"/>
      <c r="BY484" s="58"/>
      <c r="BZ484" s="58"/>
      <c r="CA484" s="58"/>
      <c r="CB484" s="58"/>
      <c r="CC484" s="58"/>
      <c r="CD484" s="58"/>
      <c r="CE484" s="58"/>
      <c r="CF484" s="58"/>
      <c r="CG484" s="58"/>
      <c r="CH484" s="58"/>
      <c r="CI484" s="58"/>
      <c r="CJ484" s="58"/>
      <c r="CK484" s="58"/>
      <c r="CL484" s="58"/>
      <c r="CM484" s="58"/>
      <c r="CN484" s="58"/>
      <c r="CO484" s="58"/>
      <c r="CP484" s="58"/>
      <c r="CQ484" s="58"/>
      <c r="CR484" s="58"/>
      <c r="CS484" s="58"/>
      <c r="CT484" s="58"/>
      <c r="CU484" s="58"/>
      <c r="CV484" s="58"/>
      <c r="CW484" s="58"/>
      <c r="CX484" s="58"/>
      <c r="CY484" s="58"/>
      <c r="CZ484" s="58"/>
      <c r="DA484" s="58"/>
      <c r="DB484" s="58"/>
      <c r="DC484" s="58"/>
      <c r="DD484" s="58"/>
      <c r="DE484" s="58"/>
      <c r="DF484" s="58"/>
      <c r="DG484" s="58"/>
      <c r="DH484" s="58"/>
      <c r="DI484" s="58"/>
      <c r="DJ484" s="58"/>
      <c r="DK484" s="58"/>
      <c r="DL484" s="58"/>
      <c r="DM484" s="58"/>
      <c r="DN484" s="58"/>
      <c r="DO484" s="58"/>
      <c r="DP484" s="58"/>
      <c r="DQ484" s="58"/>
      <c r="DR484" s="58"/>
      <c r="DS484" s="58"/>
      <c r="DT484" s="58"/>
      <c r="DU484" s="58"/>
      <c r="DV484" s="58"/>
      <c r="DW484" s="58"/>
      <c r="DX484" s="58"/>
      <c r="DY484" s="58"/>
      <c r="DZ484" s="58"/>
      <c r="EA484" s="58"/>
      <c r="EB484" s="58"/>
      <c r="EC484" s="58"/>
      <c r="ED484" s="58"/>
      <c r="EE484" s="58"/>
      <c r="EF484" s="58"/>
      <c r="EG484" s="58"/>
      <c r="EH484" s="58"/>
      <c r="EI484" s="58"/>
      <c r="EJ484" s="58"/>
      <c r="EK484" s="58"/>
      <c r="EL484" s="58"/>
      <c r="EM484" s="58"/>
      <c r="EN484" s="58"/>
      <c r="EO484" s="58"/>
      <c r="EP484" s="58"/>
      <c r="EQ484" s="58"/>
      <c r="ER484" s="58"/>
      <c r="ES484" s="58"/>
      <c r="ET484" s="58"/>
      <c r="EU484" s="58"/>
      <c r="EV484" s="58"/>
      <c r="EW484" s="58"/>
      <c r="EX484" s="58"/>
      <c r="EY484" s="58"/>
      <c r="EZ484" s="58"/>
      <c r="FA484" s="58"/>
      <c r="FB484" s="58"/>
      <c r="FC484" s="58"/>
      <c r="FD484" s="58"/>
      <c r="FE484" s="58"/>
      <c r="FF484" s="58"/>
      <c r="FG484" s="58"/>
      <c r="FH484" s="58"/>
      <c r="FI484" s="58"/>
      <c r="FJ484" s="58"/>
      <c r="FK484" s="58"/>
      <c r="FL484" s="58"/>
      <c r="FM484" s="58"/>
      <c r="FN484" s="58"/>
      <c r="FO484" s="58"/>
      <c r="FP484" s="58"/>
      <c r="FQ484" s="58"/>
      <c r="FR484" s="58"/>
      <c r="FS484" s="58"/>
      <c r="FT484" s="58"/>
      <c r="FU484" s="58"/>
      <c r="FV484" s="58"/>
      <c r="FW484" s="58"/>
      <c r="FX484" s="58"/>
      <c r="FY484" s="58"/>
      <c r="FZ484" s="58"/>
      <c r="GA484" s="58"/>
      <c r="GB484" s="58"/>
      <c r="GC484" s="58"/>
      <c r="GD484" s="58"/>
      <c r="GE484" s="58"/>
      <c r="GF484" s="58"/>
      <c r="GG484" s="58"/>
      <c r="GH484" s="58"/>
      <c r="GI484" s="58"/>
      <c r="GJ484" s="58"/>
      <c r="GK484" s="58"/>
      <c r="GL484" s="58"/>
      <c r="GM484" s="58"/>
      <c r="GN484" s="58"/>
      <c r="GO484" s="58"/>
      <c r="GP484" s="58"/>
      <c r="GQ484" s="58"/>
      <c r="GR484" s="58"/>
      <c r="GS484" s="58"/>
      <c r="GT484" s="58"/>
      <c r="GU484" s="58"/>
      <c r="GV484" s="58"/>
      <c r="GW484" s="58"/>
      <c r="GX484" s="58"/>
      <c r="GY484" s="58"/>
      <c r="GZ484" s="58"/>
      <c r="HA484" s="58"/>
      <c r="HB484" s="58"/>
      <c r="HC484" s="58"/>
      <c r="HD484" s="58"/>
      <c r="HE484" s="58"/>
      <c r="HF484" s="58"/>
      <c r="HG484" s="58"/>
      <c r="HH484" s="58"/>
      <c r="HI484" s="58"/>
      <c r="HJ484" s="58"/>
      <c r="HK484" s="58"/>
      <c r="HL484" s="58"/>
      <c r="HM484" s="58"/>
      <c r="HN484" s="58"/>
      <c r="HO484" s="58"/>
      <c r="HP484" s="58"/>
      <c r="HQ484" s="58"/>
      <c r="HR484" s="58"/>
      <c r="HS484" s="58"/>
      <c r="HT484" s="58"/>
      <c r="HU484" s="58"/>
      <c r="HV484" s="58"/>
      <c r="HW484" s="58"/>
      <c r="HX484" s="58"/>
      <c r="HY484" s="58"/>
      <c r="HZ484" s="58"/>
      <c r="IA484" s="58"/>
      <c r="IB484" s="58"/>
      <c r="IC484" s="58"/>
      <c r="ID484" s="58"/>
      <c r="IE484" s="58"/>
      <c r="IF484" s="58"/>
      <c r="IG484" s="58"/>
      <c r="IH484" s="58"/>
      <c r="II484" s="58"/>
      <c r="IJ484" s="58"/>
      <c r="IK484" s="58"/>
      <c r="IL484" s="58"/>
      <c r="IM484" s="58"/>
      <c r="IN484" s="58"/>
      <c r="IO484" s="58"/>
      <c r="IP484" s="58"/>
      <c r="IQ484" s="58"/>
      <c r="IR484" s="58"/>
    </row>
    <row r="485" spans="1:252" s="839" customFormat="1">
      <c r="A485" s="78" t="s">
        <v>616</v>
      </c>
      <c r="B485" s="699">
        <v>0</v>
      </c>
      <c r="C485" s="699">
        <v>0</v>
      </c>
      <c r="D485" s="699">
        <v>0</v>
      </c>
      <c r="E485" s="699">
        <v>0</v>
      </c>
      <c r="F485" s="699">
        <v>0</v>
      </c>
      <c r="G485" s="699">
        <v>0</v>
      </c>
      <c r="H485" s="699">
        <v>0</v>
      </c>
      <c r="I485" s="699">
        <v>0</v>
      </c>
      <c r="J485" s="699">
        <v>0</v>
      </c>
      <c r="K485" s="699">
        <v>0</v>
      </c>
      <c r="L485" s="699">
        <v>0</v>
      </c>
      <c r="M485" s="699">
        <v>0</v>
      </c>
      <c r="N485" s="699">
        <v>0</v>
      </c>
      <c r="O485" s="699">
        <v>0</v>
      </c>
      <c r="P485" s="699">
        <v>0</v>
      </c>
      <c r="Q485" s="699">
        <v>0</v>
      </c>
      <c r="R485" s="699">
        <v>0</v>
      </c>
      <c r="S485" s="699">
        <v>0</v>
      </c>
      <c r="T485" s="699">
        <v>0</v>
      </c>
      <c r="U485" s="699">
        <v>0</v>
      </c>
      <c r="V485" s="699">
        <v>0</v>
      </c>
      <c r="W485" s="699">
        <v>0</v>
      </c>
      <c r="X485" s="699">
        <v>0</v>
      </c>
      <c r="Y485" s="699">
        <v>0</v>
      </c>
      <c r="Z485" s="699">
        <v>0</v>
      </c>
      <c r="AA485" s="956">
        <v>0</v>
      </c>
      <c r="AB485" s="956">
        <v>0</v>
      </c>
      <c r="AC485" s="956">
        <v>0</v>
      </c>
      <c r="AD485" s="699">
        <v>0</v>
      </c>
      <c r="AE485" s="953">
        <v>0</v>
      </c>
      <c r="AF485" s="58"/>
      <c r="AG485" s="58"/>
      <c r="AH485" s="58"/>
      <c r="AI485" s="58"/>
      <c r="AJ485" s="58"/>
      <c r="AK485" s="58"/>
      <c r="AL485" s="58"/>
      <c r="AM485" s="58"/>
      <c r="AN485" s="58"/>
      <c r="AO485" s="58"/>
      <c r="AP485" s="58"/>
      <c r="AQ485" s="58"/>
      <c r="AR485" s="58"/>
      <c r="AS485" s="58"/>
      <c r="AT485" s="58"/>
      <c r="AU485" s="58"/>
      <c r="AV485" s="58"/>
      <c r="AW485" s="58"/>
      <c r="AX485" s="58"/>
      <c r="AY485" s="58"/>
      <c r="AZ485" s="58"/>
      <c r="BA485" s="58"/>
      <c r="BB485" s="58"/>
      <c r="BC485" s="58"/>
      <c r="BD485" s="58"/>
      <c r="BE485" s="58"/>
      <c r="BF485" s="58"/>
      <c r="BG485" s="58"/>
      <c r="BH485" s="58"/>
      <c r="BI485" s="58"/>
      <c r="BJ485" s="58"/>
      <c r="BK485" s="58"/>
      <c r="BL485" s="58"/>
      <c r="BM485" s="58"/>
      <c r="BN485" s="58"/>
      <c r="BO485" s="58"/>
      <c r="BP485" s="58"/>
      <c r="BQ485" s="58"/>
      <c r="BR485" s="58"/>
      <c r="BS485" s="58"/>
      <c r="BT485" s="58"/>
      <c r="BU485" s="58"/>
      <c r="BV485" s="58"/>
      <c r="BW485" s="58"/>
      <c r="BX485" s="58"/>
      <c r="BY485" s="58"/>
      <c r="BZ485" s="58"/>
      <c r="CA485" s="58"/>
      <c r="CB485" s="58"/>
      <c r="CC485" s="58"/>
      <c r="CD485" s="58"/>
      <c r="CE485" s="58"/>
      <c r="CF485" s="58"/>
      <c r="CG485" s="58"/>
      <c r="CH485" s="58"/>
      <c r="CI485" s="58"/>
      <c r="CJ485" s="58"/>
      <c r="CK485" s="58"/>
      <c r="CL485" s="58"/>
      <c r="CM485" s="58"/>
      <c r="CN485" s="58"/>
      <c r="CO485" s="58"/>
      <c r="CP485" s="58"/>
      <c r="CQ485" s="58"/>
      <c r="CR485" s="58"/>
      <c r="CS485" s="58"/>
      <c r="CT485" s="58"/>
      <c r="CU485" s="58"/>
      <c r="CV485" s="58"/>
      <c r="CW485" s="58"/>
      <c r="CX485" s="58"/>
      <c r="CY485" s="58"/>
      <c r="CZ485" s="58"/>
      <c r="DA485" s="58"/>
      <c r="DB485" s="58"/>
      <c r="DC485" s="58"/>
      <c r="DD485" s="58"/>
      <c r="DE485" s="58"/>
      <c r="DF485" s="58"/>
      <c r="DG485" s="58"/>
      <c r="DH485" s="58"/>
      <c r="DI485" s="58"/>
      <c r="DJ485" s="58"/>
      <c r="DK485" s="58"/>
      <c r="DL485" s="58"/>
      <c r="DM485" s="58"/>
      <c r="DN485" s="58"/>
      <c r="DO485" s="58"/>
      <c r="DP485" s="58"/>
      <c r="DQ485" s="58"/>
      <c r="DR485" s="58"/>
      <c r="DS485" s="58"/>
      <c r="DT485" s="58"/>
      <c r="DU485" s="58"/>
      <c r="DV485" s="58"/>
      <c r="DW485" s="58"/>
      <c r="DX485" s="58"/>
      <c r="DY485" s="58"/>
      <c r="DZ485" s="58"/>
      <c r="EA485" s="58"/>
      <c r="EB485" s="58"/>
      <c r="EC485" s="58"/>
      <c r="ED485" s="58"/>
      <c r="EE485" s="58"/>
      <c r="EF485" s="58"/>
      <c r="EG485" s="58"/>
      <c r="EH485" s="58"/>
      <c r="EI485" s="58"/>
      <c r="EJ485" s="58"/>
      <c r="EK485" s="58"/>
      <c r="EL485" s="58"/>
      <c r="EM485" s="58"/>
      <c r="EN485" s="58"/>
      <c r="EO485" s="58"/>
      <c r="EP485" s="58"/>
      <c r="EQ485" s="58"/>
      <c r="ER485" s="58"/>
      <c r="ES485" s="58"/>
      <c r="ET485" s="58"/>
      <c r="EU485" s="58"/>
      <c r="EV485" s="58"/>
      <c r="EW485" s="58"/>
      <c r="EX485" s="58"/>
      <c r="EY485" s="58"/>
      <c r="EZ485" s="58"/>
      <c r="FA485" s="58"/>
      <c r="FB485" s="58"/>
      <c r="FC485" s="58"/>
      <c r="FD485" s="58"/>
      <c r="FE485" s="58"/>
      <c r="FF485" s="58"/>
      <c r="FG485" s="58"/>
      <c r="FH485" s="58"/>
      <c r="FI485" s="58"/>
      <c r="FJ485" s="58"/>
      <c r="FK485" s="58"/>
      <c r="FL485" s="58"/>
      <c r="FM485" s="58"/>
      <c r="FN485" s="58"/>
      <c r="FO485" s="58"/>
      <c r="FP485" s="58"/>
      <c r="FQ485" s="58"/>
      <c r="FR485" s="58"/>
      <c r="FS485" s="58"/>
      <c r="FT485" s="58"/>
      <c r="FU485" s="58"/>
      <c r="FV485" s="58"/>
      <c r="FW485" s="58"/>
      <c r="FX485" s="58"/>
      <c r="FY485" s="58"/>
      <c r="FZ485" s="58"/>
      <c r="GA485" s="58"/>
      <c r="GB485" s="58"/>
      <c r="GC485" s="58"/>
      <c r="GD485" s="58"/>
      <c r="GE485" s="58"/>
      <c r="GF485" s="58"/>
      <c r="GG485" s="58"/>
      <c r="GH485" s="58"/>
      <c r="GI485" s="58"/>
      <c r="GJ485" s="58"/>
      <c r="GK485" s="58"/>
      <c r="GL485" s="58"/>
      <c r="GM485" s="58"/>
      <c r="GN485" s="58"/>
      <c r="GO485" s="58"/>
      <c r="GP485" s="58"/>
      <c r="GQ485" s="58"/>
      <c r="GR485" s="58"/>
      <c r="GS485" s="58"/>
      <c r="GT485" s="58"/>
      <c r="GU485" s="58"/>
      <c r="GV485" s="58"/>
      <c r="GW485" s="58"/>
      <c r="GX485" s="58"/>
      <c r="GY485" s="58"/>
      <c r="GZ485" s="58"/>
      <c r="HA485" s="58"/>
      <c r="HB485" s="58"/>
      <c r="HC485" s="58"/>
      <c r="HD485" s="58"/>
      <c r="HE485" s="58"/>
      <c r="HF485" s="58"/>
      <c r="HG485" s="58"/>
      <c r="HH485" s="58"/>
      <c r="HI485" s="58"/>
      <c r="HJ485" s="58"/>
      <c r="HK485" s="58"/>
      <c r="HL485" s="58"/>
      <c r="HM485" s="58"/>
      <c r="HN485" s="58"/>
      <c r="HO485" s="58"/>
      <c r="HP485" s="58"/>
      <c r="HQ485" s="58"/>
      <c r="HR485" s="58"/>
      <c r="HS485" s="58"/>
      <c r="HT485" s="58"/>
      <c r="HU485" s="58"/>
      <c r="HV485" s="58"/>
      <c r="HW485" s="58"/>
      <c r="HX485" s="58"/>
      <c r="HY485" s="58"/>
      <c r="HZ485" s="58"/>
      <c r="IA485" s="58"/>
      <c r="IB485" s="58"/>
      <c r="IC485" s="58"/>
      <c r="ID485" s="58"/>
      <c r="IE485" s="58"/>
      <c r="IF485" s="58"/>
      <c r="IG485" s="58"/>
      <c r="IH485" s="58"/>
      <c r="II485" s="58"/>
      <c r="IJ485" s="58"/>
      <c r="IK485" s="58"/>
      <c r="IL485" s="58"/>
      <c r="IM485" s="58"/>
      <c r="IN485" s="58"/>
      <c r="IO485" s="58"/>
      <c r="IP485" s="58"/>
      <c r="IQ485" s="58"/>
      <c r="IR485" s="58"/>
    </row>
    <row r="486" spans="1:252" s="839" customFormat="1">
      <c r="A486" s="78" t="s">
        <v>617</v>
      </c>
      <c r="B486" s="699">
        <v>0</v>
      </c>
      <c r="C486" s="699">
        <v>0</v>
      </c>
      <c r="D486" s="699">
        <v>0</v>
      </c>
      <c r="E486" s="699">
        <v>0</v>
      </c>
      <c r="F486" s="699">
        <v>0</v>
      </c>
      <c r="G486" s="699">
        <v>0</v>
      </c>
      <c r="H486" s="699">
        <v>0</v>
      </c>
      <c r="I486" s="699">
        <v>0</v>
      </c>
      <c r="J486" s="699">
        <v>0</v>
      </c>
      <c r="K486" s="699">
        <v>0</v>
      </c>
      <c r="L486" s="699">
        <v>0</v>
      </c>
      <c r="M486" s="699">
        <v>0</v>
      </c>
      <c r="N486" s="699">
        <v>0</v>
      </c>
      <c r="O486" s="699">
        <v>0</v>
      </c>
      <c r="P486" s="699">
        <v>0</v>
      </c>
      <c r="Q486" s="699">
        <v>0</v>
      </c>
      <c r="R486" s="699">
        <v>0</v>
      </c>
      <c r="S486" s="699">
        <v>0</v>
      </c>
      <c r="T486" s="699">
        <v>0</v>
      </c>
      <c r="U486" s="699">
        <v>0</v>
      </c>
      <c r="V486" s="699">
        <v>0</v>
      </c>
      <c r="W486" s="699">
        <v>0</v>
      </c>
      <c r="X486" s="699">
        <v>1E-3</v>
      </c>
      <c r="Y486" s="699">
        <v>1E-3</v>
      </c>
      <c r="Z486" s="699">
        <v>1E-3</v>
      </c>
      <c r="AA486" s="956">
        <v>1E-3</v>
      </c>
      <c r="AB486" s="956">
        <v>1E-3</v>
      </c>
      <c r="AC486" s="956">
        <v>1E-3</v>
      </c>
      <c r="AD486" s="699">
        <v>1E-3</v>
      </c>
      <c r="AE486" s="953">
        <v>0</v>
      </c>
      <c r="AF486" s="58"/>
      <c r="AG486" s="58"/>
      <c r="AH486" s="58"/>
      <c r="AI486" s="58"/>
      <c r="AJ486" s="58"/>
      <c r="AK486" s="58"/>
      <c r="AL486" s="58"/>
      <c r="AM486" s="58"/>
      <c r="AN486" s="58"/>
      <c r="AO486" s="58"/>
      <c r="AP486" s="58"/>
      <c r="AQ486" s="58"/>
      <c r="AR486" s="58"/>
      <c r="AS486" s="58"/>
      <c r="AT486" s="58"/>
      <c r="AU486" s="58"/>
      <c r="AV486" s="58"/>
      <c r="AW486" s="58"/>
      <c r="AX486" s="58"/>
      <c r="AY486" s="58"/>
      <c r="AZ486" s="58"/>
      <c r="BA486" s="58"/>
      <c r="BB486" s="58"/>
      <c r="BC486" s="58"/>
      <c r="BD486" s="58"/>
      <c r="BE486" s="58"/>
      <c r="BF486" s="58"/>
      <c r="BG486" s="58"/>
      <c r="BH486" s="58"/>
      <c r="BI486" s="58"/>
      <c r="BJ486" s="58"/>
      <c r="BK486" s="58"/>
      <c r="BL486" s="58"/>
      <c r="BM486" s="58"/>
      <c r="BN486" s="58"/>
      <c r="BO486" s="58"/>
      <c r="BP486" s="58"/>
      <c r="BQ486" s="58"/>
      <c r="BR486" s="58"/>
      <c r="BS486" s="58"/>
      <c r="BT486" s="58"/>
      <c r="BU486" s="58"/>
      <c r="BV486" s="58"/>
      <c r="BW486" s="58"/>
      <c r="BX486" s="58"/>
      <c r="BY486" s="58"/>
      <c r="BZ486" s="58"/>
      <c r="CA486" s="58"/>
      <c r="CB486" s="58"/>
      <c r="CC486" s="58"/>
      <c r="CD486" s="58"/>
      <c r="CE486" s="58"/>
      <c r="CF486" s="58"/>
      <c r="CG486" s="58"/>
      <c r="CH486" s="58"/>
      <c r="CI486" s="58"/>
      <c r="CJ486" s="58"/>
      <c r="CK486" s="58"/>
      <c r="CL486" s="58"/>
      <c r="CM486" s="58"/>
      <c r="CN486" s="58"/>
      <c r="CO486" s="58"/>
      <c r="CP486" s="58"/>
      <c r="CQ486" s="58"/>
      <c r="CR486" s="58"/>
      <c r="CS486" s="58"/>
      <c r="CT486" s="58"/>
      <c r="CU486" s="58"/>
      <c r="CV486" s="58"/>
      <c r="CW486" s="58"/>
      <c r="CX486" s="58"/>
      <c r="CY486" s="58"/>
      <c r="CZ486" s="58"/>
      <c r="DA486" s="58"/>
      <c r="DB486" s="58"/>
      <c r="DC486" s="58"/>
      <c r="DD486" s="58"/>
      <c r="DE486" s="58"/>
      <c r="DF486" s="58"/>
      <c r="DG486" s="58"/>
      <c r="DH486" s="58"/>
      <c r="DI486" s="58"/>
      <c r="DJ486" s="58"/>
      <c r="DK486" s="58"/>
      <c r="DL486" s="58"/>
      <c r="DM486" s="58"/>
      <c r="DN486" s="58"/>
      <c r="DO486" s="58"/>
      <c r="DP486" s="58"/>
      <c r="DQ486" s="58"/>
      <c r="DR486" s="58"/>
      <c r="DS486" s="58"/>
      <c r="DT486" s="58"/>
      <c r="DU486" s="58"/>
      <c r="DV486" s="58"/>
      <c r="DW486" s="58"/>
      <c r="DX486" s="58"/>
      <c r="DY486" s="58"/>
      <c r="DZ486" s="58"/>
      <c r="EA486" s="58"/>
      <c r="EB486" s="58"/>
      <c r="EC486" s="58"/>
      <c r="ED486" s="58"/>
      <c r="EE486" s="58"/>
      <c r="EF486" s="58"/>
      <c r="EG486" s="58"/>
      <c r="EH486" s="58"/>
      <c r="EI486" s="58"/>
      <c r="EJ486" s="58"/>
      <c r="EK486" s="58"/>
      <c r="EL486" s="58"/>
      <c r="EM486" s="58"/>
      <c r="EN486" s="58"/>
      <c r="EO486" s="58"/>
      <c r="EP486" s="58"/>
      <c r="EQ486" s="58"/>
      <c r="ER486" s="58"/>
      <c r="ES486" s="58"/>
      <c r="ET486" s="58"/>
      <c r="EU486" s="58"/>
      <c r="EV486" s="58"/>
      <c r="EW486" s="58"/>
      <c r="EX486" s="58"/>
      <c r="EY486" s="58"/>
      <c r="EZ486" s="58"/>
      <c r="FA486" s="58"/>
      <c r="FB486" s="58"/>
      <c r="FC486" s="58"/>
      <c r="FD486" s="58"/>
      <c r="FE486" s="58"/>
      <c r="FF486" s="58"/>
      <c r="FG486" s="58"/>
      <c r="FH486" s="58"/>
      <c r="FI486" s="58"/>
      <c r="FJ486" s="58"/>
      <c r="FK486" s="58"/>
      <c r="FL486" s="58"/>
      <c r="FM486" s="58"/>
      <c r="FN486" s="58"/>
      <c r="FO486" s="58"/>
      <c r="FP486" s="58"/>
      <c r="FQ486" s="58"/>
      <c r="FR486" s="58"/>
      <c r="FS486" s="58"/>
      <c r="FT486" s="58"/>
      <c r="FU486" s="58"/>
      <c r="FV486" s="58"/>
      <c r="FW486" s="58"/>
      <c r="FX486" s="58"/>
      <c r="FY486" s="58"/>
      <c r="FZ486" s="58"/>
      <c r="GA486" s="58"/>
      <c r="GB486" s="58"/>
      <c r="GC486" s="58"/>
      <c r="GD486" s="58"/>
      <c r="GE486" s="58"/>
      <c r="GF486" s="58"/>
      <c r="GG486" s="58"/>
      <c r="GH486" s="58"/>
      <c r="GI486" s="58"/>
      <c r="GJ486" s="58"/>
      <c r="GK486" s="58"/>
      <c r="GL486" s="58"/>
      <c r="GM486" s="58"/>
      <c r="GN486" s="58"/>
      <c r="GO486" s="58"/>
      <c r="GP486" s="58"/>
      <c r="GQ486" s="58"/>
      <c r="GR486" s="58"/>
      <c r="GS486" s="58"/>
      <c r="GT486" s="58"/>
      <c r="GU486" s="58"/>
      <c r="GV486" s="58"/>
      <c r="GW486" s="58"/>
      <c r="GX486" s="58"/>
      <c r="GY486" s="58"/>
      <c r="GZ486" s="58"/>
      <c r="HA486" s="58"/>
      <c r="HB486" s="58"/>
      <c r="HC486" s="58"/>
      <c r="HD486" s="58"/>
      <c r="HE486" s="58"/>
      <c r="HF486" s="58"/>
      <c r="HG486" s="58"/>
      <c r="HH486" s="58"/>
      <c r="HI486" s="58"/>
      <c r="HJ486" s="58"/>
      <c r="HK486" s="58"/>
      <c r="HL486" s="58"/>
      <c r="HM486" s="58"/>
      <c r="HN486" s="58"/>
      <c r="HO486" s="58"/>
      <c r="HP486" s="58"/>
      <c r="HQ486" s="58"/>
      <c r="HR486" s="58"/>
      <c r="HS486" s="58"/>
      <c r="HT486" s="58"/>
      <c r="HU486" s="58"/>
      <c r="HV486" s="58"/>
      <c r="HW486" s="58"/>
      <c r="HX486" s="58"/>
      <c r="HY486" s="58"/>
      <c r="HZ486" s="58"/>
      <c r="IA486" s="58"/>
      <c r="IB486" s="58"/>
      <c r="IC486" s="58"/>
      <c r="ID486" s="58"/>
      <c r="IE486" s="58"/>
      <c r="IF486" s="58"/>
      <c r="IG486" s="58"/>
      <c r="IH486" s="58"/>
      <c r="II486" s="58"/>
      <c r="IJ486" s="58"/>
      <c r="IK486" s="58"/>
      <c r="IL486" s="58"/>
      <c r="IM486" s="58"/>
      <c r="IN486" s="58"/>
      <c r="IO486" s="58"/>
      <c r="IP486" s="58"/>
      <c r="IQ486" s="58"/>
      <c r="IR486" s="58"/>
    </row>
    <row r="487" spans="1:252" s="839" customFormat="1">
      <c r="A487" s="78" t="s">
        <v>618</v>
      </c>
      <c r="B487" s="699">
        <v>0</v>
      </c>
      <c r="C487" s="699">
        <v>0</v>
      </c>
      <c r="D487" s="699">
        <v>0</v>
      </c>
      <c r="E487" s="699">
        <v>0</v>
      </c>
      <c r="F487" s="699">
        <v>0</v>
      </c>
      <c r="G487" s="699">
        <v>0</v>
      </c>
      <c r="H487" s="699">
        <v>0</v>
      </c>
      <c r="I487" s="699">
        <v>0</v>
      </c>
      <c r="J487" s="699">
        <v>0</v>
      </c>
      <c r="K487" s="699">
        <v>0</v>
      </c>
      <c r="L487" s="699">
        <v>0</v>
      </c>
      <c r="M487" s="699">
        <v>0</v>
      </c>
      <c r="N487" s="699">
        <v>0</v>
      </c>
      <c r="O487" s="699">
        <v>0</v>
      </c>
      <c r="P487" s="699">
        <v>0</v>
      </c>
      <c r="Q487" s="699">
        <v>0</v>
      </c>
      <c r="R487" s="699">
        <v>0</v>
      </c>
      <c r="S487" s="699">
        <v>0</v>
      </c>
      <c r="T487" s="699">
        <v>0</v>
      </c>
      <c r="U487" s="699">
        <v>0</v>
      </c>
      <c r="V487" s="699">
        <v>0</v>
      </c>
      <c r="W487" s="699">
        <v>0</v>
      </c>
      <c r="X487" s="699">
        <v>0</v>
      </c>
      <c r="Y487" s="699">
        <v>0</v>
      </c>
      <c r="Z487" s="699">
        <v>0</v>
      </c>
      <c r="AA487" s="956">
        <v>0</v>
      </c>
      <c r="AB487" s="956">
        <v>0</v>
      </c>
      <c r="AC487" s="956">
        <v>0</v>
      </c>
      <c r="AD487" s="699">
        <v>0</v>
      </c>
      <c r="AE487" s="953">
        <v>0</v>
      </c>
      <c r="AF487" s="58"/>
      <c r="AG487" s="58"/>
      <c r="AH487" s="58"/>
      <c r="AI487" s="58"/>
      <c r="AJ487" s="58"/>
      <c r="AK487" s="58"/>
      <c r="AL487" s="58"/>
      <c r="AM487" s="58"/>
      <c r="AN487" s="58"/>
      <c r="AO487" s="58"/>
      <c r="AP487" s="58"/>
      <c r="AQ487" s="58"/>
      <c r="AR487" s="58"/>
      <c r="AS487" s="58"/>
      <c r="AT487" s="58"/>
      <c r="AU487" s="58"/>
      <c r="AV487" s="58"/>
      <c r="AW487" s="58"/>
      <c r="AX487" s="58"/>
      <c r="AY487" s="58"/>
      <c r="AZ487" s="58"/>
      <c r="BA487" s="58"/>
      <c r="BB487" s="58"/>
      <c r="BC487" s="58"/>
      <c r="BD487" s="58"/>
      <c r="BE487" s="58"/>
      <c r="BF487" s="58"/>
      <c r="BG487" s="58"/>
      <c r="BH487" s="58"/>
      <c r="BI487" s="58"/>
      <c r="BJ487" s="58"/>
      <c r="BK487" s="58"/>
      <c r="BL487" s="58"/>
      <c r="BM487" s="58"/>
      <c r="BN487" s="58"/>
      <c r="BO487" s="58"/>
      <c r="BP487" s="58"/>
      <c r="BQ487" s="58"/>
      <c r="BR487" s="58"/>
      <c r="BS487" s="58"/>
      <c r="BT487" s="58"/>
      <c r="BU487" s="58"/>
      <c r="BV487" s="58"/>
      <c r="BW487" s="58"/>
      <c r="BX487" s="58"/>
      <c r="BY487" s="58"/>
      <c r="BZ487" s="58"/>
      <c r="CA487" s="58"/>
      <c r="CB487" s="58"/>
      <c r="CC487" s="58"/>
      <c r="CD487" s="58"/>
      <c r="CE487" s="58"/>
      <c r="CF487" s="58"/>
      <c r="CG487" s="58"/>
      <c r="CH487" s="58"/>
      <c r="CI487" s="58"/>
      <c r="CJ487" s="58"/>
      <c r="CK487" s="58"/>
      <c r="CL487" s="58"/>
      <c r="CM487" s="58"/>
      <c r="CN487" s="58"/>
      <c r="CO487" s="58"/>
      <c r="CP487" s="58"/>
      <c r="CQ487" s="58"/>
      <c r="CR487" s="58"/>
      <c r="CS487" s="58"/>
      <c r="CT487" s="58"/>
      <c r="CU487" s="58"/>
      <c r="CV487" s="58"/>
      <c r="CW487" s="58"/>
      <c r="CX487" s="58"/>
      <c r="CY487" s="58"/>
      <c r="CZ487" s="58"/>
      <c r="DA487" s="58"/>
      <c r="DB487" s="58"/>
      <c r="DC487" s="58"/>
      <c r="DD487" s="58"/>
      <c r="DE487" s="58"/>
      <c r="DF487" s="58"/>
      <c r="DG487" s="58"/>
      <c r="DH487" s="58"/>
      <c r="DI487" s="58"/>
      <c r="DJ487" s="58"/>
      <c r="DK487" s="58"/>
      <c r="DL487" s="58"/>
      <c r="DM487" s="58"/>
      <c r="DN487" s="58"/>
      <c r="DO487" s="58"/>
      <c r="DP487" s="58"/>
      <c r="DQ487" s="58"/>
      <c r="DR487" s="58"/>
      <c r="DS487" s="58"/>
      <c r="DT487" s="58"/>
      <c r="DU487" s="58"/>
      <c r="DV487" s="58"/>
      <c r="DW487" s="58"/>
      <c r="DX487" s="58"/>
      <c r="DY487" s="58"/>
      <c r="DZ487" s="58"/>
      <c r="EA487" s="58"/>
      <c r="EB487" s="58"/>
      <c r="EC487" s="58"/>
      <c r="ED487" s="58"/>
      <c r="EE487" s="58"/>
      <c r="EF487" s="58"/>
      <c r="EG487" s="58"/>
      <c r="EH487" s="58"/>
      <c r="EI487" s="58"/>
      <c r="EJ487" s="58"/>
      <c r="EK487" s="58"/>
      <c r="EL487" s="58"/>
      <c r="EM487" s="58"/>
      <c r="EN487" s="58"/>
      <c r="EO487" s="58"/>
      <c r="EP487" s="58"/>
      <c r="EQ487" s="58"/>
      <c r="ER487" s="58"/>
      <c r="ES487" s="58"/>
      <c r="ET487" s="58"/>
      <c r="EU487" s="58"/>
      <c r="EV487" s="58"/>
      <c r="EW487" s="58"/>
      <c r="EX487" s="58"/>
      <c r="EY487" s="58"/>
      <c r="EZ487" s="58"/>
      <c r="FA487" s="58"/>
      <c r="FB487" s="58"/>
      <c r="FC487" s="58"/>
      <c r="FD487" s="58"/>
      <c r="FE487" s="58"/>
      <c r="FF487" s="58"/>
      <c r="FG487" s="58"/>
      <c r="FH487" s="58"/>
      <c r="FI487" s="58"/>
      <c r="FJ487" s="58"/>
      <c r="FK487" s="58"/>
      <c r="FL487" s="58"/>
      <c r="FM487" s="58"/>
      <c r="FN487" s="58"/>
      <c r="FO487" s="58"/>
      <c r="FP487" s="58"/>
      <c r="FQ487" s="58"/>
      <c r="FR487" s="58"/>
      <c r="FS487" s="58"/>
      <c r="FT487" s="58"/>
      <c r="FU487" s="58"/>
      <c r="FV487" s="58"/>
      <c r="FW487" s="58"/>
      <c r="FX487" s="58"/>
      <c r="FY487" s="58"/>
      <c r="FZ487" s="58"/>
      <c r="GA487" s="58"/>
      <c r="GB487" s="58"/>
      <c r="GC487" s="58"/>
      <c r="GD487" s="58"/>
      <c r="GE487" s="58"/>
      <c r="GF487" s="58"/>
      <c r="GG487" s="58"/>
      <c r="GH487" s="58"/>
      <c r="GI487" s="58"/>
      <c r="GJ487" s="58"/>
      <c r="GK487" s="58"/>
      <c r="GL487" s="58"/>
      <c r="GM487" s="58"/>
      <c r="GN487" s="58"/>
      <c r="GO487" s="58"/>
      <c r="GP487" s="58"/>
      <c r="GQ487" s="58"/>
      <c r="GR487" s="58"/>
      <c r="GS487" s="58"/>
      <c r="GT487" s="58"/>
      <c r="GU487" s="58"/>
      <c r="GV487" s="58"/>
      <c r="GW487" s="58"/>
      <c r="GX487" s="58"/>
      <c r="GY487" s="58"/>
      <c r="GZ487" s="58"/>
      <c r="HA487" s="58"/>
      <c r="HB487" s="58"/>
      <c r="HC487" s="58"/>
      <c r="HD487" s="58"/>
      <c r="HE487" s="58"/>
      <c r="HF487" s="58"/>
      <c r="HG487" s="58"/>
      <c r="HH487" s="58"/>
      <c r="HI487" s="58"/>
      <c r="HJ487" s="58"/>
      <c r="HK487" s="58"/>
      <c r="HL487" s="58"/>
      <c r="HM487" s="58"/>
      <c r="HN487" s="58"/>
      <c r="HO487" s="58"/>
      <c r="HP487" s="58"/>
      <c r="HQ487" s="58"/>
      <c r="HR487" s="58"/>
      <c r="HS487" s="58"/>
      <c r="HT487" s="58"/>
      <c r="HU487" s="58"/>
      <c r="HV487" s="58"/>
      <c r="HW487" s="58"/>
      <c r="HX487" s="58"/>
      <c r="HY487" s="58"/>
      <c r="HZ487" s="58"/>
      <c r="IA487" s="58"/>
      <c r="IB487" s="58"/>
      <c r="IC487" s="58"/>
      <c r="ID487" s="58"/>
      <c r="IE487" s="58"/>
      <c r="IF487" s="58"/>
      <c r="IG487" s="58"/>
      <c r="IH487" s="58"/>
      <c r="II487" s="58"/>
      <c r="IJ487" s="58"/>
      <c r="IK487" s="58"/>
      <c r="IL487" s="58"/>
      <c r="IM487" s="58"/>
      <c r="IN487" s="58"/>
      <c r="IO487" s="58"/>
      <c r="IP487" s="58"/>
      <c r="IQ487" s="58"/>
      <c r="IR487" s="58"/>
    </row>
    <row r="488" spans="1:252" s="839" customFormat="1">
      <c r="A488" s="78" t="s">
        <v>619</v>
      </c>
      <c r="B488" s="699">
        <v>0</v>
      </c>
      <c r="C488" s="699">
        <v>0</v>
      </c>
      <c r="D488" s="699">
        <v>0</v>
      </c>
      <c r="E488" s="699">
        <v>0</v>
      </c>
      <c r="F488" s="699">
        <v>0</v>
      </c>
      <c r="G488" s="699">
        <v>0</v>
      </c>
      <c r="H488" s="699">
        <v>0</v>
      </c>
      <c r="I488" s="699">
        <v>0</v>
      </c>
      <c r="J488" s="699">
        <v>0</v>
      </c>
      <c r="K488" s="699">
        <v>0</v>
      </c>
      <c r="L488" s="699">
        <v>0</v>
      </c>
      <c r="M488" s="699">
        <v>0</v>
      </c>
      <c r="N488" s="699">
        <v>0</v>
      </c>
      <c r="O488" s="699">
        <v>0</v>
      </c>
      <c r="P488" s="699">
        <v>0</v>
      </c>
      <c r="Q488" s="699">
        <v>0</v>
      </c>
      <c r="R488" s="699">
        <v>0</v>
      </c>
      <c r="S488" s="699">
        <v>0</v>
      </c>
      <c r="T488" s="699">
        <v>0</v>
      </c>
      <c r="U488" s="699">
        <v>0</v>
      </c>
      <c r="V488" s="699">
        <v>0</v>
      </c>
      <c r="W488" s="699">
        <v>0</v>
      </c>
      <c r="X488" s="699">
        <v>0</v>
      </c>
      <c r="Y488" s="699">
        <v>0</v>
      </c>
      <c r="Z488" s="699">
        <v>0</v>
      </c>
      <c r="AA488" s="956">
        <v>0</v>
      </c>
      <c r="AB488" s="956">
        <v>0</v>
      </c>
      <c r="AC488" s="956">
        <v>0</v>
      </c>
      <c r="AD488" s="699">
        <v>0</v>
      </c>
      <c r="AE488" s="953">
        <v>0</v>
      </c>
      <c r="AF488" s="58"/>
      <c r="AG488" s="58"/>
      <c r="AH488" s="58"/>
      <c r="AI488" s="58"/>
      <c r="AJ488" s="58"/>
      <c r="AK488" s="58"/>
      <c r="AL488" s="58"/>
      <c r="AM488" s="58"/>
      <c r="AN488" s="58"/>
      <c r="AO488" s="58"/>
      <c r="AP488" s="58"/>
      <c r="AQ488" s="58"/>
      <c r="AR488" s="58"/>
      <c r="AS488" s="58"/>
      <c r="AT488" s="58"/>
      <c r="AU488" s="58"/>
      <c r="AV488" s="58"/>
      <c r="AW488" s="58"/>
      <c r="AX488" s="58"/>
      <c r="AY488" s="58"/>
      <c r="AZ488" s="58"/>
      <c r="BA488" s="58"/>
      <c r="BB488" s="58"/>
      <c r="BC488" s="58"/>
      <c r="BD488" s="58"/>
      <c r="BE488" s="58"/>
      <c r="BF488" s="58"/>
      <c r="BG488" s="58"/>
      <c r="BH488" s="58"/>
      <c r="BI488" s="58"/>
      <c r="BJ488" s="58"/>
      <c r="BK488" s="58"/>
      <c r="BL488" s="58"/>
      <c r="BM488" s="58"/>
      <c r="BN488" s="58"/>
      <c r="BO488" s="58"/>
      <c r="BP488" s="58"/>
      <c r="BQ488" s="58"/>
      <c r="BR488" s="58"/>
      <c r="BS488" s="58"/>
      <c r="BT488" s="58"/>
      <c r="BU488" s="58"/>
      <c r="BV488" s="58"/>
      <c r="BW488" s="58"/>
      <c r="BX488" s="58"/>
      <c r="BY488" s="58"/>
      <c r="BZ488" s="58"/>
      <c r="CA488" s="58"/>
      <c r="CB488" s="58"/>
      <c r="CC488" s="58"/>
      <c r="CD488" s="58"/>
      <c r="CE488" s="58"/>
      <c r="CF488" s="58"/>
      <c r="CG488" s="58"/>
      <c r="CH488" s="58"/>
      <c r="CI488" s="58"/>
      <c r="CJ488" s="58"/>
      <c r="CK488" s="58"/>
      <c r="CL488" s="58"/>
      <c r="CM488" s="58"/>
      <c r="CN488" s="58"/>
      <c r="CO488" s="58"/>
      <c r="CP488" s="58"/>
      <c r="CQ488" s="58"/>
      <c r="CR488" s="58"/>
      <c r="CS488" s="58"/>
      <c r="CT488" s="58"/>
      <c r="CU488" s="58"/>
      <c r="CV488" s="58"/>
      <c r="CW488" s="58"/>
      <c r="CX488" s="58"/>
      <c r="CY488" s="58"/>
      <c r="CZ488" s="58"/>
      <c r="DA488" s="58"/>
      <c r="DB488" s="58"/>
      <c r="DC488" s="58"/>
      <c r="DD488" s="58"/>
      <c r="DE488" s="58"/>
      <c r="DF488" s="58"/>
      <c r="DG488" s="58"/>
      <c r="DH488" s="58"/>
      <c r="DI488" s="58"/>
      <c r="DJ488" s="58"/>
      <c r="DK488" s="58"/>
      <c r="DL488" s="58"/>
      <c r="DM488" s="58"/>
      <c r="DN488" s="58"/>
      <c r="DO488" s="58"/>
      <c r="DP488" s="58"/>
      <c r="DQ488" s="58"/>
      <c r="DR488" s="58"/>
      <c r="DS488" s="58"/>
      <c r="DT488" s="58"/>
      <c r="DU488" s="58"/>
      <c r="DV488" s="58"/>
      <c r="DW488" s="58"/>
      <c r="DX488" s="58"/>
      <c r="DY488" s="58"/>
      <c r="DZ488" s="58"/>
      <c r="EA488" s="58"/>
      <c r="EB488" s="58"/>
      <c r="EC488" s="58"/>
      <c r="ED488" s="58"/>
      <c r="EE488" s="58"/>
      <c r="EF488" s="58"/>
      <c r="EG488" s="58"/>
      <c r="EH488" s="58"/>
      <c r="EI488" s="58"/>
      <c r="EJ488" s="58"/>
      <c r="EK488" s="58"/>
      <c r="EL488" s="58"/>
      <c r="EM488" s="58"/>
      <c r="EN488" s="58"/>
      <c r="EO488" s="58"/>
      <c r="EP488" s="58"/>
      <c r="EQ488" s="58"/>
      <c r="ER488" s="58"/>
      <c r="ES488" s="58"/>
      <c r="ET488" s="58"/>
      <c r="EU488" s="58"/>
      <c r="EV488" s="58"/>
      <c r="EW488" s="58"/>
      <c r="EX488" s="58"/>
      <c r="EY488" s="58"/>
      <c r="EZ488" s="58"/>
      <c r="FA488" s="58"/>
      <c r="FB488" s="58"/>
      <c r="FC488" s="58"/>
      <c r="FD488" s="58"/>
      <c r="FE488" s="58"/>
      <c r="FF488" s="58"/>
      <c r="FG488" s="58"/>
      <c r="FH488" s="58"/>
      <c r="FI488" s="58"/>
      <c r="FJ488" s="58"/>
      <c r="FK488" s="58"/>
      <c r="FL488" s="58"/>
      <c r="FM488" s="58"/>
      <c r="FN488" s="58"/>
      <c r="FO488" s="58"/>
      <c r="FP488" s="58"/>
      <c r="FQ488" s="58"/>
      <c r="FR488" s="58"/>
      <c r="FS488" s="58"/>
      <c r="FT488" s="58"/>
      <c r="FU488" s="58"/>
      <c r="FV488" s="58"/>
      <c r="FW488" s="58"/>
      <c r="FX488" s="58"/>
      <c r="FY488" s="58"/>
      <c r="FZ488" s="58"/>
      <c r="GA488" s="58"/>
      <c r="GB488" s="58"/>
      <c r="GC488" s="58"/>
      <c r="GD488" s="58"/>
      <c r="GE488" s="58"/>
      <c r="GF488" s="58"/>
      <c r="GG488" s="58"/>
      <c r="GH488" s="58"/>
      <c r="GI488" s="58"/>
      <c r="GJ488" s="58"/>
      <c r="GK488" s="58"/>
      <c r="GL488" s="58"/>
      <c r="GM488" s="58"/>
      <c r="GN488" s="58"/>
      <c r="GO488" s="58"/>
      <c r="GP488" s="58"/>
      <c r="GQ488" s="58"/>
      <c r="GR488" s="58"/>
      <c r="GS488" s="58"/>
      <c r="GT488" s="58"/>
      <c r="GU488" s="58"/>
      <c r="GV488" s="58"/>
      <c r="GW488" s="58"/>
      <c r="GX488" s="58"/>
      <c r="GY488" s="58"/>
      <c r="GZ488" s="58"/>
      <c r="HA488" s="58"/>
      <c r="HB488" s="58"/>
      <c r="HC488" s="58"/>
      <c r="HD488" s="58"/>
      <c r="HE488" s="58"/>
      <c r="HF488" s="58"/>
      <c r="HG488" s="58"/>
      <c r="HH488" s="58"/>
      <c r="HI488" s="58"/>
      <c r="HJ488" s="58"/>
      <c r="HK488" s="58"/>
      <c r="HL488" s="58"/>
      <c r="HM488" s="58"/>
      <c r="HN488" s="58"/>
      <c r="HO488" s="58"/>
      <c r="HP488" s="58"/>
      <c r="HQ488" s="58"/>
      <c r="HR488" s="58"/>
      <c r="HS488" s="58"/>
      <c r="HT488" s="58"/>
      <c r="HU488" s="58"/>
      <c r="HV488" s="58"/>
      <c r="HW488" s="58"/>
      <c r="HX488" s="58"/>
      <c r="HY488" s="58"/>
      <c r="HZ488" s="58"/>
      <c r="IA488" s="58"/>
      <c r="IB488" s="58"/>
      <c r="IC488" s="58"/>
      <c r="ID488" s="58"/>
      <c r="IE488" s="58"/>
      <c r="IF488" s="58"/>
      <c r="IG488" s="58"/>
      <c r="IH488" s="58"/>
      <c r="II488" s="58"/>
      <c r="IJ488" s="58"/>
      <c r="IK488" s="58"/>
      <c r="IL488" s="58"/>
      <c r="IM488" s="58"/>
      <c r="IN488" s="58"/>
      <c r="IO488" s="58"/>
      <c r="IP488" s="58"/>
      <c r="IQ488" s="58"/>
      <c r="IR488" s="58"/>
    </row>
    <row r="489" spans="1:252" s="839" customFormat="1">
      <c r="A489" s="78" t="s">
        <v>620</v>
      </c>
      <c r="B489" s="699">
        <v>0</v>
      </c>
      <c r="C489" s="699">
        <v>0</v>
      </c>
      <c r="D489" s="699">
        <v>0</v>
      </c>
      <c r="E489" s="699">
        <v>0</v>
      </c>
      <c r="F489" s="699">
        <v>0</v>
      </c>
      <c r="G489" s="699">
        <v>0</v>
      </c>
      <c r="H489" s="699">
        <v>0</v>
      </c>
      <c r="I489" s="699">
        <v>0</v>
      </c>
      <c r="J489" s="699">
        <v>0</v>
      </c>
      <c r="K489" s="699">
        <v>0</v>
      </c>
      <c r="L489" s="699">
        <v>0</v>
      </c>
      <c r="M489" s="699">
        <v>0</v>
      </c>
      <c r="N489" s="699">
        <v>0</v>
      </c>
      <c r="O489" s="699">
        <v>0</v>
      </c>
      <c r="P489" s="699">
        <v>0</v>
      </c>
      <c r="Q489" s="699">
        <v>0</v>
      </c>
      <c r="R489" s="699">
        <v>0</v>
      </c>
      <c r="S489" s="699">
        <v>0</v>
      </c>
      <c r="T489" s="699">
        <v>0</v>
      </c>
      <c r="U489" s="699">
        <v>0</v>
      </c>
      <c r="V489" s="699">
        <v>0</v>
      </c>
      <c r="W489" s="699">
        <v>0</v>
      </c>
      <c r="X489" s="699">
        <v>0</v>
      </c>
      <c r="Y489" s="699">
        <v>0</v>
      </c>
      <c r="Z489" s="699">
        <v>0</v>
      </c>
      <c r="AA489" s="956">
        <v>0</v>
      </c>
      <c r="AB489" s="956">
        <v>0</v>
      </c>
      <c r="AC489" s="956">
        <v>0</v>
      </c>
      <c r="AD489" s="699">
        <v>0</v>
      </c>
      <c r="AE489" s="953">
        <v>0</v>
      </c>
      <c r="AF489" s="58"/>
      <c r="AG489" s="58"/>
      <c r="AH489" s="58"/>
      <c r="AI489" s="58"/>
      <c r="AJ489" s="58"/>
      <c r="AK489" s="58"/>
      <c r="AL489" s="58"/>
      <c r="AM489" s="58"/>
      <c r="AN489" s="58"/>
      <c r="AO489" s="58"/>
      <c r="AP489" s="58"/>
      <c r="AQ489" s="58"/>
      <c r="AR489" s="58"/>
      <c r="AS489" s="58"/>
      <c r="AT489" s="58"/>
      <c r="AU489" s="58"/>
      <c r="AV489" s="58"/>
      <c r="AW489" s="58"/>
      <c r="AX489" s="58"/>
      <c r="AY489" s="58"/>
      <c r="AZ489" s="58"/>
      <c r="BA489" s="58"/>
      <c r="BB489" s="58"/>
      <c r="BC489" s="58"/>
      <c r="BD489" s="58"/>
      <c r="BE489" s="58"/>
      <c r="BF489" s="58"/>
      <c r="BG489" s="58"/>
      <c r="BH489" s="58"/>
      <c r="BI489" s="58"/>
      <c r="BJ489" s="58"/>
      <c r="BK489" s="58"/>
      <c r="BL489" s="58"/>
      <c r="BM489" s="58"/>
      <c r="BN489" s="58"/>
      <c r="BO489" s="58"/>
      <c r="BP489" s="58"/>
      <c r="BQ489" s="58"/>
      <c r="BR489" s="58"/>
      <c r="BS489" s="58"/>
      <c r="BT489" s="58"/>
      <c r="BU489" s="58"/>
      <c r="BV489" s="58"/>
      <c r="BW489" s="58"/>
      <c r="BX489" s="58"/>
      <c r="BY489" s="58"/>
      <c r="BZ489" s="58"/>
      <c r="CA489" s="58"/>
      <c r="CB489" s="58"/>
      <c r="CC489" s="58"/>
      <c r="CD489" s="58"/>
      <c r="CE489" s="58"/>
      <c r="CF489" s="58"/>
      <c r="CG489" s="58"/>
      <c r="CH489" s="58"/>
      <c r="CI489" s="58"/>
      <c r="CJ489" s="58"/>
      <c r="CK489" s="58"/>
      <c r="CL489" s="58"/>
      <c r="CM489" s="58"/>
      <c r="CN489" s="58"/>
      <c r="CO489" s="58"/>
      <c r="CP489" s="58"/>
      <c r="CQ489" s="58"/>
      <c r="CR489" s="58"/>
      <c r="CS489" s="58"/>
      <c r="CT489" s="58"/>
      <c r="CU489" s="58"/>
      <c r="CV489" s="58"/>
      <c r="CW489" s="58"/>
      <c r="CX489" s="58"/>
      <c r="CY489" s="58"/>
      <c r="CZ489" s="58"/>
      <c r="DA489" s="58"/>
      <c r="DB489" s="58"/>
      <c r="DC489" s="58"/>
      <c r="DD489" s="58"/>
      <c r="DE489" s="58"/>
      <c r="DF489" s="58"/>
      <c r="DG489" s="58"/>
      <c r="DH489" s="58"/>
      <c r="DI489" s="58"/>
      <c r="DJ489" s="58"/>
      <c r="DK489" s="58"/>
      <c r="DL489" s="58"/>
      <c r="DM489" s="58"/>
      <c r="DN489" s="58"/>
      <c r="DO489" s="58"/>
      <c r="DP489" s="58"/>
      <c r="DQ489" s="58"/>
      <c r="DR489" s="58"/>
      <c r="DS489" s="58"/>
      <c r="DT489" s="58"/>
      <c r="DU489" s="58"/>
      <c r="DV489" s="58"/>
      <c r="DW489" s="58"/>
      <c r="DX489" s="58"/>
      <c r="DY489" s="58"/>
      <c r="DZ489" s="58"/>
      <c r="EA489" s="58"/>
      <c r="EB489" s="58"/>
      <c r="EC489" s="58"/>
      <c r="ED489" s="58"/>
      <c r="EE489" s="58"/>
      <c r="EF489" s="58"/>
      <c r="EG489" s="58"/>
      <c r="EH489" s="58"/>
      <c r="EI489" s="58"/>
      <c r="EJ489" s="58"/>
      <c r="EK489" s="58"/>
      <c r="EL489" s="58"/>
      <c r="EM489" s="58"/>
      <c r="EN489" s="58"/>
      <c r="EO489" s="58"/>
      <c r="EP489" s="58"/>
      <c r="EQ489" s="58"/>
      <c r="ER489" s="58"/>
      <c r="ES489" s="58"/>
      <c r="ET489" s="58"/>
      <c r="EU489" s="58"/>
      <c r="EV489" s="58"/>
      <c r="EW489" s="58"/>
      <c r="EX489" s="58"/>
      <c r="EY489" s="58"/>
      <c r="EZ489" s="58"/>
      <c r="FA489" s="58"/>
      <c r="FB489" s="58"/>
      <c r="FC489" s="58"/>
      <c r="FD489" s="58"/>
      <c r="FE489" s="58"/>
      <c r="FF489" s="58"/>
      <c r="FG489" s="58"/>
      <c r="FH489" s="58"/>
      <c r="FI489" s="58"/>
      <c r="FJ489" s="58"/>
      <c r="FK489" s="58"/>
      <c r="FL489" s="58"/>
      <c r="FM489" s="58"/>
      <c r="FN489" s="58"/>
      <c r="FO489" s="58"/>
      <c r="FP489" s="58"/>
      <c r="FQ489" s="58"/>
      <c r="FR489" s="58"/>
      <c r="FS489" s="58"/>
      <c r="FT489" s="58"/>
      <c r="FU489" s="58"/>
      <c r="FV489" s="58"/>
      <c r="FW489" s="58"/>
      <c r="FX489" s="58"/>
      <c r="FY489" s="58"/>
      <c r="FZ489" s="58"/>
      <c r="GA489" s="58"/>
      <c r="GB489" s="58"/>
      <c r="GC489" s="58"/>
      <c r="GD489" s="58"/>
      <c r="GE489" s="58"/>
      <c r="GF489" s="58"/>
      <c r="GG489" s="58"/>
      <c r="GH489" s="58"/>
      <c r="GI489" s="58"/>
      <c r="GJ489" s="58"/>
      <c r="GK489" s="58"/>
      <c r="GL489" s="58"/>
      <c r="GM489" s="58"/>
      <c r="GN489" s="58"/>
      <c r="GO489" s="58"/>
      <c r="GP489" s="58"/>
      <c r="GQ489" s="58"/>
      <c r="GR489" s="58"/>
      <c r="GS489" s="58"/>
      <c r="GT489" s="58"/>
      <c r="GU489" s="58"/>
      <c r="GV489" s="58"/>
      <c r="GW489" s="58"/>
      <c r="GX489" s="58"/>
      <c r="GY489" s="58"/>
      <c r="GZ489" s="58"/>
      <c r="HA489" s="58"/>
      <c r="HB489" s="58"/>
      <c r="HC489" s="58"/>
      <c r="HD489" s="58"/>
      <c r="HE489" s="58"/>
      <c r="HF489" s="58"/>
      <c r="HG489" s="58"/>
      <c r="HH489" s="58"/>
      <c r="HI489" s="58"/>
      <c r="HJ489" s="58"/>
      <c r="HK489" s="58"/>
      <c r="HL489" s="58"/>
      <c r="HM489" s="58"/>
      <c r="HN489" s="58"/>
      <c r="HO489" s="58"/>
      <c r="HP489" s="58"/>
      <c r="HQ489" s="58"/>
      <c r="HR489" s="58"/>
      <c r="HS489" s="58"/>
      <c r="HT489" s="58"/>
      <c r="HU489" s="58"/>
      <c r="HV489" s="58"/>
      <c r="HW489" s="58"/>
      <c r="HX489" s="58"/>
      <c r="HY489" s="58"/>
      <c r="HZ489" s="58"/>
      <c r="IA489" s="58"/>
      <c r="IB489" s="58"/>
      <c r="IC489" s="58"/>
      <c r="ID489" s="58"/>
      <c r="IE489" s="58"/>
      <c r="IF489" s="58"/>
      <c r="IG489" s="58"/>
      <c r="IH489" s="58"/>
      <c r="II489" s="58"/>
      <c r="IJ489" s="58"/>
      <c r="IK489" s="58"/>
      <c r="IL489" s="58"/>
      <c r="IM489" s="58"/>
      <c r="IN489" s="58"/>
      <c r="IO489" s="58"/>
      <c r="IP489" s="58"/>
      <c r="IQ489" s="58"/>
      <c r="IR489" s="58"/>
    </row>
    <row r="490" spans="1:252" s="839" customFormat="1">
      <c r="A490" s="78" t="s">
        <v>621</v>
      </c>
      <c r="B490" s="699">
        <v>0</v>
      </c>
      <c r="C490" s="699">
        <v>0</v>
      </c>
      <c r="D490" s="699">
        <v>0</v>
      </c>
      <c r="E490" s="699">
        <v>0</v>
      </c>
      <c r="F490" s="699">
        <v>0</v>
      </c>
      <c r="G490" s="699">
        <v>0</v>
      </c>
      <c r="H490" s="699">
        <v>0</v>
      </c>
      <c r="I490" s="699">
        <v>0</v>
      </c>
      <c r="J490" s="699">
        <v>0</v>
      </c>
      <c r="K490" s="699">
        <v>0</v>
      </c>
      <c r="L490" s="699">
        <v>0</v>
      </c>
      <c r="M490" s="699">
        <v>0</v>
      </c>
      <c r="N490" s="699">
        <v>0</v>
      </c>
      <c r="O490" s="699">
        <v>0</v>
      </c>
      <c r="P490" s="699">
        <v>0</v>
      </c>
      <c r="Q490" s="699">
        <v>0</v>
      </c>
      <c r="R490" s="699">
        <v>0</v>
      </c>
      <c r="S490" s="699">
        <v>0</v>
      </c>
      <c r="T490" s="699">
        <v>0</v>
      </c>
      <c r="U490" s="699">
        <v>0</v>
      </c>
      <c r="V490" s="699">
        <v>0</v>
      </c>
      <c r="W490" s="699">
        <v>0</v>
      </c>
      <c r="X490" s="699">
        <v>0</v>
      </c>
      <c r="Y490" s="699">
        <v>0</v>
      </c>
      <c r="Z490" s="699">
        <v>0</v>
      </c>
      <c r="AA490" s="956">
        <v>0</v>
      </c>
      <c r="AB490" s="956">
        <v>0</v>
      </c>
      <c r="AC490" s="956">
        <v>0</v>
      </c>
      <c r="AD490" s="699">
        <v>0</v>
      </c>
      <c r="AE490" s="953">
        <v>0</v>
      </c>
      <c r="AF490" s="58"/>
      <c r="AG490" s="58"/>
      <c r="AH490" s="58"/>
      <c r="AI490" s="58"/>
      <c r="AJ490" s="58"/>
      <c r="AK490" s="58"/>
      <c r="AL490" s="58"/>
      <c r="AM490" s="58"/>
      <c r="AN490" s="58"/>
      <c r="AO490" s="58"/>
      <c r="AP490" s="58"/>
      <c r="AQ490" s="58"/>
      <c r="AR490" s="58"/>
      <c r="AS490" s="58"/>
      <c r="AT490" s="58"/>
      <c r="AU490" s="58"/>
      <c r="AV490" s="58"/>
      <c r="AW490" s="58"/>
      <c r="AX490" s="58"/>
      <c r="AY490" s="58"/>
      <c r="AZ490" s="58"/>
      <c r="BA490" s="58"/>
      <c r="BB490" s="58"/>
      <c r="BC490" s="58"/>
      <c r="BD490" s="58"/>
      <c r="BE490" s="58"/>
      <c r="BF490" s="58"/>
      <c r="BG490" s="58"/>
      <c r="BH490" s="58"/>
      <c r="BI490" s="58"/>
      <c r="BJ490" s="58"/>
      <c r="BK490" s="58"/>
      <c r="BL490" s="58"/>
      <c r="BM490" s="58"/>
      <c r="BN490" s="58"/>
      <c r="BO490" s="58"/>
      <c r="BP490" s="58"/>
      <c r="BQ490" s="58"/>
      <c r="BR490" s="58"/>
      <c r="BS490" s="58"/>
      <c r="BT490" s="58"/>
      <c r="BU490" s="58"/>
      <c r="BV490" s="58"/>
      <c r="BW490" s="58"/>
      <c r="BX490" s="58"/>
      <c r="BY490" s="58"/>
      <c r="BZ490" s="58"/>
      <c r="CA490" s="58"/>
      <c r="CB490" s="58"/>
      <c r="CC490" s="58"/>
      <c r="CD490" s="58"/>
      <c r="CE490" s="58"/>
      <c r="CF490" s="58"/>
      <c r="CG490" s="58"/>
      <c r="CH490" s="58"/>
      <c r="CI490" s="58"/>
      <c r="CJ490" s="58"/>
      <c r="CK490" s="58"/>
      <c r="CL490" s="58"/>
      <c r="CM490" s="58"/>
      <c r="CN490" s="58"/>
      <c r="CO490" s="58"/>
      <c r="CP490" s="58"/>
      <c r="CQ490" s="58"/>
      <c r="CR490" s="58"/>
      <c r="CS490" s="58"/>
      <c r="CT490" s="58"/>
      <c r="CU490" s="58"/>
      <c r="CV490" s="58"/>
      <c r="CW490" s="58"/>
      <c r="CX490" s="58"/>
      <c r="CY490" s="58"/>
      <c r="CZ490" s="58"/>
      <c r="DA490" s="58"/>
      <c r="DB490" s="58"/>
      <c r="DC490" s="58"/>
      <c r="DD490" s="58"/>
      <c r="DE490" s="58"/>
      <c r="DF490" s="58"/>
      <c r="DG490" s="58"/>
      <c r="DH490" s="58"/>
      <c r="DI490" s="58"/>
      <c r="DJ490" s="58"/>
      <c r="DK490" s="58"/>
      <c r="DL490" s="58"/>
      <c r="DM490" s="58"/>
      <c r="DN490" s="58"/>
      <c r="DO490" s="58"/>
      <c r="DP490" s="58"/>
      <c r="DQ490" s="58"/>
      <c r="DR490" s="58"/>
      <c r="DS490" s="58"/>
      <c r="DT490" s="58"/>
      <c r="DU490" s="58"/>
      <c r="DV490" s="58"/>
      <c r="DW490" s="58"/>
      <c r="DX490" s="58"/>
      <c r="DY490" s="58"/>
      <c r="DZ490" s="58"/>
      <c r="EA490" s="58"/>
      <c r="EB490" s="58"/>
      <c r="EC490" s="58"/>
      <c r="ED490" s="58"/>
      <c r="EE490" s="58"/>
      <c r="EF490" s="58"/>
      <c r="EG490" s="58"/>
      <c r="EH490" s="58"/>
      <c r="EI490" s="58"/>
      <c r="EJ490" s="58"/>
      <c r="EK490" s="58"/>
      <c r="EL490" s="58"/>
      <c r="EM490" s="58"/>
      <c r="EN490" s="58"/>
      <c r="EO490" s="58"/>
      <c r="EP490" s="58"/>
      <c r="EQ490" s="58"/>
      <c r="ER490" s="58"/>
      <c r="ES490" s="58"/>
      <c r="ET490" s="58"/>
      <c r="EU490" s="58"/>
      <c r="EV490" s="58"/>
      <c r="EW490" s="58"/>
      <c r="EX490" s="58"/>
      <c r="EY490" s="58"/>
      <c r="EZ490" s="58"/>
      <c r="FA490" s="58"/>
      <c r="FB490" s="58"/>
      <c r="FC490" s="58"/>
      <c r="FD490" s="58"/>
      <c r="FE490" s="58"/>
      <c r="FF490" s="58"/>
      <c r="FG490" s="58"/>
      <c r="FH490" s="58"/>
      <c r="FI490" s="58"/>
      <c r="FJ490" s="58"/>
      <c r="FK490" s="58"/>
      <c r="FL490" s="58"/>
      <c r="FM490" s="58"/>
      <c r="FN490" s="58"/>
      <c r="FO490" s="58"/>
      <c r="FP490" s="58"/>
      <c r="FQ490" s="58"/>
      <c r="FR490" s="58"/>
      <c r="FS490" s="58"/>
      <c r="FT490" s="58"/>
      <c r="FU490" s="58"/>
      <c r="FV490" s="58"/>
      <c r="FW490" s="58"/>
      <c r="FX490" s="58"/>
      <c r="FY490" s="58"/>
      <c r="FZ490" s="58"/>
      <c r="GA490" s="58"/>
      <c r="GB490" s="58"/>
      <c r="GC490" s="58"/>
      <c r="GD490" s="58"/>
      <c r="GE490" s="58"/>
      <c r="GF490" s="58"/>
      <c r="GG490" s="58"/>
      <c r="GH490" s="58"/>
      <c r="GI490" s="58"/>
      <c r="GJ490" s="58"/>
      <c r="GK490" s="58"/>
      <c r="GL490" s="58"/>
      <c r="GM490" s="58"/>
      <c r="GN490" s="58"/>
      <c r="GO490" s="58"/>
      <c r="GP490" s="58"/>
      <c r="GQ490" s="58"/>
      <c r="GR490" s="58"/>
      <c r="GS490" s="58"/>
      <c r="GT490" s="58"/>
      <c r="GU490" s="58"/>
      <c r="GV490" s="58"/>
      <c r="GW490" s="58"/>
      <c r="GX490" s="58"/>
      <c r="GY490" s="58"/>
      <c r="GZ490" s="58"/>
      <c r="HA490" s="58"/>
      <c r="HB490" s="58"/>
      <c r="HC490" s="58"/>
      <c r="HD490" s="58"/>
      <c r="HE490" s="58"/>
      <c r="HF490" s="58"/>
      <c r="HG490" s="58"/>
      <c r="HH490" s="58"/>
      <c r="HI490" s="58"/>
      <c r="HJ490" s="58"/>
      <c r="HK490" s="58"/>
      <c r="HL490" s="58"/>
      <c r="HM490" s="58"/>
      <c r="HN490" s="58"/>
      <c r="HO490" s="58"/>
      <c r="HP490" s="58"/>
      <c r="HQ490" s="58"/>
      <c r="HR490" s="58"/>
      <c r="HS490" s="58"/>
      <c r="HT490" s="58"/>
      <c r="HU490" s="58"/>
      <c r="HV490" s="58"/>
      <c r="HW490" s="58"/>
      <c r="HX490" s="58"/>
      <c r="HY490" s="58"/>
      <c r="HZ490" s="58"/>
      <c r="IA490" s="58"/>
      <c r="IB490" s="58"/>
      <c r="IC490" s="58"/>
      <c r="ID490" s="58"/>
      <c r="IE490" s="58"/>
      <c r="IF490" s="58"/>
      <c r="IG490" s="58"/>
      <c r="IH490" s="58"/>
      <c r="II490" s="58"/>
      <c r="IJ490" s="58"/>
      <c r="IK490" s="58"/>
      <c r="IL490" s="58"/>
      <c r="IM490" s="58"/>
      <c r="IN490" s="58"/>
      <c r="IO490" s="58"/>
      <c r="IP490" s="58"/>
      <c r="IQ490" s="58"/>
      <c r="IR490" s="58"/>
    </row>
    <row r="491" spans="1:252" s="839" customFormat="1">
      <c r="A491" s="78" t="s">
        <v>622</v>
      </c>
      <c r="B491" s="699">
        <v>0</v>
      </c>
      <c r="C491" s="699">
        <v>0</v>
      </c>
      <c r="D491" s="699">
        <v>0</v>
      </c>
      <c r="E491" s="699">
        <v>0</v>
      </c>
      <c r="F491" s="699">
        <v>0</v>
      </c>
      <c r="G491" s="699">
        <v>0</v>
      </c>
      <c r="H491" s="699">
        <v>0</v>
      </c>
      <c r="I491" s="699">
        <v>0</v>
      </c>
      <c r="J491" s="699">
        <v>0</v>
      </c>
      <c r="K491" s="699">
        <v>0</v>
      </c>
      <c r="L491" s="699">
        <v>0</v>
      </c>
      <c r="M491" s="699">
        <v>0</v>
      </c>
      <c r="N491" s="699">
        <v>0</v>
      </c>
      <c r="O491" s="699">
        <v>0</v>
      </c>
      <c r="P491" s="699">
        <v>0</v>
      </c>
      <c r="Q491" s="699">
        <v>0</v>
      </c>
      <c r="R491" s="699">
        <v>0</v>
      </c>
      <c r="S491" s="699">
        <v>0</v>
      </c>
      <c r="T491" s="699">
        <v>0</v>
      </c>
      <c r="U491" s="699">
        <v>0</v>
      </c>
      <c r="V491" s="699">
        <v>0</v>
      </c>
      <c r="W491" s="699">
        <v>1E-3</v>
      </c>
      <c r="X491" s="699">
        <v>1E-3</v>
      </c>
      <c r="Y491" s="699">
        <v>1E-3</v>
      </c>
      <c r="Z491" s="699">
        <v>1E-3</v>
      </c>
      <c r="AA491" s="956">
        <v>1E-3</v>
      </c>
      <c r="AB491" s="956">
        <v>1E-3</v>
      </c>
      <c r="AC491" s="956">
        <v>1E-3</v>
      </c>
      <c r="AD491" s="699">
        <v>1E-3</v>
      </c>
      <c r="AE491" s="953">
        <v>0</v>
      </c>
      <c r="AF491" s="58"/>
      <c r="AG491" s="58"/>
      <c r="AH491" s="58"/>
      <c r="AI491" s="58"/>
      <c r="AJ491" s="58"/>
      <c r="AK491" s="58"/>
      <c r="AL491" s="58"/>
      <c r="AM491" s="58"/>
      <c r="AN491" s="58"/>
      <c r="AO491" s="58"/>
      <c r="AP491" s="58"/>
      <c r="AQ491" s="58"/>
      <c r="AR491" s="58"/>
      <c r="AS491" s="58"/>
      <c r="AT491" s="58"/>
      <c r="AU491" s="58"/>
      <c r="AV491" s="58"/>
      <c r="AW491" s="58"/>
      <c r="AX491" s="58"/>
      <c r="AY491" s="58"/>
      <c r="AZ491" s="58"/>
      <c r="BA491" s="58"/>
      <c r="BB491" s="58"/>
      <c r="BC491" s="58"/>
      <c r="BD491" s="58"/>
      <c r="BE491" s="58"/>
      <c r="BF491" s="58"/>
      <c r="BG491" s="58"/>
      <c r="BH491" s="58"/>
      <c r="BI491" s="58"/>
      <c r="BJ491" s="58"/>
      <c r="BK491" s="58"/>
      <c r="BL491" s="58"/>
      <c r="BM491" s="58"/>
      <c r="BN491" s="58"/>
      <c r="BO491" s="58"/>
      <c r="BP491" s="58"/>
      <c r="BQ491" s="58"/>
      <c r="BR491" s="58"/>
      <c r="BS491" s="58"/>
      <c r="BT491" s="58"/>
      <c r="BU491" s="58"/>
      <c r="BV491" s="58"/>
      <c r="BW491" s="58"/>
      <c r="BX491" s="58"/>
      <c r="BY491" s="58"/>
      <c r="BZ491" s="58"/>
      <c r="CA491" s="58"/>
      <c r="CB491" s="58"/>
      <c r="CC491" s="58"/>
      <c r="CD491" s="58"/>
      <c r="CE491" s="58"/>
      <c r="CF491" s="58"/>
      <c r="CG491" s="58"/>
      <c r="CH491" s="58"/>
      <c r="CI491" s="58"/>
      <c r="CJ491" s="58"/>
      <c r="CK491" s="58"/>
      <c r="CL491" s="58"/>
      <c r="CM491" s="58"/>
      <c r="CN491" s="58"/>
      <c r="CO491" s="58"/>
      <c r="CP491" s="58"/>
      <c r="CQ491" s="58"/>
      <c r="CR491" s="58"/>
      <c r="CS491" s="58"/>
      <c r="CT491" s="58"/>
      <c r="CU491" s="58"/>
      <c r="CV491" s="58"/>
      <c r="CW491" s="58"/>
      <c r="CX491" s="58"/>
      <c r="CY491" s="58"/>
      <c r="CZ491" s="58"/>
      <c r="DA491" s="58"/>
      <c r="DB491" s="58"/>
      <c r="DC491" s="58"/>
      <c r="DD491" s="58"/>
      <c r="DE491" s="58"/>
      <c r="DF491" s="58"/>
      <c r="DG491" s="58"/>
      <c r="DH491" s="58"/>
      <c r="DI491" s="58"/>
      <c r="DJ491" s="58"/>
      <c r="DK491" s="58"/>
      <c r="DL491" s="58"/>
      <c r="DM491" s="58"/>
      <c r="DN491" s="58"/>
      <c r="DO491" s="58"/>
      <c r="DP491" s="58"/>
      <c r="DQ491" s="58"/>
      <c r="DR491" s="58"/>
      <c r="DS491" s="58"/>
      <c r="DT491" s="58"/>
      <c r="DU491" s="58"/>
      <c r="DV491" s="58"/>
      <c r="DW491" s="58"/>
      <c r="DX491" s="58"/>
      <c r="DY491" s="58"/>
      <c r="DZ491" s="58"/>
      <c r="EA491" s="58"/>
      <c r="EB491" s="58"/>
      <c r="EC491" s="58"/>
      <c r="ED491" s="58"/>
      <c r="EE491" s="58"/>
      <c r="EF491" s="58"/>
      <c r="EG491" s="58"/>
      <c r="EH491" s="58"/>
      <c r="EI491" s="58"/>
      <c r="EJ491" s="58"/>
      <c r="EK491" s="58"/>
      <c r="EL491" s="58"/>
      <c r="EM491" s="58"/>
      <c r="EN491" s="58"/>
      <c r="EO491" s="58"/>
      <c r="EP491" s="58"/>
      <c r="EQ491" s="58"/>
      <c r="ER491" s="58"/>
      <c r="ES491" s="58"/>
      <c r="ET491" s="58"/>
      <c r="EU491" s="58"/>
      <c r="EV491" s="58"/>
      <c r="EW491" s="58"/>
      <c r="EX491" s="58"/>
      <c r="EY491" s="58"/>
      <c r="EZ491" s="58"/>
      <c r="FA491" s="58"/>
      <c r="FB491" s="58"/>
      <c r="FC491" s="58"/>
      <c r="FD491" s="58"/>
      <c r="FE491" s="58"/>
      <c r="FF491" s="58"/>
      <c r="FG491" s="58"/>
      <c r="FH491" s="58"/>
      <c r="FI491" s="58"/>
      <c r="FJ491" s="58"/>
      <c r="FK491" s="58"/>
      <c r="FL491" s="58"/>
      <c r="FM491" s="58"/>
      <c r="FN491" s="58"/>
      <c r="FO491" s="58"/>
      <c r="FP491" s="58"/>
      <c r="FQ491" s="58"/>
      <c r="FR491" s="58"/>
      <c r="FS491" s="58"/>
      <c r="FT491" s="58"/>
      <c r="FU491" s="58"/>
      <c r="FV491" s="58"/>
      <c r="FW491" s="58"/>
      <c r="FX491" s="58"/>
      <c r="FY491" s="58"/>
      <c r="FZ491" s="58"/>
      <c r="GA491" s="58"/>
      <c r="GB491" s="58"/>
      <c r="GC491" s="58"/>
      <c r="GD491" s="58"/>
      <c r="GE491" s="58"/>
      <c r="GF491" s="58"/>
      <c r="GG491" s="58"/>
      <c r="GH491" s="58"/>
      <c r="GI491" s="58"/>
      <c r="GJ491" s="58"/>
      <c r="GK491" s="58"/>
      <c r="GL491" s="58"/>
      <c r="GM491" s="58"/>
      <c r="GN491" s="58"/>
      <c r="GO491" s="58"/>
      <c r="GP491" s="58"/>
      <c r="GQ491" s="58"/>
      <c r="GR491" s="58"/>
      <c r="GS491" s="58"/>
      <c r="GT491" s="58"/>
      <c r="GU491" s="58"/>
      <c r="GV491" s="58"/>
      <c r="GW491" s="58"/>
      <c r="GX491" s="58"/>
      <c r="GY491" s="58"/>
      <c r="GZ491" s="58"/>
      <c r="HA491" s="58"/>
      <c r="HB491" s="58"/>
      <c r="HC491" s="58"/>
      <c r="HD491" s="58"/>
      <c r="HE491" s="58"/>
      <c r="HF491" s="58"/>
      <c r="HG491" s="58"/>
      <c r="HH491" s="58"/>
      <c r="HI491" s="58"/>
      <c r="HJ491" s="58"/>
      <c r="HK491" s="58"/>
      <c r="HL491" s="58"/>
      <c r="HM491" s="58"/>
      <c r="HN491" s="58"/>
      <c r="HO491" s="58"/>
      <c r="HP491" s="58"/>
      <c r="HQ491" s="58"/>
      <c r="HR491" s="58"/>
      <c r="HS491" s="58"/>
      <c r="HT491" s="58"/>
      <c r="HU491" s="58"/>
      <c r="HV491" s="58"/>
      <c r="HW491" s="58"/>
      <c r="HX491" s="58"/>
      <c r="HY491" s="58"/>
      <c r="HZ491" s="58"/>
      <c r="IA491" s="58"/>
      <c r="IB491" s="58"/>
      <c r="IC491" s="58"/>
      <c r="ID491" s="58"/>
      <c r="IE491" s="58"/>
      <c r="IF491" s="58"/>
      <c r="IG491" s="58"/>
      <c r="IH491" s="58"/>
      <c r="II491" s="58"/>
      <c r="IJ491" s="58"/>
      <c r="IK491" s="58"/>
      <c r="IL491" s="58"/>
      <c r="IM491" s="58"/>
      <c r="IN491" s="58"/>
      <c r="IO491" s="58"/>
      <c r="IP491" s="58"/>
      <c r="IQ491" s="58"/>
      <c r="IR491" s="58"/>
    </row>
    <row r="492" spans="1:252" s="839" customFormat="1">
      <c r="A492" s="78"/>
      <c r="B492" s="699"/>
      <c r="C492" s="699"/>
      <c r="D492" s="699"/>
      <c r="E492" s="699"/>
      <c r="F492" s="699"/>
      <c r="G492" s="699"/>
      <c r="H492" s="699"/>
      <c r="I492" s="699"/>
      <c r="J492" s="699"/>
      <c r="K492" s="699"/>
      <c r="L492" s="699"/>
      <c r="M492" s="699"/>
      <c r="N492" s="699"/>
      <c r="O492" s="699"/>
      <c r="P492" s="699"/>
      <c r="Q492" s="699"/>
      <c r="R492" s="699"/>
      <c r="S492" s="699"/>
      <c r="T492" s="699"/>
      <c r="U492" s="699"/>
      <c r="V492" s="699"/>
      <c r="W492" s="699"/>
      <c r="X492" s="699"/>
      <c r="Y492" s="699"/>
      <c r="Z492" s="699"/>
      <c r="AA492" s="699"/>
      <c r="AB492" s="699"/>
      <c r="AC492" s="699"/>
      <c r="AD492" s="699"/>
      <c r="AE492" s="58"/>
      <c r="AF492" s="58"/>
      <c r="AG492" s="58"/>
      <c r="AH492" s="58"/>
      <c r="AI492" s="58"/>
      <c r="AJ492" s="58"/>
      <c r="AK492" s="58"/>
      <c r="AL492" s="58"/>
      <c r="AM492" s="58"/>
      <c r="AN492" s="58"/>
      <c r="AO492" s="58"/>
      <c r="AP492" s="58"/>
      <c r="AQ492" s="58"/>
      <c r="AR492" s="58"/>
      <c r="AS492" s="58"/>
      <c r="AT492" s="58"/>
      <c r="AU492" s="58"/>
      <c r="AV492" s="58"/>
      <c r="AW492" s="58"/>
      <c r="AX492" s="58"/>
      <c r="AY492" s="58"/>
      <c r="AZ492" s="58"/>
      <c r="BA492" s="58"/>
      <c r="BB492" s="58"/>
      <c r="BC492" s="58"/>
      <c r="BD492" s="58"/>
      <c r="BE492" s="58"/>
      <c r="BF492" s="58"/>
      <c r="BG492" s="58"/>
      <c r="BH492" s="58"/>
      <c r="BI492" s="58"/>
      <c r="BJ492" s="58"/>
      <c r="BK492" s="58"/>
      <c r="BL492" s="58"/>
      <c r="BM492" s="58"/>
      <c r="BN492" s="58"/>
      <c r="BO492" s="58"/>
      <c r="BP492" s="58"/>
      <c r="BQ492" s="58"/>
      <c r="BR492" s="58"/>
      <c r="BS492" s="58"/>
      <c r="BT492" s="58"/>
      <c r="BU492" s="58"/>
      <c r="BV492" s="58"/>
      <c r="BW492" s="58"/>
      <c r="BX492" s="58"/>
      <c r="BY492" s="58"/>
      <c r="BZ492" s="58"/>
      <c r="CA492" s="58"/>
      <c r="CB492" s="58"/>
      <c r="CC492" s="58"/>
      <c r="CD492" s="58"/>
      <c r="CE492" s="58"/>
      <c r="CF492" s="58"/>
      <c r="CG492" s="58"/>
      <c r="CH492" s="58"/>
      <c r="CI492" s="58"/>
      <c r="CJ492" s="58"/>
      <c r="CK492" s="58"/>
      <c r="CL492" s="58"/>
      <c r="CM492" s="58"/>
      <c r="CN492" s="58"/>
      <c r="CO492" s="58"/>
      <c r="CP492" s="58"/>
      <c r="CQ492" s="58"/>
      <c r="CR492" s="58"/>
      <c r="CS492" s="58"/>
      <c r="CT492" s="58"/>
      <c r="CU492" s="58"/>
      <c r="CV492" s="58"/>
      <c r="CW492" s="58"/>
      <c r="CX492" s="58"/>
      <c r="CY492" s="58"/>
      <c r="CZ492" s="58"/>
      <c r="DA492" s="58"/>
      <c r="DB492" s="58"/>
      <c r="DC492" s="58"/>
      <c r="DD492" s="58"/>
      <c r="DE492" s="58"/>
      <c r="DF492" s="58"/>
      <c r="DG492" s="58"/>
      <c r="DH492" s="58"/>
      <c r="DI492" s="58"/>
      <c r="DJ492" s="58"/>
      <c r="DK492" s="58"/>
      <c r="DL492" s="58"/>
      <c r="DM492" s="58"/>
      <c r="DN492" s="58"/>
      <c r="DO492" s="58"/>
      <c r="DP492" s="58"/>
      <c r="DQ492" s="58"/>
      <c r="DR492" s="58"/>
      <c r="DS492" s="58"/>
      <c r="DT492" s="58"/>
      <c r="DU492" s="58"/>
      <c r="DV492" s="58"/>
      <c r="DW492" s="58"/>
      <c r="DX492" s="58"/>
      <c r="DY492" s="58"/>
      <c r="DZ492" s="58"/>
      <c r="EA492" s="58"/>
      <c r="EB492" s="58"/>
      <c r="EC492" s="58"/>
      <c r="ED492" s="58"/>
      <c r="EE492" s="58"/>
      <c r="EF492" s="58"/>
      <c r="EG492" s="58"/>
      <c r="EH492" s="58"/>
      <c r="EI492" s="58"/>
      <c r="EJ492" s="58"/>
      <c r="EK492" s="58"/>
      <c r="EL492" s="58"/>
      <c r="EM492" s="58"/>
      <c r="EN492" s="58"/>
      <c r="EO492" s="58"/>
      <c r="EP492" s="58"/>
      <c r="EQ492" s="58"/>
      <c r="ER492" s="58"/>
      <c r="ES492" s="58"/>
      <c r="ET492" s="58"/>
      <c r="EU492" s="58"/>
      <c r="EV492" s="58"/>
      <c r="EW492" s="58"/>
      <c r="EX492" s="58"/>
      <c r="EY492" s="58"/>
      <c r="EZ492" s="58"/>
      <c r="FA492" s="58"/>
      <c r="FB492" s="58"/>
      <c r="FC492" s="58"/>
      <c r="FD492" s="58"/>
      <c r="FE492" s="58"/>
      <c r="FF492" s="58"/>
      <c r="FG492" s="58"/>
      <c r="FH492" s="58"/>
      <c r="FI492" s="58"/>
      <c r="FJ492" s="58"/>
      <c r="FK492" s="58"/>
      <c r="FL492" s="58"/>
      <c r="FM492" s="58"/>
      <c r="FN492" s="58"/>
      <c r="FO492" s="58"/>
      <c r="FP492" s="58"/>
      <c r="FQ492" s="58"/>
      <c r="FR492" s="58"/>
      <c r="FS492" s="58"/>
      <c r="FT492" s="58"/>
      <c r="FU492" s="58"/>
      <c r="FV492" s="58"/>
      <c r="FW492" s="58"/>
      <c r="FX492" s="58"/>
      <c r="FY492" s="58"/>
      <c r="FZ492" s="58"/>
      <c r="GA492" s="58"/>
      <c r="GB492" s="58"/>
      <c r="GC492" s="58"/>
      <c r="GD492" s="58"/>
      <c r="GE492" s="58"/>
      <c r="GF492" s="58"/>
      <c r="GG492" s="58"/>
      <c r="GH492" s="58"/>
      <c r="GI492" s="58"/>
      <c r="GJ492" s="58"/>
      <c r="GK492" s="58"/>
      <c r="GL492" s="58"/>
      <c r="GM492" s="58"/>
      <c r="GN492" s="58"/>
      <c r="GO492" s="58"/>
      <c r="GP492" s="58"/>
      <c r="GQ492" s="58"/>
      <c r="GR492" s="58"/>
      <c r="GS492" s="58"/>
      <c r="GT492" s="58"/>
      <c r="GU492" s="58"/>
      <c r="GV492" s="58"/>
      <c r="GW492" s="58"/>
      <c r="GX492" s="58"/>
      <c r="GY492" s="58"/>
      <c r="GZ492" s="58"/>
      <c r="HA492" s="58"/>
      <c r="HB492" s="58"/>
      <c r="HC492" s="58"/>
      <c r="HD492" s="58"/>
      <c r="HE492" s="58"/>
      <c r="HF492" s="58"/>
      <c r="HG492" s="58"/>
      <c r="HH492" s="58"/>
      <c r="HI492" s="58"/>
      <c r="HJ492" s="58"/>
      <c r="HK492" s="58"/>
      <c r="HL492" s="58"/>
      <c r="HM492" s="58"/>
      <c r="HN492" s="58"/>
      <c r="HO492" s="58"/>
      <c r="HP492" s="58"/>
      <c r="HQ492" s="58"/>
      <c r="HR492" s="58"/>
      <c r="HS492" s="58"/>
      <c r="HT492" s="58"/>
      <c r="HU492" s="58"/>
      <c r="HV492" s="58"/>
      <c r="HW492" s="58"/>
      <c r="HX492" s="58"/>
      <c r="HY492" s="58"/>
      <c r="HZ492" s="58"/>
      <c r="IA492" s="58"/>
      <c r="IB492" s="58"/>
      <c r="IC492" s="58"/>
      <c r="ID492" s="58"/>
      <c r="IE492" s="58"/>
      <c r="IF492" s="58"/>
      <c r="IG492" s="58"/>
      <c r="IH492" s="58"/>
      <c r="II492" s="58"/>
      <c r="IJ492" s="58"/>
      <c r="IK492" s="58"/>
      <c r="IL492" s="58"/>
      <c r="IM492" s="58"/>
      <c r="IN492" s="58"/>
      <c r="IO492" s="58"/>
      <c r="IP492" s="58"/>
      <c r="IQ492" s="58"/>
      <c r="IR492" s="58"/>
    </row>
    <row r="493" spans="1:252" s="839" customFormat="1">
      <c r="A493" s="78" t="s">
        <v>628</v>
      </c>
      <c r="B493" s="699">
        <v>3.4620000000000002</v>
      </c>
      <c r="C493" s="699">
        <v>3.4510000000000001</v>
      </c>
      <c r="D493" s="699">
        <v>3.3210000000000002</v>
      </c>
      <c r="E493" s="699">
        <v>3.137</v>
      </c>
      <c r="F493" s="699">
        <v>2.843</v>
      </c>
      <c r="G493" s="699">
        <v>2.778</v>
      </c>
      <c r="H493" s="699">
        <v>2.5840000000000001</v>
      </c>
      <c r="I493" s="699">
        <v>2.7210000000000001</v>
      </c>
      <c r="J493" s="699">
        <v>2.8460000000000001</v>
      </c>
      <c r="K493" s="699">
        <v>7.9279999999999999</v>
      </c>
      <c r="L493" s="699">
        <v>8.6940000000000008</v>
      </c>
      <c r="M493" s="699">
        <v>8.9740000000000002</v>
      </c>
      <c r="N493" s="699">
        <v>9.6010000000000009</v>
      </c>
      <c r="O493" s="699">
        <v>9.6289999999999996</v>
      </c>
      <c r="P493" s="699">
        <v>10.493</v>
      </c>
      <c r="Q493" s="699">
        <v>11.465999999999999</v>
      </c>
      <c r="R493" s="699">
        <v>11.965</v>
      </c>
      <c r="S493" s="699">
        <v>12.247</v>
      </c>
      <c r="T493" s="699">
        <v>13.286</v>
      </c>
      <c r="U493" s="699">
        <v>14.000999999999999</v>
      </c>
      <c r="V493" s="699">
        <v>14.712</v>
      </c>
      <c r="W493" s="699">
        <v>15.053000000000001</v>
      </c>
      <c r="X493" s="699">
        <v>15.223000000000001</v>
      </c>
      <c r="Y493" s="699">
        <v>15.339</v>
      </c>
      <c r="Z493" s="699">
        <v>15.542999999999999</v>
      </c>
      <c r="AA493" s="956">
        <v>17.802</v>
      </c>
      <c r="AB493" s="956">
        <v>16.614000000000001</v>
      </c>
      <c r="AC493" s="956">
        <v>16.16</v>
      </c>
      <c r="AD493" s="699">
        <v>15.654999999999999</v>
      </c>
      <c r="AE493" s="953">
        <v>16.722000000000001</v>
      </c>
      <c r="AF493" s="58"/>
      <c r="AG493" s="58"/>
      <c r="AH493" s="58"/>
      <c r="AI493" s="58"/>
      <c r="AJ493" s="58"/>
      <c r="AK493" s="58"/>
      <c r="AL493" s="58"/>
      <c r="AM493" s="58"/>
      <c r="AN493" s="58"/>
      <c r="AO493" s="58"/>
      <c r="AP493" s="58"/>
      <c r="AQ493" s="58"/>
      <c r="AR493" s="58"/>
      <c r="AS493" s="58"/>
      <c r="AT493" s="58"/>
      <c r="AU493" s="58"/>
      <c r="AV493" s="58"/>
      <c r="AW493" s="58"/>
      <c r="AX493" s="58"/>
      <c r="AY493" s="58"/>
      <c r="AZ493" s="58"/>
      <c r="BA493" s="58"/>
      <c r="BB493" s="58"/>
      <c r="BC493" s="58"/>
      <c r="BD493" s="58"/>
      <c r="BE493" s="58"/>
      <c r="BF493" s="58"/>
      <c r="BG493" s="58"/>
      <c r="BH493" s="58"/>
      <c r="BI493" s="58"/>
      <c r="BJ493" s="58"/>
      <c r="BK493" s="58"/>
      <c r="BL493" s="58"/>
      <c r="BM493" s="58"/>
      <c r="BN493" s="58"/>
      <c r="BO493" s="58"/>
      <c r="BP493" s="58"/>
      <c r="BQ493" s="58"/>
      <c r="BR493" s="58"/>
      <c r="BS493" s="58"/>
      <c r="BT493" s="58"/>
      <c r="BU493" s="58"/>
      <c r="BV493" s="58"/>
      <c r="BW493" s="58"/>
      <c r="BX493" s="58"/>
      <c r="BY493" s="58"/>
      <c r="BZ493" s="58"/>
      <c r="CA493" s="58"/>
      <c r="CB493" s="58"/>
      <c r="CC493" s="58"/>
      <c r="CD493" s="58"/>
      <c r="CE493" s="58"/>
      <c r="CF493" s="58"/>
      <c r="CG493" s="58"/>
      <c r="CH493" s="58"/>
      <c r="CI493" s="58"/>
      <c r="CJ493" s="58"/>
      <c r="CK493" s="58"/>
      <c r="CL493" s="58"/>
      <c r="CM493" s="58"/>
      <c r="CN493" s="58"/>
      <c r="CO493" s="58"/>
      <c r="CP493" s="58"/>
      <c r="CQ493" s="58"/>
      <c r="CR493" s="58"/>
      <c r="CS493" s="58"/>
      <c r="CT493" s="58"/>
      <c r="CU493" s="58"/>
      <c r="CV493" s="58"/>
      <c r="CW493" s="58"/>
      <c r="CX493" s="58"/>
      <c r="CY493" s="58"/>
      <c r="CZ493" s="58"/>
      <c r="DA493" s="58"/>
      <c r="DB493" s="58"/>
      <c r="DC493" s="58"/>
      <c r="DD493" s="58"/>
      <c r="DE493" s="58"/>
      <c r="DF493" s="58"/>
      <c r="DG493" s="58"/>
      <c r="DH493" s="58"/>
      <c r="DI493" s="58"/>
      <c r="DJ493" s="58"/>
      <c r="DK493" s="58"/>
      <c r="DL493" s="58"/>
      <c r="DM493" s="58"/>
      <c r="DN493" s="58"/>
      <c r="DO493" s="58"/>
      <c r="DP493" s="58"/>
      <c r="DQ493" s="58"/>
      <c r="DR493" s="58"/>
      <c r="DS493" s="58"/>
      <c r="DT493" s="58"/>
      <c r="DU493" s="58"/>
      <c r="DV493" s="58"/>
      <c r="DW493" s="58"/>
      <c r="DX493" s="58"/>
      <c r="DY493" s="58"/>
      <c r="DZ493" s="58"/>
      <c r="EA493" s="58"/>
      <c r="EB493" s="58"/>
      <c r="EC493" s="58"/>
      <c r="ED493" s="58"/>
      <c r="EE493" s="58"/>
      <c r="EF493" s="58"/>
      <c r="EG493" s="58"/>
      <c r="EH493" s="58"/>
      <c r="EI493" s="58"/>
      <c r="EJ493" s="58"/>
      <c r="EK493" s="58"/>
      <c r="EL493" s="58"/>
      <c r="EM493" s="58"/>
      <c r="EN493" s="58"/>
      <c r="EO493" s="58"/>
      <c r="EP493" s="58"/>
      <c r="EQ493" s="58"/>
      <c r="ER493" s="58"/>
      <c r="ES493" s="58"/>
      <c r="ET493" s="58"/>
      <c r="EU493" s="58"/>
      <c r="EV493" s="58"/>
      <c r="EW493" s="58"/>
      <c r="EX493" s="58"/>
      <c r="EY493" s="58"/>
      <c r="EZ493" s="58"/>
      <c r="FA493" s="58"/>
      <c r="FB493" s="58"/>
      <c r="FC493" s="58"/>
      <c r="FD493" s="58"/>
      <c r="FE493" s="58"/>
      <c r="FF493" s="58"/>
      <c r="FG493" s="58"/>
      <c r="FH493" s="58"/>
      <c r="FI493" s="58"/>
      <c r="FJ493" s="58"/>
      <c r="FK493" s="58"/>
      <c r="FL493" s="58"/>
      <c r="FM493" s="58"/>
      <c r="FN493" s="58"/>
      <c r="FO493" s="58"/>
      <c r="FP493" s="58"/>
      <c r="FQ493" s="58"/>
      <c r="FR493" s="58"/>
      <c r="FS493" s="58"/>
      <c r="FT493" s="58"/>
      <c r="FU493" s="58"/>
      <c r="FV493" s="58"/>
      <c r="FW493" s="58"/>
      <c r="FX493" s="58"/>
      <c r="FY493" s="58"/>
      <c r="FZ493" s="58"/>
      <c r="GA493" s="58"/>
      <c r="GB493" s="58"/>
      <c r="GC493" s="58"/>
      <c r="GD493" s="58"/>
      <c r="GE493" s="58"/>
      <c r="GF493" s="58"/>
      <c r="GG493" s="58"/>
      <c r="GH493" s="58"/>
      <c r="GI493" s="58"/>
      <c r="GJ493" s="58"/>
      <c r="GK493" s="58"/>
      <c r="GL493" s="58"/>
      <c r="GM493" s="58"/>
      <c r="GN493" s="58"/>
      <c r="GO493" s="58"/>
      <c r="GP493" s="58"/>
      <c r="GQ493" s="58"/>
      <c r="GR493" s="58"/>
      <c r="GS493" s="58"/>
      <c r="GT493" s="58"/>
      <c r="GU493" s="58"/>
      <c r="GV493" s="58"/>
      <c r="GW493" s="58"/>
      <c r="GX493" s="58"/>
      <c r="GY493" s="58"/>
      <c r="GZ493" s="58"/>
      <c r="HA493" s="58"/>
      <c r="HB493" s="58"/>
      <c r="HC493" s="58"/>
      <c r="HD493" s="58"/>
      <c r="HE493" s="58"/>
      <c r="HF493" s="58"/>
      <c r="HG493" s="58"/>
      <c r="HH493" s="58"/>
      <c r="HI493" s="58"/>
      <c r="HJ493" s="58"/>
      <c r="HK493" s="58"/>
      <c r="HL493" s="58"/>
      <c r="HM493" s="58"/>
      <c r="HN493" s="58"/>
      <c r="HO493" s="58"/>
      <c r="HP493" s="58"/>
      <c r="HQ493" s="58"/>
      <c r="HR493" s="58"/>
      <c r="HS493" s="58"/>
      <c r="HT493" s="58"/>
      <c r="HU493" s="58"/>
      <c r="HV493" s="58"/>
      <c r="HW493" s="58"/>
      <c r="HX493" s="58"/>
      <c r="HY493" s="58"/>
      <c r="HZ493" s="58"/>
      <c r="IA493" s="58"/>
      <c r="IB493" s="58"/>
      <c r="IC493" s="58"/>
      <c r="ID493" s="58"/>
      <c r="IE493" s="58"/>
      <c r="IF493" s="58"/>
      <c r="IG493" s="58"/>
      <c r="IH493" s="58"/>
      <c r="II493" s="58"/>
      <c r="IJ493" s="58"/>
      <c r="IK493" s="58"/>
      <c r="IL493" s="58"/>
      <c r="IM493" s="58"/>
      <c r="IN493" s="58"/>
      <c r="IO493" s="58"/>
      <c r="IP493" s="58"/>
      <c r="IQ493" s="58"/>
      <c r="IR493" s="58"/>
    </row>
    <row r="494" spans="1:252" s="839" customFormat="1">
      <c r="A494" s="78" t="s">
        <v>461</v>
      </c>
      <c r="B494" s="699">
        <v>0</v>
      </c>
      <c r="C494" s="699">
        <v>0</v>
      </c>
      <c r="D494" s="699">
        <v>0</v>
      </c>
      <c r="E494" s="699">
        <v>0</v>
      </c>
      <c r="F494" s="699">
        <v>0</v>
      </c>
      <c r="G494" s="699">
        <v>0</v>
      </c>
      <c r="H494" s="699">
        <v>0</v>
      </c>
      <c r="I494" s="699">
        <v>0</v>
      </c>
      <c r="J494" s="699">
        <v>0</v>
      </c>
      <c r="K494" s="699">
        <v>0</v>
      </c>
      <c r="L494" s="699">
        <v>0</v>
      </c>
      <c r="M494" s="699">
        <v>0</v>
      </c>
      <c r="N494" s="699">
        <v>0</v>
      </c>
      <c r="O494" s="699">
        <v>0</v>
      </c>
      <c r="P494" s="699">
        <v>0</v>
      </c>
      <c r="Q494" s="699">
        <v>0</v>
      </c>
      <c r="R494" s="699">
        <v>0</v>
      </c>
      <c r="S494" s="699">
        <v>0</v>
      </c>
      <c r="T494" s="699">
        <v>0</v>
      </c>
      <c r="U494" s="699">
        <v>0</v>
      </c>
      <c r="V494" s="699">
        <v>0</v>
      </c>
      <c r="W494" s="699">
        <v>0</v>
      </c>
      <c r="X494" s="699">
        <v>0</v>
      </c>
      <c r="Y494" s="699">
        <v>0</v>
      </c>
      <c r="Z494" s="699">
        <v>0</v>
      </c>
      <c r="AA494" s="956">
        <v>0</v>
      </c>
      <c r="AB494" s="956">
        <v>0</v>
      </c>
      <c r="AC494" s="956">
        <v>0</v>
      </c>
      <c r="AD494" s="699">
        <v>0</v>
      </c>
      <c r="AE494"/>
      <c r="AF494" s="58"/>
      <c r="AG494" s="58"/>
      <c r="AH494" s="58"/>
      <c r="AI494" s="58"/>
      <c r="AJ494" s="58"/>
      <c r="AK494" s="58"/>
      <c r="AL494" s="58"/>
      <c r="AM494" s="58"/>
      <c r="AN494" s="58"/>
      <c r="AO494" s="58"/>
      <c r="AP494" s="58"/>
      <c r="AQ494" s="58"/>
      <c r="AR494" s="58"/>
      <c r="AS494" s="58"/>
      <c r="AT494" s="58"/>
      <c r="AU494" s="58"/>
      <c r="AV494" s="58"/>
      <c r="AW494" s="58"/>
      <c r="AX494" s="58"/>
      <c r="AY494" s="58"/>
      <c r="AZ494" s="58"/>
      <c r="BA494" s="58"/>
      <c r="BB494" s="58"/>
      <c r="BC494" s="58"/>
      <c r="BD494" s="58"/>
      <c r="BE494" s="58"/>
      <c r="BF494" s="58"/>
      <c r="BG494" s="58"/>
      <c r="BH494" s="58"/>
      <c r="BI494" s="58"/>
      <c r="BJ494" s="58"/>
      <c r="BK494" s="58"/>
      <c r="BL494" s="58"/>
      <c r="BM494" s="58"/>
      <c r="BN494" s="58"/>
      <c r="BO494" s="58"/>
      <c r="BP494" s="58"/>
      <c r="BQ494" s="58"/>
      <c r="BR494" s="58"/>
      <c r="BS494" s="58"/>
      <c r="BT494" s="58"/>
      <c r="BU494" s="58"/>
      <c r="BV494" s="58"/>
      <c r="BW494" s="58"/>
      <c r="BX494" s="58"/>
      <c r="BY494" s="58"/>
      <c r="BZ494" s="58"/>
      <c r="CA494" s="58"/>
      <c r="CB494" s="58"/>
      <c r="CC494" s="58"/>
      <c r="CD494" s="58"/>
      <c r="CE494" s="58"/>
      <c r="CF494" s="58"/>
      <c r="CG494" s="58"/>
      <c r="CH494" s="58"/>
      <c r="CI494" s="58"/>
      <c r="CJ494" s="58"/>
      <c r="CK494" s="58"/>
      <c r="CL494" s="58"/>
      <c r="CM494" s="58"/>
      <c r="CN494" s="58"/>
      <c r="CO494" s="58"/>
      <c r="CP494" s="58"/>
      <c r="CQ494" s="58"/>
      <c r="CR494" s="58"/>
      <c r="CS494" s="58"/>
      <c r="CT494" s="58"/>
      <c r="CU494" s="58"/>
      <c r="CV494" s="58"/>
      <c r="CW494" s="58"/>
      <c r="CX494" s="58"/>
      <c r="CY494" s="58"/>
      <c r="CZ494" s="58"/>
      <c r="DA494" s="58"/>
      <c r="DB494" s="58"/>
      <c r="DC494" s="58"/>
      <c r="DD494" s="58"/>
      <c r="DE494" s="58"/>
      <c r="DF494" s="58"/>
      <c r="DG494" s="58"/>
      <c r="DH494" s="58"/>
      <c r="DI494" s="58"/>
      <c r="DJ494" s="58"/>
      <c r="DK494" s="58"/>
      <c r="DL494" s="58"/>
      <c r="DM494" s="58"/>
      <c r="DN494" s="58"/>
      <c r="DO494" s="58"/>
      <c r="DP494" s="58"/>
      <c r="DQ494" s="58"/>
      <c r="DR494" s="58"/>
      <c r="DS494" s="58"/>
      <c r="DT494" s="58"/>
      <c r="DU494" s="58"/>
      <c r="DV494" s="58"/>
      <c r="DW494" s="58"/>
      <c r="DX494" s="58"/>
      <c r="DY494" s="58"/>
      <c r="DZ494" s="58"/>
      <c r="EA494" s="58"/>
      <c r="EB494" s="58"/>
      <c r="EC494" s="58"/>
      <c r="ED494" s="58"/>
      <c r="EE494" s="58"/>
      <c r="EF494" s="58"/>
      <c r="EG494" s="58"/>
      <c r="EH494" s="58"/>
      <c r="EI494" s="58"/>
      <c r="EJ494" s="58"/>
      <c r="EK494" s="58"/>
      <c r="EL494" s="58"/>
      <c r="EM494" s="58"/>
      <c r="EN494" s="58"/>
      <c r="EO494" s="58"/>
      <c r="EP494" s="58"/>
      <c r="EQ494" s="58"/>
      <c r="ER494" s="58"/>
      <c r="ES494" s="58"/>
      <c r="ET494" s="58"/>
      <c r="EU494" s="58"/>
      <c r="EV494" s="58"/>
      <c r="EW494" s="58"/>
      <c r="EX494" s="58"/>
      <c r="EY494" s="58"/>
      <c r="EZ494" s="58"/>
      <c r="FA494" s="58"/>
      <c r="FB494" s="58"/>
      <c r="FC494" s="58"/>
      <c r="FD494" s="58"/>
      <c r="FE494" s="58"/>
      <c r="FF494" s="58"/>
      <c r="FG494" s="58"/>
      <c r="FH494" s="58"/>
      <c r="FI494" s="58"/>
      <c r="FJ494" s="58"/>
      <c r="FK494" s="58"/>
      <c r="FL494" s="58"/>
      <c r="FM494" s="58"/>
      <c r="FN494" s="58"/>
      <c r="FO494" s="58"/>
      <c r="FP494" s="58"/>
      <c r="FQ494" s="58"/>
      <c r="FR494" s="58"/>
      <c r="FS494" s="58"/>
      <c r="FT494" s="58"/>
      <c r="FU494" s="58"/>
      <c r="FV494" s="58"/>
      <c r="FW494" s="58"/>
      <c r="FX494" s="58"/>
      <c r="FY494" s="58"/>
      <c r="FZ494" s="58"/>
      <c r="GA494" s="58"/>
      <c r="GB494" s="58"/>
      <c r="GC494" s="58"/>
      <c r="GD494" s="58"/>
      <c r="GE494" s="58"/>
      <c r="GF494" s="58"/>
      <c r="GG494" s="58"/>
      <c r="GH494" s="58"/>
      <c r="GI494" s="58"/>
      <c r="GJ494" s="58"/>
      <c r="GK494" s="58"/>
      <c r="GL494" s="58"/>
      <c r="GM494" s="58"/>
      <c r="GN494" s="58"/>
      <c r="GO494" s="58"/>
      <c r="GP494" s="58"/>
      <c r="GQ494" s="58"/>
      <c r="GR494" s="58"/>
      <c r="GS494" s="58"/>
      <c r="GT494" s="58"/>
      <c r="GU494" s="58"/>
      <c r="GV494" s="58"/>
      <c r="GW494" s="58"/>
      <c r="GX494" s="58"/>
      <c r="GY494" s="58"/>
      <c r="GZ494" s="58"/>
      <c r="HA494" s="58"/>
      <c r="HB494" s="58"/>
      <c r="HC494" s="58"/>
      <c r="HD494" s="58"/>
      <c r="HE494" s="58"/>
      <c r="HF494" s="58"/>
      <c r="HG494" s="58"/>
      <c r="HH494" s="58"/>
      <c r="HI494" s="58"/>
      <c r="HJ494" s="58"/>
      <c r="HK494" s="58"/>
      <c r="HL494" s="58"/>
      <c r="HM494" s="58"/>
      <c r="HN494" s="58"/>
      <c r="HO494" s="58"/>
      <c r="HP494" s="58"/>
      <c r="HQ494" s="58"/>
      <c r="HR494" s="58"/>
      <c r="HS494" s="58"/>
      <c r="HT494" s="58"/>
      <c r="HU494" s="58"/>
      <c r="HV494" s="58"/>
      <c r="HW494" s="58"/>
      <c r="HX494" s="58"/>
      <c r="HY494" s="58"/>
      <c r="HZ494" s="58"/>
      <c r="IA494" s="58"/>
      <c r="IB494" s="58"/>
      <c r="IC494" s="58"/>
      <c r="ID494" s="58"/>
      <c r="IE494" s="58"/>
      <c r="IF494" s="58"/>
      <c r="IG494" s="58"/>
      <c r="IH494" s="58"/>
      <c r="II494" s="58"/>
      <c r="IJ494" s="58"/>
      <c r="IK494" s="58"/>
      <c r="IL494" s="58"/>
      <c r="IM494" s="58"/>
      <c r="IN494" s="58"/>
      <c r="IO494" s="58"/>
      <c r="IP494" s="58"/>
      <c r="IQ494" s="58"/>
      <c r="IR494" s="58"/>
    </row>
    <row r="495" spans="1:252" s="839" customFormat="1">
      <c r="A495" s="78" t="s">
        <v>554</v>
      </c>
      <c r="B495" s="699">
        <v>0</v>
      </c>
      <c r="C495" s="699">
        <v>0</v>
      </c>
      <c r="D495" s="699">
        <v>0</v>
      </c>
      <c r="E495" s="699">
        <v>0</v>
      </c>
      <c r="F495" s="699">
        <v>0</v>
      </c>
      <c r="G495" s="699">
        <v>0</v>
      </c>
      <c r="H495" s="699">
        <v>0</v>
      </c>
      <c r="I495" s="699">
        <v>0</v>
      </c>
      <c r="J495" s="699">
        <v>0</v>
      </c>
      <c r="K495" s="699">
        <v>0</v>
      </c>
      <c r="L495" s="699">
        <v>0</v>
      </c>
      <c r="M495" s="699">
        <v>0</v>
      </c>
      <c r="N495" s="699">
        <v>0</v>
      </c>
      <c r="O495" s="699">
        <v>0</v>
      </c>
      <c r="P495" s="699">
        <v>0</v>
      </c>
      <c r="Q495" s="699">
        <v>0</v>
      </c>
      <c r="R495" s="699">
        <v>0</v>
      </c>
      <c r="S495" s="699">
        <v>0</v>
      </c>
      <c r="T495" s="699">
        <v>0</v>
      </c>
      <c r="U495" s="699">
        <v>0</v>
      </c>
      <c r="V495" s="699">
        <v>0</v>
      </c>
      <c r="W495" s="699">
        <v>0</v>
      </c>
      <c r="X495" s="699">
        <v>0</v>
      </c>
      <c r="Y495" s="699">
        <v>0</v>
      </c>
      <c r="Z495" s="699">
        <v>0</v>
      </c>
      <c r="AA495" s="956">
        <v>0</v>
      </c>
      <c r="AB495" s="956">
        <v>0</v>
      </c>
      <c r="AC495" s="956">
        <v>0</v>
      </c>
      <c r="AD495" s="699">
        <v>0</v>
      </c>
      <c r="AE495"/>
      <c r="AF495" s="58"/>
      <c r="AG495" s="58"/>
      <c r="AH495" s="58"/>
      <c r="AI495" s="58"/>
      <c r="AJ495" s="58"/>
      <c r="AK495" s="58"/>
      <c r="AL495" s="58"/>
      <c r="AM495" s="58"/>
      <c r="AN495" s="58"/>
      <c r="AO495" s="58"/>
      <c r="AP495" s="58"/>
      <c r="AQ495" s="58"/>
      <c r="AR495" s="58"/>
      <c r="AS495" s="58"/>
      <c r="AT495" s="58"/>
      <c r="AU495" s="58"/>
      <c r="AV495" s="58"/>
      <c r="AW495" s="58"/>
      <c r="AX495" s="58"/>
      <c r="AY495" s="58"/>
      <c r="AZ495" s="58"/>
      <c r="BA495" s="58"/>
      <c r="BB495" s="58"/>
      <c r="BC495" s="58"/>
      <c r="BD495" s="58"/>
      <c r="BE495" s="58"/>
      <c r="BF495" s="58"/>
      <c r="BG495" s="58"/>
      <c r="BH495" s="58"/>
      <c r="BI495" s="58"/>
      <c r="BJ495" s="58"/>
      <c r="BK495" s="58"/>
      <c r="BL495" s="58"/>
      <c r="BM495" s="58"/>
      <c r="BN495" s="58"/>
      <c r="BO495" s="58"/>
      <c r="BP495" s="58"/>
      <c r="BQ495" s="58"/>
      <c r="BR495" s="58"/>
      <c r="BS495" s="58"/>
      <c r="BT495" s="58"/>
      <c r="BU495" s="58"/>
      <c r="BV495" s="58"/>
      <c r="BW495" s="58"/>
      <c r="BX495" s="58"/>
      <c r="BY495" s="58"/>
      <c r="BZ495" s="58"/>
      <c r="CA495" s="58"/>
      <c r="CB495" s="58"/>
      <c r="CC495" s="58"/>
      <c r="CD495" s="58"/>
      <c r="CE495" s="58"/>
      <c r="CF495" s="58"/>
      <c r="CG495" s="58"/>
      <c r="CH495" s="58"/>
      <c r="CI495" s="58"/>
      <c r="CJ495" s="58"/>
      <c r="CK495" s="58"/>
      <c r="CL495" s="58"/>
      <c r="CM495" s="58"/>
      <c r="CN495" s="58"/>
      <c r="CO495" s="58"/>
      <c r="CP495" s="58"/>
      <c r="CQ495" s="58"/>
      <c r="CR495" s="58"/>
      <c r="CS495" s="58"/>
      <c r="CT495" s="58"/>
      <c r="CU495" s="58"/>
      <c r="CV495" s="58"/>
      <c r="CW495" s="58"/>
      <c r="CX495" s="58"/>
      <c r="CY495" s="58"/>
      <c r="CZ495" s="58"/>
      <c r="DA495" s="58"/>
      <c r="DB495" s="58"/>
      <c r="DC495" s="58"/>
      <c r="DD495" s="58"/>
      <c r="DE495" s="58"/>
      <c r="DF495" s="58"/>
      <c r="DG495" s="58"/>
      <c r="DH495" s="58"/>
      <c r="DI495" s="58"/>
      <c r="DJ495" s="58"/>
      <c r="DK495" s="58"/>
      <c r="DL495" s="58"/>
      <c r="DM495" s="58"/>
      <c r="DN495" s="58"/>
      <c r="DO495" s="58"/>
      <c r="DP495" s="58"/>
      <c r="DQ495" s="58"/>
      <c r="DR495" s="58"/>
      <c r="DS495" s="58"/>
      <c r="DT495" s="58"/>
      <c r="DU495" s="58"/>
      <c r="DV495" s="58"/>
      <c r="DW495" s="58"/>
      <c r="DX495" s="58"/>
      <c r="DY495" s="58"/>
      <c r="DZ495" s="58"/>
      <c r="EA495" s="58"/>
      <c r="EB495" s="58"/>
      <c r="EC495" s="58"/>
      <c r="ED495" s="58"/>
      <c r="EE495" s="58"/>
      <c r="EF495" s="58"/>
      <c r="EG495" s="58"/>
      <c r="EH495" s="58"/>
      <c r="EI495" s="58"/>
      <c r="EJ495" s="58"/>
      <c r="EK495" s="58"/>
      <c r="EL495" s="58"/>
      <c r="EM495" s="58"/>
      <c r="EN495" s="58"/>
      <c r="EO495" s="58"/>
      <c r="EP495" s="58"/>
      <c r="EQ495" s="58"/>
      <c r="ER495" s="58"/>
      <c r="ES495" s="58"/>
      <c r="ET495" s="58"/>
      <c r="EU495" s="58"/>
      <c r="EV495" s="58"/>
      <c r="EW495" s="58"/>
      <c r="EX495" s="58"/>
      <c r="EY495" s="58"/>
      <c r="EZ495" s="58"/>
      <c r="FA495" s="58"/>
      <c r="FB495" s="58"/>
      <c r="FC495" s="58"/>
      <c r="FD495" s="58"/>
      <c r="FE495" s="58"/>
      <c r="FF495" s="58"/>
      <c r="FG495" s="58"/>
      <c r="FH495" s="58"/>
      <c r="FI495" s="58"/>
      <c r="FJ495" s="58"/>
      <c r="FK495" s="58"/>
      <c r="FL495" s="58"/>
      <c r="FM495" s="58"/>
      <c r="FN495" s="58"/>
      <c r="FO495" s="58"/>
      <c r="FP495" s="58"/>
      <c r="FQ495" s="58"/>
      <c r="FR495" s="58"/>
      <c r="FS495" s="58"/>
      <c r="FT495" s="58"/>
      <c r="FU495" s="58"/>
      <c r="FV495" s="58"/>
      <c r="FW495" s="58"/>
      <c r="FX495" s="58"/>
      <c r="FY495" s="58"/>
      <c r="FZ495" s="58"/>
      <c r="GA495" s="58"/>
      <c r="GB495" s="58"/>
      <c r="GC495" s="58"/>
      <c r="GD495" s="58"/>
      <c r="GE495" s="58"/>
      <c r="GF495" s="58"/>
      <c r="GG495" s="58"/>
      <c r="GH495" s="58"/>
      <c r="GI495" s="58"/>
      <c r="GJ495" s="58"/>
      <c r="GK495" s="58"/>
      <c r="GL495" s="58"/>
      <c r="GM495" s="58"/>
      <c r="GN495" s="58"/>
      <c r="GO495" s="58"/>
      <c r="GP495" s="58"/>
      <c r="GQ495" s="58"/>
      <c r="GR495" s="58"/>
      <c r="GS495" s="58"/>
      <c r="GT495" s="58"/>
      <c r="GU495" s="58"/>
      <c r="GV495" s="58"/>
      <c r="GW495" s="58"/>
      <c r="GX495" s="58"/>
      <c r="GY495" s="58"/>
      <c r="GZ495" s="58"/>
      <c r="HA495" s="58"/>
      <c r="HB495" s="58"/>
      <c r="HC495" s="58"/>
      <c r="HD495" s="58"/>
      <c r="HE495" s="58"/>
      <c r="HF495" s="58"/>
      <c r="HG495" s="58"/>
      <c r="HH495" s="58"/>
      <c r="HI495" s="58"/>
      <c r="HJ495" s="58"/>
      <c r="HK495" s="58"/>
      <c r="HL495" s="58"/>
      <c r="HM495" s="58"/>
      <c r="HN495" s="58"/>
      <c r="HO495" s="58"/>
      <c r="HP495" s="58"/>
      <c r="HQ495" s="58"/>
      <c r="HR495" s="58"/>
      <c r="HS495" s="58"/>
      <c r="HT495" s="58"/>
      <c r="HU495" s="58"/>
      <c r="HV495" s="58"/>
      <c r="HW495" s="58"/>
      <c r="HX495" s="58"/>
      <c r="HY495" s="58"/>
      <c r="HZ495" s="58"/>
      <c r="IA495" s="58"/>
      <c r="IB495" s="58"/>
      <c r="IC495" s="58"/>
      <c r="ID495" s="58"/>
      <c r="IE495" s="58"/>
      <c r="IF495" s="58"/>
      <c r="IG495" s="58"/>
      <c r="IH495" s="58"/>
      <c r="II495" s="58"/>
      <c r="IJ495" s="58"/>
      <c r="IK495" s="58"/>
      <c r="IL495" s="58"/>
      <c r="IM495" s="58"/>
      <c r="IN495" s="58"/>
      <c r="IO495" s="58"/>
      <c r="IP495" s="58"/>
      <c r="IQ495" s="58"/>
      <c r="IR495" s="58"/>
    </row>
    <row r="496" spans="1:252" s="839" customFormat="1">
      <c r="A496" s="78" t="s">
        <v>555</v>
      </c>
      <c r="B496" s="699">
        <v>0</v>
      </c>
      <c r="C496" s="699">
        <v>0</v>
      </c>
      <c r="D496" s="699">
        <v>0</v>
      </c>
      <c r="E496" s="699">
        <v>0</v>
      </c>
      <c r="F496" s="699">
        <v>0</v>
      </c>
      <c r="G496" s="699">
        <v>0</v>
      </c>
      <c r="H496" s="699">
        <v>0</v>
      </c>
      <c r="I496" s="699">
        <v>0</v>
      </c>
      <c r="J496" s="699">
        <v>0</v>
      </c>
      <c r="K496" s="699">
        <v>0</v>
      </c>
      <c r="L496" s="699">
        <v>0</v>
      </c>
      <c r="M496" s="699">
        <v>0</v>
      </c>
      <c r="N496" s="699">
        <v>0</v>
      </c>
      <c r="O496" s="699">
        <v>0</v>
      </c>
      <c r="P496" s="699">
        <v>0</v>
      </c>
      <c r="Q496" s="699">
        <v>0</v>
      </c>
      <c r="R496" s="699">
        <v>0</v>
      </c>
      <c r="S496" s="699">
        <v>0</v>
      </c>
      <c r="T496" s="699">
        <v>0</v>
      </c>
      <c r="U496" s="699">
        <v>0</v>
      </c>
      <c r="V496" s="699">
        <v>0</v>
      </c>
      <c r="W496" s="699">
        <v>0</v>
      </c>
      <c r="X496" s="699">
        <v>0</v>
      </c>
      <c r="Y496" s="699">
        <v>0</v>
      </c>
      <c r="Z496" s="699">
        <v>0</v>
      </c>
      <c r="AA496" s="957">
        <v>0</v>
      </c>
      <c r="AB496" s="957">
        <v>0</v>
      </c>
      <c r="AC496" s="957">
        <v>0</v>
      </c>
      <c r="AD496" s="699">
        <v>0</v>
      </c>
      <c r="AE496"/>
      <c r="AF496" s="58"/>
      <c r="AG496" s="58"/>
      <c r="AH496" s="58"/>
      <c r="AI496" s="58"/>
      <c r="AJ496" s="58"/>
      <c r="AK496" s="58"/>
      <c r="AL496" s="58"/>
      <c r="AM496" s="58"/>
      <c r="AN496" s="58"/>
      <c r="AO496" s="58"/>
      <c r="AP496" s="58"/>
      <c r="AQ496" s="58"/>
      <c r="AR496" s="58"/>
      <c r="AS496" s="58"/>
      <c r="AT496" s="58"/>
      <c r="AU496" s="58"/>
      <c r="AV496" s="58"/>
      <c r="AW496" s="58"/>
      <c r="AX496" s="58"/>
      <c r="AY496" s="58"/>
      <c r="AZ496" s="58"/>
      <c r="BA496" s="58"/>
      <c r="BB496" s="58"/>
      <c r="BC496" s="58"/>
      <c r="BD496" s="58"/>
      <c r="BE496" s="58"/>
      <c r="BF496" s="58"/>
      <c r="BG496" s="58"/>
      <c r="BH496" s="58"/>
      <c r="BI496" s="58"/>
      <c r="BJ496" s="58"/>
      <c r="BK496" s="58"/>
      <c r="BL496" s="58"/>
      <c r="BM496" s="58"/>
      <c r="BN496" s="58"/>
      <c r="BO496" s="58"/>
      <c r="BP496" s="58"/>
      <c r="BQ496" s="58"/>
      <c r="BR496" s="58"/>
      <c r="BS496" s="58"/>
      <c r="BT496" s="58"/>
      <c r="BU496" s="58"/>
      <c r="BV496" s="58"/>
      <c r="BW496" s="58"/>
      <c r="BX496" s="58"/>
      <c r="BY496" s="58"/>
      <c r="BZ496" s="58"/>
      <c r="CA496" s="58"/>
      <c r="CB496" s="58"/>
      <c r="CC496" s="58"/>
      <c r="CD496" s="58"/>
      <c r="CE496" s="58"/>
      <c r="CF496" s="58"/>
      <c r="CG496" s="58"/>
      <c r="CH496" s="58"/>
      <c r="CI496" s="58"/>
      <c r="CJ496" s="58"/>
      <c r="CK496" s="58"/>
      <c r="CL496" s="58"/>
      <c r="CM496" s="58"/>
      <c r="CN496" s="58"/>
      <c r="CO496" s="58"/>
      <c r="CP496" s="58"/>
      <c r="CQ496" s="58"/>
      <c r="CR496" s="58"/>
      <c r="CS496" s="58"/>
      <c r="CT496" s="58"/>
      <c r="CU496" s="58"/>
      <c r="CV496" s="58"/>
      <c r="CW496" s="58"/>
      <c r="CX496" s="58"/>
      <c r="CY496" s="58"/>
      <c r="CZ496" s="58"/>
      <c r="DA496" s="58"/>
      <c r="DB496" s="58"/>
      <c r="DC496" s="58"/>
      <c r="DD496" s="58"/>
      <c r="DE496" s="58"/>
      <c r="DF496" s="58"/>
      <c r="DG496" s="58"/>
      <c r="DH496" s="58"/>
      <c r="DI496" s="58"/>
      <c r="DJ496" s="58"/>
      <c r="DK496" s="58"/>
      <c r="DL496" s="58"/>
      <c r="DM496" s="58"/>
      <c r="DN496" s="58"/>
      <c r="DO496" s="58"/>
      <c r="DP496" s="58"/>
      <c r="DQ496" s="58"/>
      <c r="DR496" s="58"/>
      <c r="DS496" s="58"/>
      <c r="DT496" s="58"/>
      <c r="DU496" s="58"/>
      <c r="DV496" s="58"/>
      <c r="DW496" s="58"/>
      <c r="DX496" s="58"/>
      <c r="DY496" s="58"/>
      <c r="DZ496" s="58"/>
      <c r="EA496" s="58"/>
      <c r="EB496" s="58"/>
      <c r="EC496" s="58"/>
      <c r="ED496" s="58"/>
      <c r="EE496" s="58"/>
      <c r="EF496" s="58"/>
      <c r="EG496" s="58"/>
      <c r="EH496" s="58"/>
      <c r="EI496" s="58"/>
      <c r="EJ496" s="58"/>
      <c r="EK496" s="58"/>
      <c r="EL496" s="58"/>
      <c r="EM496" s="58"/>
      <c r="EN496" s="58"/>
      <c r="EO496" s="58"/>
      <c r="EP496" s="58"/>
      <c r="EQ496" s="58"/>
      <c r="ER496" s="58"/>
      <c r="ES496" s="58"/>
      <c r="ET496" s="58"/>
      <c r="EU496" s="58"/>
      <c r="EV496" s="58"/>
      <c r="EW496" s="58"/>
      <c r="EX496" s="58"/>
      <c r="EY496" s="58"/>
      <c r="EZ496" s="58"/>
      <c r="FA496" s="58"/>
      <c r="FB496" s="58"/>
      <c r="FC496" s="58"/>
      <c r="FD496" s="58"/>
      <c r="FE496" s="58"/>
      <c r="FF496" s="58"/>
      <c r="FG496" s="58"/>
      <c r="FH496" s="58"/>
      <c r="FI496" s="58"/>
      <c r="FJ496" s="58"/>
      <c r="FK496" s="58"/>
      <c r="FL496" s="58"/>
      <c r="FM496" s="58"/>
      <c r="FN496" s="58"/>
      <c r="FO496" s="58"/>
      <c r="FP496" s="58"/>
      <c r="FQ496" s="58"/>
      <c r="FR496" s="58"/>
      <c r="FS496" s="58"/>
      <c r="FT496" s="58"/>
      <c r="FU496" s="58"/>
      <c r="FV496" s="58"/>
      <c r="FW496" s="58"/>
      <c r="FX496" s="58"/>
      <c r="FY496" s="58"/>
      <c r="FZ496" s="58"/>
      <c r="GA496" s="58"/>
      <c r="GB496" s="58"/>
      <c r="GC496" s="58"/>
      <c r="GD496" s="58"/>
      <c r="GE496" s="58"/>
      <c r="GF496" s="58"/>
      <c r="GG496" s="58"/>
      <c r="GH496" s="58"/>
      <c r="GI496" s="58"/>
      <c r="GJ496" s="58"/>
      <c r="GK496" s="58"/>
      <c r="GL496" s="58"/>
      <c r="GM496" s="58"/>
      <c r="GN496" s="58"/>
      <c r="GO496" s="58"/>
      <c r="GP496" s="58"/>
      <c r="GQ496" s="58"/>
      <c r="GR496" s="58"/>
      <c r="GS496" s="58"/>
      <c r="GT496" s="58"/>
      <c r="GU496" s="58"/>
      <c r="GV496" s="58"/>
      <c r="GW496" s="58"/>
      <c r="GX496" s="58"/>
      <c r="GY496" s="58"/>
      <c r="GZ496" s="58"/>
      <c r="HA496" s="58"/>
      <c r="HB496" s="58"/>
      <c r="HC496" s="58"/>
      <c r="HD496" s="58"/>
      <c r="HE496" s="58"/>
      <c r="HF496" s="58"/>
      <c r="HG496" s="58"/>
      <c r="HH496" s="58"/>
      <c r="HI496" s="58"/>
      <c r="HJ496" s="58"/>
      <c r="HK496" s="58"/>
      <c r="HL496" s="58"/>
      <c r="HM496" s="58"/>
      <c r="HN496" s="58"/>
      <c r="HO496" s="58"/>
      <c r="HP496" s="58"/>
      <c r="HQ496" s="58"/>
      <c r="HR496" s="58"/>
      <c r="HS496" s="58"/>
      <c r="HT496" s="58"/>
      <c r="HU496" s="58"/>
      <c r="HV496" s="58"/>
      <c r="HW496" s="58"/>
      <c r="HX496" s="58"/>
      <c r="HY496" s="58"/>
      <c r="HZ496" s="58"/>
      <c r="IA496" s="58"/>
      <c r="IB496" s="58"/>
      <c r="IC496" s="58"/>
      <c r="ID496" s="58"/>
      <c r="IE496" s="58"/>
      <c r="IF496" s="58"/>
      <c r="IG496" s="58"/>
      <c r="IH496" s="58"/>
      <c r="II496" s="58"/>
      <c r="IJ496" s="58"/>
      <c r="IK496" s="58"/>
      <c r="IL496" s="58"/>
      <c r="IM496" s="58"/>
      <c r="IN496" s="58"/>
      <c r="IO496" s="58"/>
      <c r="IP496" s="58"/>
      <c r="IQ496" s="58"/>
      <c r="IR496" s="58"/>
    </row>
    <row r="497" spans="1:252" s="839" customFormat="1">
      <c r="A497" s="78" t="s">
        <v>556</v>
      </c>
      <c r="B497" s="699">
        <v>0</v>
      </c>
      <c r="C497" s="699">
        <v>0</v>
      </c>
      <c r="D497" s="699">
        <v>0</v>
      </c>
      <c r="E497" s="699">
        <v>0</v>
      </c>
      <c r="F497" s="699">
        <v>0</v>
      </c>
      <c r="G497" s="699">
        <v>0</v>
      </c>
      <c r="H497" s="699">
        <v>0</v>
      </c>
      <c r="I497" s="699">
        <v>0</v>
      </c>
      <c r="J497" s="699">
        <v>0</v>
      </c>
      <c r="K497" s="699">
        <v>0</v>
      </c>
      <c r="L497" s="699">
        <v>0</v>
      </c>
      <c r="M497" s="699">
        <v>0</v>
      </c>
      <c r="N497" s="699">
        <v>0</v>
      </c>
      <c r="O497" s="699">
        <v>0</v>
      </c>
      <c r="P497" s="699">
        <v>0</v>
      </c>
      <c r="Q497" s="699">
        <v>0</v>
      </c>
      <c r="R497" s="699">
        <v>0</v>
      </c>
      <c r="S497" s="699">
        <v>0</v>
      </c>
      <c r="T497" s="699">
        <v>0</v>
      </c>
      <c r="U497" s="699">
        <v>0</v>
      </c>
      <c r="V497" s="699">
        <v>0</v>
      </c>
      <c r="W497" s="699">
        <v>0</v>
      </c>
      <c r="X497" s="699">
        <v>0</v>
      </c>
      <c r="Y497" s="699">
        <v>0</v>
      </c>
      <c r="Z497" s="699">
        <v>0</v>
      </c>
      <c r="AA497" s="956">
        <v>0</v>
      </c>
      <c r="AB497" s="956">
        <v>0</v>
      </c>
      <c r="AC497" s="956">
        <v>0</v>
      </c>
      <c r="AD497" s="699">
        <v>0</v>
      </c>
      <c r="AE497"/>
      <c r="AF497" s="58"/>
      <c r="AG497" s="58"/>
      <c r="AH497" s="58"/>
      <c r="AI497" s="58"/>
      <c r="AJ497" s="58"/>
      <c r="AK497" s="58"/>
      <c r="AL497" s="58"/>
      <c r="AM497" s="58"/>
      <c r="AN497" s="58"/>
      <c r="AO497" s="58"/>
      <c r="AP497" s="58"/>
      <c r="AQ497" s="58"/>
      <c r="AR497" s="58"/>
      <c r="AS497" s="58"/>
      <c r="AT497" s="58"/>
      <c r="AU497" s="58"/>
      <c r="AV497" s="58"/>
      <c r="AW497" s="58"/>
      <c r="AX497" s="58"/>
      <c r="AY497" s="58"/>
      <c r="AZ497" s="58"/>
      <c r="BA497" s="58"/>
      <c r="BB497" s="58"/>
      <c r="BC497" s="58"/>
      <c r="BD497" s="58"/>
      <c r="BE497" s="58"/>
      <c r="BF497" s="58"/>
      <c r="BG497" s="58"/>
      <c r="BH497" s="58"/>
      <c r="BI497" s="58"/>
      <c r="BJ497" s="58"/>
      <c r="BK497" s="58"/>
      <c r="BL497" s="58"/>
      <c r="BM497" s="58"/>
      <c r="BN497" s="58"/>
      <c r="BO497" s="58"/>
      <c r="BP497" s="58"/>
      <c r="BQ497" s="58"/>
      <c r="BR497" s="58"/>
      <c r="BS497" s="58"/>
      <c r="BT497" s="58"/>
      <c r="BU497" s="58"/>
      <c r="BV497" s="58"/>
      <c r="BW497" s="58"/>
      <c r="BX497" s="58"/>
      <c r="BY497" s="58"/>
      <c r="BZ497" s="58"/>
      <c r="CA497" s="58"/>
      <c r="CB497" s="58"/>
      <c r="CC497" s="58"/>
      <c r="CD497" s="58"/>
      <c r="CE497" s="58"/>
      <c r="CF497" s="58"/>
      <c r="CG497" s="58"/>
      <c r="CH497" s="58"/>
      <c r="CI497" s="58"/>
      <c r="CJ497" s="58"/>
      <c r="CK497" s="58"/>
      <c r="CL497" s="58"/>
      <c r="CM497" s="58"/>
      <c r="CN497" s="58"/>
      <c r="CO497" s="58"/>
      <c r="CP497" s="58"/>
      <c r="CQ497" s="58"/>
      <c r="CR497" s="58"/>
      <c r="CS497" s="58"/>
      <c r="CT497" s="58"/>
      <c r="CU497" s="58"/>
      <c r="CV497" s="58"/>
      <c r="CW497" s="58"/>
      <c r="CX497" s="58"/>
      <c r="CY497" s="58"/>
      <c r="CZ497" s="58"/>
      <c r="DA497" s="58"/>
      <c r="DB497" s="58"/>
      <c r="DC497" s="58"/>
      <c r="DD497" s="58"/>
      <c r="DE497" s="58"/>
      <c r="DF497" s="58"/>
      <c r="DG497" s="58"/>
      <c r="DH497" s="58"/>
      <c r="DI497" s="58"/>
      <c r="DJ497" s="58"/>
      <c r="DK497" s="58"/>
      <c r="DL497" s="58"/>
      <c r="DM497" s="58"/>
      <c r="DN497" s="58"/>
      <c r="DO497" s="58"/>
      <c r="DP497" s="58"/>
      <c r="DQ497" s="58"/>
      <c r="DR497" s="58"/>
      <c r="DS497" s="58"/>
      <c r="DT497" s="58"/>
      <c r="DU497" s="58"/>
      <c r="DV497" s="58"/>
      <c r="DW497" s="58"/>
      <c r="DX497" s="58"/>
      <c r="DY497" s="58"/>
      <c r="DZ497" s="58"/>
      <c r="EA497" s="58"/>
      <c r="EB497" s="58"/>
      <c r="EC497" s="58"/>
      <c r="ED497" s="58"/>
      <c r="EE497" s="58"/>
      <c r="EF497" s="58"/>
      <c r="EG497" s="58"/>
      <c r="EH497" s="58"/>
      <c r="EI497" s="58"/>
      <c r="EJ497" s="58"/>
      <c r="EK497" s="58"/>
      <c r="EL497" s="58"/>
      <c r="EM497" s="58"/>
      <c r="EN497" s="58"/>
      <c r="EO497" s="58"/>
      <c r="EP497" s="58"/>
      <c r="EQ497" s="58"/>
      <c r="ER497" s="58"/>
      <c r="ES497" s="58"/>
      <c r="ET497" s="58"/>
      <c r="EU497" s="58"/>
      <c r="EV497" s="58"/>
      <c r="EW497" s="58"/>
      <c r="EX497" s="58"/>
      <c r="EY497" s="58"/>
      <c r="EZ497" s="58"/>
      <c r="FA497" s="58"/>
      <c r="FB497" s="58"/>
      <c r="FC497" s="58"/>
      <c r="FD497" s="58"/>
      <c r="FE497" s="58"/>
      <c r="FF497" s="58"/>
      <c r="FG497" s="58"/>
      <c r="FH497" s="58"/>
      <c r="FI497" s="58"/>
      <c r="FJ497" s="58"/>
      <c r="FK497" s="58"/>
      <c r="FL497" s="58"/>
      <c r="FM497" s="58"/>
      <c r="FN497" s="58"/>
      <c r="FO497" s="58"/>
      <c r="FP497" s="58"/>
      <c r="FQ497" s="58"/>
      <c r="FR497" s="58"/>
      <c r="FS497" s="58"/>
      <c r="FT497" s="58"/>
      <c r="FU497" s="58"/>
      <c r="FV497" s="58"/>
      <c r="FW497" s="58"/>
      <c r="FX497" s="58"/>
      <c r="FY497" s="58"/>
      <c r="FZ497" s="58"/>
      <c r="GA497" s="58"/>
      <c r="GB497" s="58"/>
      <c r="GC497" s="58"/>
      <c r="GD497" s="58"/>
      <c r="GE497" s="58"/>
      <c r="GF497" s="58"/>
      <c r="GG497" s="58"/>
      <c r="GH497" s="58"/>
      <c r="GI497" s="58"/>
      <c r="GJ497" s="58"/>
      <c r="GK497" s="58"/>
      <c r="GL497" s="58"/>
      <c r="GM497" s="58"/>
      <c r="GN497" s="58"/>
      <c r="GO497" s="58"/>
      <c r="GP497" s="58"/>
      <c r="GQ497" s="58"/>
      <c r="GR497" s="58"/>
      <c r="GS497" s="58"/>
      <c r="GT497" s="58"/>
      <c r="GU497" s="58"/>
      <c r="GV497" s="58"/>
      <c r="GW497" s="58"/>
      <c r="GX497" s="58"/>
      <c r="GY497" s="58"/>
      <c r="GZ497" s="58"/>
      <c r="HA497" s="58"/>
      <c r="HB497" s="58"/>
      <c r="HC497" s="58"/>
      <c r="HD497" s="58"/>
      <c r="HE497" s="58"/>
      <c r="HF497" s="58"/>
      <c r="HG497" s="58"/>
      <c r="HH497" s="58"/>
      <c r="HI497" s="58"/>
      <c r="HJ497" s="58"/>
      <c r="HK497" s="58"/>
      <c r="HL497" s="58"/>
      <c r="HM497" s="58"/>
      <c r="HN497" s="58"/>
      <c r="HO497" s="58"/>
      <c r="HP497" s="58"/>
      <c r="HQ497" s="58"/>
      <c r="HR497" s="58"/>
      <c r="HS497" s="58"/>
      <c r="HT497" s="58"/>
      <c r="HU497" s="58"/>
      <c r="HV497" s="58"/>
      <c r="HW497" s="58"/>
      <c r="HX497" s="58"/>
      <c r="HY497" s="58"/>
      <c r="HZ497" s="58"/>
      <c r="IA497" s="58"/>
      <c r="IB497" s="58"/>
      <c r="IC497" s="58"/>
      <c r="ID497" s="58"/>
      <c r="IE497" s="58"/>
      <c r="IF497" s="58"/>
      <c r="IG497" s="58"/>
      <c r="IH497" s="58"/>
      <c r="II497" s="58"/>
      <c r="IJ497" s="58"/>
      <c r="IK497" s="58"/>
      <c r="IL497" s="58"/>
      <c r="IM497" s="58"/>
      <c r="IN497" s="58"/>
      <c r="IO497" s="58"/>
      <c r="IP497" s="58"/>
      <c r="IQ497" s="58"/>
      <c r="IR497" s="58"/>
    </row>
    <row r="498" spans="1:252" s="839" customFormat="1">
      <c r="A498" s="78" t="s">
        <v>557</v>
      </c>
      <c r="B498" s="699">
        <v>0</v>
      </c>
      <c r="C498" s="699">
        <v>0</v>
      </c>
      <c r="D498" s="699">
        <v>0</v>
      </c>
      <c r="E498" s="699">
        <v>0</v>
      </c>
      <c r="F498" s="699">
        <v>0</v>
      </c>
      <c r="G498" s="699">
        <v>0</v>
      </c>
      <c r="H498" s="699">
        <v>0</v>
      </c>
      <c r="I498" s="699">
        <v>0</v>
      </c>
      <c r="J498" s="699">
        <v>0</v>
      </c>
      <c r="K498" s="699">
        <v>0</v>
      </c>
      <c r="L498" s="699">
        <v>0</v>
      </c>
      <c r="M498" s="699">
        <v>0</v>
      </c>
      <c r="N498" s="699">
        <v>0</v>
      </c>
      <c r="O498" s="699">
        <v>0</v>
      </c>
      <c r="P498" s="699">
        <v>0</v>
      </c>
      <c r="Q498" s="699">
        <v>0</v>
      </c>
      <c r="R498" s="699">
        <v>0</v>
      </c>
      <c r="S498" s="699">
        <v>0</v>
      </c>
      <c r="T498" s="699">
        <v>0</v>
      </c>
      <c r="U498" s="699">
        <v>0</v>
      </c>
      <c r="V498" s="699">
        <v>0</v>
      </c>
      <c r="W498" s="699">
        <v>0</v>
      </c>
      <c r="X498" s="699">
        <v>0</v>
      </c>
      <c r="Y498" s="699">
        <v>0</v>
      </c>
      <c r="Z498" s="699">
        <v>0</v>
      </c>
      <c r="AA498" s="957">
        <v>0</v>
      </c>
      <c r="AB498" s="957">
        <v>0</v>
      </c>
      <c r="AC498" s="957">
        <v>0</v>
      </c>
      <c r="AD498" s="699">
        <v>0</v>
      </c>
      <c r="AE498"/>
      <c r="AF498" s="58"/>
      <c r="AG498" s="58"/>
      <c r="AH498" s="58"/>
      <c r="AI498" s="58"/>
      <c r="AJ498" s="58"/>
      <c r="AK498" s="58"/>
      <c r="AL498" s="58"/>
      <c r="AM498" s="58"/>
      <c r="AN498" s="58"/>
      <c r="AO498" s="58"/>
      <c r="AP498" s="58"/>
      <c r="AQ498" s="58"/>
      <c r="AR498" s="58"/>
      <c r="AS498" s="58"/>
      <c r="AT498" s="58"/>
      <c r="AU498" s="58"/>
      <c r="AV498" s="58"/>
      <c r="AW498" s="58"/>
      <c r="AX498" s="58"/>
      <c r="AY498" s="58"/>
      <c r="AZ498" s="58"/>
      <c r="BA498" s="58"/>
      <c r="BB498" s="58"/>
      <c r="BC498" s="58"/>
      <c r="BD498" s="58"/>
      <c r="BE498" s="58"/>
      <c r="BF498" s="58"/>
      <c r="BG498" s="58"/>
      <c r="BH498" s="58"/>
      <c r="BI498" s="58"/>
      <c r="BJ498" s="58"/>
      <c r="BK498" s="58"/>
      <c r="BL498" s="58"/>
      <c r="BM498" s="58"/>
      <c r="BN498" s="58"/>
      <c r="BO498" s="58"/>
      <c r="BP498" s="58"/>
      <c r="BQ498" s="58"/>
      <c r="BR498" s="58"/>
      <c r="BS498" s="58"/>
      <c r="BT498" s="58"/>
      <c r="BU498" s="58"/>
      <c r="BV498" s="58"/>
      <c r="BW498" s="58"/>
      <c r="BX498" s="58"/>
      <c r="BY498" s="58"/>
      <c r="BZ498" s="58"/>
      <c r="CA498" s="58"/>
      <c r="CB498" s="58"/>
      <c r="CC498" s="58"/>
      <c r="CD498" s="58"/>
      <c r="CE498" s="58"/>
      <c r="CF498" s="58"/>
      <c r="CG498" s="58"/>
      <c r="CH498" s="58"/>
      <c r="CI498" s="58"/>
      <c r="CJ498" s="58"/>
      <c r="CK498" s="58"/>
      <c r="CL498" s="58"/>
      <c r="CM498" s="58"/>
      <c r="CN498" s="58"/>
      <c r="CO498" s="58"/>
      <c r="CP498" s="58"/>
      <c r="CQ498" s="58"/>
      <c r="CR498" s="58"/>
      <c r="CS498" s="58"/>
      <c r="CT498" s="58"/>
      <c r="CU498" s="58"/>
      <c r="CV498" s="58"/>
      <c r="CW498" s="58"/>
      <c r="CX498" s="58"/>
      <c r="CY498" s="58"/>
      <c r="CZ498" s="58"/>
      <c r="DA498" s="58"/>
      <c r="DB498" s="58"/>
      <c r="DC498" s="58"/>
      <c r="DD498" s="58"/>
      <c r="DE498" s="58"/>
      <c r="DF498" s="58"/>
      <c r="DG498" s="58"/>
      <c r="DH498" s="58"/>
      <c r="DI498" s="58"/>
      <c r="DJ498" s="58"/>
      <c r="DK498" s="58"/>
      <c r="DL498" s="58"/>
      <c r="DM498" s="58"/>
      <c r="DN498" s="58"/>
      <c r="DO498" s="58"/>
      <c r="DP498" s="58"/>
      <c r="DQ498" s="58"/>
      <c r="DR498" s="58"/>
      <c r="DS498" s="58"/>
      <c r="DT498" s="58"/>
      <c r="DU498" s="58"/>
      <c r="DV498" s="58"/>
      <c r="DW498" s="58"/>
      <c r="DX498" s="58"/>
      <c r="DY498" s="58"/>
      <c r="DZ498" s="58"/>
      <c r="EA498" s="58"/>
      <c r="EB498" s="58"/>
      <c r="EC498" s="58"/>
      <c r="ED498" s="58"/>
      <c r="EE498" s="58"/>
      <c r="EF498" s="58"/>
      <c r="EG498" s="58"/>
      <c r="EH498" s="58"/>
      <c r="EI498" s="58"/>
      <c r="EJ498" s="58"/>
      <c r="EK498" s="58"/>
      <c r="EL498" s="58"/>
      <c r="EM498" s="58"/>
      <c r="EN498" s="58"/>
      <c r="EO498" s="58"/>
      <c r="EP498" s="58"/>
      <c r="EQ498" s="58"/>
      <c r="ER498" s="58"/>
      <c r="ES498" s="58"/>
      <c r="ET498" s="58"/>
      <c r="EU498" s="58"/>
      <c r="EV498" s="58"/>
      <c r="EW498" s="58"/>
      <c r="EX498" s="58"/>
      <c r="EY498" s="58"/>
      <c r="EZ498" s="58"/>
      <c r="FA498" s="58"/>
      <c r="FB498" s="58"/>
      <c r="FC498" s="58"/>
      <c r="FD498" s="58"/>
      <c r="FE498" s="58"/>
      <c r="FF498" s="58"/>
      <c r="FG498" s="58"/>
      <c r="FH498" s="58"/>
      <c r="FI498" s="58"/>
      <c r="FJ498" s="58"/>
      <c r="FK498" s="58"/>
      <c r="FL498" s="58"/>
      <c r="FM498" s="58"/>
      <c r="FN498" s="58"/>
      <c r="FO498" s="58"/>
      <c r="FP498" s="58"/>
      <c r="FQ498" s="58"/>
      <c r="FR498" s="58"/>
      <c r="FS498" s="58"/>
      <c r="FT498" s="58"/>
      <c r="FU498" s="58"/>
      <c r="FV498" s="58"/>
      <c r="FW498" s="58"/>
      <c r="FX498" s="58"/>
      <c r="FY498" s="58"/>
      <c r="FZ498" s="58"/>
      <c r="GA498" s="58"/>
      <c r="GB498" s="58"/>
      <c r="GC498" s="58"/>
      <c r="GD498" s="58"/>
      <c r="GE498" s="58"/>
      <c r="GF498" s="58"/>
      <c r="GG498" s="58"/>
      <c r="GH498" s="58"/>
      <c r="GI498" s="58"/>
      <c r="GJ498" s="58"/>
      <c r="GK498" s="58"/>
      <c r="GL498" s="58"/>
      <c r="GM498" s="58"/>
      <c r="GN498" s="58"/>
      <c r="GO498" s="58"/>
      <c r="GP498" s="58"/>
      <c r="GQ498" s="58"/>
      <c r="GR498" s="58"/>
      <c r="GS498" s="58"/>
      <c r="GT498" s="58"/>
      <c r="GU498" s="58"/>
      <c r="GV498" s="58"/>
      <c r="GW498" s="58"/>
      <c r="GX498" s="58"/>
      <c r="GY498" s="58"/>
      <c r="GZ498" s="58"/>
      <c r="HA498" s="58"/>
      <c r="HB498" s="58"/>
      <c r="HC498" s="58"/>
      <c r="HD498" s="58"/>
      <c r="HE498" s="58"/>
      <c r="HF498" s="58"/>
      <c r="HG498" s="58"/>
      <c r="HH498" s="58"/>
      <c r="HI498" s="58"/>
      <c r="HJ498" s="58"/>
      <c r="HK498" s="58"/>
      <c r="HL498" s="58"/>
      <c r="HM498" s="58"/>
      <c r="HN498" s="58"/>
      <c r="HO498" s="58"/>
      <c r="HP498" s="58"/>
      <c r="HQ498" s="58"/>
      <c r="HR498" s="58"/>
      <c r="HS498" s="58"/>
      <c r="HT498" s="58"/>
      <c r="HU498" s="58"/>
      <c r="HV498" s="58"/>
      <c r="HW498" s="58"/>
      <c r="HX498" s="58"/>
      <c r="HY498" s="58"/>
      <c r="HZ498" s="58"/>
      <c r="IA498" s="58"/>
      <c r="IB498" s="58"/>
      <c r="IC498" s="58"/>
      <c r="ID498" s="58"/>
      <c r="IE498" s="58"/>
      <c r="IF498" s="58"/>
      <c r="IG498" s="58"/>
      <c r="IH498" s="58"/>
      <c r="II498" s="58"/>
      <c r="IJ498" s="58"/>
      <c r="IK498" s="58"/>
      <c r="IL498" s="58"/>
      <c r="IM498" s="58"/>
      <c r="IN498" s="58"/>
      <c r="IO498" s="58"/>
      <c r="IP498" s="58"/>
      <c r="IQ498" s="58"/>
      <c r="IR498" s="58"/>
    </row>
    <row r="499" spans="1:252" s="839" customFormat="1">
      <c r="A499" s="78" t="s">
        <v>558</v>
      </c>
      <c r="B499" s="699">
        <v>0</v>
      </c>
      <c r="C499" s="699">
        <v>0</v>
      </c>
      <c r="D499" s="699">
        <v>0</v>
      </c>
      <c r="E499" s="699">
        <v>0</v>
      </c>
      <c r="F499" s="699">
        <v>0</v>
      </c>
      <c r="G499" s="699">
        <v>0</v>
      </c>
      <c r="H499" s="699">
        <v>0</v>
      </c>
      <c r="I499" s="699">
        <v>0</v>
      </c>
      <c r="J499" s="699">
        <v>0</v>
      </c>
      <c r="K499" s="699">
        <v>0</v>
      </c>
      <c r="L499" s="699">
        <v>0</v>
      </c>
      <c r="M499" s="699">
        <v>0</v>
      </c>
      <c r="N499" s="699">
        <v>0</v>
      </c>
      <c r="O499" s="699">
        <v>0</v>
      </c>
      <c r="P499" s="699">
        <v>0</v>
      </c>
      <c r="Q499" s="699">
        <v>0</v>
      </c>
      <c r="R499" s="699">
        <v>0</v>
      </c>
      <c r="S499" s="699">
        <v>0</v>
      </c>
      <c r="T499" s="699">
        <v>0</v>
      </c>
      <c r="U499" s="699">
        <v>0</v>
      </c>
      <c r="V499" s="699">
        <v>0</v>
      </c>
      <c r="W499" s="699">
        <v>0</v>
      </c>
      <c r="X499" s="699">
        <v>0</v>
      </c>
      <c r="Y499" s="699">
        <v>0</v>
      </c>
      <c r="Z499" s="699">
        <v>0</v>
      </c>
      <c r="AA499" s="957">
        <v>0</v>
      </c>
      <c r="AB499" s="957">
        <v>0</v>
      </c>
      <c r="AC499" s="957">
        <v>0</v>
      </c>
      <c r="AD499" s="699">
        <v>0</v>
      </c>
      <c r="AE499"/>
      <c r="AF499" s="58"/>
      <c r="AG499" s="58"/>
      <c r="AH499" s="58"/>
      <c r="AI499" s="58"/>
      <c r="AJ499" s="58"/>
      <c r="AK499" s="58"/>
      <c r="AL499" s="58"/>
      <c r="AM499" s="58"/>
      <c r="AN499" s="58"/>
      <c r="AO499" s="58"/>
      <c r="AP499" s="58"/>
      <c r="AQ499" s="58"/>
      <c r="AR499" s="58"/>
      <c r="AS499" s="58"/>
      <c r="AT499" s="58"/>
      <c r="AU499" s="58"/>
      <c r="AV499" s="58"/>
      <c r="AW499" s="58"/>
      <c r="AX499" s="58"/>
      <c r="AY499" s="58"/>
      <c r="AZ499" s="58"/>
      <c r="BA499" s="58"/>
      <c r="BB499" s="58"/>
      <c r="BC499" s="58"/>
      <c r="BD499" s="58"/>
      <c r="BE499" s="58"/>
      <c r="BF499" s="58"/>
      <c r="BG499" s="58"/>
      <c r="BH499" s="58"/>
      <c r="BI499" s="58"/>
      <c r="BJ499" s="58"/>
      <c r="BK499" s="58"/>
      <c r="BL499" s="58"/>
      <c r="BM499" s="58"/>
      <c r="BN499" s="58"/>
      <c r="BO499" s="58"/>
      <c r="BP499" s="58"/>
      <c r="BQ499" s="58"/>
      <c r="BR499" s="58"/>
      <c r="BS499" s="58"/>
      <c r="BT499" s="58"/>
      <c r="BU499" s="58"/>
      <c r="BV499" s="58"/>
      <c r="BW499" s="58"/>
      <c r="BX499" s="58"/>
      <c r="BY499" s="58"/>
      <c r="BZ499" s="58"/>
      <c r="CA499" s="58"/>
      <c r="CB499" s="58"/>
      <c r="CC499" s="58"/>
      <c r="CD499" s="58"/>
      <c r="CE499" s="58"/>
      <c r="CF499" s="58"/>
      <c r="CG499" s="58"/>
      <c r="CH499" s="58"/>
      <c r="CI499" s="58"/>
      <c r="CJ499" s="58"/>
      <c r="CK499" s="58"/>
      <c r="CL499" s="58"/>
      <c r="CM499" s="58"/>
      <c r="CN499" s="58"/>
      <c r="CO499" s="58"/>
      <c r="CP499" s="58"/>
      <c r="CQ499" s="58"/>
      <c r="CR499" s="58"/>
      <c r="CS499" s="58"/>
      <c r="CT499" s="58"/>
      <c r="CU499" s="58"/>
      <c r="CV499" s="58"/>
      <c r="CW499" s="58"/>
      <c r="CX499" s="58"/>
      <c r="CY499" s="58"/>
      <c r="CZ499" s="58"/>
      <c r="DA499" s="58"/>
      <c r="DB499" s="58"/>
      <c r="DC499" s="58"/>
      <c r="DD499" s="58"/>
      <c r="DE499" s="58"/>
      <c r="DF499" s="58"/>
      <c r="DG499" s="58"/>
      <c r="DH499" s="58"/>
      <c r="DI499" s="58"/>
      <c r="DJ499" s="58"/>
      <c r="DK499" s="58"/>
      <c r="DL499" s="58"/>
      <c r="DM499" s="58"/>
      <c r="DN499" s="58"/>
      <c r="DO499" s="58"/>
      <c r="DP499" s="58"/>
      <c r="DQ499" s="58"/>
      <c r="DR499" s="58"/>
      <c r="DS499" s="58"/>
      <c r="DT499" s="58"/>
      <c r="DU499" s="58"/>
      <c r="DV499" s="58"/>
      <c r="DW499" s="58"/>
      <c r="DX499" s="58"/>
      <c r="DY499" s="58"/>
      <c r="DZ499" s="58"/>
      <c r="EA499" s="58"/>
      <c r="EB499" s="58"/>
      <c r="EC499" s="58"/>
      <c r="ED499" s="58"/>
      <c r="EE499" s="58"/>
      <c r="EF499" s="58"/>
      <c r="EG499" s="58"/>
      <c r="EH499" s="58"/>
      <c r="EI499" s="58"/>
      <c r="EJ499" s="58"/>
      <c r="EK499" s="58"/>
      <c r="EL499" s="58"/>
      <c r="EM499" s="58"/>
      <c r="EN499" s="58"/>
      <c r="EO499" s="58"/>
      <c r="EP499" s="58"/>
      <c r="EQ499" s="58"/>
      <c r="ER499" s="58"/>
      <c r="ES499" s="58"/>
      <c r="ET499" s="58"/>
      <c r="EU499" s="58"/>
      <c r="EV499" s="58"/>
      <c r="EW499" s="58"/>
      <c r="EX499" s="58"/>
      <c r="EY499" s="58"/>
      <c r="EZ499" s="58"/>
      <c r="FA499" s="58"/>
      <c r="FB499" s="58"/>
      <c r="FC499" s="58"/>
      <c r="FD499" s="58"/>
      <c r="FE499" s="58"/>
      <c r="FF499" s="58"/>
      <c r="FG499" s="58"/>
      <c r="FH499" s="58"/>
      <c r="FI499" s="58"/>
      <c r="FJ499" s="58"/>
      <c r="FK499" s="58"/>
      <c r="FL499" s="58"/>
      <c r="FM499" s="58"/>
      <c r="FN499" s="58"/>
      <c r="FO499" s="58"/>
      <c r="FP499" s="58"/>
      <c r="FQ499" s="58"/>
      <c r="FR499" s="58"/>
      <c r="FS499" s="58"/>
      <c r="FT499" s="58"/>
      <c r="FU499" s="58"/>
      <c r="FV499" s="58"/>
      <c r="FW499" s="58"/>
      <c r="FX499" s="58"/>
      <c r="FY499" s="58"/>
      <c r="FZ499" s="58"/>
      <c r="GA499" s="58"/>
      <c r="GB499" s="58"/>
      <c r="GC499" s="58"/>
      <c r="GD499" s="58"/>
      <c r="GE499" s="58"/>
      <c r="GF499" s="58"/>
      <c r="GG499" s="58"/>
      <c r="GH499" s="58"/>
      <c r="GI499" s="58"/>
      <c r="GJ499" s="58"/>
      <c r="GK499" s="58"/>
      <c r="GL499" s="58"/>
      <c r="GM499" s="58"/>
      <c r="GN499" s="58"/>
      <c r="GO499" s="58"/>
      <c r="GP499" s="58"/>
      <c r="GQ499" s="58"/>
      <c r="GR499" s="58"/>
      <c r="GS499" s="58"/>
      <c r="GT499" s="58"/>
      <c r="GU499" s="58"/>
      <c r="GV499" s="58"/>
      <c r="GW499" s="58"/>
      <c r="GX499" s="58"/>
      <c r="GY499" s="58"/>
      <c r="GZ499" s="58"/>
      <c r="HA499" s="58"/>
      <c r="HB499" s="58"/>
      <c r="HC499" s="58"/>
      <c r="HD499" s="58"/>
      <c r="HE499" s="58"/>
      <c r="HF499" s="58"/>
      <c r="HG499" s="58"/>
      <c r="HH499" s="58"/>
      <c r="HI499" s="58"/>
      <c r="HJ499" s="58"/>
      <c r="HK499" s="58"/>
      <c r="HL499" s="58"/>
      <c r="HM499" s="58"/>
      <c r="HN499" s="58"/>
      <c r="HO499" s="58"/>
      <c r="HP499" s="58"/>
      <c r="HQ499" s="58"/>
      <c r="HR499" s="58"/>
      <c r="HS499" s="58"/>
      <c r="HT499" s="58"/>
      <c r="HU499" s="58"/>
      <c r="HV499" s="58"/>
      <c r="HW499" s="58"/>
      <c r="HX499" s="58"/>
      <c r="HY499" s="58"/>
      <c r="HZ499" s="58"/>
      <c r="IA499" s="58"/>
      <c r="IB499" s="58"/>
      <c r="IC499" s="58"/>
      <c r="ID499" s="58"/>
      <c r="IE499" s="58"/>
      <c r="IF499" s="58"/>
      <c r="IG499" s="58"/>
      <c r="IH499" s="58"/>
      <c r="II499" s="58"/>
      <c r="IJ499" s="58"/>
      <c r="IK499" s="58"/>
      <c r="IL499" s="58"/>
      <c r="IM499" s="58"/>
      <c r="IN499" s="58"/>
      <c r="IO499" s="58"/>
      <c r="IP499" s="58"/>
      <c r="IQ499" s="58"/>
      <c r="IR499" s="58"/>
    </row>
    <row r="500" spans="1:252" s="839" customFormat="1">
      <c r="A500" s="78" t="s">
        <v>559</v>
      </c>
      <c r="B500" s="699">
        <v>0</v>
      </c>
      <c r="C500" s="699">
        <v>0</v>
      </c>
      <c r="D500" s="699">
        <v>0</v>
      </c>
      <c r="E500" s="699">
        <v>0</v>
      </c>
      <c r="F500" s="699">
        <v>0</v>
      </c>
      <c r="G500" s="699">
        <v>0</v>
      </c>
      <c r="H500" s="699">
        <v>0</v>
      </c>
      <c r="I500" s="699">
        <v>0</v>
      </c>
      <c r="J500" s="699">
        <v>0</v>
      </c>
      <c r="K500" s="699">
        <v>0</v>
      </c>
      <c r="L500" s="699">
        <v>0</v>
      </c>
      <c r="M500" s="699">
        <v>0</v>
      </c>
      <c r="N500" s="699">
        <v>0</v>
      </c>
      <c r="O500" s="699">
        <v>0</v>
      </c>
      <c r="P500" s="699">
        <v>0</v>
      </c>
      <c r="Q500" s="699">
        <v>0</v>
      </c>
      <c r="R500" s="699">
        <v>0</v>
      </c>
      <c r="S500" s="699">
        <v>0</v>
      </c>
      <c r="T500" s="699">
        <v>0</v>
      </c>
      <c r="U500" s="699">
        <v>0</v>
      </c>
      <c r="V500" s="699">
        <v>0</v>
      </c>
      <c r="W500" s="699">
        <v>0</v>
      </c>
      <c r="X500" s="699">
        <v>0</v>
      </c>
      <c r="Y500" s="699">
        <v>0</v>
      </c>
      <c r="Z500" s="699">
        <v>0</v>
      </c>
      <c r="AA500" s="956">
        <v>0</v>
      </c>
      <c r="AB500" s="956">
        <v>0</v>
      </c>
      <c r="AC500" s="956">
        <v>0</v>
      </c>
      <c r="AD500" s="699">
        <v>0</v>
      </c>
      <c r="AE500"/>
      <c r="AF500" s="58"/>
      <c r="AG500" s="58"/>
      <c r="AH500" s="58"/>
      <c r="AI500" s="58"/>
      <c r="AJ500" s="58"/>
      <c r="AK500" s="58"/>
      <c r="AL500" s="58"/>
      <c r="AM500" s="58"/>
      <c r="AN500" s="58"/>
      <c r="AO500" s="58"/>
      <c r="AP500" s="58"/>
      <c r="AQ500" s="58"/>
      <c r="AR500" s="58"/>
      <c r="AS500" s="58"/>
      <c r="AT500" s="58"/>
      <c r="AU500" s="58"/>
      <c r="AV500" s="58"/>
      <c r="AW500" s="58"/>
      <c r="AX500" s="58"/>
      <c r="AY500" s="58"/>
      <c r="AZ500" s="58"/>
      <c r="BA500" s="58"/>
      <c r="BB500" s="58"/>
      <c r="BC500" s="58"/>
      <c r="BD500" s="58"/>
      <c r="BE500" s="58"/>
      <c r="BF500" s="58"/>
      <c r="BG500" s="58"/>
      <c r="BH500" s="58"/>
      <c r="BI500" s="58"/>
      <c r="BJ500" s="58"/>
      <c r="BK500" s="58"/>
      <c r="BL500" s="58"/>
      <c r="BM500" s="58"/>
      <c r="BN500" s="58"/>
      <c r="BO500" s="58"/>
      <c r="BP500" s="58"/>
      <c r="BQ500" s="58"/>
      <c r="BR500" s="58"/>
      <c r="BS500" s="58"/>
      <c r="BT500" s="58"/>
      <c r="BU500" s="58"/>
      <c r="BV500" s="58"/>
      <c r="BW500" s="58"/>
      <c r="BX500" s="58"/>
      <c r="BY500" s="58"/>
      <c r="BZ500" s="58"/>
      <c r="CA500" s="58"/>
      <c r="CB500" s="58"/>
      <c r="CC500" s="58"/>
      <c r="CD500" s="58"/>
      <c r="CE500" s="58"/>
      <c r="CF500" s="58"/>
      <c r="CG500" s="58"/>
      <c r="CH500" s="58"/>
      <c r="CI500" s="58"/>
      <c r="CJ500" s="58"/>
      <c r="CK500" s="58"/>
      <c r="CL500" s="58"/>
      <c r="CM500" s="58"/>
      <c r="CN500" s="58"/>
      <c r="CO500" s="58"/>
      <c r="CP500" s="58"/>
      <c r="CQ500" s="58"/>
      <c r="CR500" s="58"/>
      <c r="CS500" s="58"/>
      <c r="CT500" s="58"/>
      <c r="CU500" s="58"/>
      <c r="CV500" s="58"/>
      <c r="CW500" s="58"/>
      <c r="CX500" s="58"/>
      <c r="CY500" s="58"/>
      <c r="CZ500" s="58"/>
      <c r="DA500" s="58"/>
      <c r="DB500" s="58"/>
      <c r="DC500" s="58"/>
      <c r="DD500" s="58"/>
      <c r="DE500" s="58"/>
      <c r="DF500" s="58"/>
      <c r="DG500" s="58"/>
      <c r="DH500" s="58"/>
      <c r="DI500" s="58"/>
      <c r="DJ500" s="58"/>
      <c r="DK500" s="58"/>
      <c r="DL500" s="58"/>
      <c r="DM500" s="58"/>
      <c r="DN500" s="58"/>
      <c r="DO500" s="58"/>
      <c r="DP500" s="58"/>
      <c r="DQ500" s="58"/>
      <c r="DR500" s="58"/>
      <c r="DS500" s="58"/>
      <c r="DT500" s="58"/>
      <c r="DU500" s="58"/>
      <c r="DV500" s="58"/>
      <c r="DW500" s="58"/>
      <c r="DX500" s="58"/>
      <c r="DY500" s="58"/>
      <c r="DZ500" s="58"/>
      <c r="EA500" s="58"/>
      <c r="EB500" s="58"/>
      <c r="EC500" s="58"/>
      <c r="ED500" s="58"/>
      <c r="EE500" s="58"/>
      <c r="EF500" s="58"/>
      <c r="EG500" s="58"/>
      <c r="EH500" s="58"/>
      <c r="EI500" s="58"/>
      <c r="EJ500" s="58"/>
      <c r="EK500" s="58"/>
      <c r="EL500" s="58"/>
      <c r="EM500" s="58"/>
      <c r="EN500" s="58"/>
      <c r="EO500" s="58"/>
      <c r="EP500" s="58"/>
      <c r="EQ500" s="58"/>
      <c r="ER500" s="58"/>
      <c r="ES500" s="58"/>
      <c r="ET500" s="58"/>
      <c r="EU500" s="58"/>
      <c r="EV500" s="58"/>
      <c r="EW500" s="58"/>
      <c r="EX500" s="58"/>
      <c r="EY500" s="58"/>
      <c r="EZ500" s="58"/>
      <c r="FA500" s="58"/>
      <c r="FB500" s="58"/>
      <c r="FC500" s="58"/>
      <c r="FD500" s="58"/>
      <c r="FE500" s="58"/>
      <c r="FF500" s="58"/>
      <c r="FG500" s="58"/>
      <c r="FH500" s="58"/>
      <c r="FI500" s="58"/>
      <c r="FJ500" s="58"/>
      <c r="FK500" s="58"/>
      <c r="FL500" s="58"/>
      <c r="FM500" s="58"/>
      <c r="FN500" s="58"/>
      <c r="FO500" s="58"/>
      <c r="FP500" s="58"/>
      <c r="FQ500" s="58"/>
      <c r="FR500" s="58"/>
      <c r="FS500" s="58"/>
      <c r="FT500" s="58"/>
      <c r="FU500" s="58"/>
      <c r="FV500" s="58"/>
      <c r="FW500" s="58"/>
      <c r="FX500" s="58"/>
      <c r="FY500" s="58"/>
      <c r="FZ500" s="58"/>
      <c r="GA500" s="58"/>
      <c r="GB500" s="58"/>
      <c r="GC500" s="58"/>
      <c r="GD500" s="58"/>
      <c r="GE500" s="58"/>
      <c r="GF500" s="58"/>
      <c r="GG500" s="58"/>
      <c r="GH500" s="58"/>
      <c r="GI500" s="58"/>
      <c r="GJ500" s="58"/>
      <c r="GK500" s="58"/>
      <c r="GL500" s="58"/>
      <c r="GM500" s="58"/>
      <c r="GN500" s="58"/>
      <c r="GO500" s="58"/>
      <c r="GP500" s="58"/>
      <c r="GQ500" s="58"/>
      <c r="GR500" s="58"/>
      <c r="GS500" s="58"/>
      <c r="GT500" s="58"/>
      <c r="GU500" s="58"/>
      <c r="GV500" s="58"/>
      <c r="GW500" s="58"/>
      <c r="GX500" s="58"/>
      <c r="GY500" s="58"/>
      <c r="GZ500" s="58"/>
      <c r="HA500" s="58"/>
      <c r="HB500" s="58"/>
      <c r="HC500" s="58"/>
      <c r="HD500" s="58"/>
      <c r="HE500" s="58"/>
      <c r="HF500" s="58"/>
      <c r="HG500" s="58"/>
      <c r="HH500" s="58"/>
      <c r="HI500" s="58"/>
      <c r="HJ500" s="58"/>
      <c r="HK500" s="58"/>
      <c r="HL500" s="58"/>
      <c r="HM500" s="58"/>
      <c r="HN500" s="58"/>
      <c r="HO500" s="58"/>
      <c r="HP500" s="58"/>
      <c r="HQ500" s="58"/>
      <c r="HR500" s="58"/>
      <c r="HS500" s="58"/>
      <c r="HT500" s="58"/>
      <c r="HU500" s="58"/>
      <c r="HV500" s="58"/>
      <c r="HW500" s="58"/>
      <c r="HX500" s="58"/>
      <c r="HY500" s="58"/>
      <c r="HZ500" s="58"/>
      <c r="IA500" s="58"/>
      <c r="IB500" s="58"/>
      <c r="IC500" s="58"/>
      <c r="ID500" s="58"/>
      <c r="IE500" s="58"/>
      <c r="IF500" s="58"/>
      <c r="IG500" s="58"/>
      <c r="IH500" s="58"/>
      <c r="II500" s="58"/>
      <c r="IJ500" s="58"/>
      <c r="IK500" s="58"/>
      <c r="IL500" s="58"/>
      <c r="IM500" s="58"/>
      <c r="IN500" s="58"/>
      <c r="IO500" s="58"/>
      <c r="IP500" s="58"/>
      <c r="IQ500" s="58"/>
      <c r="IR500" s="58"/>
    </row>
    <row r="501" spans="1:252" s="839" customFormat="1">
      <c r="A501" s="78" t="s">
        <v>560</v>
      </c>
      <c r="B501" s="699">
        <v>0</v>
      </c>
      <c r="C501" s="699">
        <v>0</v>
      </c>
      <c r="D501" s="699">
        <v>0</v>
      </c>
      <c r="E501" s="699">
        <v>0</v>
      </c>
      <c r="F501" s="699">
        <v>0</v>
      </c>
      <c r="G501" s="699">
        <v>0</v>
      </c>
      <c r="H501" s="699">
        <v>0</v>
      </c>
      <c r="I501" s="699">
        <v>0</v>
      </c>
      <c r="J501" s="699">
        <v>0</v>
      </c>
      <c r="K501" s="699">
        <v>0</v>
      </c>
      <c r="L501" s="699">
        <v>0</v>
      </c>
      <c r="M501" s="699">
        <v>0</v>
      </c>
      <c r="N501" s="699">
        <v>0</v>
      </c>
      <c r="O501" s="699">
        <v>0</v>
      </c>
      <c r="P501" s="699">
        <v>0</v>
      </c>
      <c r="Q501" s="699">
        <v>0</v>
      </c>
      <c r="R501" s="699">
        <v>0</v>
      </c>
      <c r="S501" s="699">
        <v>0</v>
      </c>
      <c r="T501" s="699">
        <v>0</v>
      </c>
      <c r="U501" s="699">
        <v>0</v>
      </c>
      <c r="V501" s="699">
        <v>0</v>
      </c>
      <c r="W501" s="699">
        <v>0</v>
      </c>
      <c r="X501" s="699">
        <v>0</v>
      </c>
      <c r="Y501" s="699">
        <v>0</v>
      </c>
      <c r="Z501" s="699">
        <v>0</v>
      </c>
      <c r="AA501" s="957">
        <v>0</v>
      </c>
      <c r="AB501" s="957">
        <v>0</v>
      </c>
      <c r="AC501" s="957">
        <v>0</v>
      </c>
      <c r="AD501" s="699">
        <v>0</v>
      </c>
      <c r="AE501"/>
      <c r="AF501" s="58"/>
      <c r="AG501" s="58"/>
      <c r="AH501" s="58"/>
      <c r="AI501" s="58"/>
      <c r="AJ501" s="58"/>
      <c r="AK501" s="58"/>
      <c r="AL501" s="58"/>
      <c r="AM501" s="58"/>
      <c r="AN501" s="58"/>
      <c r="AO501" s="58"/>
      <c r="AP501" s="58"/>
      <c r="AQ501" s="58"/>
      <c r="AR501" s="58"/>
      <c r="AS501" s="58"/>
      <c r="AT501" s="58"/>
      <c r="AU501" s="58"/>
      <c r="AV501" s="58"/>
      <c r="AW501" s="58"/>
      <c r="AX501" s="58"/>
      <c r="AY501" s="58"/>
      <c r="AZ501" s="58"/>
      <c r="BA501" s="58"/>
      <c r="BB501" s="58"/>
      <c r="BC501" s="58"/>
      <c r="BD501" s="58"/>
      <c r="BE501" s="58"/>
      <c r="BF501" s="58"/>
      <c r="BG501" s="58"/>
      <c r="BH501" s="58"/>
      <c r="BI501" s="58"/>
      <c r="BJ501" s="58"/>
      <c r="BK501" s="58"/>
      <c r="BL501" s="58"/>
      <c r="BM501" s="58"/>
      <c r="BN501" s="58"/>
      <c r="BO501" s="58"/>
      <c r="BP501" s="58"/>
      <c r="BQ501" s="58"/>
      <c r="BR501" s="58"/>
      <c r="BS501" s="58"/>
      <c r="BT501" s="58"/>
      <c r="BU501" s="58"/>
      <c r="BV501" s="58"/>
      <c r="BW501" s="58"/>
      <c r="BX501" s="58"/>
      <c r="BY501" s="58"/>
      <c r="BZ501" s="58"/>
      <c r="CA501" s="58"/>
      <c r="CB501" s="58"/>
      <c r="CC501" s="58"/>
      <c r="CD501" s="58"/>
      <c r="CE501" s="58"/>
      <c r="CF501" s="58"/>
      <c r="CG501" s="58"/>
      <c r="CH501" s="58"/>
      <c r="CI501" s="58"/>
      <c r="CJ501" s="58"/>
      <c r="CK501" s="58"/>
      <c r="CL501" s="58"/>
      <c r="CM501" s="58"/>
      <c r="CN501" s="58"/>
      <c r="CO501" s="58"/>
      <c r="CP501" s="58"/>
      <c r="CQ501" s="58"/>
      <c r="CR501" s="58"/>
      <c r="CS501" s="58"/>
      <c r="CT501" s="58"/>
      <c r="CU501" s="58"/>
      <c r="CV501" s="58"/>
      <c r="CW501" s="58"/>
      <c r="CX501" s="58"/>
      <c r="CY501" s="58"/>
      <c r="CZ501" s="58"/>
      <c r="DA501" s="58"/>
      <c r="DB501" s="58"/>
      <c r="DC501" s="58"/>
      <c r="DD501" s="58"/>
      <c r="DE501" s="58"/>
      <c r="DF501" s="58"/>
      <c r="DG501" s="58"/>
      <c r="DH501" s="58"/>
      <c r="DI501" s="58"/>
      <c r="DJ501" s="58"/>
      <c r="DK501" s="58"/>
      <c r="DL501" s="58"/>
      <c r="DM501" s="58"/>
      <c r="DN501" s="58"/>
      <c r="DO501" s="58"/>
      <c r="DP501" s="58"/>
      <c r="DQ501" s="58"/>
      <c r="DR501" s="58"/>
      <c r="DS501" s="58"/>
      <c r="DT501" s="58"/>
      <c r="DU501" s="58"/>
      <c r="DV501" s="58"/>
      <c r="DW501" s="58"/>
      <c r="DX501" s="58"/>
      <c r="DY501" s="58"/>
      <c r="DZ501" s="58"/>
      <c r="EA501" s="58"/>
      <c r="EB501" s="58"/>
      <c r="EC501" s="58"/>
      <c r="ED501" s="58"/>
      <c r="EE501" s="58"/>
      <c r="EF501" s="58"/>
      <c r="EG501" s="58"/>
      <c r="EH501" s="58"/>
      <c r="EI501" s="58"/>
      <c r="EJ501" s="58"/>
      <c r="EK501" s="58"/>
      <c r="EL501" s="58"/>
      <c r="EM501" s="58"/>
      <c r="EN501" s="58"/>
      <c r="EO501" s="58"/>
      <c r="EP501" s="58"/>
      <c r="EQ501" s="58"/>
      <c r="ER501" s="58"/>
      <c r="ES501" s="58"/>
      <c r="ET501" s="58"/>
      <c r="EU501" s="58"/>
      <c r="EV501" s="58"/>
      <c r="EW501" s="58"/>
      <c r="EX501" s="58"/>
      <c r="EY501" s="58"/>
      <c r="EZ501" s="58"/>
      <c r="FA501" s="58"/>
      <c r="FB501" s="58"/>
      <c r="FC501" s="58"/>
      <c r="FD501" s="58"/>
      <c r="FE501" s="58"/>
      <c r="FF501" s="58"/>
      <c r="FG501" s="58"/>
      <c r="FH501" s="58"/>
      <c r="FI501" s="58"/>
      <c r="FJ501" s="58"/>
      <c r="FK501" s="58"/>
      <c r="FL501" s="58"/>
      <c r="FM501" s="58"/>
      <c r="FN501" s="58"/>
      <c r="FO501" s="58"/>
      <c r="FP501" s="58"/>
      <c r="FQ501" s="58"/>
      <c r="FR501" s="58"/>
      <c r="FS501" s="58"/>
      <c r="FT501" s="58"/>
      <c r="FU501" s="58"/>
      <c r="FV501" s="58"/>
      <c r="FW501" s="58"/>
      <c r="FX501" s="58"/>
      <c r="FY501" s="58"/>
      <c r="FZ501" s="58"/>
      <c r="GA501" s="58"/>
      <c r="GB501" s="58"/>
      <c r="GC501" s="58"/>
      <c r="GD501" s="58"/>
      <c r="GE501" s="58"/>
      <c r="GF501" s="58"/>
      <c r="GG501" s="58"/>
      <c r="GH501" s="58"/>
      <c r="GI501" s="58"/>
      <c r="GJ501" s="58"/>
      <c r="GK501" s="58"/>
      <c r="GL501" s="58"/>
      <c r="GM501" s="58"/>
      <c r="GN501" s="58"/>
      <c r="GO501" s="58"/>
      <c r="GP501" s="58"/>
      <c r="GQ501" s="58"/>
      <c r="GR501" s="58"/>
      <c r="GS501" s="58"/>
      <c r="GT501" s="58"/>
      <c r="GU501" s="58"/>
      <c r="GV501" s="58"/>
      <c r="GW501" s="58"/>
      <c r="GX501" s="58"/>
      <c r="GY501" s="58"/>
      <c r="GZ501" s="58"/>
      <c r="HA501" s="58"/>
      <c r="HB501" s="58"/>
      <c r="HC501" s="58"/>
      <c r="HD501" s="58"/>
      <c r="HE501" s="58"/>
      <c r="HF501" s="58"/>
      <c r="HG501" s="58"/>
      <c r="HH501" s="58"/>
      <c r="HI501" s="58"/>
      <c r="HJ501" s="58"/>
      <c r="HK501" s="58"/>
      <c r="HL501" s="58"/>
      <c r="HM501" s="58"/>
      <c r="HN501" s="58"/>
      <c r="HO501" s="58"/>
      <c r="HP501" s="58"/>
      <c r="HQ501" s="58"/>
      <c r="HR501" s="58"/>
      <c r="HS501" s="58"/>
      <c r="HT501" s="58"/>
      <c r="HU501" s="58"/>
      <c r="HV501" s="58"/>
      <c r="HW501" s="58"/>
      <c r="HX501" s="58"/>
      <c r="HY501" s="58"/>
      <c r="HZ501" s="58"/>
      <c r="IA501" s="58"/>
      <c r="IB501" s="58"/>
      <c r="IC501" s="58"/>
      <c r="ID501" s="58"/>
      <c r="IE501" s="58"/>
      <c r="IF501" s="58"/>
      <c r="IG501" s="58"/>
      <c r="IH501" s="58"/>
      <c r="II501" s="58"/>
      <c r="IJ501" s="58"/>
      <c r="IK501" s="58"/>
      <c r="IL501" s="58"/>
      <c r="IM501" s="58"/>
      <c r="IN501" s="58"/>
      <c r="IO501" s="58"/>
      <c r="IP501" s="58"/>
      <c r="IQ501" s="58"/>
      <c r="IR501" s="58"/>
    </row>
    <row r="502" spans="1:252" s="839" customFormat="1">
      <c r="A502" s="78" t="s">
        <v>561</v>
      </c>
      <c r="B502" s="699">
        <v>0</v>
      </c>
      <c r="C502" s="699">
        <v>0</v>
      </c>
      <c r="D502" s="699">
        <v>0</v>
      </c>
      <c r="E502" s="699">
        <v>0</v>
      </c>
      <c r="F502" s="699">
        <v>0</v>
      </c>
      <c r="G502" s="699">
        <v>0</v>
      </c>
      <c r="H502" s="699">
        <v>0</v>
      </c>
      <c r="I502" s="699">
        <v>0</v>
      </c>
      <c r="J502" s="699">
        <v>0</v>
      </c>
      <c r="K502" s="699">
        <v>0</v>
      </c>
      <c r="L502" s="699">
        <v>0</v>
      </c>
      <c r="M502" s="699">
        <v>0</v>
      </c>
      <c r="N502" s="699">
        <v>0</v>
      </c>
      <c r="O502" s="699">
        <v>0</v>
      </c>
      <c r="P502" s="699">
        <v>0</v>
      </c>
      <c r="Q502" s="699">
        <v>0</v>
      </c>
      <c r="R502" s="699">
        <v>0</v>
      </c>
      <c r="S502" s="699">
        <v>0</v>
      </c>
      <c r="T502" s="699">
        <v>0</v>
      </c>
      <c r="U502" s="699">
        <v>0</v>
      </c>
      <c r="V502" s="699">
        <v>0</v>
      </c>
      <c r="W502" s="699">
        <v>0</v>
      </c>
      <c r="X502" s="699">
        <v>0</v>
      </c>
      <c r="Y502" s="699">
        <v>0</v>
      </c>
      <c r="Z502" s="699">
        <v>0</v>
      </c>
      <c r="AA502" s="957">
        <v>0</v>
      </c>
      <c r="AB502" s="957">
        <v>0</v>
      </c>
      <c r="AC502" s="957">
        <v>0</v>
      </c>
      <c r="AD502" s="699">
        <v>0</v>
      </c>
      <c r="AE502"/>
      <c r="AF502" s="58"/>
      <c r="AG502" s="58"/>
      <c r="AH502" s="58"/>
      <c r="AI502" s="58"/>
      <c r="AJ502" s="58"/>
      <c r="AK502" s="58"/>
      <c r="AL502" s="58"/>
      <c r="AM502" s="58"/>
      <c r="AN502" s="58"/>
      <c r="AO502" s="58"/>
      <c r="AP502" s="58"/>
      <c r="AQ502" s="58"/>
      <c r="AR502" s="58"/>
      <c r="AS502" s="58"/>
      <c r="AT502" s="58"/>
      <c r="AU502" s="58"/>
      <c r="AV502" s="58"/>
      <c r="AW502" s="58"/>
      <c r="AX502" s="58"/>
      <c r="AY502" s="58"/>
      <c r="AZ502" s="58"/>
      <c r="BA502" s="58"/>
      <c r="BB502" s="58"/>
      <c r="BC502" s="58"/>
      <c r="BD502" s="58"/>
      <c r="BE502" s="58"/>
      <c r="BF502" s="58"/>
      <c r="BG502" s="58"/>
      <c r="BH502" s="58"/>
      <c r="BI502" s="58"/>
      <c r="BJ502" s="58"/>
      <c r="BK502" s="58"/>
      <c r="BL502" s="58"/>
      <c r="BM502" s="58"/>
      <c r="BN502" s="58"/>
      <c r="BO502" s="58"/>
      <c r="BP502" s="58"/>
      <c r="BQ502" s="58"/>
      <c r="BR502" s="58"/>
      <c r="BS502" s="58"/>
      <c r="BT502" s="58"/>
      <c r="BU502" s="58"/>
      <c r="BV502" s="58"/>
      <c r="BW502" s="58"/>
      <c r="BX502" s="58"/>
      <c r="BY502" s="58"/>
      <c r="BZ502" s="58"/>
      <c r="CA502" s="58"/>
      <c r="CB502" s="58"/>
      <c r="CC502" s="58"/>
      <c r="CD502" s="58"/>
      <c r="CE502" s="58"/>
      <c r="CF502" s="58"/>
      <c r="CG502" s="58"/>
      <c r="CH502" s="58"/>
      <c r="CI502" s="58"/>
      <c r="CJ502" s="58"/>
      <c r="CK502" s="58"/>
      <c r="CL502" s="58"/>
      <c r="CM502" s="58"/>
      <c r="CN502" s="58"/>
      <c r="CO502" s="58"/>
      <c r="CP502" s="58"/>
      <c r="CQ502" s="58"/>
      <c r="CR502" s="58"/>
      <c r="CS502" s="58"/>
      <c r="CT502" s="58"/>
      <c r="CU502" s="58"/>
      <c r="CV502" s="58"/>
      <c r="CW502" s="58"/>
      <c r="CX502" s="58"/>
      <c r="CY502" s="58"/>
      <c r="CZ502" s="58"/>
      <c r="DA502" s="58"/>
      <c r="DB502" s="58"/>
      <c r="DC502" s="58"/>
      <c r="DD502" s="58"/>
      <c r="DE502" s="58"/>
      <c r="DF502" s="58"/>
      <c r="DG502" s="58"/>
      <c r="DH502" s="58"/>
      <c r="DI502" s="58"/>
      <c r="DJ502" s="58"/>
      <c r="DK502" s="58"/>
      <c r="DL502" s="58"/>
      <c r="DM502" s="58"/>
      <c r="DN502" s="58"/>
      <c r="DO502" s="58"/>
      <c r="DP502" s="58"/>
      <c r="DQ502" s="58"/>
      <c r="DR502" s="58"/>
      <c r="DS502" s="58"/>
      <c r="DT502" s="58"/>
      <c r="DU502" s="58"/>
      <c r="DV502" s="58"/>
      <c r="DW502" s="58"/>
      <c r="DX502" s="58"/>
      <c r="DY502" s="58"/>
      <c r="DZ502" s="58"/>
      <c r="EA502" s="58"/>
      <c r="EB502" s="58"/>
      <c r="EC502" s="58"/>
      <c r="ED502" s="58"/>
      <c r="EE502" s="58"/>
      <c r="EF502" s="58"/>
      <c r="EG502" s="58"/>
      <c r="EH502" s="58"/>
      <c r="EI502" s="58"/>
      <c r="EJ502" s="58"/>
      <c r="EK502" s="58"/>
      <c r="EL502" s="58"/>
      <c r="EM502" s="58"/>
      <c r="EN502" s="58"/>
      <c r="EO502" s="58"/>
      <c r="EP502" s="58"/>
      <c r="EQ502" s="58"/>
      <c r="ER502" s="58"/>
      <c r="ES502" s="58"/>
      <c r="ET502" s="58"/>
      <c r="EU502" s="58"/>
      <c r="EV502" s="58"/>
      <c r="EW502" s="58"/>
      <c r="EX502" s="58"/>
      <c r="EY502" s="58"/>
      <c r="EZ502" s="58"/>
      <c r="FA502" s="58"/>
      <c r="FB502" s="58"/>
      <c r="FC502" s="58"/>
      <c r="FD502" s="58"/>
      <c r="FE502" s="58"/>
      <c r="FF502" s="58"/>
      <c r="FG502" s="58"/>
      <c r="FH502" s="58"/>
      <c r="FI502" s="58"/>
      <c r="FJ502" s="58"/>
      <c r="FK502" s="58"/>
      <c r="FL502" s="58"/>
      <c r="FM502" s="58"/>
      <c r="FN502" s="58"/>
      <c r="FO502" s="58"/>
      <c r="FP502" s="58"/>
      <c r="FQ502" s="58"/>
      <c r="FR502" s="58"/>
      <c r="FS502" s="58"/>
      <c r="FT502" s="58"/>
      <c r="FU502" s="58"/>
      <c r="FV502" s="58"/>
      <c r="FW502" s="58"/>
      <c r="FX502" s="58"/>
      <c r="FY502" s="58"/>
      <c r="FZ502" s="58"/>
      <c r="GA502" s="58"/>
      <c r="GB502" s="58"/>
      <c r="GC502" s="58"/>
      <c r="GD502" s="58"/>
      <c r="GE502" s="58"/>
      <c r="GF502" s="58"/>
      <c r="GG502" s="58"/>
      <c r="GH502" s="58"/>
      <c r="GI502" s="58"/>
      <c r="GJ502" s="58"/>
      <c r="GK502" s="58"/>
      <c r="GL502" s="58"/>
      <c r="GM502" s="58"/>
      <c r="GN502" s="58"/>
      <c r="GO502" s="58"/>
      <c r="GP502" s="58"/>
      <c r="GQ502" s="58"/>
      <c r="GR502" s="58"/>
      <c r="GS502" s="58"/>
      <c r="GT502" s="58"/>
      <c r="GU502" s="58"/>
      <c r="GV502" s="58"/>
      <c r="GW502" s="58"/>
      <c r="GX502" s="58"/>
      <c r="GY502" s="58"/>
      <c r="GZ502" s="58"/>
      <c r="HA502" s="58"/>
      <c r="HB502" s="58"/>
      <c r="HC502" s="58"/>
      <c r="HD502" s="58"/>
      <c r="HE502" s="58"/>
      <c r="HF502" s="58"/>
      <c r="HG502" s="58"/>
      <c r="HH502" s="58"/>
      <c r="HI502" s="58"/>
      <c r="HJ502" s="58"/>
      <c r="HK502" s="58"/>
      <c r="HL502" s="58"/>
      <c r="HM502" s="58"/>
      <c r="HN502" s="58"/>
      <c r="HO502" s="58"/>
      <c r="HP502" s="58"/>
      <c r="HQ502" s="58"/>
      <c r="HR502" s="58"/>
      <c r="HS502" s="58"/>
      <c r="HT502" s="58"/>
      <c r="HU502" s="58"/>
      <c r="HV502" s="58"/>
      <c r="HW502" s="58"/>
      <c r="HX502" s="58"/>
      <c r="HY502" s="58"/>
      <c r="HZ502" s="58"/>
      <c r="IA502" s="58"/>
      <c r="IB502" s="58"/>
      <c r="IC502" s="58"/>
      <c r="ID502" s="58"/>
      <c r="IE502" s="58"/>
      <c r="IF502" s="58"/>
      <c r="IG502" s="58"/>
      <c r="IH502" s="58"/>
      <c r="II502" s="58"/>
      <c r="IJ502" s="58"/>
      <c r="IK502" s="58"/>
      <c r="IL502" s="58"/>
      <c r="IM502" s="58"/>
      <c r="IN502" s="58"/>
      <c r="IO502" s="58"/>
      <c r="IP502" s="58"/>
      <c r="IQ502" s="58"/>
      <c r="IR502" s="58"/>
    </row>
    <row r="503" spans="1:252" s="839" customFormat="1">
      <c r="A503" s="78" t="s">
        <v>462</v>
      </c>
      <c r="B503" s="699">
        <v>0</v>
      </c>
      <c r="C503" s="699">
        <v>0</v>
      </c>
      <c r="D503" s="699">
        <v>0</v>
      </c>
      <c r="E503" s="699">
        <v>0</v>
      </c>
      <c r="F503" s="699">
        <v>0</v>
      </c>
      <c r="G503" s="699">
        <v>0</v>
      </c>
      <c r="H503" s="699">
        <v>0</v>
      </c>
      <c r="I503" s="699">
        <v>0</v>
      </c>
      <c r="J503" s="699">
        <v>0</v>
      </c>
      <c r="K503" s="699">
        <v>0</v>
      </c>
      <c r="L503" s="699">
        <v>0</v>
      </c>
      <c r="M503" s="699">
        <v>0</v>
      </c>
      <c r="N503" s="699">
        <v>0</v>
      </c>
      <c r="O503" s="699">
        <v>0</v>
      </c>
      <c r="P503" s="699">
        <v>0</v>
      </c>
      <c r="Q503" s="699">
        <v>0</v>
      </c>
      <c r="R503" s="699">
        <v>0</v>
      </c>
      <c r="S503" s="699">
        <v>0</v>
      </c>
      <c r="T503" s="699">
        <v>0</v>
      </c>
      <c r="U503" s="699">
        <v>0</v>
      </c>
      <c r="V503" s="699">
        <v>0</v>
      </c>
      <c r="W503" s="699">
        <v>0</v>
      </c>
      <c r="X503" s="699">
        <v>0</v>
      </c>
      <c r="Y503" s="699">
        <v>0</v>
      </c>
      <c r="Z503" s="699">
        <v>0</v>
      </c>
      <c r="AA503" s="957">
        <v>0</v>
      </c>
      <c r="AB503" s="957">
        <v>0</v>
      </c>
      <c r="AC503" s="957">
        <v>0</v>
      </c>
      <c r="AD503" s="699">
        <v>0</v>
      </c>
      <c r="AE503"/>
      <c r="AF503" s="58"/>
      <c r="AG503" s="58"/>
      <c r="AH503" s="58"/>
      <c r="AI503" s="58"/>
      <c r="AJ503" s="58"/>
      <c r="AK503" s="58"/>
      <c r="AL503" s="58"/>
      <c r="AM503" s="58"/>
      <c r="AN503" s="58"/>
      <c r="AO503" s="58"/>
      <c r="AP503" s="58"/>
      <c r="AQ503" s="58"/>
      <c r="AR503" s="58"/>
      <c r="AS503" s="58"/>
      <c r="AT503" s="58"/>
      <c r="AU503" s="58"/>
      <c r="AV503" s="58"/>
      <c r="AW503" s="58"/>
      <c r="AX503" s="58"/>
      <c r="AY503" s="58"/>
      <c r="AZ503" s="58"/>
      <c r="BA503" s="58"/>
      <c r="BB503" s="58"/>
      <c r="BC503" s="58"/>
      <c r="BD503" s="58"/>
      <c r="BE503" s="58"/>
      <c r="BF503" s="58"/>
      <c r="BG503" s="58"/>
      <c r="BH503" s="58"/>
      <c r="BI503" s="58"/>
      <c r="BJ503" s="58"/>
      <c r="BK503" s="58"/>
      <c r="BL503" s="58"/>
      <c r="BM503" s="58"/>
      <c r="BN503" s="58"/>
      <c r="BO503" s="58"/>
      <c r="BP503" s="58"/>
      <c r="BQ503" s="58"/>
      <c r="BR503" s="58"/>
      <c r="BS503" s="58"/>
      <c r="BT503" s="58"/>
      <c r="BU503" s="58"/>
      <c r="BV503" s="58"/>
      <c r="BW503" s="58"/>
      <c r="BX503" s="58"/>
      <c r="BY503" s="58"/>
      <c r="BZ503" s="58"/>
      <c r="CA503" s="58"/>
      <c r="CB503" s="58"/>
      <c r="CC503" s="58"/>
      <c r="CD503" s="58"/>
      <c r="CE503" s="58"/>
      <c r="CF503" s="58"/>
      <c r="CG503" s="58"/>
      <c r="CH503" s="58"/>
      <c r="CI503" s="58"/>
      <c r="CJ503" s="58"/>
      <c r="CK503" s="58"/>
      <c r="CL503" s="58"/>
      <c r="CM503" s="58"/>
      <c r="CN503" s="58"/>
      <c r="CO503" s="58"/>
      <c r="CP503" s="58"/>
      <c r="CQ503" s="58"/>
      <c r="CR503" s="58"/>
      <c r="CS503" s="58"/>
      <c r="CT503" s="58"/>
      <c r="CU503" s="58"/>
      <c r="CV503" s="58"/>
      <c r="CW503" s="58"/>
      <c r="CX503" s="58"/>
      <c r="CY503" s="58"/>
      <c r="CZ503" s="58"/>
      <c r="DA503" s="58"/>
      <c r="DB503" s="58"/>
      <c r="DC503" s="58"/>
      <c r="DD503" s="58"/>
      <c r="DE503" s="58"/>
      <c r="DF503" s="58"/>
      <c r="DG503" s="58"/>
      <c r="DH503" s="58"/>
      <c r="DI503" s="58"/>
      <c r="DJ503" s="58"/>
      <c r="DK503" s="58"/>
      <c r="DL503" s="58"/>
      <c r="DM503" s="58"/>
      <c r="DN503" s="58"/>
      <c r="DO503" s="58"/>
      <c r="DP503" s="58"/>
      <c r="DQ503" s="58"/>
      <c r="DR503" s="58"/>
      <c r="DS503" s="58"/>
      <c r="DT503" s="58"/>
      <c r="DU503" s="58"/>
      <c r="DV503" s="58"/>
      <c r="DW503" s="58"/>
      <c r="DX503" s="58"/>
      <c r="DY503" s="58"/>
      <c r="DZ503" s="58"/>
      <c r="EA503" s="58"/>
      <c r="EB503" s="58"/>
      <c r="EC503" s="58"/>
      <c r="ED503" s="58"/>
      <c r="EE503" s="58"/>
      <c r="EF503" s="58"/>
      <c r="EG503" s="58"/>
      <c r="EH503" s="58"/>
      <c r="EI503" s="58"/>
      <c r="EJ503" s="58"/>
      <c r="EK503" s="58"/>
      <c r="EL503" s="58"/>
      <c r="EM503" s="58"/>
      <c r="EN503" s="58"/>
      <c r="EO503" s="58"/>
      <c r="EP503" s="58"/>
      <c r="EQ503" s="58"/>
      <c r="ER503" s="58"/>
      <c r="ES503" s="58"/>
      <c r="ET503" s="58"/>
      <c r="EU503" s="58"/>
      <c r="EV503" s="58"/>
      <c r="EW503" s="58"/>
      <c r="EX503" s="58"/>
      <c r="EY503" s="58"/>
      <c r="EZ503" s="58"/>
      <c r="FA503" s="58"/>
      <c r="FB503" s="58"/>
      <c r="FC503" s="58"/>
      <c r="FD503" s="58"/>
      <c r="FE503" s="58"/>
      <c r="FF503" s="58"/>
      <c r="FG503" s="58"/>
      <c r="FH503" s="58"/>
      <c r="FI503" s="58"/>
      <c r="FJ503" s="58"/>
      <c r="FK503" s="58"/>
      <c r="FL503" s="58"/>
      <c r="FM503" s="58"/>
      <c r="FN503" s="58"/>
      <c r="FO503" s="58"/>
      <c r="FP503" s="58"/>
      <c r="FQ503" s="58"/>
      <c r="FR503" s="58"/>
      <c r="FS503" s="58"/>
      <c r="FT503" s="58"/>
      <c r="FU503" s="58"/>
      <c r="FV503" s="58"/>
      <c r="FW503" s="58"/>
      <c r="FX503" s="58"/>
      <c r="FY503" s="58"/>
      <c r="FZ503" s="58"/>
      <c r="GA503" s="58"/>
      <c r="GB503" s="58"/>
      <c r="GC503" s="58"/>
      <c r="GD503" s="58"/>
      <c r="GE503" s="58"/>
      <c r="GF503" s="58"/>
      <c r="GG503" s="58"/>
      <c r="GH503" s="58"/>
      <c r="GI503" s="58"/>
      <c r="GJ503" s="58"/>
      <c r="GK503" s="58"/>
      <c r="GL503" s="58"/>
      <c r="GM503" s="58"/>
      <c r="GN503" s="58"/>
      <c r="GO503" s="58"/>
      <c r="GP503" s="58"/>
      <c r="GQ503" s="58"/>
      <c r="GR503" s="58"/>
      <c r="GS503" s="58"/>
      <c r="GT503" s="58"/>
      <c r="GU503" s="58"/>
      <c r="GV503" s="58"/>
      <c r="GW503" s="58"/>
      <c r="GX503" s="58"/>
      <c r="GY503" s="58"/>
      <c r="GZ503" s="58"/>
      <c r="HA503" s="58"/>
      <c r="HB503" s="58"/>
      <c r="HC503" s="58"/>
      <c r="HD503" s="58"/>
      <c r="HE503" s="58"/>
      <c r="HF503" s="58"/>
      <c r="HG503" s="58"/>
      <c r="HH503" s="58"/>
      <c r="HI503" s="58"/>
      <c r="HJ503" s="58"/>
      <c r="HK503" s="58"/>
      <c r="HL503" s="58"/>
      <c r="HM503" s="58"/>
      <c r="HN503" s="58"/>
      <c r="HO503" s="58"/>
      <c r="HP503" s="58"/>
      <c r="HQ503" s="58"/>
      <c r="HR503" s="58"/>
      <c r="HS503" s="58"/>
      <c r="HT503" s="58"/>
      <c r="HU503" s="58"/>
      <c r="HV503" s="58"/>
      <c r="HW503" s="58"/>
      <c r="HX503" s="58"/>
      <c r="HY503" s="58"/>
      <c r="HZ503" s="58"/>
      <c r="IA503" s="58"/>
      <c r="IB503" s="58"/>
      <c r="IC503" s="58"/>
      <c r="ID503" s="58"/>
      <c r="IE503" s="58"/>
      <c r="IF503" s="58"/>
      <c r="IG503" s="58"/>
      <c r="IH503" s="58"/>
      <c r="II503" s="58"/>
      <c r="IJ503" s="58"/>
      <c r="IK503" s="58"/>
      <c r="IL503" s="58"/>
      <c r="IM503" s="58"/>
      <c r="IN503" s="58"/>
      <c r="IO503" s="58"/>
      <c r="IP503" s="58"/>
      <c r="IQ503" s="58"/>
      <c r="IR503" s="58"/>
    </row>
    <row r="504" spans="1:252" s="839" customFormat="1">
      <c r="A504" s="78" t="s">
        <v>562</v>
      </c>
      <c r="B504" s="699">
        <v>0</v>
      </c>
      <c r="C504" s="699">
        <v>0</v>
      </c>
      <c r="D504" s="699">
        <v>0</v>
      </c>
      <c r="E504" s="699">
        <v>0</v>
      </c>
      <c r="F504" s="699">
        <v>0</v>
      </c>
      <c r="G504" s="699">
        <v>0</v>
      </c>
      <c r="H504" s="699">
        <v>0</v>
      </c>
      <c r="I504" s="699">
        <v>0</v>
      </c>
      <c r="J504" s="699">
        <v>0</v>
      </c>
      <c r="K504" s="699">
        <v>0</v>
      </c>
      <c r="L504" s="699">
        <v>0</v>
      </c>
      <c r="M504" s="699">
        <v>0</v>
      </c>
      <c r="N504" s="699">
        <v>0</v>
      </c>
      <c r="O504" s="699">
        <v>0</v>
      </c>
      <c r="P504" s="699">
        <v>0</v>
      </c>
      <c r="Q504" s="699">
        <v>0</v>
      </c>
      <c r="R504" s="699">
        <v>0</v>
      </c>
      <c r="S504" s="699">
        <v>0</v>
      </c>
      <c r="T504" s="699">
        <v>0</v>
      </c>
      <c r="U504" s="699">
        <v>0</v>
      </c>
      <c r="V504" s="699">
        <v>0</v>
      </c>
      <c r="W504" s="699">
        <v>0</v>
      </c>
      <c r="X504" s="699">
        <v>0</v>
      </c>
      <c r="Y504" s="699">
        <v>0</v>
      </c>
      <c r="Z504" s="699">
        <v>0</v>
      </c>
      <c r="AA504" s="957">
        <v>0</v>
      </c>
      <c r="AB504" s="957">
        <v>0</v>
      </c>
      <c r="AC504" s="957">
        <v>0</v>
      </c>
      <c r="AD504" s="699">
        <v>0</v>
      </c>
      <c r="AE504"/>
      <c r="AF504" s="58"/>
      <c r="AG504" s="58"/>
      <c r="AH504" s="58"/>
      <c r="AI504" s="58"/>
      <c r="AJ504" s="58"/>
      <c r="AK504" s="58"/>
      <c r="AL504" s="58"/>
      <c r="AM504" s="58"/>
      <c r="AN504" s="58"/>
      <c r="AO504" s="58"/>
      <c r="AP504" s="58"/>
      <c r="AQ504" s="58"/>
      <c r="AR504" s="58"/>
      <c r="AS504" s="58"/>
      <c r="AT504" s="58"/>
      <c r="AU504" s="58"/>
      <c r="AV504" s="58"/>
      <c r="AW504" s="58"/>
      <c r="AX504" s="58"/>
      <c r="AY504" s="58"/>
      <c r="AZ504" s="58"/>
      <c r="BA504" s="58"/>
      <c r="BB504" s="58"/>
      <c r="BC504" s="58"/>
      <c r="BD504" s="58"/>
      <c r="BE504" s="58"/>
      <c r="BF504" s="58"/>
      <c r="BG504" s="58"/>
      <c r="BH504" s="58"/>
      <c r="BI504" s="58"/>
      <c r="BJ504" s="58"/>
      <c r="BK504" s="58"/>
      <c r="BL504" s="58"/>
      <c r="BM504" s="58"/>
      <c r="BN504" s="58"/>
      <c r="BO504" s="58"/>
      <c r="BP504" s="58"/>
      <c r="BQ504" s="58"/>
      <c r="BR504" s="58"/>
      <c r="BS504" s="58"/>
      <c r="BT504" s="58"/>
      <c r="BU504" s="58"/>
      <c r="BV504" s="58"/>
      <c r="BW504" s="58"/>
      <c r="BX504" s="58"/>
      <c r="BY504" s="58"/>
      <c r="BZ504" s="58"/>
      <c r="CA504" s="58"/>
      <c r="CB504" s="58"/>
      <c r="CC504" s="58"/>
      <c r="CD504" s="58"/>
      <c r="CE504" s="58"/>
      <c r="CF504" s="58"/>
      <c r="CG504" s="58"/>
      <c r="CH504" s="58"/>
      <c r="CI504" s="58"/>
      <c r="CJ504" s="58"/>
      <c r="CK504" s="58"/>
      <c r="CL504" s="58"/>
      <c r="CM504" s="58"/>
      <c r="CN504" s="58"/>
      <c r="CO504" s="58"/>
      <c r="CP504" s="58"/>
      <c r="CQ504" s="58"/>
      <c r="CR504" s="58"/>
      <c r="CS504" s="58"/>
      <c r="CT504" s="58"/>
      <c r="CU504" s="58"/>
      <c r="CV504" s="58"/>
      <c r="CW504" s="58"/>
      <c r="CX504" s="58"/>
      <c r="CY504" s="58"/>
      <c r="CZ504" s="58"/>
      <c r="DA504" s="58"/>
      <c r="DB504" s="58"/>
      <c r="DC504" s="58"/>
      <c r="DD504" s="58"/>
      <c r="DE504" s="58"/>
      <c r="DF504" s="58"/>
      <c r="DG504" s="58"/>
      <c r="DH504" s="58"/>
      <c r="DI504" s="58"/>
      <c r="DJ504" s="58"/>
      <c r="DK504" s="58"/>
      <c r="DL504" s="58"/>
      <c r="DM504" s="58"/>
      <c r="DN504" s="58"/>
      <c r="DO504" s="58"/>
      <c r="DP504" s="58"/>
      <c r="DQ504" s="58"/>
      <c r="DR504" s="58"/>
      <c r="DS504" s="58"/>
      <c r="DT504" s="58"/>
      <c r="DU504" s="58"/>
      <c r="DV504" s="58"/>
      <c r="DW504" s="58"/>
      <c r="DX504" s="58"/>
      <c r="DY504" s="58"/>
      <c r="DZ504" s="58"/>
      <c r="EA504" s="58"/>
      <c r="EB504" s="58"/>
      <c r="EC504" s="58"/>
      <c r="ED504" s="58"/>
      <c r="EE504" s="58"/>
      <c r="EF504" s="58"/>
      <c r="EG504" s="58"/>
      <c r="EH504" s="58"/>
      <c r="EI504" s="58"/>
      <c r="EJ504" s="58"/>
      <c r="EK504" s="58"/>
      <c r="EL504" s="58"/>
      <c r="EM504" s="58"/>
      <c r="EN504" s="58"/>
      <c r="EO504" s="58"/>
      <c r="EP504" s="58"/>
      <c r="EQ504" s="58"/>
      <c r="ER504" s="58"/>
      <c r="ES504" s="58"/>
      <c r="ET504" s="58"/>
      <c r="EU504" s="58"/>
      <c r="EV504" s="58"/>
      <c r="EW504" s="58"/>
      <c r="EX504" s="58"/>
      <c r="EY504" s="58"/>
      <c r="EZ504" s="58"/>
      <c r="FA504" s="58"/>
      <c r="FB504" s="58"/>
      <c r="FC504" s="58"/>
      <c r="FD504" s="58"/>
      <c r="FE504" s="58"/>
      <c r="FF504" s="58"/>
      <c r="FG504" s="58"/>
      <c r="FH504" s="58"/>
      <c r="FI504" s="58"/>
      <c r="FJ504" s="58"/>
      <c r="FK504" s="58"/>
      <c r="FL504" s="58"/>
      <c r="FM504" s="58"/>
      <c r="FN504" s="58"/>
      <c r="FO504" s="58"/>
      <c r="FP504" s="58"/>
      <c r="FQ504" s="58"/>
      <c r="FR504" s="58"/>
      <c r="FS504" s="58"/>
      <c r="FT504" s="58"/>
      <c r="FU504" s="58"/>
      <c r="FV504" s="58"/>
      <c r="FW504" s="58"/>
      <c r="FX504" s="58"/>
      <c r="FY504" s="58"/>
      <c r="FZ504" s="58"/>
      <c r="GA504" s="58"/>
      <c r="GB504" s="58"/>
      <c r="GC504" s="58"/>
      <c r="GD504" s="58"/>
      <c r="GE504" s="58"/>
      <c r="GF504" s="58"/>
      <c r="GG504" s="58"/>
      <c r="GH504" s="58"/>
      <c r="GI504" s="58"/>
      <c r="GJ504" s="58"/>
      <c r="GK504" s="58"/>
      <c r="GL504" s="58"/>
      <c r="GM504" s="58"/>
      <c r="GN504" s="58"/>
      <c r="GO504" s="58"/>
      <c r="GP504" s="58"/>
      <c r="GQ504" s="58"/>
      <c r="GR504" s="58"/>
      <c r="GS504" s="58"/>
      <c r="GT504" s="58"/>
      <c r="GU504" s="58"/>
      <c r="GV504" s="58"/>
      <c r="GW504" s="58"/>
      <c r="GX504" s="58"/>
      <c r="GY504" s="58"/>
      <c r="GZ504" s="58"/>
      <c r="HA504" s="58"/>
      <c r="HB504" s="58"/>
      <c r="HC504" s="58"/>
      <c r="HD504" s="58"/>
      <c r="HE504" s="58"/>
      <c r="HF504" s="58"/>
      <c r="HG504" s="58"/>
      <c r="HH504" s="58"/>
      <c r="HI504" s="58"/>
      <c r="HJ504" s="58"/>
      <c r="HK504" s="58"/>
      <c r="HL504" s="58"/>
      <c r="HM504" s="58"/>
      <c r="HN504" s="58"/>
      <c r="HO504" s="58"/>
      <c r="HP504" s="58"/>
      <c r="HQ504" s="58"/>
      <c r="HR504" s="58"/>
      <c r="HS504" s="58"/>
      <c r="HT504" s="58"/>
      <c r="HU504" s="58"/>
      <c r="HV504" s="58"/>
      <c r="HW504" s="58"/>
      <c r="HX504" s="58"/>
      <c r="HY504" s="58"/>
      <c r="HZ504" s="58"/>
      <c r="IA504" s="58"/>
      <c r="IB504" s="58"/>
      <c r="IC504" s="58"/>
      <c r="ID504" s="58"/>
      <c r="IE504" s="58"/>
      <c r="IF504" s="58"/>
      <c r="IG504" s="58"/>
      <c r="IH504" s="58"/>
      <c r="II504" s="58"/>
      <c r="IJ504" s="58"/>
      <c r="IK504" s="58"/>
      <c r="IL504" s="58"/>
      <c r="IM504" s="58"/>
      <c r="IN504" s="58"/>
      <c r="IO504" s="58"/>
      <c r="IP504" s="58"/>
      <c r="IQ504" s="58"/>
      <c r="IR504" s="58"/>
    </row>
    <row r="505" spans="1:252" s="839" customFormat="1">
      <c r="A505" s="78" t="s">
        <v>563</v>
      </c>
      <c r="B505" s="699">
        <v>0</v>
      </c>
      <c r="C505" s="699">
        <v>0</v>
      </c>
      <c r="D505" s="699">
        <v>0</v>
      </c>
      <c r="E505" s="699">
        <v>0</v>
      </c>
      <c r="F505" s="699">
        <v>0</v>
      </c>
      <c r="G505" s="699">
        <v>0</v>
      </c>
      <c r="H505" s="699">
        <v>0</v>
      </c>
      <c r="I505" s="699">
        <v>0</v>
      </c>
      <c r="J505" s="699">
        <v>0</v>
      </c>
      <c r="K505" s="699">
        <v>0</v>
      </c>
      <c r="L505" s="699">
        <v>0</v>
      </c>
      <c r="M505" s="699">
        <v>0</v>
      </c>
      <c r="N505" s="699">
        <v>0</v>
      </c>
      <c r="O505" s="699">
        <v>0</v>
      </c>
      <c r="P505" s="699">
        <v>0</v>
      </c>
      <c r="Q505" s="699">
        <v>0</v>
      </c>
      <c r="R505" s="699">
        <v>0</v>
      </c>
      <c r="S505" s="699">
        <v>0</v>
      </c>
      <c r="T505" s="699">
        <v>0</v>
      </c>
      <c r="U505" s="699">
        <v>0</v>
      </c>
      <c r="V505" s="699">
        <v>0</v>
      </c>
      <c r="W505" s="699">
        <v>0</v>
      </c>
      <c r="X505" s="699">
        <v>0</v>
      </c>
      <c r="Y505" s="699">
        <v>0</v>
      </c>
      <c r="Z505" s="699">
        <v>0</v>
      </c>
      <c r="AA505" s="957">
        <v>0</v>
      </c>
      <c r="AB505" s="957">
        <v>0</v>
      </c>
      <c r="AC505" s="957">
        <v>0</v>
      </c>
      <c r="AD505" s="699">
        <v>0</v>
      </c>
      <c r="AE505"/>
      <c r="AF505" s="58"/>
      <c r="AG505" s="58"/>
      <c r="AH505" s="58"/>
      <c r="AI505" s="58"/>
      <c r="AJ505" s="58"/>
      <c r="AK505" s="58"/>
      <c r="AL505" s="58"/>
      <c r="AM505" s="58"/>
      <c r="AN505" s="58"/>
      <c r="AO505" s="58"/>
      <c r="AP505" s="58"/>
      <c r="AQ505" s="58"/>
      <c r="AR505" s="58"/>
      <c r="AS505" s="58"/>
      <c r="AT505" s="58"/>
      <c r="AU505" s="58"/>
      <c r="AV505" s="58"/>
      <c r="AW505" s="58"/>
      <c r="AX505" s="58"/>
      <c r="AY505" s="58"/>
      <c r="AZ505" s="58"/>
      <c r="BA505" s="58"/>
      <c r="BB505" s="58"/>
      <c r="BC505" s="58"/>
      <c r="BD505" s="58"/>
      <c r="BE505" s="58"/>
      <c r="BF505" s="58"/>
      <c r="BG505" s="58"/>
      <c r="BH505" s="58"/>
      <c r="BI505" s="58"/>
      <c r="BJ505" s="58"/>
      <c r="BK505" s="58"/>
      <c r="BL505" s="58"/>
      <c r="BM505" s="58"/>
      <c r="BN505" s="58"/>
      <c r="BO505" s="58"/>
      <c r="BP505" s="58"/>
      <c r="BQ505" s="58"/>
      <c r="BR505" s="58"/>
      <c r="BS505" s="58"/>
      <c r="BT505" s="58"/>
      <c r="BU505" s="58"/>
      <c r="BV505" s="58"/>
      <c r="BW505" s="58"/>
      <c r="BX505" s="58"/>
      <c r="BY505" s="58"/>
      <c r="BZ505" s="58"/>
      <c r="CA505" s="58"/>
      <c r="CB505" s="58"/>
      <c r="CC505" s="58"/>
      <c r="CD505" s="58"/>
      <c r="CE505" s="58"/>
      <c r="CF505" s="58"/>
      <c r="CG505" s="58"/>
      <c r="CH505" s="58"/>
      <c r="CI505" s="58"/>
      <c r="CJ505" s="58"/>
      <c r="CK505" s="58"/>
      <c r="CL505" s="58"/>
      <c r="CM505" s="58"/>
      <c r="CN505" s="58"/>
      <c r="CO505" s="58"/>
      <c r="CP505" s="58"/>
      <c r="CQ505" s="58"/>
      <c r="CR505" s="58"/>
      <c r="CS505" s="58"/>
      <c r="CT505" s="58"/>
      <c r="CU505" s="58"/>
      <c r="CV505" s="58"/>
      <c r="CW505" s="58"/>
      <c r="CX505" s="58"/>
      <c r="CY505" s="58"/>
      <c r="CZ505" s="58"/>
      <c r="DA505" s="58"/>
      <c r="DB505" s="58"/>
      <c r="DC505" s="58"/>
      <c r="DD505" s="58"/>
      <c r="DE505" s="58"/>
      <c r="DF505" s="58"/>
      <c r="DG505" s="58"/>
      <c r="DH505" s="58"/>
      <c r="DI505" s="58"/>
      <c r="DJ505" s="58"/>
      <c r="DK505" s="58"/>
      <c r="DL505" s="58"/>
      <c r="DM505" s="58"/>
      <c r="DN505" s="58"/>
      <c r="DO505" s="58"/>
      <c r="DP505" s="58"/>
      <c r="DQ505" s="58"/>
      <c r="DR505" s="58"/>
      <c r="DS505" s="58"/>
      <c r="DT505" s="58"/>
      <c r="DU505" s="58"/>
      <c r="DV505" s="58"/>
      <c r="DW505" s="58"/>
      <c r="DX505" s="58"/>
      <c r="DY505" s="58"/>
      <c r="DZ505" s="58"/>
      <c r="EA505" s="58"/>
      <c r="EB505" s="58"/>
      <c r="EC505" s="58"/>
      <c r="ED505" s="58"/>
      <c r="EE505" s="58"/>
      <c r="EF505" s="58"/>
      <c r="EG505" s="58"/>
      <c r="EH505" s="58"/>
      <c r="EI505" s="58"/>
      <c r="EJ505" s="58"/>
      <c r="EK505" s="58"/>
      <c r="EL505" s="58"/>
      <c r="EM505" s="58"/>
      <c r="EN505" s="58"/>
      <c r="EO505" s="58"/>
      <c r="EP505" s="58"/>
      <c r="EQ505" s="58"/>
      <c r="ER505" s="58"/>
      <c r="ES505" s="58"/>
      <c r="ET505" s="58"/>
      <c r="EU505" s="58"/>
      <c r="EV505" s="58"/>
      <c r="EW505" s="58"/>
      <c r="EX505" s="58"/>
      <c r="EY505" s="58"/>
      <c r="EZ505" s="58"/>
      <c r="FA505" s="58"/>
      <c r="FB505" s="58"/>
      <c r="FC505" s="58"/>
      <c r="FD505" s="58"/>
      <c r="FE505" s="58"/>
      <c r="FF505" s="58"/>
      <c r="FG505" s="58"/>
      <c r="FH505" s="58"/>
      <c r="FI505" s="58"/>
      <c r="FJ505" s="58"/>
      <c r="FK505" s="58"/>
      <c r="FL505" s="58"/>
      <c r="FM505" s="58"/>
      <c r="FN505" s="58"/>
      <c r="FO505" s="58"/>
      <c r="FP505" s="58"/>
      <c r="FQ505" s="58"/>
      <c r="FR505" s="58"/>
      <c r="FS505" s="58"/>
      <c r="FT505" s="58"/>
      <c r="FU505" s="58"/>
      <c r="FV505" s="58"/>
      <c r="FW505" s="58"/>
      <c r="FX505" s="58"/>
      <c r="FY505" s="58"/>
      <c r="FZ505" s="58"/>
      <c r="GA505" s="58"/>
      <c r="GB505" s="58"/>
      <c r="GC505" s="58"/>
      <c r="GD505" s="58"/>
      <c r="GE505" s="58"/>
      <c r="GF505" s="58"/>
      <c r="GG505" s="58"/>
      <c r="GH505" s="58"/>
      <c r="GI505" s="58"/>
      <c r="GJ505" s="58"/>
      <c r="GK505" s="58"/>
      <c r="GL505" s="58"/>
      <c r="GM505" s="58"/>
      <c r="GN505" s="58"/>
      <c r="GO505" s="58"/>
      <c r="GP505" s="58"/>
      <c r="GQ505" s="58"/>
      <c r="GR505" s="58"/>
      <c r="GS505" s="58"/>
      <c r="GT505" s="58"/>
      <c r="GU505" s="58"/>
      <c r="GV505" s="58"/>
      <c r="GW505" s="58"/>
      <c r="GX505" s="58"/>
      <c r="GY505" s="58"/>
      <c r="GZ505" s="58"/>
      <c r="HA505" s="58"/>
      <c r="HB505" s="58"/>
      <c r="HC505" s="58"/>
      <c r="HD505" s="58"/>
      <c r="HE505" s="58"/>
      <c r="HF505" s="58"/>
      <c r="HG505" s="58"/>
      <c r="HH505" s="58"/>
      <c r="HI505" s="58"/>
      <c r="HJ505" s="58"/>
      <c r="HK505" s="58"/>
      <c r="HL505" s="58"/>
      <c r="HM505" s="58"/>
      <c r="HN505" s="58"/>
      <c r="HO505" s="58"/>
      <c r="HP505" s="58"/>
      <c r="HQ505" s="58"/>
      <c r="HR505" s="58"/>
      <c r="HS505" s="58"/>
      <c r="HT505" s="58"/>
      <c r="HU505" s="58"/>
      <c r="HV505" s="58"/>
      <c r="HW505" s="58"/>
      <c r="HX505" s="58"/>
      <c r="HY505" s="58"/>
      <c r="HZ505" s="58"/>
      <c r="IA505" s="58"/>
      <c r="IB505" s="58"/>
      <c r="IC505" s="58"/>
      <c r="ID505" s="58"/>
      <c r="IE505" s="58"/>
      <c r="IF505" s="58"/>
      <c r="IG505" s="58"/>
      <c r="IH505" s="58"/>
      <c r="II505" s="58"/>
      <c r="IJ505" s="58"/>
      <c r="IK505" s="58"/>
      <c r="IL505" s="58"/>
      <c r="IM505" s="58"/>
      <c r="IN505" s="58"/>
      <c r="IO505" s="58"/>
      <c r="IP505" s="58"/>
      <c r="IQ505" s="58"/>
      <c r="IR505" s="58"/>
    </row>
    <row r="506" spans="1:252" s="839" customFormat="1">
      <c r="A506" s="78" t="s">
        <v>564</v>
      </c>
      <c r="B506" s="699">
        <v>0</v>
      </c>
      <c r="C506" s="699">
        <v>0</v>
      </c>
      <c r="D506" s="699">
        <v>0</v>
      </c>
      <c r="E506" s="699">
        <v>0</v>
      </c>
      <c r="F506" s="699">
        <v>0</v>
      </c>
      <c r="G506" s="699">
        <v>0</v>
      </c>
      <c r="H506" s="699">
        <v>0</v>
      </c>
      <c r="I506" s="699">
        <v>0</v>
      </c>
      <c r="J506" s="699">
        <v>0</v>
      </c>
      <c r="K506" s="699">
        <v>0</v>
      </c>
      <c r="L506" s="699">
        <v>0</v>
      </c>
      <c r="M506" s="699">
        <v>0</v>
      </c>
      <c r="N506" s="699">
        <v>0</v>
      </c>
      <c r="O506" s="699">
        <v>0</v>
      </c>
      <c r="P506" s="699">
        <v>0</v>
      </c>
      <c r="Q506" s="699">
        <v>0</v>
      </c>
      <c r="R506" s="699">
        <v>0</v>
      </c>
      <c r="S506" s="699">
        <v>0</v>
      </c>
      <c r="T506" s="699">
        <v>0</v>
      </c>
      <c r="U506" s="699">
        <v>0</v>
      </c>
      <c r="V506" s="699">
        <v>0</v>
      </c>
      <c r="W506" s="699">
        <v>0</v>
      </c>
      <c r="X506" s="699">
        <v>0</v>
      </c>
      <c r="Y506" s="699">
        <v>0</v>
      </c>
      <c r="Z506" s="699">
        <v>0</v>
      </c>
      <c r="AA506" s="957">
        <v>0</v>
      </c>
      <c r="AB506" s="957">
        <v>0</v>
      </c>
      <c r="AC506" s="957">
        <v>0</v>
      </c>
      <c r="AD506" s="699">
        <v>0</v>
      </c>
      <c r="AE506"/>
      <c r="AF506" s="58"/>
      <c r="AG506" s="58"/>
      <c r="AH506" s="58"/>
      <c r="AI506" s="58"/>
      <c r="AJ506" s="58"/>
      <c r="AK506" s="58"/>
      <c r="AL506" s="58"/>
      <c r="AM506" s="58"/>
      <c r="AN506" s="58"/>
      <c r="AO506" s="58"/>
      <c r="AP506" s="58"/>
      <c r="AQ506" s="58"/>
      <c r="AR506" s="58"/>
      <c r="AS506" s="58"/>
      <c r="AT506" s="58"/>
      <c r="AU506" s="58"/>
      <c r="AV506" s="58"/>
      <c r="AW506" s="58"/>
      <c r="AX506" s="58"/>
      <c r="AY506" s="58"/>
      <c r="AZ506" s="58"/>
      <c r="BA506" s="58"/>
      <c r="BB506" s="58"/>
      <c r="BC506" s="58"/>
      <c r="BD506" s="58"/>
      <c r="BE506" s="58"/>
      <c r="BF506" s="58"/>
      <c r="BG506" s="58"/>
      <c r="BH506" s="58"/>
      <c r="BI506" s="58"/>
      <c r="BJ506" s="58"/>
      <c r="BK506" s="58"/>
      <c r="BL506" s="58"/>
      <c r="BM506" s="58"/>
      <c r="BN506" s="58"/>
      <c r="BO506" s="58"/>
      <c r="BP506" s="58"/>
      <c r="BQ506" s="58"/>
      <c r="BR506" s="58"/>
      <c r="BS506" s="58"/>
      <c r="BT506" s="58"/>
      <c r="BU506" s="58"/>
      <c r="BV506" s="58"/>
      <c r="BW506" s="58"/>
      <c r="BX506" s="58"/>
      <c r="BY506" s="58"/>
      <c r="BZ506" s="58"/>
      <c r="CA506" s="58"/>
      <c r="CB506" s="58"/>
      <c r="CC506" s="58"/>
      <c r="CD506" s="58"/>
      <c r="CE506" s="58"/>
      <c r="CF506" s="58"/>
      <c r="CG506" s="58"/>
      <c r="CH506" s="58"/>
      <c r="CI506" s="58"/>
      <c r="CJ506" s="58"/>
      <c r="CK506" s="58"/>
      <c r="CL506" s="58"/>
      <c r="CM506" s="58"/>
      <c r="CN506" s="58"/>
      <c r="CO506" s="58"/>
      <c r="CP506" s="58"/>
      <c r="CQ506" s="58"/>
      <c r="CR506" s="58"/>
      <c r="CS506" s="58"/>
      <c r="CT506" s="58"/>
      <c r="CU506" s="58"/>
      <c r="CV506" s="58"/>
      <c r="CW506" s="58"/>
      <c r="CX506" s="58"/>
      <c r="CY506" s="58"/>
      <c r="CZ506" s="58"/>
      <c r="DA506" s="58"/>
      <c r="DB506" s="58"/>
      <c r="DC506" s="58"/>
      <c r="DD506" s="58"/>
      <c r="DE506" s="58"/>
      <c r="DF506" s="58"/>
      <c r="DG506" s="58"/>
      <c r="DH506" s="58"/>
      <c r="DI506" s="58"/>
      <c r="DJ506" s="58"/>
      <c r="DK506" s="58"/>
      <c r="DL506" s="58"/>
      <c r="DM506" s="58"/>
      <c r="DN506" s="58"/>
      <c r="DO506" s="58"/>
      <c r="DP506" s="58"/>
      <c r="DQ506" s="58"/>
      <c r="DR506" s="58"/>
      <c r="DS506" s="58"/>
      <c r="DT506" s="58"/>
      <c r="DU506" s="58"/>
      <c r="DV506" s="58"/>
      <c r="DW506" s="58"/>
      <c r="DX506" s="58"/>
      <c r="DY506" s="58"/>
      <c r="DZ506" s="58"/>
      <c r="EA506" s="58"/>
      <c r="EB506" s="58"/>
      <c r="EC506" s="58"/>
      <c r="ED506" s="58"/>
      <c r="EE506" s="58"/>
      <c r="EF506" s="58"/>
      <c r="EG506" s="58"/>
      <c r="EH506" s="58"/>
      <c r="EI506" s="58"/>
      <c r="EJ506" s="58"/>
      <c r="EK506" s="58"/>
      <c r="EL506" s="58"/>
      <c r="EM506" s="58"/>
      <c r="EN506" s="58"/>
      <c r="EO506" s="58"/>
      <c r="EP506" s="58"/>
      <c r="EQ506" s="58"/>
      <c r="ER506" s="58"/>
      <c r="ES506" s="58"/>
      <c r="ET506" s="58"/>
      <c r="EU506" s="58"/>
      <c r="EV506" s="58"/>
      <c r="EW506" s="58"/>
      <c r="EX506" s="58"/>
      <c r="EY506" s="58"/>
      <c r="EZ506" s="58"/>
      <c r="FA506" s="58"/>
      <c r="FB506" s="58"/>
      <c r="FC506" s="58"/>
      <c r="FD506" s="58"/>
      <c r="FE506" s="58"/>
      <c r="FF506" s="58"/>
      <c r="FG506" s="58"/>
      <c r="FH506" s="58"/>
      <c r="FI506" s="58"/>
      <c r="FJ506" s="58"/>
      <c r="FK506" s="58"/>
      <c r="FL506" s="58"/>
      <c r="FM506" s="58"/>
      <c r="FN506" s="58"/>
      <c r="FO506" s="58"/>
      <c r="FP506" s="58"/>
      <c r="FQ506" s="58"/>
      <c r="FR506" s="58"/>
      <c r="FS506" s="58"/>
      <c r="FT506" s="58"/>
      <c r="FU506" s="58"/>
      <c r="FV506" s="58"/>
      <c r="FW506" s="58"/>
      <c r="FX506" s="58"/>
      <c r="FY506" s="58"/>
      <c r="FZ506" s="58"/>
      <c r="GA506" s="58"/>
      <c r="GB506" s="58"/>
      <c r="GC506" s="58"/>
      <c r="GD506" s="58"/>
      <c r="GE506" s="58"/>
      <c r="GF506" s="58"/>
      <c r="GG506" s="58"/>
      <c r="GH506" s="58"/>
      <c r="GI506" s="58"/>
      <c r="GJ506" s="58"/>
      <c r="GK506" s="58"/>
      <c r="GL506" s="58"/>
      <c r="GM506" s="58"/>
      <c r="GN506" s="58"/>
      <c r="GO506" s="58"/>
      <c r="GP506" s="58"/>
      <c r="GQ506" s="58"/>
      <c r="GR506" s="58"/>
      <c r="GS506" s="58"/>
      <c r="GT506" s="58"/>
      <c r="GU506" s="58"/>
      <c r="GV506" s="58"/>
      <c r="GW506" s="58"/>
      <c r="GX506" s="58"/>
      <c r="GY506" s="58"/>
      <c r="GZ506" s="58"/>
      <c r="HA506" s="58"/>
      <c r="HB506" s="58"/>
      <c r="HC506" s="58"/>
      <c r="HD506" s="58"/>
      <c r="HE506" s="58"/>
      <c r="HF506" s="58"/>
      <c r="HG506" s="58"/>
      <c r="HH506" s="58"/>
      <c r="HI506" s="58"/>
      <c r="HJ506" s="58"/>
      <c r="HK506" s="58"/>
      <c r="HL506" s="58"/>
      <c r="HM506" s="58"/>
      <c r="HN506" s="58"/>
      <c r="HO506" s="58"/>
      <c r="HP506" s="58"/>
      <c r="HQ506" s="58"/>
      <c r="HR506" s="58"/>
      <c r="HS506" s="58"/>
      <c r="HT506" s="58"/>
      <c r="HU506" s="58"/>
      <c r="HV506" s="58"/>
      <c r="HW506" s="58"/>
      <c r="HX506" s="58"/>
      <c r="HY506" s="58"/>
      <c r="HZ506" s="58"/>
      <c r="IA506" s="58"/>
      <c r="IB506" s="58"/>
      <c r="IC506" s="58"/>
      <c r="ID506" s="58"/>
      <c r="IE506" s="58"/>
      <c r="IF506" s="58"/>
      <c r="IG506" s="58"/>
      <c r="IH506" s="58"/>
      <c r="II506" s="58"/>
      <c r="IJ506" s="58"/>
      <c r="IK506" s="58"/>
      <c r="IL506" s="58"/>
      <c r="IM506" s="58"/>
      <c r="IN506" s="58"/>
      <c r="IO506" s="58"/>
      <c r="IP506" s="58"/>
      <c r="IQ506" s="58"/>
      <c r="IR506" s="58"/>
    </row>
    <row r="507" spans="1:252" s="839" customFormat="1">
      <c r="A507" s="78" t="s">
        <v>565</v>
      </c>
      <c r="B507" s="699">
        <v>0</v>
      </c>
      <c r="C507" s="699">
        <v>0</v>
      </c>
      <c r="D507" s="699">
        <v>0</v>
      </c>
      <c r="E507" s="699">
        <v>0</v>
      </c>
      <c r="F507" s="699">
        <v>0</v>
      </c>
      <c r="G507" s="699">
        <v>0</v>
      </c>
      <c r="H507" s="699">
        <v>0</v>
      </c>
      <c r="I507" s="699">
        <v>0</v>
      </c>
      <c r="J507" s="699">
        <v>0</v>
      </c>
      <c r="K507" s="699">
        <v>0</v>
      </c>
      <c r="L507" s="699">
        <v>0</v>
      </c>
      <c r="M507" s="699">
        <v>0</v>
      </c>
      <c r="N507" s="699">
        <v>0</v>
      </c>
      <c r="O507" s="699">
        <v>0</v>
      </c>
      <c r="P507" s="699">
        <v>0</v>
      </c>
      <c r="Q507" s="699">
        <v>0</v>
      </c>
      <c r="R507" s="699">
        <v>0</v>
      </c>
      <c r="S507" s="699">
        <v>0</v>
      </c>
      <c r="T507" s="699">
        <v>0</v>
      </c>
      <c r="U507" s="699">
        <v>0</v>
      </c>
      <c r="V507" s="699">
        <v>0</v>
      </c>
      <c r="W507" s="699">
        <v>0</v>
      </c>
      <c r="X507" s="699">
        <v>0</v>
      </c>
      <c r="Y507" s="699">
        <v>0</v>
      </c>
      <c r="Z507" s="699">
        <v>0</v>
      </c>
      <c r="AA507" s="957">
        <v>0</v>
      </c>
      <c r="AB507" s="957">
        <v>0</v>
      </c>
      <c r="AC507" s="957">
        <v>0</v>
      </c>
      <c r="AD507" s="699">
        <v>0</v>
      </c>
      <c r="AE507"/>
      <c r="AF507" s="58"/>
      <c r="AG507" s="58"/>
      <c r="AH507" s="58"/>
      <c r="AI507" s="58"/>
      <c r="AJ507" s="58"/>
      <c r="AK507" s="58"/>
      <c r="AL507" s="58"/>
      <c r="AM507" s="58"/>
      <c r="AN507" s="58"/>
      <c r="AO507" s="58"/>
      <c r="AP507" s="58"/>
      <c r="AQ507" s="58"/>
      <c r="AR507" s="58"/>
      <c r="AS507" s="58"/>
      <c r="AT507" s="58"/>
      <c r="AU507" s="58"/>
      <c r="AV507" s="58"/>
      <c r="AW507" s="58"/>
      <c r="AX507" s="58"/>
      <c r="AY507" s="58"/>
      <c r="AZ507" s="58"/>
      <c r="BA507" s="58"/>
      <c r="BB507" s="58"/>
      <c r="BC507" s="58"/>
      <c r="BD507" s="58"/>
      <c r="BE507" s="58"/>
      <c r="BF507" s="58"/>
      <c r="BG507" s="58"/>
      <c r="BH507" s="58"/>
      <c r="BI507" s="58"/>
      <c r="BJ507" s="58"/>
      <c r="BK507" s="58"/>
      <c r="BL507" s="58"/>
      <c r="BM507" s="58"/>
      <c r="BN507" s="58"/>
      <c r="BO507" s="58"/>
      <c r="BP507" s="58"/>
      <c r="BQ507" s="58"/>
      <c r="BR507" s="58"/>
      <c r="BS507" s="58"/>
      <c r="BT507" s="58"/>
      <c r="BU507" s="58"/>
      <c r="BV507" s="58"/>
      <c r="BW507" s="58"/>
      <c r="BX507" s="58"/>
      <c r="BY507" s="58"/>
      <c r="BZ507" s="58"/>
      <c r="CA507" s="58"/>
      <c r="CB507" s="58"/>
      <c r="CC507" s="58"/>
      <c r="CD507" s="58"/>
      <c r="CE507" s="58"/>
      <c r="CF507" s="58"/>
      <c r="CG507" s="58"/>
      <c r="CH507" s="58"/>
      <c r="CI507" s="58"/>
      <c r="CJ507" s="58"/>
      <c r="CK507" s="58"/>
      <c r="CL507" s="58"/>
      <c r="CM507" s="58"/>
      <c r="CN507" s="58"/>
      <c r="CO507" s="58"/>
      <c r="CP507" s="58"/>
      <c r="CQ507" s="58"/>
      <c r="CR507" s="58"/>
      <c r="CS507" s="58"/>
      <c r="CT507" s="58"/>
      <c r="CU507" s="58"/>
      <c r="CV507" s="58"/>
      <c r="CW507" s="58"/>
      <c r="CX507" s="58"/>
      <c r="CY507" s="58"/>
      <c r="CZ507" s="58"/>
      <c r="DA507" s="58"/>
      <c r="DB507" s="58"/>
      <c r="DC507" s="58"/>
      <c r="DD507" s="58"/>
      <c r="DE507" s="58"/>
      <c r="DF507" s="58"/>
      <c r="DG507" s="58"/>
      <c r="DH507" s="58"/>
      <c r="DI507" s="58"/>
      <c r="DJ507" s="58"/>
      <c r="DK507" s="58"/>
      <c r="DL507" s="58"/>
      <c r="DM507" s="58"/>
      <c r="DN507" s="58"/>
      <c r="DO507" s="58"/>
      <c r="DP507" s="58"/>
      <c r="DQ507" s="58"/>
      <c r="DR507" s="58"/>
      <c r="DS507" s="58"/>
      <c r="DT507" s="58"/>
      <c r="DU507" s="58"/>
      <c r="DV507" s="58"/>
      <c r="DW507" s="58"/>
      <c r="DX507" s="58"/>
      <c r="DY507" s="58"/>
      <c r="DZ507" s="58"/>
      <c r="EA507" s="58"/>
      <c r="EB507" s="58"/>
      <c r="EC507" s="58"/>
      <c r="ED507" s="58"/>
      <c r="EE507" s="58"/>
      <c r="EF507" s="58"/>
      <c r="EG507" s="58"/>
      <c r="EH507" s="58"/>
      <c r="EI507" s="58"/>
      <c r="EJ507" s="58"/>
      <c r="EK507" s="58"/>
      <c r="EL507" s="58"/>
      <c r="EM507" s="58"/>
      <c r="EN507" s="58"/>
      <c r="EO507" s="58"/>
      <c r="EP507" s="58"/>
      <c r="EQ507" s="58"/>
      <c r="ER507" s="58"/>
      <c r="ES507" s="58"/>
      <c r="ET507" s="58"/>
      <c r="EU507" s="58"/>
      <c r="EV507" s="58"/>
      <c r="EW507" s="58"/>
      <c r="EX507" s="58"/>
      <c r="EY507" s="58"/>
      <c r="EZ507" s="58"/>
      <c r="FA507" s="58"/>
      <c r="FB507" s="58"/>
      <c r="FC507" s="58"/>
      <c r="FD507" s="58"/>
      <c r="FE507" s="58"/>
      <c r="FF507" s="58"/>
      <c r="FG507" s="58"/>
      <c r="FH507" s="58"/>
      <c r="FI507" s="58"/>
      <c r="FJ507" s="58"/>
      <c r="FK507" s="58"/>
      <c r="FL507" s="58"/>
      <c r="FM507" s="58"/>
      <c r="FN507" s="58"/>
      <c r="FO507" s="58"/>
      <c r="FP507" s="58"/>
      <c r="FQ507" s="58"/>
      <c r="FR507" s="58"/>
      <c r="FS507" s="58"/>
      <c r="FT507" s="58"/>
      <c r="FU507" s="58"/>
      <c r="FV507" s="58"/>
      <c r="FW507" s="58"/>
      <c r="FX507" s="58"/>
      <c r="FY507" s="58"/>
      <c r="FZ507" s="58"/>
      <c r="GA507" s="58"/>
      <c r="GB507" s="58"/>
      <c r="GC507" s="58"/>
      <c r="GD507" s="58"/>
      <c r="GE507" s="58"/>
      <c r="GF507" s="58"/>
      <c r="GG507" s="58"/>
      <c r="GH507" s="58"/>
      <c r="GI507" s="58"/>
      <c r="GJ507" s="58"/>
      <c r="GK507" s="58"/>
      <c r="GL507" s="58"/>
      <c r="GM507" s="58"/>
      <c r="GN507" s="58"/>
      <c r="GO507" s="58"/>
      <c r="GP507" s="58"/>
      <c r="GQ507" s="58"/>
      <c r="GR507" s="58"/>
      <c r="GS507" s="58"/>
      <c r="GT507" s="58"/>
      <c r="GU507" s="58"/>
      <c r="GV507" s="58"/>
      <c r="GW507" s="58"/>
      <c r="GX507" s="58"/>
      <c r="GY507" s="58"/>
      <c r="GZ507" s="58"/>
      <c r="HA507" s="58"/>
      <c r="HB507" s="58"/>
      <c r="HC507" s="58"/>
      <c r="HD507" s="58"/>
      <c r="HE507" s="58"/>
      <c r="HF507" s="58"/>
      <c r="HG507" s="58"/>
      <c r="HH507" s="58"/>
      <c r="HI507" s="58"/>
      <c r="HJ507" s="58"/>
      <c r="HK507" s="58"/>
      <c r="HL507" s="58"/>
      <c r="HM507" s="58"/>
      <c r="HN507" s="58"/>
      <c r="HO507" s="58"/>
      <c r="HP507" s="58"/>
      <c r="HQ507" s="58"/>
      <c r="HR507" s="58"/>
      <c r="HS507" s="58"/>
      <c r="HT507" s="58"/>
      <c r="HU507" s="58"/>
      <c r="HV507" s="58"/>
      <c r="HW507" s="58"/>
      <c r="HX507" s="58"/>
      <c r="HY507" s="58"/>
      <c r="HZ507" s="58"/>
      <c r="IA507" s="58"/>
      <c r="IB507" s="58"/>
      <c r="IC507" s="58"/>
      <c r="ID507" s="58"/>
      <c r="IE507" s="58"/>
      <c r="IF507" s="58"/>
      <c r="IG507" s="58"/>
      <c r="IH507" s="58"/>
      <c r="II507" s="58"/>
      <c r="IJ507" s="58"/>
      <c r="IK507" s="58"/>
      <c r="IL507" s="58"/>
      <c r="IM507" s="58"/>
      <c r="IN507" s="58"/>
      <c r="IO507" s="58"/>
      <c r="IP507" s="58"/>
      <c r="IQ507" s="58"/>
      <c r="IR507" s="58"/>
    </row>
    <row r="508" spans="1:252" s="839" customFormat="1">
      <c r="A508" s="78" t="s">
        <v>566</v>
      </c>
      <c r="B508" s="699">
        <v>0</v>
      </c>
      <c r="C508" s="699">
        <v>0</v>
      </c>
      <c r="D508" s="699">
        <v>0</v>
      </c>
      <c r="E508" s="699">
        <v>0</v>
      </c>
      <c r="F508" s="699">
        <v>0</v>
      </c>
      <c r="G508" s="699">
        <v>0</v>
      </c>
      <c r="H508" s="699">
        <v>0</v>
      </c>
      <c r="I508" s="699">
        <v>0</v>
      </c>
      <c r="J508" s="699">
        <v>0</v>
      </c>
      <c r="K508" s="699">
        <v>0</v>
      </c>
      <c r="L508" s="699">
        <v>0</v>
      </c>
      <c r="M508" s="699">
        <v>0</v>
      </c>
      <c r="N508" s="699">
        <v>0</v>
      </c>
      <c r="O508" s="699">
        <v>0</v>
      </c>
      <c r="P508" s="699">
        <v>0</v>
      </c>
      <c r="Q508" s="699">
        <v>0</v>
      </c>
      <c r="R508" s="699">
        <v>0</v>
      </c>
      <c r="S508" s="699">
        <v>0</v>
      </c>
      <c r="T508" s="699">
        <v>0</v>
      </c>
      <c r="U508" s="699">
        <v>0</v>
      </c>
      <c r="V508" s="699">
        <v>0</v>
      </c>
      <c r="W508" s="699">
        <v>0</v>
      </c>
      <c r="X508" s="699">
        <v>0</v>
      </c>
      <c r="Y508" s="699">
        <v>0</v>
      </c>
      <c r="Z508" s="699">
        <v>0</v>
      </c>
      <c r="AA508" s="957">
        <v>0</v>
      </c>
      <c r="AB508" s="957">
        <v>0</v>
      </c>
      <c r="AC508" s="957">
        <v>0</v>
      </c>
      <c r="AD508" s="699">
        <v>0</v>
      </c>
      <c r="AE508"/>
      <c r="AF508" s="58"/>
      <c r="AG508" s="58"/>
      <c r="AH508" s="58"/>
      <c r="AI508" s="58"/>
      <c r="AJ508" s="58"/>
      <c r="AK508" s="58"/>
      <c r="AL508" s="58"/>
      <c r="AM508" s="58"/>
      <c r="AN508" s="58"/>
      <c r="AO508" s="58"/>
      <c r="AP508" s="58"/>
      <c r="AQ508" s="58"/>
      <c r="AR508" s="58"/>
      <c r="AS508" s="58"/>
      <c r="AT508" s="58"/>
      <c r="AU508" s="58"/>
      <c r="AV508" s="58"/>
      <c r="AW508" s="58"/>
      <c r="AX508" s="58"/>
      <c r="AY508" s="58"/>
      <c r="AZ508" s="58"/>
      <c r="BA508" s="58"/>
      <c r="BB508" s="58"/>
      <c r="BC508" s="58"/>
      <c r="BD508" s="58"/>
      <c r="BE508" s="58"/>
      <c r="BF508" s="58"/>
      <c r="BG508" s="58"/>
      <c r="BH508" s="58"/>
      <c r="BI508" s="58"/>
      <c r="BJ508" s="58"/>
      <c r="BK508" s="58"/>
      <c r="BL508" s="58"/>
      <c r="BM508" s="58"/>
      <c r="BN508" s="58"/>
      <c r="BO508" s="58"/>
      <c r="BP508" s="58"/>
      <c r="BQ508" s="58"/>
      <c r="BR508" s="58"/>
      <c r="BS508" s="58"/>
      <c r="BT508" s="58"/>
      <c r="BU508" s="58"/>
      <c r="BV508" s="58"/>
      <c r="BW508" s="58"/>
      <c r="BX508" s="58"/>
      <c r="BY508" s="58"/>
      <c r="BZ508" s="58"/>
      <c r="CA508" s="58"/>
      <c r="CB508" s="58"/>
      <c r="CC508" s="58"/>
      <c r="CD508" s="58"/>
      <c r="CE508" s="58"/>
      <c r="CF508" s="58"/>
      <c r="CG508" s="58"/>
      <c r="CH508" s="58"/>
      <c r="CI508" s="58"/>
      <c r="CJ508" s="58"/>
      <c r="CK508" s="58"/>
      <c r="CL508" s="58"/>
      <c r="CM508" s="58"/>
      <c r="CN508" s="58"/>
      <c r="CO508" s="58"/>
      <c r="CP508" s="58"/>
      <c r="CQ508" s="58"/>
      <c r="CR508" s="58"/>
      <c r="CS508" s="58"/>
      <c r="CT508" s="58"/>
      <c r="CU508" s="58"/>
      <c r="CV508" s="58"/>
      <c r="CW508" s="58"/>
      <c r="CX508" s="58"/>
      <c r="CY508" s="58"/>
      <c r="CZ508" s="58"/>
      <c r="DA508" s="58"/>
      <c r="DB508" s="58"/>
      <c r="DC508" s="58"/>
      <c r="DD508" s="58"/>
      <c r="DE508" s="58"/>
      <c r="DF508" s="58"/>
      <c r="DG508" s="58"/>
      <c r="DH508" s="58"/>
      <c r="DI508" s="58"/>
      <c r="DJ508" s="58"/>
      <c r="DK508" s="58"/>
      <c r="DL508" s="58"/>
      <c r="DM508" s="58"/>
      <c r="DN508" s="58"/>
      <c r="DO508" s="58"/>
      <c r="DP508" s="58"/>
      <c r="DQ508" s="58"/>
      <c r="DR508" s="58"/>
      <c r="DS508" s="58"/>
      <c r="DT508" s="58"/>
      <c r="DU508" s="58"/>
      <c r="DV508" s="58"/>
      <c r="DW508" s="58"/>
      <c r="DX508" s="58"/>
      <c r="DY508" s="58"/>
      <c r="DZ508" s="58"/>
      <c r="EA508" s="58"/>
      <c r="EB508" s="58"/>
      <c r="EC508" s="58"/>
      <c r="ED508" s="58"/>
      <c r="EE508" s="58"/>
      <c r="EF508" s="58"/>
      <c r="EG508" s="58"/>
      <c r="EH508" s="58"/>
      <c r="EI508" s="58"/>
      <c r="EJ508" s="58"/>
      <c r="EK508" s="58"/>
      <c r="EL508" s="58"/>
      <c r="EM508" s="58"/>
      <c r="EN508" s="58"/>
      <c r="EO508" s="58"/>
      <c r="EP508" s="58"/>
      <c r="EQ508" s="58"/>
      <c r="ER508" s="58"/>
      <c r="ES508" s="58"/>
      <c r="ET508" s="58"/>
      <c r="EU508" s="58"/>
      <c r="EV508" s="58"/>
      <c r="EW508" s="58"/>
      <c r="EX508" s="58"/>
      <c r="EY508" s="58"/>
      <c r="EZ508" s="58"/>
      <c r="FA508" s="58"/>
      <c r="FB508" s="58"/>
      <c r="FC508" s="58"/>
      <c r="FD508" s="58"/>
      <c r="FE508" s="58"/>
      <c r="FF508" s="58"/>
      <c r="FG508" s="58"/>
      <c r="FH508" s="58"/>
      <c r="FI508" s="58"/>
      <c r="FJ508" s="58"/>
      <c r="FK508" s="58"/>
      <c r="FL508" s="58"/>
      <c r="FM508" s="58"/>
      <c r="FN508" s="58"/>
      <c r="FO508" s="58"/>
      <c r="FP508" s="58"/>
      <c r="FQ508" s="58"/>
      <c r="FR508" s="58"/>
      <c r="FS508" s="58"/>
      <c r="FT508" s="58"/>
      <c r="FU508" s="58"/>
      <c r="FV508" s="58"/>
      <c r="FW508" s="58"/>
      <c r="FX508" s="58"/>
      <c r="FY508" s="58"/>
      <c r="FZ508" s="58"/>
      <c r="GA508" s="58"/>
      <c r="GB508" s="58"/>
      <c r="GC508" s="58"/>
      <c r="GD508" s="58"/>
      <c r="GE508" s="58"/>
      <c r="GF508" s="58"/>
      <c r="GG508" s="58"/>
      <c r="GH508" s="58"/>
      <c r="GI508" s="58"/>
      <c r="GJ508" s="58"/>
      <c r="GK508" s="58"/>
      <c r="GL508" s="58"/>
      <c r="GM508" s="58"/>
      <c r="GN508" s="58"/>
      <c r="GO508" s="58"/>
      <c r="GP508" s="58"/>
      <c r="GQ508" s="58"/>
      <c r="GR508" s="58"/>
      <c r="GS508" s="58"/>
      <c r="GT508" s="58"/>
      <c r="GU508" s="58"/>
      <c r="GV508" s="58"/>
      <c r="GW508" s="58"/>
      <c r="GX508" s="58"/>
      <c r="GY508" s="58"/>
      <c r="GZ508" s="58"/>
      <c r="HA508" s="58"/>
      <c r="HB508" s="58"/>
      <c r="HC508" s="58"/>
      <c r="HD508" s="58"/>
      <c r="HE508" s="58"/>
      <c r="HF508" s="58"/>
      <c r="HG508" s="58"/>
      <c r="HH508" s="58"/>
      <c r="HI508" s="58"/>
      <c r="HJ508" s="58"/>
      <c r="HK508" s="58"/>
      <c r="HL508" s="58"/>
      <c r="HM508" s="58"/>
      <c r="HN508" s="58"/>
      <c r="HO508" s="58"/>
      <c r="HP508" s="58"/>
      <c r="HQ508" s="58"/>
      <c r="HR508" s="58"/>
      <c r="HS508" s="58"/>
      <c r="HT508" s="58"/>
      <c r="HU508" s="58"/>
      <c r="HV508" s="58"/>
      <c r="HW508" s="58"/>
      <c r="HX508" s="58"/>
      <c r="HY508" s="58"/>
      <c r="HZ508" s="58"/>
      <c r="IA508" s="58"/>
      <c r="IB508" s="58"/>
      <c r="IC508" s="58"/>
      <c r="ID508" s="58"/>
      <c r="IE508" s="58"/>
      <c r="IF508" s="58"/>
      <c r="IG508" s="58"/>
      <c r="IH508" s="58"/>
      <c r="II508" s="58"/>
      <c r="IJ508" s="58"/>
      <c r="IK508" s="58"/>
      <c r="IL508" s="58"/>
      <c r="IM508" s="58"/>
      <c r="IN508" s="58"/>
      <c r="IO508" s="58"/>
      <c r="IP508" s="58"/>
      <c r="IQ508" s="58"/>
      <c r="IR508" s="58"/>
    </row>
    <row r="509" spans="1:252" s="839" customFormat="1">
      <c r="A509" s="78" t="s">
        <v>463</v>
      </c>
      <c r="B509" s="699">
        <v>0</v>
      </c>
      <c r="C509" s="699">
        <v>0</v>
      </c>
      <c r="D509" s="699">
        <v>0</v>
      </c>
      <c r="E509" s="699">
        <v>0</v>
      </c>
      <c r="F509" s="699">
        <v>0</v>
      </c>
      <c r="G509" s="699">
        <v>0</v>
      </c>
      <c r="H509" s="699">
        <v>0</v>
      </c>
      <c r="I509" s="699">
        <v>0</v>
      </c>
      <c r="J509" s="699">
        <v>0</v>
      </c>
      <c r="K509" s="699">
        <v>0</v>
      </c>
      <c r="L509" s="699">
        <v>0</v>
      </c>
      <c r="M509" s="699">
        <v>0</v>
      </c>
      <c r="N509" s="699">
        <v>0</v>
      </c>
      <c r="O509" s="699">
        <v>0</v>
      </c>
      <c r="P509" s="699">
        <v>0</v>
      </c>
      <c r="Q509" s="699">
        <v>0</v>
      </c>
      <c r="R509" s="699">
        <v>0</v>
      </c>
      <c r="S509" s="699">
        <v>0</v>
      </c>
      <c r="T509" s="699">
        <v>0</v>
      </c>
      <c r="U509" s="699">
        <v>0</v>
      </c>
      <c r="V509" s="699">
        <v>0</v>
      </c>
      <c r="W509" s="699">
        <v>0</v>
      </c>
      <c r="X509" s="699">
        <v>0</v>
      </c>
      <c r="Y509" s="699">
        <v>0</v>
      </c>
      <c r="Z509" s="699">
        <v>0</v>
      </c>
      <c r="AA509" s="956">
        <v>0</v>
      </c>
      <c r="AB509" s="956">
        <v>0</v>
      </c>
      <c r="AC509" s="956">
        <v>0</v>
      </c>
      <c r="AD509" s="699">
        <v>0</v>
      </c>
      <c r="AE509"/>
      <c r="AF509" s="58"/>
      <c r="AG509" s="58"/>
      <c r="AH509" s="58"/>
      <c r="AI509" s="58"/>
      <c r="AJ509" s="58"/>
      <c r="AK509" s="58"/>
      <c r="AL509" s="58"/>
      <c r="AM509" s="58"/>
      <c r="AN509" s="58"/>
      <c r="AO509" s="58"/>
      <c r="AP509" s="58"/>
      <c r="AQ509" s="58"/>
      <c r="AR509" s="58"/>
      <c r="AS509" s="58"/>
      <c r="AT509" s="58"/>
      <c r="AU509" s="58"/>
      <c r="AV509" s="58"/>
      <c r="AW509" s="58"/>
      <c r="AX509" s="58"/>
      <c r="AY509" s="58"/>
      <c r="AZ509" s="58"/>
      <c r="BA509" s="58"/>
      <c r="BB509" s="58"/>
      <c r="BC509" s="58"/>
      <c r="BD509" s="58"/>
      <c r="BE509" s="58"/>
      <c r="BF509" s="58"/>
      <c r="BG509" s="58"/>
      <c r="BH509" s="58"/>
      <c r="BI509" s="58"/>
      <c r="BJ509" s="58"/>
      <c r="BK509" s="58"/>
      <c r="BL509" s="58"/>
      <c r="BM509" s="58"/>
      <c r="BN509" s="58"/>
      <c r="BO509" s="58"/>
      <c r="BP509" s="58"/>
      <c r="BQ509" s="58"/>
      <c r="BR509" s="58"/>
      <c r="BS509" s="58"/>
      <c r="BT509" s="58"/>
      <c r="BU509" s="58"/>
      <c r="BV509" s="58"/>
      <c r="BW509" s="58"/>
      <c r="BX509" s="58"/>
      <c r="BY509" s="58"/>
      <c r="BZ509" s="58"/>
      <c r="CA509" s="58"/>
      <c r="CB509" s="58"/>
      <c r="CC509" s="58"/>
      <c r="CD509" s="58"/>
      <c r="CE509" s="58"/>
      <c r="CF509" s="58"/>
      <c r="CG509" s="58"/>
      <c r="CH509" s="58"/>
      <c r="CI509" s="58"/>
      <c r="CJ509" s="58"/>
      <c r="CK509" s="58"/>
      <c r="CL509" s="58"/>
      <c r="CM509" s="58"/>
      <c r="CN509" s="58"/>
      <c r="CO509" s="58"/>
      <c r="CP509" s="58"/>
      <c r="CQ509" s="58"/>
      <c r="CR509" s="58"/>
      <c r="CS509" s="58"/>
      <c r="CT509" s="58"/>
      <c r="CU509" s="58"/>
      <c r="CV509" s="58"/>
      <c r="CW509" s="58"/>
      <c r="CX509" s="58"/>
      <c r="CY509" s="58"/>
      <c r="CZ509" s="58"/>
      <c r="DA509" s="58"/>
      <c r="DB509" s="58"/>
      <c r="DC509" s="58"/>
      <c r="DD509" s="58"/>
      <c r="DE509" s="58"/>
      <c r="DF509" s="58"/>
      <c r="DG509" s="58"/>
      <c r="DH509" s="58"/>
      <c r="DI509" s="58"/>
      <c r="DJ509" s="58"/>
      <c r="DK509" s="58"/>
      <c r="DL509" s="58"/>
      <c r="DM509" s="58"/>
      <c r="DN509" s="58"/>
      <c r="DO509" s="58"/>
      <c r="DP509" s="58"/>
      <c r="DQ509" s="58"/>
      <c r="DR509" s="58"/>
      <c r="DS509" s="58"/>
      <c r="DT509" s="58"/>
      <c r="DU509" s="58"/>
      <c r="DV509" s="58"/>
      <c r="DW509" s="58"/>
      <c r="DX509" s="58"/>
      <c r="DY509" s="58"/>
      <c r="DZ509" s="58"/>
      <c r="EA509" s="58"/>
      <c r="EB509" s="58"/>
      <c r="EC509" s="58"/>
      <c r="ED509" s="58"/>
      <c r="EE509" s="58"/>
      <c r="EF509" s="58"/>
      <c r="EG509" s="58"/>
      <c r="EH509" s="58"/>
      <c r="EI509" s="58"/>
      <c r="EJ509" s="58"/>
      <c r="EK509" s="58"/>
      <c r="EL509" s="58"/>
      <c r="EM509" s="58"/>
      <c r="EN509" s="58"/>
      <c r="EO509" s="58"/>
      <c r="EP509" s="58"/>
      <c r="EQ509" s="58"/>
      <c r="ER509" s="58"/>
      <c r="ES509" s="58"/>
      <c r="ET509" s="58"/>
      <c r="EU509" s="58"/>
      <c r="EV509" s="58"/>
      <c r="EW509" s="58"/>
      <c r="EX509" s="58"/>
      <c r="EY509" s="58"/>
      <c r="EZ509" s="58"/>
      <c r="FA509" s="58"/>
      <c r="FB509" s="58"/>
      <c r="FC509" s="58"/>
      <c r="FD509" s="58"/>
      <c r="FE509" s="58"/>
      <c r="FF509" s="58"/>
      <c r="FG509" s="58"/>
      <c r="FH509" s="58"/>
      <c r="FI509" s="58"/>
      <c r="FJ509" s="58"/>
      <c r="FK509" s="58"/>
      <c r="FL509" s="58"/>
      <c r="FM509" s="58"/>
      <c r="FN509" s="58"/>
      <c r="FO509" s="58"/>
      <c r="FP509" s="58"/>
      <c r="FQ509" s="58"/>
      <c r="FR509" s="58"/>
      <c r="FS509" s="58"/>
      <c r="FT509" s="58"/>
      <c r="FU509" s="58"/>
      <c r="FV509" s="58"/>
      <c r="FW509" s="58"/>
      <c r="FX509" s="58"/>
      <c r="FY509" s="58"/>
      <c r="FZ509" s="58"/>
      <c r="GA509" s="58"/>
      <c r="GB509" s="58"/>
      <c r="GC509" s="58"/>
      <c r="GD509" s="58"/>
      <c r="GE509" s="58"/>
      <c r="GF509" s="58"/>
      <c r="GG509" s="58"/>
      <c r="GH509" s="58"/>
      <c r="GI509" s="58"/>
      <c r="GJ509" s="58"/>
      <c r="GK509" s="58"/>
      <c r="GL509" s="58"/>
      <c r="GM509" s="58"/>
      <c r="GN509" s="58"/>
      <c r="GO509" s="58"/>
      <c r="GP509" s="58"/>
      <c r="GQ509" s="58"/>
      <c r="GR509" s="58"/>
      <c r="GS509" s="58"/>
      <c r="GT509" s="58"/>
      <c r="GU509" s="58"/>
      <c r="GV509" s="58"/>
      <c r="GW509" s="58"/>
      <c r="GX509" s="58"/>
      <c r="GY509" s="58"/>
      <c r="GZ509" s="58"/>
      <c r="HA509" s="58"/>
      <c r="HB509" s="58"/>
      <c r="HC509" s="58"/>
      <c r="HD509" s="58"/>
      <c r="HE509" s="58"/>
      <c r="HF509" s="58"/>
      <c r="HG509" s="58"/>
      <c r="HH509" s="58"/>
      <c r="HI509" s="58"/>
      <c r="HJ509" s="58"/>
      <c r="HK509" s="58"/>
      <c r="HL509" s="58"/>
      <c r="HM509" s="58"/>
      <c r="HN509" s="58"/>
      <c r="HO509" s="58"/>
      <c r="HP509" s="58"/>
      <c r="HQ509" s="58"/>
      <c r="HR509" s="58"/>
      <c r="HS509" s="58"/>
      <c r="HT509" s="58"/>
      <c r="HU509" s="58"/>
      <c r="HV509" s="58"/>
      <c r="HW509" s="58"/>
      <c r="HX509" s="58"/>
      <c r="HY509" s="58"/>
      <c r="HZ509" s="58"/>
      <c r="IA509" s="58"/>
      <c r="IB509" s="58"/>
      <c r="IC509" s="58"/>
      <c r="ID509" s="58"/>
      <c r="IE509" s="58"/>
      <c r="IF509" s="58"/>
      <c r="IG509" s="58"/>
      <c r="IH509" s="58"/>
      <c r="II509" s="58"/>
      <c r="IJ509" s="58"/>
      <c r="IK509" s="58"/>
      <c r="IL509" s="58"/>
      <c r="IM509" s="58"/>
      <c r="IN509" s="58"/>
      <c r="IO509" s="58"/>
      <c r="IP509" s="58"/>
      <c r="IQ509" s="58"/>
      <c r="IR509" s="58"/>
    </row>
    <row r="510" spans="1:252" s="839" customFormat="1">
      <c r="A510" s="78" t="s">
        <v>567</v>
      </c>
      <c r="B510" s="699">
        <v>0</v>
      </c>
      <c r="C510" s="699">
        <v>0</v>
      </c>
      <c r="D510" s="699">
        <v>0</v>
      </c>
      <c r="E510" s="699">
        <v>0</v>
      </c>
      <c r="F510" s="699">
        <v>0</v>
      </c>
      <c r="G510" s="699">
        <v>0</v>
      </c>
      <c r="H510" s="699">
        <v>0</v>
      </c>
      <c r="I510" s="699">
        <v>0</v>
      </c>
      <c r="J510" s="699">
        <v>0</v>
      </c>
      <c r="K510" s="699">
        <v>0</v>
      </c>
      <c r="L510" s="699">
        <v>0</v>
      </c>
      <c r="M510" s="699">
        <v>0</v>
      </c>
      <c r="N510" s="699">
        <v>0</v>
      </c>
      <c r="O510" s="699">
        <v>0</v>
      </c>
      <c r="P510" s="699">
        <v>0</v>
      </c>
      <c r="Q510" s="699">
        <v>0</v>
      </c>
      <c r="R510" s="699">
        <v>0</v>
      </c>
      <c r="S510" s="699">
        <v>0</v>
      </c>
      <c r="T510" s="699">
        <v>0</v>
      </c>
      <c r="U510" s="699">
        <v>0</v>
      </c>
      <c r="V510" s="699">
        <v>0</v>
      </c>
      <c r="W510" s="699">
        <v>0</v>
      </c>
      <c r="X510" s="699">
        <v>0</v>
      </c>
      <c r="Y510" s="699">
        <v>0</v>
      </c>
      <c r="Z510" s="699">
        <v>0</v>
      </c>
      <c r="AA510" s="956">
        <v>0</v>
      </c>
      <c r="AB510" s="956">
        <v>0</v>
      </c>
      <c r="AC510" s="956">
        <v>0</v>
      </c>
      <c r="AD510" s="699">
        <v>0</v>
      </c>
      <c r="AE510"/>
      <c r="AF510" s="58"/>
      <c r="AG510" s="58"/>
      <c r="AH510" s="58"/>
      <c r="AI510" s="58"/>
      <c r="AJ510" s="58"/>
      <c r="AK510" s="58"/>
      <c r="AL510" s="58"/>
      <c r="AM510" s="58"/>
      <c r="AN510" s="58"/>
      <c r="AO510" s="58"/>
      <c r="AP510" s="58"/>
      <c r="AQ510" s="58"/>
      <c r="AR510" s="58"/>
      <c r="AS510" s="58"/>
      <c r="AT510" s="58"/>
      <c r="AU510" s="58"/>
      <c r="AV510" s="58"/>
      <c r="AW510" s="58"/>
      <c r="AX510" s="58"/>
      <c r="AY510" s="58"/>
      <c r="AZ510" s="58"/>
      <c r="BA510" s="58"/>
      <c r="BB510" s="58"/>
      <c r="BC510" s="58"/>
      <c r="BD510" s="58"/>
      <c r="BE510" s="58"/>
      <c r="BF510" s="58"/>
      <c r="BG510" s="58"/>
      <c r="BH510" s="58"/>
      <c r="BI510" s="58"/>
      <c r="BJ510" s="58"/>
      <c r="BK510" s="58"/>
      <c r="BL510" s="58"/>
      <c r="BM510" s="58"/>
      <c r="BN510" s="58"/>
      <c r="BO510" s="58"/>
      <c r="BP510" s="58"/>
      <c r="BQ510" s="58"/>
      <c r="BR510" s="58"/>
      <c r="BS510" s="58"/>
      <c r="BT510" s="58"/>
      <c r="BU510" s="58"/>
      <c r="BV510" s="58"/>
      <c r="BW510" s="58"/>
      <c r="BX510" s="58"/>
      <c r="BY510" s="58"/>
      <c r="BZ510" s="58"/>
      <c r="CA510" s="58"/>
      <c r="CB510" s="58"/>
      <c r="CC510" s="58"/>
      <c r="CD510" s="58"/>
      <c r="CE510" s="58"/>
      <c r="CF510" s="58"/>
      <c r="CG510" s="58"/>
      <c r="CH510" s="58"/>
      <c r="CI510" s="58"/>
      <c r="CJ510" s="58"/>
      <c r="CK510" s="58"/>
      <c r="CL510" s="58"/>
      <c r="CM510" s="58"/>
      <c r="CN510" s="58"/>
      <c r="CO510" s="58"/>
      <c r="CP510" s="58"/>
      <c r="CQ510" s="58"/>
      <c r="CR510" s="58"/>
      <c r="CS510" s="58"/>
      <c r="CT510" s="58"/>
      <c r="CU510" s="58"/>
      <c r="CV510" s="58"/>
      <c r="CW510" s="58"/>
      <c r="CX510" s="58"/>
      <c r="CY510" s="58"/>
      <c r="CZ510" s="58"/>
      <c r="DA510" s="58"/>
      <c r="DB510" s="58"/>
      <c r="DC510" s="58"/>
      <c r="DD510" s="58"/>
      <c r="DE510" s="58"/>
      <c r="DF510" s="58"/>
      <c r="DG510" s="58"/>
      <c r="DH510" s="58"/>
      <c r="DI510" s="58"/>
      <c r="DJ510" s="58"/>
      <c r="DK510" s="58"/>
      <c r="DL510" s="58"/>
      <c r="DM510" s="58"/>
      <c r="DN510" s="58"/>
      <c r="DO510" s="58"/>
      <c r="DP510" s="58"/>
      <c r="DQ510" s="58"/>
      <c r="DR510" s="58"/>
      <c r="DS510" s="58"/>
      <c r="DT510" s="58"/>
      <c r="DU510" s="58"/>
      <c r="DV510" s="58"/>
      <c r="DW510" s="58"/>
      <c r="DX510" s="58"/>
      <c r="DY510" s="58"/>
      <c r="DZ510" s="58"/>
      <c r="EA510" s="58"/>
      <c r="EB510" s="58"/>
      <c r="EC510" s="58"/>
      <c r="ED510" s="58"/>
      <c r="EE510" s="58"/>
      <c r="EF510" s="58"/>
      <c r="EG510" s="58"/>
      <c r="EH510" s="58"/>
      <c r="EI510" s="58"/>
      <c r="EJ510" s="58"/>
      <c r="EK510" s="58"/>
      <c r="EL510" s="58"/>
      <c r="EM510" s="58"/>
      <c r="EN510" s="58"/>
      <c r="EO510" s="58"/>
      <c r="EP510" s="58"/>
      <c r="EQ510" s="58"/>
      <c r="ER510" s="58"/>
      <c r="ES510" s="58"/>
      <c r="ET510" s="58"/>
      <c r="EU510" s="58"/>
      <c r="EV510" s="58"/>
      <c r="EW510" s="58"/>
      <c r="EX510" s="58"/>
      <c r="EY510" s="58"/>
      <c r="EZ510" s="58"/>
      <c r="FA510" s="58"/>
      <c r="FB510" s="58"/>
      <c r="FC510" s="58"/>
      <c r="FD510" s="58"/>
      <c r="FE510" s="58"/>
      <c r="FF510" s="58"/>
      <c r="FG510" s="58"/>
      <c r="FH510" s="58"/>
      <c r="FI510" s="58"/>
      <c r="FJ510" s="58"/>
      <c r="FK510" s="58"/>
      <c r="FL510" s="58"/>
      <c r="FM510" s="58"/>
      <c r="FN510" s="58"/>
      <c r="FO510" s="58"/>
      <c r="FP510" s="58"/>
      <c r="FQ510" s="58"/>
      <c r="FR510" s="58"/>
      <c r="FS510" s="58"/>
      <c r="FT510" s="58"/>
      <c r="FU510" s="58"/>
      <c r="FV510" s="58"/>
      <c r="FW510" s="58"/>
      <c r="FX510" s="58"/>
      <c r="FY510" s="58"/>
      <c r="FZ510" s="58"/>
      <c r="GA510" s="58"/>
      <c r="GB510" s="58"/>
      <c r="GC510" s="58"/>
      <c r="GD510" s="58"/>
      <c r="GE510" s="58"/>
      <c r="GF510" s="58"/>
      <c r="GG510" s="58"/>
      <c r="GH510" s="58"/>
      <c r="GI510" s="58"/>
      <c r="GJ510" s="58"/>
      <c r="GK510" s="58"/>
      <c r="GL510" s="58"/>
      <c r="GM510" s="58"/>
      <c r="GN510" s="58"/>
      <c r="GO510" s="58"/>
      <c r="GP510" s="58"/>
      <c r="GQ510" s="58"/>
      <c r="GR510" s="58"/>
      <c r="GS510" s="58"/>
      <c r="GT510" s="58"/>
      <c r="GU510" s="58"/>
      <c r="GV510" s="58"/>
      <c r="GW510" s="58"/>
      <c r="GX510" s="58"/>
      <c r="GY510" s="58"/>
      <c r="GZ510" s="58"/>
      <c r="HA510" s="58"/>
      <c r="HB510" s="58"/>
      <c r="HC510" s="58"/>
      <c r="HD510" s="58"/>
      <c r="HE510" s="58"/>
      <c r="HF510" s="58"/>
      <c r="HG510" s="58"/>
      <c r="HH510" s="58"/>
      <c r="HI510" s="58"/>
      <c r="HJ510" s="58"/>
      <c r="HK510" s="58"/>
      <c r="HL510" s="58"/>
      <c r="HM510" s="58"/>
      <c r="HN510" s="58"/>
      <c r="HO510" s="58"/>
      <c r="HP510" s="58"/>
      <c r="HQ510" s="58"/>
      <c r="HR510" s="58"/>
      <c r="HS510" s="58"/>
      <c r="HT510" s="58"/>
      <c r="HU510" s="58"/>
      <c r="HV510" s="58"/>
      <c r="HW510" s="58"/>
      <c r="HX510" s="58"/>
      <c r="HY510" s="58"/>
      <c r="HZ510" s="58"/>
      <c r="IA510" s="58"/>
      <c r="IB510" s="58"/>
      <c r="IC510" s="58"/>
      <c r="ID510" s="58"/>
      <c r="IE510" s="58"/>
      <c r="IF510" s="58"/>
      <c r="IG510" s="58"/>
      <c r="IH510" s="58"/>
      <c r="II510" s="58"/>
      <c r="IJ510" s="58"/>
      <c r="IK510" s="58"/>
      <c r="IL510" s="58"/>
      <c r="IM510" s="58"/>
      <c r="IN510" s="58"/>
      <c r="IO510" s="58"/>
      <c r="IP510" s="58"/>
      <c r="IQ510" s="58"/>
      <c r="IR510" s="58"/>
    </row>
    <row r="511" spans="1:252" s="839" customFormat="1">
      <c r="A511" s="78" t="s">
        <v>568</v>
      </c>
      <c r="B511" s="699">
        <v>0</v>
      </c>
      <c r="C511" s="699">
        <v>0</v>
      </c>
      <c r="D511" s="699">
        <v>0</v>
      </c>
      <c r="E511" s="699">
        <v>0</v>
      </c>
      <c r="F511" s="699">
        <v>0</v>
      </c>
      <c r="G511" s="699">
        <v>0</v>
      </c>
      <c r="H511" s="699">
        <v>0</v>
      </c>
      <c r="I511" s="699">
        <v>0</v>
      </c>
      <c r="J511" s="699">
        <v>0</v>
      </c>
      <c r="K511" s="699">
        <v>0</v>
      </c>
      <c r="L511" s="699">
        <v>0</v>
      </c>
      <c r="M511" s="699">
        <v>0</v>
      </c>
      <c r="N511" s="699">
        <v>0</v>
      </c>
      <c r="O511" s="699">
        <v>0</v>
      </c>
      <c r="P511" s="699">
        <v>0</v>
      </c>
      <c r="Q511" s="699">
        <v>0</v>
      </c>
      <c r="R511" s="699">
        <v>0</v>
      </c>
      <c r="S511" s="699">
        <v>0</v>
      </c>
      <c r="T511" s="699">
        <v>0</v>
      </c>
      <c r="U511" s="699">
        <v>0</v>
      </c>
      <c r="V511" s="699">
        <v>0</v>
      </c>
      <c r="W511" s="699">
        <v>0</v>
      </c>
      <c r="X511" s="699">
        <v>0</v>
      </c>
      <c r="Y511" s="699">
        <v>0</v>
      </c>
      <c r="Z511" s="699">
        <v>0</v>
      </c>
      <c r="AA511" s="956">
        <v>0</v>
      </c>
      <c r="AB511" s="956">
        <v>0</v>
      </c>
      <c r="AC511" s="956">
        <v>0</v>
      </c>
      <c r="AD511" s="699">
        <v>0</v>
      </c>
      <c r="AE511"/>
      <c r="AF511" s="58"/>
      <c r="AG511" s="58"/>
      <c r="AH511" s="58"/>
      <c r="AI511" s="58"/>
      <c r="AJ511" s="58"/>
      <c r="AK511" s="58"/>
      <c r="AL511" s="58"/>
      <c r="AM511" s="58"/>
      <c r="AN511" s="58"/>
      <c r="AO511" s="58"/>
      <c r="AP511" s="58"/>
      <c r="AQ511" s="58"/>
      <c r="AR511" s="58"/>
      <c r="AS511" s="58"/>
      <c r="AT511" s="58"/>
      <c r="AU511" s="58"/>
      <c r="AV511" s="58"/>
      <c r="AW511" s="58"/>
      <c r="AX511" s="58"/>
      <c r="AY511" s="58"/>
      <c r="AZ511" s="58"/>
      <c r="BA511" s="58"/>
      <c r="BB511" s="58"/>
      <c r="BC511" s="58"/>
      <c r="BD511" s="58"/>
      <c r="BE511" s="58"/>
      <c r="BF511" s="58"/>
      <c r="BG511" s="58"/>
      <c r="BH511" s="58"/>
      <c r="BI511" s="58"/>
      <c r="BJ511" s="58"/>
      <c r="BK511" s="58"/>
      <c r="BL511" s="58"/>
      <c r="BM511" s="58"/>
      <c r="BN511" s="58"/>
      <c r="BO511" s="58"/>
      <c r="BP511" s="58"/>
      <c r="BQ511" s="58"/>
      <c r="BR511" s="58"/>
      <c r="BS511" s="58"/>
      <c r="BT511" s="58"/>
      <c r="BU511" s="58"/>
      <c r="BV511" s="58"/>
      <c r="BW511" s="58"/>
      <c r="BX511" s="58"/>
      <c r="BY511" s="58"/>
      <c r="BZ511" s="58"/>
      <c r="CA511" s="58"/>
      <c r="CB511" s="58"/>
      <c r="CC511" s="58"/>
      <c r="CD511" s="58"/>
      <c r="CE511" s="58"/>
      <c r="CF511" s="58"/>
      <c r="CG511" s="58"/>
      <c r="CH511" s="58"/>
      <c r="CI511" s="58"/>
      <c r="CJ511" s="58"/>
      <c r="CK511" s="58"/>
      <c r="CL511" s="58"/>
      <c r="CM511" s="58"/>
      <c r="CN511" s="58"/>
      <c r="CO511" s="58"/>
      <c r="CP511" s="58"/>
      <c r="CQ511" s="58"/>
      <c r="CR511" s="58"/>
      <c r="CS511" s="58"/>
      <c r="CT511" s="58"/>
      <c r="CU511" s="58"/>
      <c r="CV511" s="58"/>
      <c r="CW511" s="58"/>
      <c r="CX511" s="58"/>
      <c r="CY511" s="58"/>
      <c r="CZ511" s="58"/>
      <c r="DA511" s="58"/>
      <c r="DB511" s="58"/>
      <c r="DC511" s="58"/>
      <c r="DD511" s="58"/>
      <c r="DE511" s="58"/>
      <c r="DF511" s="58"/>
      <c r="DG511" s="58"/>
      <c r="DH511" s="58"/>
      <c r="DI511" s="58"/>
      <c r="DJ511" s="58"/>
      <c r="DK511" s="58"/>
      <c r="DL511" s="58"/>
      <c r="DM511" s="58"/>
      <c r="DN511" s="58"/>
      <c r="DO511" s="58"/>
      <c r="DP511" s="58"/>
      <c r="DQ511" s="58"/>
      <c r="DR511" s="58"/>
      <c r="DS511" s="58"/>
      <c r="DT511" s="58"/>
      <c r="DU511" s="58"/>
      <c r="DV511" s="58"/>
      <c r="DW511" s="58"/>
      <c r="DX511" s="58"/>
      <c r="DY511" s="58"/>
      <c r="DZ511" s="58"/>
      <c r="EA511" s="58"/>
      <c r="EB511" s="58"/>
      <c r="EC511" s="58"/>
      <c r="ED511" s="58"/>
      <c r="EE511" s="58"/>
      <c r="EF511" s="58"/>
      <c r="EG511" s="58"/>
      <c r="EH511" s="58"/>
      <c r="EI511" s="58"/>
      <c r="EJ511" s="58"/>
      <c r="EK511" s="58"/>
      <c r="EL511" s="58"/>
      <c r="EM511" s="58"/>
      <c r="EN511" s="58"/>
      <c r="EO511" s="58"/>
      <c r="EP511" s="58"/>
      <c r="EQ511" s="58"/>
      <c r="ER511" s="58"/>
      <c r="ES511" s="58"/>
      <c r="ET511" s="58"/>
      <c r="EU511" s="58"/>
      <c r="EV511" s="58"/>
      <c r="EW511" s="58"/>
      <c r="EX511" s="58"/>
      <c r="EY511" s="58"/>
      <c r="EZ511" s="58"/>
      <c r="FA511" s="58"/>
      <c r="FB511" s="58"/>
      <c r="FC511" s="58"/>
      <c r="FD511" s="58"/>
      <c r="FE511" s="58"/>
      <c r="FF511" s="58"/>
      <c r="FG511" s="58"/>
      <c r="FH511" s="58"/>
      <c r="FI511" s="58"/>
      <c r="FJ511" s="58"/>
      <c r="FK511" s="58"/>
      <c r="FL511" s="58"/>
      <c r="FM511" s="58"/>
      <c r="FN511" s="58"/>
      <c r="FO511" s="58"/>
      <c r="FP511" s="58"/>
      <c r="FQ511" s="58"/>
      <c r="FR511" s="58"/>
      <c r="FS511" s="58"/>
      <c r="FT511" s="58"/>
      <c r="FU511" s="58"/>
      <c r="FV511" s="58"/>
      <c r="FW511" s="58"/>
      <c r="FX511" s="58"/>
      <c r="FY511" s="58"/>
      <c r="FZ511" s="58"/>
      <c r="GA511" s="58"/>
      <c r="GB511" s="58"/>
      <c r="GC511" s="58"/>
      <c r="GD511" s="58"/>
      <c r="GE511" s="58"/>
      <c r="GF511" s="58"/>
      <c r="GG511" s="58"/>
      <c r="GH511" s="58"/>
      <c r="GI511" s="58"/>
      <c r="GJ511" s="58"/>
      <c r="GK511" s="58"/>
      <c r="GL511" s="58"/>
      <c r="GM511" s="58"/>
      <c r="GN511" s="58"/>
      <c r="GO511" s="58"/>
      <c r="GP511" s="58"/>
      <c r="GQ511" s="58"/>
      <c r="GR511" s="58"/>
      <c r="GS511" s="58"/>
      <c r="GT511" s="58"/>
      <c r="GU511" s="58"/>
      <c r="GV511" s="58"/>
      <c r="GW511" s="58"/>
      <c r="GX511" s="58"/>
      <c r="GY511" s="58"/>
      <c r="GZ511" s="58"/>
      <c r="HA511" s="58"/>
      <c r="HB511" s="58"/>
      <c r="HC511" s="58"/>
      <c r="HD511" s="58"/>
      <c r="HE511" s="58"/>
      <c r="HF511" s="58"/>
      <c r="HG511" s="58"/>
      <c r="HH511" s="58"/>
      <c r="HI511" s="58"/>
      <c r="HJ511" s="58"/>
      <c r="HK511" s="58"/>
      <c r="HL511" s="58"/>
      <c r="HM511" s="58"/>
      <c r="HN511" s="58"/>
      <c r="HO511" s="58"/>
      <c r="HP511" s="58"/>
      <c r="HQ511" s="58"/>
      <c r="HR511" s="58"/>
      <c r="HS511" s="58"/>
      <c r="HT511" s="58"/>
      <c r="HU511" s="58"/>
      <c r="HV511" s="58"/>
      <c r="HW511" s="58"/>
      <c r="HX511" s="58"/>
      <c r="HY511" s="58"/>
      <c r="HZ511" s="58"/>
      <c r="IA511" s="58"/>
      <c r="IB511" s="58"/>
      <c r="IC511" s="58"/>
      <c r="ID511" s="58"/>
      <c r="IE511" s="58"/>
      <c r="IF511" s="58"/>
      <c r="IG511" s="58"/>
      <c r="IH511" s="58"/>
      <c r="II511" s="58"/>
      <c r="IJ511" s="58"/>
      <c r="IK511" s="58"/>
      <c r="IL511" s="58"/>
      <c r="IM511" s="58"/>
      <c r="IN511" s="58"/>
      <c r="IO511" s="58"/>
      <c r="IP511" s="58"/>
      <c r="IQ511" s="58"/>
      <c r="IR511" s="58"/>
    </row>
    <row r="512" spans="1:252" s="839" customFormat="1">
      <c r="A512" s="78" t="s">
        <v>569</v>
      </c>
      <c r="B512" s="699">
        <v>0</v>
      </c>
      <c r="C512" s="699">
        <v>0</v>
      </c>
      <c r="D512" s="699">
        <v>0</v>
      </c>
      <c r="E512" s="699">
        <v>0</v>
      </c>
      <c r="F512" s="699">
        <v>0</v>
      </c>
      <c r="G512" s="699">
        <v>0</v>
      </c>
      <c r="H512" s="699">
        <v>0</v>
      </c>
      <c r="I512" s="699">
        <v>0</v>
      </c>
      <c r="J512" s="699">
        <v>0</v>
      </c>
      <c r="K512" s="699">
        <v>0</v>
      </c>
      <c r="L512" s="699">
        <v>0</v>
      </c>
      <c r="M512" s="699">
        <v>0</v>
      </c>
      <c r="N512" s="699">
        <v>0</v>
      </c>
      <c r="O512" s="699">
        <v>0</v>
      </c>
      <c r="P512" s="699">
        <v>0</v>
      </c>
      <c r="Q512" s="699">
        <v>0</v>
      </c>
      <c r="R512" s="699">
        <v>0</v>
      </c>
      <c r="S512" s="699">
        <v>0</v>
      </c>
      <c r="T512" s="699">
        <v>0</v>
      </c>
      <c r="U512" s="699">
        <v>0</v>
      </c>
      <c r="V512" s="699">
        <v>0</v>
      </c>
      <c r="W512" s="699">
        <v>0</v>
      </c>
      <c r="X512" s="699">
        <v>0</v>
      </c>
      <c r="Y512" s="699">
        <v>0</v>
      </c>
      <c r="Z512" s="699">
        <v>0</v>
      </c>
      <c r="AA512" s="957">
        <v>0</v>
      </c>
      <c r="AB512" s="957">
        <v>0</v>
      </c>
      <c r="AC512" s="957">
        <v>0</v>
      </c>
      <c r="AD512" s="699">
        <v>0</v>
      </c>
      <c r="AE512"/>
      <c r="AF512" s="58"/>
      <c r="AG512" s="58"/>
      <c r="AH512" s="58"/>
      <c r="AI512" s="58"/>
      <c r="AJ512" s="58"/>
      <c r="AK512" s="58"/>
      <c r="AL512" s="58"/>
      <c r="AM512" s="58"/>
      <c r="AN512" s="58"/>
      <c r="AO512" s="58"/>
      <c r="AP512" s="58"/>
      <c r="AQ512" s="58"/>
      <c r="AR512" s="58"/>
      <c r="AS512" s="58"/>
      <c r="AT512" s="58"/>
      <c r="AU512" s="58"/>
      <c r="AV512" s="58"/>
      <c r="AW512" s="58"/>
      <c r="AX512" s="58"/>
      <c r="AY512" s="58"/>
      <c r="AZ512" s="58"/>
      <c r="BA512" s="58"/>
      <c r="BB512" s="58"/>
      <c r="BC512" s="58"/>
      <c r="BD512" s="58"/>
      <c r="BE512" s="58"/>
      <c r="BF512" s="58"/>
      <c r="BG512" s="58"/>
      <c r="BH512" s="58"/>
      <c r="BI512" s="58"/>
      <c r="BJ512" s="58"/>
      <c r="BK512" s="58"/>
      <c r="BL512" s="58"/>
      <c r="BM512" s="58"/>
      <c r="BN512" s="58"/>
      <c r="BO512" s="58"/>
      <c r="BP512" s="58"/>
      <c r="BQ512" s="58"/>
      <c r="BR512" s="58"/>
      <c r="BS512" s="58"/>
      <c r="BT512" s="58"/>
      <c r="BU512" s="58"/>
      <c r="BV512" s="58"/>
      <c r="BW512" s="58"/>
      <c r="BX512" s="58"/>
      <c r="BY512" s="58"/>
      <c r="BZ512" s="58"/>
      <c r="CA512" s="58"/>
      <c r="CB512" s="58"/>
      <c r="CC512" s="58"/>
      <c r="CD512" s="58"/>
      <c r="CE512" s="58"/>
      <c r="CF512" s="58"/>
      <c r="CG512" s="58"/>
      <c r="CH512" s="58"/>
      <c r="CI512" s="58"/>
      <c r="CJ512" s="58"/>
      <c r="CK512" s="58"/>
      <c r="CL512" s="58"/>
      <c r="CM512" s="58"/>
      <c r="CN512" s="58"/>
      <c r="CO512" s="58"/>
      <c r="CP512" s="58"/>
      <c r="CQ512" s="58"/>
      <c r="CR512" s="58"/>
      <c r="CS512" s="58"/>
      <c r="CT512" s="58"/>
      <c r="CU512" s="58"/>
      <c r="CV512" s="58"/>
      <c r="CW512" s="58"/>
      <c r="CX512" s="58"/>
      <c r="CY512" s="58"/>
      <c r="CZ512" s="58"/>
      <c r="DA512" s="58"/>
      <c r="DB512" s="58"/>
      <c r="DC512" s="58"/>
      <c r="DD512" s="58"/>
      <c r="DE512" s="58"/>
      <c r="DF512" s="58"/>
      <c r="DG512" s="58"/>
      <c r="DH512" s="58"/>
      <c r="DI512" s="58"/>
      <c r="DJ512" s="58"/>
      <c r="DK512" s="58"/>
      <c r="DL512" s="58"/>
      <c r="DM512" s="58"/>
      <c r="DN512" s="58"/>
      <c r="DO512" s="58"/>
      <c r="DP512" s="58"/>
      <c r="DQ512" s="58"/>
      <c r="DR512" s="58"/>
      <c r="DS512" s="58"/>
      <c r="DT512" s="58"/>
      <c r="DU512" s="58"/>
      <c r="DV512" s="58"/>
      <c r="DW512" s="58"/>
      <c r="DX512" s="58"/>
      <c r="DY512" s="58"/>
      <c r="DZ512" s="58"/>
      <c r="EA512" s="58"/>
      <c r="EB512" s="58"/>
      <c r="EC512" s="58"/>
      <c r="ED512" s="58"/>
      <c r="EE512" s="58"/>
      <c r="EF512" s="58"/>
      <c r="EG512" s="58"/>
      <c r="EH512" s="58"/>
      <c r="EI512" s="58"/>
      <c r="EJ512" s="58"/>
      <c r="EK512" s="58"/>
      <c r="EL512" s="58"/>
      <c r="EM512" s="58"/>
      <c r="EN512" s="58"/>
      <c r="EO512" s="58"/>
      <c r="EP512" s="58"/>
      <c r="EQ512" s="58"/>
      <c r="ER512" s="58"/>
      <c r="ES512" s="58"/>
      <c r="ET512" s="58"/>
      <c r="EU512" s="58"/>
      <c r="EV512" s="58"/>
      <c r="EW512" s="58"/>
      <c r="EX512" s="58"/>
      <c r="EY512" s="58"/>
      <c r="EZ512" s="58"/>
      <c r="FA512" s="58"/>
      <c r="FB512" s="58"/>
      <c r="FC512" s="58"/>
      <c r="FD512" s="58"/>
      <c r="FE512" s="58"/>
      <c r="FF512" s="58"/>
      <c r="FG512" s="58"/>
      <c r="FH512" s="58"/>
      <c r="FI512" s="58"/>
      <c r="FJ512" s="58"/>
      <c r="FK512" s="58"/>
      <c r="FL512" s="58"/>
      <c r="FM512" s="58"/>
      <c r="FN512" s="58"/>
      <c r="FO512" s="58"/>
      <c r="FP512" s="58"/>
      <c r="FQ512" s="58"/>
      <c r="FR512" s="58"/>
      <c r="FS512" s="58"/>
      <c r="FT512" s="58"/>
      <c r="FU512" s="58"/>
      <c r="FV512" s="58"/>
      <c r="FW512" s="58"/>
      <c r="FX512" s="58"/>
      <c r="FY512" s="58"/>
      <c r="FZ512" s="58"/>
      <c r="GA512" s="58"/>
      <c r="GB512" s="58"/>
      <c r="GC512" s="58"/>
      <c r="GD512" s="58"/>
      <c r="GE512" s="58"/>
      <c r="GF512" s="58"/>
      <c r="GG512" s="58"/>
      <c r="GH512" s="58"/>
      <c r="GI512" s="58"/>
      <c r="GJ512" s="58"/>
      <c r="GK512" s="58"/>
      <c r="GL512" s="58"/>
      <c r="GM512" s="58"/>
      <c r="GN512" s="58"/>
      <c r="GO512" s="58"/>
      <c r="GP512" s="58"/>
      <c r="GQ512" s="58"/>
      <c r="GR512" s="58"/>
      <c r="GS512" s="58"/>
      <c r="GT512" s="58"/>
      <c r="GU512" s="58"/>
      <c r="GV512" s="58"/>
      <c r="GW512" s="58"/>
      <c r="GX512" s="58"/>
      <c r="GY512" s="58"/>
      <c r="GZ512" s="58"/>
      <c r="HA512" s="58"/>
      <c r="HB512" s="58"/>
      <c r="HC512" s="58"/>
      <c r="HD512" s="58"/>
      <c r="HE512" s="58"/>
      <c r="HF512" s="58"/>
      <c r="HG512" s="58"/>
      <c r="HH512" s="58"/>
      <c r="HI512" s="58"/>
      <c r="HJ512" s="58"/>
      <c r="HK512" s="58"/>
      <c r="HL512" s="58"/>
      <c r="HM512" s="58"/>
      <c r="HN512" s="58"/>
      <c r="HO512" s="58"/>
      <c r="HP512" s="58"/>
      <c r="HQ512" s="58"/>
      <c r="HR512" s="58"/>
      <c r="HS512" s="58"/>
      <c r="HT512" s="58"/>
      <c r="HU512" s="58"/>
      <c r="HV512" s="58"/>
      <c r="HW512" s="58"/>
      <c r="HX512" s="58"/>
      <c r="HY512" s="58"/>
      <c r="HZ512" s="58"/>
      <c r="IA512" s="58"/>
      <c r="IB512" s="58"/>
      <c r="IC512" s="58"/>
      <c r="ID512" s="58"/>
      <c r="IE512" s="58"/>
      <c r="IF512" s="58"/>
      <c r="IG512" s="58"/>
      <c r="IH512" s="58"/>
      <c r="II512" s="58"/>
      <c r="IJ512" s="58"/>
      <c r="IK512" s="58"/>
      <c r="IL512" s="58"/>
      <c r="IM512" s="58"/>
      <c r="IN512" s="58"/>
      <c r="IO512" s="58"/>
      <c r="IP512" s="58"/>
      <c r="IQ512" s="58"/>
      <c r="IR512" s="58"/>
    </row>
    <row r="513" spans="1:252" s="839" customFormat="1">
      <c r="A513" s="78" t="s">
        <v>570</v>
      </c>
      <c r="B513" s="699">
        <v>0</v>
      </c>
      <c r="C513" s="699">
        <v>0</v>
      </c>
      <c r="D513" s="699">
        <v>0</v>
      </c>
      <c r="E513" s="699">
        <v>0</v>
      </c>
      <c r="F513" s="699">
        <v>0</v>
      </c>
      <c r="G513" s="699">
        <v>0</v>
      </c>
      <c r="H513" s="699">
        <v>0</v>
      </c>
      <c r="I513" s="699">
        <v>0</v>
      </c>
      <c r="J513" s="699">
        <v>0</v>
      </c>
      <c r="K513" s="699">
        <v>0</v>
      </c>
      <c r="L513" s="699">
        <v>0</v>
      </c>
      <c r="M513" s="699">
        <v>0</v>
      </c>
      <c r="N513" s="699">
        <v>0</v>
      </c>
      <c r="O513" s="699">
        <v>0</v>
      </c>
      <c r="P513" s="699">
        <v>0</v>
      </c>
      <c r="Q513" s="699">
        <v>0</v>
      </c>
      <c r="R513" s="699">
        <v>0</v>
      </c>
      <c r="S513" s="699">
        <v>0</v>
      </c>
      <c r="T513" s="699">
        <v>0</v>
      </c>
      <c r="U513" s="699">
        <v>0</v>
      </c>
      <c r="V513" s="699">
        <v>0</v>
      </c>
      <c r="W513" s="699">
        <v>0</v>
      </c>
      <c r="X513" s="699">
        <v>0</v>
      </c>
      <c r="Y513" s="699">
        <v>0</v>
      </c>
      <c r="Z513" s="699">
        <v>0</v>
      </c>
      <c r="AA513" s="957">
        <v>0</v>
      </c>
      <c r="AB513" s="957">
        <v>0</v>
      </c>
      <c r="AC513" s="957">
        <v>0</v>
      </c>
      <c r="AD513" s="699">
        <v>0</v>
      </c>
      <c r="AE513"/>
      <c r="AF513" s="58"/>
      <c r="AG513" s="58"/>
      <c r="AH513" s="58"/>
      <c r="AI513" s="58"/>
      <c r="AJ513" s="58"/>
      <c r="AK513" s="58"/>
      <c r="AL513" s="58"/>
      <c r="AM513" s="58"/>
      <c r="AN513" s="58"/>
      <c r="AO513" s="58"/>
      <c r="AP513" s="58"/>
      <c r="AQ513" s="58"/>
      <c r="AR513" s="58"/>
      <c r="AS513" s="58"/>
      <c r="AT513" s="58"/>
      <c r="AU513" s="58"/>
      <c r="AV513" s="58"/>
      <c r="AW513" s="58"/>
      <c r="AX513" s="58"/>
      <c r="AY513" s="58"/>
      <c r="AZ513" s="58"/>
      <c r="BA513" s="58"/>
      <c r="BB513" s="58"/>
      <c r="BC513" s="58"/>
      <c r="BD513" s="58"/>
      <c r="BE513" s="58"/>
      <c r="BF513" s="58"/>
      <c r="BG513" s="58"/>
      <c r="BH513" s="58"/>
      <c r="BI513" s="58"/>
      <c r="BJ513" s="58"/>
      <c r="BK513" s="58"/>
      <c r="BL513" s="58"/>
      <c r="BM513" s="58"/>
      <c r="BN513" s="58"/>
      <c r="BO513" s="58"/>
      <c r="BP513" s="58"/>
      <c r="BQ513" s="58"/>
      <c r="BR513" s="58"/>
      <c r="BS513" s="58"/>
      <c r="BT513" s="58"/>
      <c r="BU513" s="58"/>
      <c r="BV513" s="58"/>
      <c r="BW513" s="58"/>
      <c r="BX513" s="58"/>
      <c r="BY513" s="58"/>
      <c r="BZ513" s="58"/>
      <c r="CA513" s="58"/>
      <c r="CB513" s="58"/>
      <c r="CC513" s="58"/>
      <c r="CD513" s="58"/>
      <c r="CE513" s="58"/>
      <c r="CF513" s="58"/>
      <c r="CG513" s="58"/>
      <c r="CH513" s="58"/>
      <c r="CI513" s="58"/>
      <c r="CJ513" s="58"/>
      <c r="CK513" s="58"/>
      <c r="CL513" s="58"/>
      <c r="CM513" s="58"/>
      <c r="CN513" s="58"/>
      <c r="CO513" s="58"/>
      <c r="CP513" s="58"/>
      <c r="CQ513" s="58"/>
      <c r="CR513" s="58"/>
      <c r="CS513" s="58"/>
      <c r="CT513" s="58"/>
      <c r="CU513" s="58"/>
      <c r="CV513" s="58"/>
      <c r="CW513" s="58"/>
      <c r="CX513" s="58"/>
      <c r="CY513" s="58"/>
      <c r="CZ513" s="58"/>
      <c r="DA513" s="58"/>
      <c r="DB513" s="58"/>
      <c r="DC513" s="58"/>
      <c r="DD513" s="58"/>
      <c r="DE513" s="58"/>
      <c r="DF513" s="58"/>
      <c r="DG513" s="58"/>
      <c r="DH513" s="58"/>
      <c r="DI513" s="58"/>
      <c r="DJ513" s="58"/>
      <c r="DK513" s="58"/>
      <c r="DL513" s="58"/>
      <c r="DM513" s="58"/>
      <c r="DN513" s="58"/>
      <c r="DO513" s="58"/>
      <c r="DP513" s="58"/>
      <c r="DQ513" s="58"/>
      <c r="DR513" s="58"/>
      <c r="DS513" s="58"/>
      <c r="DT513" s="58"/>
      <c r="DU513" s="58"/>
      <c r="DV513" s="58"/>
      <c r="DW513" s="58"/>
      <c r="DX513" s="58"/>
      <c r="DY513" s="58"/>
      <c r="DZ513" s="58"/>
      <c r="EA513" s="58"/>
      <c r="EB513" s="58"/>
      <c r="EC513" s="58"/>
      <c r="ED513" s="58"/>
      <c r="EE513" s="58"/>
      <c r="EF513" s="58"/>
      <c r="EG513" s="58"/>
      <c r="EH513" s="58"/>
      <c r="EI513" s="58"/>
      <c r="EJ513" s="58"/>
      <c r="EK513" s="58"/>
      <c r="EL513" s="58"/>
      <c r="EM513" s="58"/>
      <c r="EN513" s="58"/>
      <c r="EO513" s="58"/>
      <c r="EP513" s="58"/>
      <c r="EQ513" s="58"/>
      <c r="ER513" s="58"/>
      <c r="ES513" s="58"/>
      <c r="ET513" s="58"/>
      <c r="EU513" s="58"/>
      <c r="EV513" s="58"/>
      <c r="EW513" s="58"/>
      <c r="EX513" s="58"/>
      <c r="EY513" s="58"/>
      <c r="EZ513" s="58"/>
      <c r="FA513" s="58"/>
      <c r="FB513" s="58"/>
      <c r="FC513" s="58"/>
      <c r="FD513" s="58"/>
      <c r="FE513" s="58"/>
      <c r="FF513" s="58"/>
      <c r="FG513" s="58"/>
      <c r="FH513" s="58"/>
      <c r="FI513" s="58"/>
      <c r="FJ513" s="58"/>
      <c r="FK513" s="58"/>
      <c r="FL513" s="58"/>
      <c r="FM513" s="58"/>
      <c r="FN513" s="58"/>
      <c r="FO513" s="58"/>
      <c r="FP513" s="58"/>
      <c r="FQ513" s="58"/>
      <c r="FR513" s="58"/>
      <c r="FS513" s="58"/>
      <c r="FT513" s="58"/>
      <c r="FU513" s="58"/>
      <c r="FV513" s="58"/>
      <c r="FW513" s="58"/>
      <c r="FX513" s="58"/>
      <c r="FY513" s="58"/>
      <c r="FZ513" s="58"/>
      <c r="GA513" s="58"/>
      <c r="GB513" s="58"/>
      <c r="GC513" s="58"/>
      <c r="GD513" s="58"/>
      <c r="GE513" s="58"/>
      <c r="GF513" s="58"/>
      <c r="GG513" s="58"/>
      <c r="GH513" s="58"/>
      <c r="GI513" s="58"/>
      <c r="GJ513" s="58"/>
      <c r="GK513" s="58"/>
      <c r="GL513" s="58"/>
      <c r="GM513" s="58"/>
      <c r="GN513" s="58"/>
      <c r="GO513" s="58"/>
      <c r="GP513" s="58"/>
      <c r="GQ513" s="58"/>
      <c r="GR513" s="58"/>
      <c r="GS513" s="58"/>
      <c r="GT513" s="58"/>
      <c r="GU513" s="58"/>
      <c r="GV513" s="58"/>
      <c r="GW513" s="58"/>
      <c r="GX513" s="58"/>
      <c r="GY513" s="58"/>
      <c r="GZ513" s="58"/>
      <c r="HA513" s="58"/>
      <c r="HB513" s="58"/>
      <c r="HC513" s="58"/>
      <c r="HD513" s="58"/>
      <c r="HE513" s="58"/>
      <c r="HF513" s="58"/>
      <c r="HG513" s="58"/>
      <c r="HH513" s="58"/>
      <c r="HI513" s="58"/>
      <c r="HJ513" s="58"/>
      <c r="HK513" s="58"/>
      <c r="HL513" s="58"/>
      <c r="HM513" s="58"/>
      <c r="HN513" s="58"/>
      <c r="HO513" s="58"/>
      <c r="HP513" s="58"/>
      <c r="HQ513" s="58"/>
      <c r="HR513" s="58"/>
      <c r="HS513" s="58"/>
      <c r="HT513" s="58"/>
      <c r="HU513" s="58"/>
      <c r="HV513" s="58"/>
      <c r="HW513" s="58"/>
      <c r="HX513" s="58"/>
      <c r="HY513" s="58"/>
      <c r="HZ513" s="58"/>
      <c r="IA513" s="58"/>
      <c r="IB513" s="58"/>
      <c r="IC513" s="58"/>
      <c r="ID513" s="58"/>
      <c r="IE513" s="58"/>
      <c r="IF513" s="58"/>
      <c r="IG513" s="58"/>
      <c r="IH513" s="58"/>
      <c r="II513" s="58"/>
      <c r="IJ513" s="58"/>
      <c r="IK513" s="58"/>
      <c r="IL513" s="58"/>
      <c r="IM513" s="58"/>
      <c r="IN513" s="58"/>
      <c r="IO513" s="58"/>
      <c r="IP513" s="58"/>
      <c r="IQ513" s="58"/>
      <c r="IR513" s="58"/>
    </row>
    <row r="514" spans="1:252" s="839" customFormat="1">
      <c r="A514" s="78" t="s">
        <v>571</v>
      </c>
      <c r="B514" s="699">
        <v>0</v>
      </c>
      <c r="C514" s="699">
        <v>0</v>
      </c>
      <c r="D514" s="699">
        <v>0</v>
      </c>
      <c r="E514" s="699">
        <v>0</v>
      </c>
      <c r="F514" s="699">
        <v>0</v>
      </c>
      <c r="G514" s="699">
        <v>0</v>
      </c>
      <c r="H514" s="699">
        <v>0</v>
      </c>
      <c r="I514" s="699">
        <v>0</v>
      </c>
      <c r="J514" s="699">
        <v>0</v>
      </c>
      <c r="K514" s="699">
        <v>0</v>
      </c>
      <c r="L514" s="699">
        <v>0</v>
      </c>
      <c r="M514" s="699">
        <v>0</v>
      </c>
      <c r="N514" s="699">
        <v>0</v>
      </c>
      <c r="O514" s="699">
        <v>0</v>
      </c>
      <c r="P514" s="699">
        <v>0</v>
      </c>
      <c r="Q514" s="699">
        <v>0</v>
      </c>
      <c r="R514" s="699">
        <v>0</v>
      </c>
      <c r="S514" s="699">
        <v>0</v>
      </c>
      <c r="T514" s="699">
        <v>0</v>
      </c>
      <c r="U514" s="699">
        <v>0</v>
      </c>
      <c r="V514" s="699">
        <v>0</v>
      </c>
      <c r="W514" s="699">
        <v>0</v>
      </c>
      <c r="X514" s="699">
        <v>0</v>
      </c>
      <c r="Y514" s="699">
        <v>0</v>
      </c>
      <c r="Z514" s="699">
        <v>0</v>
      </c>
      <c r="AA514" s="957">
        <v>0</v>
      </c>
      <c r="AB514" s="957">
        <v>0</v>
      </c>
      <c r="AC514" s="957">
        <v>0</v>
      </c>
      <c r="AD514" s="699">
        <v>0</v>
      </c>
      <c r="AE514"/>
      <c r="AF514" s="58"/>
      <c r="AG514" s="58"/>
      <c r="AH514" s="58"/>
      <c r="AI514" s="58"/>
      <c r="AJ514" s="58"/>
      <c r="AK514" s="58"/>
      <c r="AL514" s="58"/>
      <c r="AM514" s="58"/>
      <c r="AN514" s="58"/>
      <c r="AO514" s="58"/>
      <c r="AP514" s="58"/>
      <c r="AQ514" s="58"/>
      <c r="AR514" s="58"/>
      <c r="AS514" s="58"/>
      <c r="AT514" s="58"/>
      <c r="AU514" s="58"/>
      <c r="AV514" s="58"/>
      <c r="AW514" s="58"/>
      <c r="AX514" s="58"/>
      <c r="AY514" s="58"/>
      <c r="AZ514" s="58"/>
      <c r="BA514" s="58"/>
      <c r="BB514" s="58"/>
      <c r="BC514" s="58"/>
      <c r="BD514" s="58"/>
      <c r="BE514" s="58"/>
      <c r="BF514" s="58"/>
      <c r="BG514" s="58"/>
      <c r="BH514" s="58"/>
      <c r="BI514" s="58"/>
      <c r="BJ514" s="58"/>
      <c r="BK514" s="58"/>
      <c r="BL514" s="58"/>
      <c r="BM514" s="58"/>
      <c r="BN514" s="58"/>
      <c r="BO514" s="58"/>
      <c r="BP514" s="58"/>
      <c r="BQ514" s="58"/>
      <c r="BR514" s="58"/>
      <c r="BS514" s="58"/>
      <c r="BT514" s="58"/>
      <c r="BU514" s="58"/>
      <c r="BV514" s="58"/>
      <c r="BW514" s="58"/>
      <c r="BX514" s="58"/>
      <c r="BY514" s="58"/>
      <c r="BZ514" s="58"/>
      <c r="CA514" s="58"/>
      <c r="CB514" s="58"/>
      <c r="CC514" s="58"/>
      <c r="CD514" s="58"/>
      <c r="CE514" s="58"/>
      <c r="CF514" s="58"/>
      <c r="CG514" s="58"/>
      <c r="CH514" s="58"/>
      <c r="CI514" s="58"/>
      <c r="CJ514" s="58"/>
      <c r="CK514" s="58"/>
      <c r="CL514" s="58"/>
      <c r="CM514" s="58"/>
      <c r="CN514" s="58"/>
      <c r="CO514" s="58"/>
      <c r="CP514" s="58"/>
      <c r="CQ514" s="58"/>
      <c r="CR514" s="58"/>
      <c r="CS514" s="58"/>
      <c r="CT514" s="58"/>
      <c r="CU514" s="58"/>
      <c r="CV514" s="58"/>
      <c r="CW514" s="58"/>
      <c r="CX514" s="58"/>
      <c r="CY514" s="58"/>
      <c r="CZ514" s="58"/>
      <c r="DA514" s="58"/>
      <c r="DB514" s="58"/>
      <c r="DC514" s="58"/>
      <c r="DD514" s="58"/>
      <c r="DE514" s="58"/>
      <c r="DF514" s="58"/>
      <c r="DG514" s="58"/>
      <c r="DH514" s="58"/>
      <c r="DI514" s="58"/>
      <c r="DJ514" s="58"/>
      <c r="DK514" s="58"/>
      <c r="DL514" s="58"/>
      <c r="DM514" s="58"/>
      <c r="DN514" s="58"/>
      <c r="DO514" s="58"/>
      <c r="DP514" s="58"/>
      <c r="DQ514" s="58"/>
      <c r="DR514" s="58"/>
      <c r="DS514" s="58"/>
      <c r="DT514" s="58"/>
      <c r="DU514" s="58"/>
      <c r="DV514" s="58"/>
      <c r="DW514" s="58"/>
      <c r="DX514" s="58"/>
      <c r="DY514" s="58"/>
      <c r="DZ514" s="58"/>
      <c r="EA514" s="58"/>
      <c r="EB514" s="58"/>
      <c r="EC514" s="58"/>
      <c r="ED514" s="58"/>
      <c r="EE514" s="58"/>
      <c r="EF514" s="58"/>
      <c r="EG514" s="58"/>
      <c r="EH514" s="58"/>
      <c r="EI514" s="58"/>
      <c r="EJ514" s="58"/>
      <c r="EK514" s="58"/>
      <c r="EL514" s="58"/>
      <c r="EM514" s="58"/>
      <c r="EN514" s="58"/>
      <c r="EO514" s="58"/>
      <c r="EP514" s="58"/>
      <c r="EQ514" s="58"/>
      <c r="ER514" s="58"/>
      <c r="ES514" s="58"/>
      <c r="ET514" s="58"/>
      <c r="EU514" s="58"/>
      <c r="EV514" s="58"/>
      <c r="EW514" s="58"/>
      <c r="EX514" s="58"/>
      <c r="EY514" s="58"/>
      <c r="EZ514" s="58"/>
      <c r="FA514" s="58"/>
      <c r="FB514" s="58"/>
      <c r="FC514" s="58"/>
      <c r="FD514" s="58"/>
      <c r="FE514" s="58"/>
      <c r="FF514" s="58"/>
      <c r="FG514" s="58"/>
      <c r="FH514" s="58"/>
      <c r="FI514" s="58"/>
      <c r="FJ514" s="58"/>
      <c r="FK514" s="58"/>
      <c r="FL514" s="58"/>
      <c r="FM514" s="58"/>
      <c r="FN514" s="58"/>
      <c r="FO514" s="58"/>
      <c r="FP514" s="58"/>
      <c r="FQ514" s="58"/>
      <c r="FR514" s="58"/>
      <c r="FS514" s="58"/>
      <c r="FT514" s="58"/>
      <c r="FU514" s="58"/>
      <c r="FV514" s="58"/>
      <c r="FW514" s="58"/>
      <c r="FX514" s="58"/>
      <c r="FY514" s="58"/>
      <c r="FZ514" s="58"/>
      <c r="GA514" s="58"/>
      <c r="GB514" s="58"/>
      <c r="GC514" s="58"/>
      <c r="GD514" s="58"/>
      <c r="GE514" s="58"/>
      <c r="GF514" s="58"/>
      <c r="GG514" s="58"/>
      <c r="GH514" s="58"/>
      <c r="GI514" s="58"/>
      <c r="GJ514" s="58"/>
      <c r="GK514" s="58"/>
      <c r="GL514" s="58"/>
      <c r="GM514" s="58"/>
      <c r="GN514" s="58"/>
      <c r="GO514" s="58"/>
      <c r="GP514" s="58"/>
      <c r="GQ514" s="58"/>
      <c r="GR514" s="58"/>
      <c r="GS514" s="58"/>
      <c r="GT514" s="58"/>
      <c r="GU514" s="58"/>
      <c r="GV514" s="58"/>
      <c r="GW514" s="58"/>
      <c r="GX514" s="58"/>
      <c r="GY514" s="58"/>
      <c r="GZ514" s="58"/>
      <c r="HA514" s="58"/>
      <c r="HB514" s="58"/>
      <c r="HC514" s="58"/>
      <c r="HD514" s="58"/>
      <c r="HE514" s="58"/>
      <c r="HF514" s="58"/>
      <c r="HG514" s="58"/>
      <c r="HH514" s="58"/>
      <c r="HI514" s="58"/>
      <c r="HJ514" s="58"/>
      <c r="HK514" s="58"/>
      <c r="HL514" s="58"/>
      <c r="HM514" s="58"/>
      <c r="HN514" s="58"/>
      <c r="HO514" s="58"/>
      <c r="HP514" s="58"/>
      <c r="HQ514" s="58"/>
      <c r="HR514" s="58"/>
      <c r="HS514" s="58"/>
      <c r="HT514" s="58"/>
      <c r="HU514" s="58"/>
      <c r="HV514" s="58"/>
      <c r="HW514" s="58"/>
      <c r="HX514" s="58"/>
      <c r="HY514" s="58"/>
      <c r="HZ514" s="58"/>
      <c r="IA514" s="58"/>
      <c r="IB514" s="58"/>
      <c r="IC514" s="58"/>
      <c r="ID514" s="58"/>
      <c r="IE514" s="58"/>
      <c r="IF514" s="58"/>
      <c r="IG514" s="58"/>
      <c r="IH514" s="58"/>
      <c r="II514" s="58"/>
      <c r="IJ514" s="58"/>
      <c r="IK514" s="58"/>
      <c r="IL514" s="58"/>
      <c r="IM514" s="58"/>
      <c r="IN514" s="58"/>
      <c r="IO514" s="58"/>
      <c r="IP514" s="58"/>
      <c r="IQ514" s="58"/>
      <c r="IR514" s="58"/>
    </row>
    <row r="515" spans="1:252" s="839" customFormat="1">
      <c r="A515" s="78" t="s">
        <v>572</v>
      </c>
      <c r="B515" s="699">
        <v>0</v>
      </c>
      <c r="C515" s="699">
        <v>0</v>
      </c>
      <c r="D515" s="699">
        <v>0</v>
      </c>
      <c r="E515" s="699">
        <v>0</v>
      </c>
      <c r="F515" s="699">
        <v>0</v>
      </c>
      <c r="G515" s="699">
        <v>0</v>
      </c>
      <c r="H515" s="699">
        <v>0</v>
      </c>
      <c r="I515" s="699">
        <v>0</v>
      </c>
      <c r="J515" s="699">
        <v>0</v>
      </c>
      <c r="K515" s="699">
        <v>0</v>
      </c>
      <c r="L515" s="699">
        <v>0</v>
      </c>
      <c r="M515" s="699">
        <v>0</v>
      </c>
      <c r="N515" s="699">
        <v>0</v>
      </c>
      <c r="O515" s="699">
        <v>0</v>
      </c>
      <c r="P515" s="699">
        <v>0</v>
      </c>
      <c r="Q515" s="699">
        <v>0</v>
      </c>
      <c r="R515" s="699">
        <v>0</v>
      </c>
      <c r="S515" s="699">
        <v>0</v>
      </c>
      <c r="T515" s="699">
        <v>0</v>
      </c>
      <c r="U515" s="699">
        <v>0</v>
      </c>
      <c r="V515" s="699">
        <v>0</v>
      </c>
      <c r="W515" s="699">
        <v>0</v>
      </c>
      <c r="X515" s="699">
        <v>0</v>
      </c>
      <c r="Y515" s="699">
        <v>0</v>
      </c>
      <c r="Z515" s="699">
        <v>0</v>
      </c>
      <c r="AA515" s="957">
        <v>0</v>
      </c>
      <c r="AB515" s="957">
        <v>0</v>
      </c>
      <c r="AC515" s="957">
        <v>0</v>
      </c>
      <c r="AD515" s="699">
        <v>0</v>
      </c>
      <c r="AE515"/>
      <c r="AF515" s="58"/>
      <c r="AG515" s="58"/>
      <c r="AH515" s="58"/>
      <c r="AI515" s="58"/>
      <c r="AJ515" s="58"/>
      <c r="AK515" s="58"/>
      <c r="AL515" s="58"/>
      <c r="AM515" s="58"/>
      <c r="AN515" s="58"/>
      <c r="AO515" s="58"/>
      <c r="AP515" s="58"/>
      <c r="AQ515" s="58"/>
      <c r="AR515" s="58"/>
      <c r="AS515" s="58"/>
      <c r="AT515" s="58"/>
      <c r="AU515" s="58"/>
      <c r="AV515" s="58"/>
      <c r="AW515" s="58"/>
      <c r="AX515" s="58"/>
      <c r="AY515" s="58"/>
      <c r="AZ515" s="58"/>
      <c r="BA515" s="58"/>
      <c r="BB515" s="58"/>
      <c r="BC515" s="58"/>
      <c r="BD515" s="58"/>
      <c r="BE515" s="58"/>
      <c r="BF515" s="58"/>
      <c r="BG515" s="58"/>
      <c r="BH515" s="58"/>
      <c r="BI515" s="58"/>
      <c r="BJ515" s="58"/>
      <c r="BK515" s="58"/>
      <c r="BL515" s="58"/>
      <c r="BM515" s="58"/>
      <c r="BN515" s="58"/>
      <c r="BO515" s="58"/>
      <c r="BP515" s="58"/>
      <c r="BQ515" s="58"/>
      <c r="BR515" s="58"/>
      <c r="BS515" s="58"/>
      <c r="BT515" s="58"/>
      <c r="BU515" s="58"/>
      <c r="BV515" s="58"/>
      <c r="BW515" s="58"/>
      <c r="BX515" s="58"/>
      <c r="BY515" s="58"/>
      <c r="BZ515" s="58"/>
      <c r="CA515" s="58"/>
      <c r="CB515" s="58"/>
      <c r="CC515" s="58"/>
      <c r="CD515" s="58"/>
      <c r="CE515" s="58"/>
      <c r="CF515" s="58"/>
      <c r="CG515" s="58"/>
      <c r="CH515" s="58"/>
      <c r="CI515" s="58"/>
      <c r="CJ515" s="58"/>
      <c r="CK515" s="58"/>
      <c r="CL515" s="58"/>
      <c r="CM515" s="58"/>
      <c r="CN515" s="58"/>
      <c r="CO515" s="58"/>
      <c r="CP515" s="58"/>
      <c r="CQ515" s="58"/>
      <c r="CR515" s="58"/>
      <c r="CS515" s="58"/>
      <c r="CT515" s="58"/>
      <c r="CU515" s="58"/>
      <c r="CV515" s="58"/>
      <c r="CW515" s="58"/>
      <c r="CX515" s="58"/>
      <c r="CY515" s="58"/>
      <c r="CZ515" s="58"/>
      <c r="DA515" s="58"/>
      <c r="DB515" s="58"/>
      <c r="DC515" s="58"/>
      <c r="DD515" s="58"/>
      <c r="DE515" s="58"/>
      <c r="DF515" s="58"/>
      <c r="DG515" s="58"/>
      <c r="DH515" s="58"/>
      <c r="DI515" s="58"/>
      <c r="DJ515" s="58"/>
      <c r="DK515" s="58"/>
      <c r="DL515" s="58"/>
      <c r="DM515" s="58"/>
      <c r="DN515" s="58"/>
      <c r="DO515" s="58"/>
      <c r="DP515" s="58"/>
      <c r="DQ515" s="58"/>
      <c r="DR515" s="58"/>
      <c r="DS515" s="58"/>
      <c r="DT515" s="58"/>
      <c r="DU515" s="58"/>
      <c r="DV515" s="58"/>
      <c r="DW515" s="58"/>
      <c r="DX515" s="58"/>
      <c r="DY515" s="58"/>
      <c r="DZ515" s="58"/>
      <c r="EA515" s="58"/>
      <c r="EB515" s="58"/>
      <c r="EC515" s="58"/>
      <c r="ED515" s="58"/>
      <c r="EE515" s="58"/>
      <c r="EF515" s="58"/>
      <c r="EG515" s="58"/>
      <c r="EH515" s="58"/>
      <c r="EI515" s="58"/>
      <c r="EJ515" s="58"/>
      <c r="EK515" s="58"/>
      <c r="EL515" s="58"/>
      <c r="EM515" s="58"/>
      <c r="EN515" s="58"/>
      <c r="EO515" s="58"/>
      <c r="EP515" s="58"/>
      <c r="EQ515" s="58"/>
      <c r="ER515" s="58"/>
      <c r="ES515" s="58"/>
      <c r="ET515" s="58"/>
      <c r="EU515" s="58"/>
      <c r="EV515" s="58"/>
      <c r="EW515" s="58"/>
      <c r="EX515" s="58"/>
      <c r="EY515" s="58"/>
      <c r="EZ515" s="58"/>
      <c r="FA515" s="58"/>
      <c r="FB515" s="58"/>
      <c r="FC515" s="58"/>
      <c r="FD515" s="58"/>
      <c r="FE515" s="58"/>
      <c r="FF515" s="58"/>
      <c r="FG515" s="58"/>
      <c r="FH515" s="58"/>
      <c r="FI515" s="58"/>
      <c r="FJ515" s="58"/>
      <c r="FK515" s="58"/>
      <c r="FL515" s="58"/>
      <c r="FM515" s="58"/>
      <c r="FN515" s="58"/>
      <c r="FO515" s="58"/>
      <c r="FP515" s="58"/>
      <c r="FQ515" s="58"/>
      <c r="FR515" s="58"/>
      <c r="FS515" s="58"/>
      <c r="FT515" s="58"/>
      <c r="FU515" s="58"/>
      <c r="FV515" s="58"/>
      <c r="FW515" s="58"/>
      <c r="FX515" s="58"/>
      <c r="FY515" s="58"/>
      <c r="FZ515" s="58"/>
      <c r="GA515" s="58"/>
      <c r="GB515" s="58"/>
      <c r="GC515" s="58"/>
      <c r="GD515" s="58"/>
      <c r="GE515" s="58"/>
      <c r="GF515" s="58"/>
      <c r="GG515" s="58"/>
      <c r="GH515" s="58"/>
      <c r="GI515" s="58"/>
      <c r="GJ515" s="58"/>
      <c r="GK515" s="58"/>
      <c r="GL515" s="58"/>
      <c r="GM515" s="58"/>
      <c r="GN515" s="58"/>
      <c r="GO515" s="58"/>
      <c r="GP515" s="58"/>
      <c r="GQ515" s="58"/>
      <c r="GR515" s="58"/>
      <c r="GS515" s="58"/>
      <c r="GT515" s="58"/>
      <c r="GU515" s="58"/>
      <c r="GV515" s="58"/>
      <c r="GW515" s="58"/>
      <c r="GX515" s="58"/>
      <c r="GY515" s="58"/>
      <c r="GZ515" s="58"/>
      <c r="HA515" s="58"/>
      <c r="HB515" s="58"/>
      <c r="HC515" s="58"/>
      <c r="HD515" s="58"/>
      <c r="HE515" s="58"/>
      <c r="HF515" s="58"/>
      <c r="HG515" s="58"/>
      <c r="HH515" s="58"/>
      <c r="HI515" s="58"/>
      <c r="HJ515" s="58"/>
      <c r="HK515" s="58"/>
      <c r="HL515" s="58"/>
      <c r="HM515" s="58"/>
      <c r="HN515" s="58"/>
      <c r="HO515" s="58"/>
      <c r="HP515" s="58"/>
      <c r="HQ515" s="58"/>
      <c r="HR515" s="58"/>
      <c r="HS515" s="58"/>
      <c r="HT515" s="58"/>
      <c r="HU515" s="58"/>
      <c r="HV515" s="58"/>
      <c r="HW515" s="58"/>
      <c r="HX515" s="58"/>
      <c r="HY515" s="58"/>
      <c r="HZ515" s="58"/>
      <c r="IA515" s="58"/>
      <c r="IB515" s="58"/>
      <c r="IC515" s="58"/>
      <c r="ID515" s="58"/>
      <c r="IE515" s="58"/>
      <c r="IF515" s="58"/>
      <c r="IG515" s="58"/>
      <c r="IH515" s="58"/>
      <c r="II515" s="58"/>
      <c r="IJ515" s="58"/>
      <c r="IK515" s="58"/>
      <c r="IL515" s="58"/>
      <c r="IM515" s="58"/>
      <c r="IN515" s="58"/>
      <c r="IO515" s="58"/>
      <c r="IP515" s="58"/>
      <c r="IQ515" s="58"/>
      <c r="IR515" s="58"/>
    </row>
    <row r="516" spans="1:252" s="839" customFormat="1">
      <c r="A516" s="78" t="s">
        <v>464</v>
      </c>
      <c r="B516" s="699">
        <v>0</v>
      </c>
      <c r="C516" s="699">
        <v>0</v>
      </c>
      <c r="D516" s="699">
        <v>0</v>
      </c>
      <c r="E516" s="699">
        <v>0</v>
      </c>
      <c r="F516" s="699">
        <v>0</v>
      </c>
      <c r="G516" s="699">
        <v>0</v>
      </c>
      <c r="H516" s="699">
        <v>0</v>
      </c>
      <c r="I516" s="699">
        <v>0</v>
      </c>
      <c r="J516" s="699">
        <v>0</v>
      </c>
      <c r="K516" s="699">
        <v>0</v>
      </c>
      <c r="L516" s="699">
        <v>0</v>
      </c>
      <c r="M516" s="699">
        <v>0</v>
      </c>
      <c r="N516" s="699">
        <v>0</v>
      </c>
      <c r="O516" s="699">
        <v>0</v>
      </c>
      <c r="P516" s="699">
        <v>0</v>
      </c>
      <c r="Q516" s="699">
        <v>0</v>
      </c>
      <c r="R516" s="699">
        <v>0</v>
      </c>
      <c r="S516" s="699">
        <v>0</v>
      </c>
      <c r="T516" s="699">
        <v>0</v>
      </c>
      <c r="U516" s="699">
        <v>0</v>
      </c>
      <c r="V516" s="699">
        <v>0</v>
      </c>
      <c r="W516" s="699">
        <v>0</v>
      </c>
      <c r="X516" s="699">
        <v>0</v>
      </c>
      <c r="Y516" s="699">
        <v>0</v>
      </c>
      <c r="Z516" s="699">
        <v>0</v>
      </c>
      <c r="AA516" s="956">
        <v>0</v>
      </c>
      <c r="AB516" s="956">
        <v>0</v>
      </c>
      <c r="AC516" s="956">
        <v>0</v>
      </c>
      <c r="AD516" s="699">
        <v>0</v>
      </c>
      <c r="AE516"/>
      <c r="AF516" s="58"/>
      <c r="AG516" s="58"/>
      <c r="AH516" s="58"/>
      <c r="AI516" s="58"/>
      <c r="AJ516" s="58"/>
      <c r="AK516" s="58"/>
      <c r="AL516" s="58"/>
      <c r="AM516" s="58"/>
      <c r="AN516" s="58"/>
      <c r="AO516" s="58"/>
      <c r="AP516" s="58"/>
      <c r="AQ516" s="58"/>
      <c r="AR516" s="58"/>
      <c r="AS516" s="58"/>
      <c r="AT516" s="58"/>
      <c r="AU516" s="58"/>
      <c r="AV516" s="58"/>
      <c r="AW516" s="58"/>
      <c r="AX516" s="58"/>
      <c r="AY516" s="58"/>
      <c r="AZ516" s="58"/>
      <c r="BA516" s="58"/>
      <c r="BB516" s="58"/>
      <c r="BC516" s="58"/>
      <c r="BD516" s="58"/>
      <c r="BE516" s="58"/>
      <c r="BF516" s="58"/>
      <c r="BG516" s="58"/>
      <c r="BH516" s="58"/>
      <c r="BI516" s="58"/>
      <c r="BJ516" s="58"/>
      <c r="BK516" s="58"/>
      <c r="BL516" s="58"/>
      <c r="BM516" s="58"/>
      <c r="BN516" s="58"/>
      <c r="BO516" s="58"/>
      <c r="BP516" s="58"/>
      <c r="BQ516" s="58"/>
      <c r="BR516" s="58"/>
      <c r="BS516" s="58"/>
      <c r="BT516" s="58"/>
      <c r="BU516" s="58"/>
      <c r="BV516" s="58"/>
      <c r="BW516" s="58"/>
      <c r="BX516" s="58"/>
      <c r="BY516" s="58"/>
      <c r="BZ516" s="58"/>
      <c r="CA516" s="58"/>
      <c r="CB516" s="58"/>
      <c r="CC516" s="58"/>
      <c r="CD516" s="58"/>
      <c r="CE516" s="58"/>
      <c r="CF516" s="58"/>
      <c r="CG516" s="58"/>
      <c r="CH516" s="58"/>
      <c r="CI516" s="58"/>
      <c r="CJ516" s="58"/>
      <c r="CK516" s="58"/>
      <c r="CL516" s="58"/>
      <c r="CM516" s="58"/>
      <c r="CN516" s="58"/>
      <c r="CO516" s="58"/>
      <c r="CP516" s="58"/>
      <c r="CQ516" s="58"/>
      <c r="CR516" s="58"/>
      <c r="CS516" s="58"/>
      <c r="CT516" s="58"/>
      <c r="CU516" s="58"/>
      <c r="CV516" s="58"/>
      <c r="CW516" s="58"/>
      <c r="CX516" s="58"/>
      <c r="CY516" s="58"/>
      <c r="CZ516" s="58"/>
      <c r="DA516" s="58"/>
      <c r="DB516" s="58"/>
      <c r="DC516" s="58"/>
      <c r="DD516" s="58"/>
      <c r="DE516" s="58"/>
      <c r="DF516" s="58"/>
      <c r="DG516" s="58"/>
      <c r="DH516" s="58"/>
      <c r="DI516" s="58"/>
      <c r="DJ516" s="58"/>
      <c r="DK516" s="58"/>
      <c r="DL516" s="58"/>
      <c r="DM516" s="58"/>
      <c r="DN516" s="58"/>
      <c r="DO516" s="58"/>
      <c r="DP516" s="58"/>
      <c r="DQ516" s="58"/>
      <c r="DR516" s="58"/>
      <c r="DS516" s="58"/>
      <c r="DT516" s="58"/>
      <c r="DU516" s="58"/>
      <c r="DV516" s="58"/>
      <c r="DW516" s="58"/>
      <c r="DX516" s="58"/>
      <c r="DY516" s="58"/>
      <c r="DZ516" s="58"/>
      <c r="EA516" s="58"/>
      <c r="EB516" s="58"/>
      <c r="EC516" s="58"/>
      <c r="ED516" s="58"/>
      <c r="EE516" s="58"/>
      <c r="EF516" s="58"/>
      <c r="EG516" s="58"/>
      <c r="EH516" s="58"/>
      <c r="EI516" s="58"/>
      <c r="EJ516" s="58"/>
      <c r="EK516" s="58"/>
      <c r="EL516" s="58"/>
      <c r="EM516" s="58"/>
      <c r="EN516" s="58"/>
      <c r="EO516" s="58"/>
      <c r="EP516" s="58"/>
      <c r="EQ516" s="58"/>
      <c r="ER516" s="58"/>
      <c r="ES516" s="58"/>
      <c r="ET516" s="58"/>
      <c r="EU516" s="58"/>
      <c r="EV516" s="58"/>
      <c r="EW516" s="58"/>
      <c r="EX516" s="58"/>
      <c r="EY516" s="58"/>
      <c r="EZ516" s="58"/>
      <c r="FA516" s="58"/>
      <c r="FB516" s="58"/>
      <c r="FC516" s="58"/>
      <c r="FD516" s="58"/>
      <c r="FE516" s="58"/>
      <c r="FF516" s="58"/>
      <c r="FG516" s="58"/>
      <c r="FH516" s="58"/>
      <c r="FI516" s="58"/>
      <c r="FJ516" s="58"/>
      <c r="FK516" s="58"/>
      <c r="FL516" s="58"/>
      <c r="FM516" s="58"/>
      <c r="FN516" s="58"/>
      <c r="FO516" s="58"/>
      <c r="FP516" s="58"/>
      <c r="FQ516" s="58"/>
      <c r="FR516" s="58"/>
      <c r="FS516" s="58"/>
      <c r="FT516" s="58"/>
      <c r="FU516" s="58"/>
      <c r="FV516" s="58"/>
      <c r="FW516" s="58"/>
      <c r="FX516" s="58"/>
      <c r="FY516" s="58"/>
      <c r="FZ516" s="58"/>
      <c r="GA516" s="58"/>
      <c r="GB516" s="58"/>
      <c r="GC516" s="58"/>
      <c r="GD516" s="58"/>
      <c r="GE516" s="58"/>
      <c r="GF516" s="58"/>
      <c r="GG516" s="58"/>
      <c r="GH516" s="58"/>
      <c r="GI516" s="58"/>
      <c r="GJ516" s="58"/>
      <c r="GK516" s="58"/>
      <c r="GL516" s="58"/>
      <c r="GM516" s="58"/>
      <c r="GN516" s="58"/>
      <c r="GO516" s="58"/>
      <c r="GP516" s="58"/>
      <c r="GQ516" s="58"/>
      <c r="GR516" s="58"/>
      <c r="GS516" s="58"/>
      <c r="GT516" s="58"/>
      <c r="GU516" s="58"/>
      <c r="GV516" s="58"/>
      <c r="GW516" s="58"/>
      <c r="GX516" s="58"/>
      <c r="GY516" s="58"/>
      <c r="GZ516" s="58"/>
      <c r="HA516" s="58"/>
      <c r="HB516" s="58"/>
      <c r="HC516" s="58"/>
      <c r="HD516" s="58"/>
      <c r="HE516" s="58"/>
      <c r="HF516" s="58"/>
      <c r="HG516" s="58"/>
      <c r="HH516" s="58"/>
      <c r="HI516" s="58"/>
      <c r="HJ516" s="58"/>
      <c r="HK516" s="58"/>
      <c r="HL516" s="58"/>
      <c r="HM516" s="58"/>
      <c r="HN516" s="58"/>
      <c r="HO516" s="58"/>
      <c r="HP516" s="58"/>
      <c r="HQ516" s="58"/>
      <c r="HR516" s="58"/>
      <c r="HS516" s="58"/>
      <c r="HT516" s="58"/>
      <c r="HU516" s="58"/>
      <c r="HV516" s="58"/>
      <c r="HW516" s="58"/>
      <c r="HX516" s="58"/>
      <c r="HY516" s="58"/>
      <c r="HZ516" s="58"/>
      <c r="IA516" s="58"/>
      <c r="IB516" s="58"/>
      <c r="IC516" s="58"/>
      <c r="ID516" s="58"/>
      <c r="IE516" s="58"/>
      <c r="IF516" s="58"/>
      <c r="IG516" s="58"/>
      <c r="IH516" s="58"/>
      <c r="II516" s="58"/>
      <c r="IJ516" s="58"/>
      <c r="IK516" s="58"/>
      <c r="IL516" s="58"/>
      <c r="IM516" s="58"/>
      <c r="IN516" s="58"/>
      <c r="IO516" s="58"/>
      <c r="IP516" s="58"/>
      <c r="IQ516" s="58"/>
      <c r="IR516" s="58"/>
    </row>
    <row r="517" spans="1:252" s="839" customFormat="1">
      <c r="A517" s="78" t="s">
        <v>573</v>
      </c>
      <c r="B517" s="699">
        <v>0</v>
      </c>
      <c r="C517" s="699">
        <v>0</v>
      </c>
      <c r="D517" s="699">
        <v>0</v>
      </c>
      <c r="E517" s="699">
        <v>0</v>
      </c>
      <c r="F517" s="699">
        <v>0</v>
      </c>
      <c r="G517" s="699">
        <v>0</v>
      </c>
      <c r="H517" s="699">
        <v>0</v>
      </c>
      <c r="I517" s="699">
        <v>0</v>
      </c>
      <c r="J517" s="699">
        <v>0</v>
      </c>
      <c r="K517" s="699">
        <v>0</v>
      </c>
      <c r="L517" s="699">
        <v>0</v>
      </c>
      <c r="M517" s="699">
        <v>0</v>
      </c>
      <c r="N517" s="699">
        <v>0</v>
      </c>
      <c r="O517" s="699">
        <v>0</v>
      </c>
      <c r="P517" s="699">
        <v>0</v>
      </c>
      <c r="Q517" s="699">
        <v>0</v>
      </c>
      <c r="R517" s="699">
        <v>0</v>
      </c>
      <c r="S517" s="699">
        <v>0</v>
      </c>
      <c r="T517" s="699">
        <v>0</v>
      </c>
      <c r="U517" s="699">
        <v>0</v>
      </c>
      <c r="V517" s="699">
        <v>0</v>
      </c>
      <c r="W517" s="699">
        <v>0</v>
      </c>
      <c r="X517" s="699">
        <v>0</v>
      </c>
      <c r="Y517" s="699">
        <v>0</v>
      </c>
      <c r="Z517" s="699">
        <v>0</v>
      </c>
      <c r="AA517" s="956">
        <v>0</v>
      </c>
      <c r="AB517" s="956">
        <v>0</v>
      </c>
      <c r="AC517" s="956">
        <v>0</v>
      </c>
      <c r="AD517" s="699">
        <v>0</v>
      </c>
      <c r="AE517"/>
      <c r="AF517" s="58"/>
      <c r="AG517" s="58"/>
      <c r="AH517" s="58"/>
      <c r="AI517" s="58"/>
      <c r="AJ517" s="58"/>
      <c r="AK517" s="58"/>
      <c r="AL517" s="58"/>
      <c r="AM517" s="58"/>
      <c r="AN517" s="58"/>
      <c r="AO517" s="58"/>
      <c r="AP517" s="58"/>
      <c r="AQ517" s="58"/>
      <c r="AR517" s="58"/>
      <c r="AS517" s="58"/>
      <c r="AT517" s="58"/>
      <c r="AU517" s="58"/>
      <c r="AV517" s="58"/>
      <c r="AW517" s="58"/>
      <c r="AX517" s="58"/>
      <c r="AY517" s="58"/>
      <c r="AZ517" s="58"/>
      <c r="BA517" s="58"/>
      <c r="BB517" s="58"/>
      <c r="BC517" s="58"/>
      <c r="BD517" s="58"/>
      <c r="BE517" s="58"/>
      <c r="BF517" s="58"/>
      <c r="BG517" s="58"/>
      <c r="BH517" s="58"/>
      <c r="BI517" s="58"/>
      <c r="BJ517" s="58"/>
      <c r="BK517" s="58"/>
      <c r="BL517" s="58"/>
      <c r="BM517" s="58"/>
      <c r="BN517" s="58"/>
      <c r="BO517" s="58"/>
      <c r="BP517" s="58"/>
      <c r="BQ517" s="58"/>
      <c r="BR517" s="58"/>
      <c r="BS517" s="58"/>
      <c r="BT517" s="58"/>
      <c r="BU517" s="58"/>
      <c r="BV517" s="58"/>
      <c r="BW517" s="58"/>
      <c r="BX517" s="58"/>
      <c r="BY517" s="58"/>
      <c r="BZ517" s="58"/>
      <c r="CA517" s="58"/>
      <c r="CB517" s="58"/>
      <c r="CC517" s="58"/>
      <c r="CD517" s="58"/>
      <c r="CE517" s="58"/>
      <c r="CF517" s="58"/>
      <c r="CG517" s="58"/>
      <c r="CH517" s="58"/>
      <c r="CI517" s="58"/>
      <c r="CJ517" s="58"/>
      <c r="CK517" s="58"/>
      <c r="CL517" s="58"/>
      <c r="CM517" s="58"/>
      <c r="CN517" s="58"/>
      <c r="CO517" s="58"/>
      <c r="CP517" s="58"/>
      <c r="CQ517" s="58"/>
      <c r="CR517" s="58"/>
      <c r="CS517" s="58"/>
      <c r="CT517" s="58"/>
      <c r="CU517" s="58"/>
      <c r="CV517" s="58"/>
      <c r="CW517" s="58"/>
      <c r="CX517" s="58"/>
      <c r="CY517" s="58"/>
      <c r="CZ517" s="58"/>
      <c r="DA517" s="58"/>
      <c r="DB517" s="58"/>
      <c r="DC517" s="58"/>
      <c r="DD517" s="58"/>
      <c r="DE517" s="58"/>
      <c r="DF517" s="58"/>
      <c r="DG517" s="58"/>
      <c r="DH517" s="58"/>
      <c r="DI517" s="58"/>
      <c r="DJ517" s="58"/>
      <c r="DK517" s="58"/>
      <c r="DL517" s="58"/>
      <c r="DM517" s="58"/>
      <c r="DN517" s="58"/>
      <c r="DO517" s="58"/>
      <c r="DP517" s="58"/>
      <c r="DQ517" s="58"/>
      <c r="DR517" s="58"/>
      <c r="DS517" s="58"/>
      <c r="DT517" s="58"/>
      <c r="DU517" s="58"/>
      <c r="DV517" s="58"/>
      <c r="DW517" s="58"/>
      <c r="DX517" s="58"/>
      <c r="DY517" s="58"/>
      <c r="DZ517" s="58"/>
      <c r="EA517" s="58"/>
      <c r="EB517" s="58"/>
      <c r="EC517" s="58"/>
      <c r="ED517" s="58"/>
      <c r="EE517" s="58"/>
      <c r="EF517" s="58"/>
      <c r="EG517" s="58"/>
      <c r="EH517" s="58"/>
      <c r="EI517" s="58"/>
      <c r="EJ517" s="58"/>
      <c r="EK517" s="58"/>
      <c r="EL517" s="58"/>
      <c r="EM517" s="58"/>
      <c r="EN517" s="58"/>
      <c r="EO517" s="58"/>
      <c r="EP517" s="58"/>
      <c r="EQ517" s="58"/>
      <c r="ER517" s="58"/>
      <c r="ES517" s="58"/>
      <c r="ET517" s="58"/>
      <c r="EU517" s="58"/>
      <c r="EV517" s="58"/>
      <c r="EW517" s="58"/>
      <c r="EX517" s="58"/>
      <c r="EY517" s="58"/>
      <c r="EZ517" s="58"/>
      <c r="FA517" s="58"/>
      <c r="FB517" s="58"/>
      <c r="FC517" s="58"/>
      <c r="FD517" s="58"/>
      <c r="FE517" s="58"/>
      <c r="FF517" s="58"/>
      <c r="FG517" s="58"/>
      <c r="FH517" s="58"/>
      <c r="FI517" s="58"/>
      <c r="FJ517" s="58"/>
      <c r="FK517" s="58"/>
      <c r="FL517" s="58"/>
      <c r="FM517" s="58"/>
      <c r="FN517" s="58"/>
      <c r="FO517" s="58"/>
      <c r="FP517" s="58"/>
      <c r="FQ517" s="58"/>
      <c r="FR517" s="58"/>
      <c r="FS517" s="58"/>
      <c r="FT517" s="58"/>
      <c r="FU517" s="58"/>
      <c r="FV517" s="58"/>
      <c r="FW517" s="58"/>
      <c r="FX517" s="58"/>
      <c r="FY517" s="58"/>
      <c r="FZ517" s="58"/>
      <c r="GA517" s="58"/>
      <c r="GB517" s="58"/>
      <c r="GC517" s="58"/>
      <c r="GD517" s="58"/>
      <c r="GE517" s="58"/>
      <c r="GF517" s="58"/>
      <c r="GG517" s="58"/>
      <c r="GH517" s="58"/>
      <c r="GI517" s="58"/>
      <c r="GJ517" s="58"/>
      <c r="GK517" s="58"/>
      <c r="GL517" s="58"/>
      <c r="GM517" s="58"/>
      <c r="GN517" s="58"/>
      <c r="GO517" s="58"/>
      <c r="GP517" s="58"/>
      <c r="GQ517" s="58"/>
      <c r="GR517" s="58"/>
      <c r="GS517" s="58"/>
      <c r="GT517" s="58"/>
      <c r="GU517" s="58"/>
      <c r="GV517" s="58"/>
      <c r="GW517" s="58"/>
      <c r="GX517" s="58"/>
      <c r="GY517" s="58"/>
      <c r="GZ517" s="58"/>
      <c r="HA517" s="58"/>
      <c r="HB517" s="58"/>
      <c r="HC517" s="58"/>
      <c r="HD517" s="58"/>
      <c r="HE517" s="58"/>
      <c r="HF517" s="58"/>
      <c r="HG517" s="58"/>
      <c r="HH517" s="58"/>
      <c r="HI517" s="58"/>
      <c r="HJ517" s="58"/>
      <c r="HK517" s="58"/>
      <c r="HL517" s="58"/>
      <c r="HM517" s="58"/>
      <c r="HN517" s="58"/>
      <c r="HO517" s="58"/>
      <c r="HP517" s="58"/>
      <c r="HQ517" s="58"/>
      <c r="HR517" s="58"/>
      <c r="HS517" s="58"/>
      <c r="HT517" s="58"/>
      <c r="HU517" s="58"/>
      <c r="HV517" s="58"/>
      <c r="HW517" s="58"/>
      <c r="HX517" s="58"/>
      <c r="HY517" s="58"/>
      <c r="HZ517" s="58"/>
      <c r="IA517" s="58"/>
      <c r="IB517" s="58"/>
      <c r="IC517" s="58"/>
      <c r="ID517" s="58"/>
      <c r="IE517" s="58"/>
      <c r="IF517" s="58"/>
      <c r="IG517" s="58"/>
      <c r="IH517" s="58"/>
      <c r="II517" s="58"/>
      <c r="IJ517" s="58"/>
      <c r="IK517" s="58"/>
      <c r="IL517" s="58"/>
      <c r="IM517" s="58"/>
      <c r="IN517" s="58"/>
      <c r="IO517" s="58"/>
      <c r="IP517" s="58"/>
      <c r="IQ517" s="58"/>
      <c r="IR517" s="58"/>
    </row>
    <row r="518" spans="1:252" s="839" customFormat="1">
      <c r="A518" s="78" t="s">
        <v>574</v>
      </c>
      <c r="B518" s="699">
        <v>0</v>
      </c>
      <c r="C518" s="699">
        <v>0</v>
      </c>
      <c r="D518" s="699">
        <v>0</v>
      </c>
      <c r="E518" s="699">
        <v>0</v>
      </c>
      <c r="F518" s="699">
        <v>0</v>
      </c>
      <c r="G518" s="699">
        <v>0</v>
      </c>
      <c r="H518" s="699">
        <v>0</v>
      </c>
      <c r="I518" s="699">
        <v>0</v>
      </c>
      <c r="J518" s="699">
        <v>0</v>
      </c>
      <c r="K518" s="699">
        <v>0</v>
      </c>
      <c r="L518" s="699">
        <v>0</v>
      </c>
      <c r="M518" s="699">
        <v>0</v>
      </c>
      <c r="N518" s="699">
        <v>0</v>
      </c>
      <c r="O518" s="699">
        <v>0</v>
      </c>
      <c r="P518" s="699">
        <v>0</v>
      </c>
      <c r="Q518" s="699">
        <v>0</v>
      </c>
      <c r="R518" s="699">
        <v>0</v>
      </c>
      <c r="S518" s="699">
        <v>0</v>
      </c>
      <c r="T518" s="699">
        <v>0</v>
      </c>
      <c r="U518" s="699">
        <v>0</v>
      </c>
      <c r="V518" s="699">
        <v>0</v>
      </c>
      <c r="W518" s="699">
        <v>0</v>
      </c>
      <c r="X518" s="699">
        <v>0</v>
      </c>
      <c r="Y518" s="699">
        <v>0</v>
      </c>
      <c r="Z518" s="699">
        <v>0</v>
      </c>
      <c r="AA518" s="956">
        <v>0</v>
      </c>
      <c r="AB518" s="956">
        <v>0</v>
      </c>
      <c r="AC518" s="956">
        <v>0</v>
      </c>
      <c r="AD518" s="699">
        <v>0</v>
      </c>
      <c r="AE518"/>
      <c r="AF518" s="58"/>
      <c r="AG518" s="58"/>
      <c r="AH518" s="58"/>
      <c r="AI518" s="58"/>
      <c r="AJ518" s="58"/>
      <c r="AK518" s="58"/>
      <c r="AL518" s="58"/>
      <c r="AM518" s="58"/>
      <c r="AN518" s="58"/>
      <c r="AO518" s="58"/>
      <c r="AP518" s="58"/>
      <c r="AQ518" s="58"/>
      <c r="AR518" s="58"/>
      <c r="AS518" s="58"/>
      <c r="AT518" s="58"/>
      <c r="AU518" s="58"/>
      <c r="AV518" s="58"/>
      <c r="AW518" s="58"/>
      <c r="AX518" s="58"/>
      <c r="AY518" s="58"/>
      <c r="AZ518" s="58"/>
      <c r="BA518" s="58"/>
      <c r="BB518" s="58"/>
      <c r="BC518" s="58"/>
      <c r="BD518" s="58"/>
      <c r="BE518" s="58"/>
      <c r="BF518" s="58"/>
      <c r="BG518" s="58"/>
      <c r="BH518" s="58"/>
      <c r="BI518" s="58"/>
      <c r="BJ518" s="58"/>
      <c r="BK518" s="58"/>
      <c r="BL518" s="58"/>
      <c r="BM518" s="58"/>
      <c r="BN518" s="58"/>
      <c r="BO518" s="58"/>
      <c r="BP518" s="58"/>
      <c r="BQ518" s="58"/>
      <c r="BR518" s="58"/>
      <c r="BS518" s="58"/>
      <c r="BT518" s="58"/>
      <c r="BU518" s="58"/>
      <c r="BV518" s="58"/>
      <c r="BW518" s="58"/>
      <c r="BX518" s="58"/>
      <c r="BY518" s="58"/>
      <c r="BZ518" s="58"/>
      <c r="CA518" s="58"/>
      <c r="CB518" s="58"/>
      <c r="CC518" s="58"/>
      <c r="CD518" s="58"/>
      <c r="CE518" s="58"/>
      <c r="CF518" s="58"/>
      <c r="CG518" s="58"/>
      <c r="CH518" s="58"/>
      <c r="CI518" s="58"/>
      <c r="CJ518" s="58"/>
      <c r="CK518" s="58"/>
      <c r="CL518" s="58"/>
      <c r="CM518" s="58"/>
      <c r="CN518" s="58"/>
      <c r="CO518" s="58"/>
      <c r="CP518" s="58"/>
      <c r="CQ518" s="58"/>
      <c r="CR518" s="58"/>
      <c r="CS518" s="58"/>
      <c r="CT518" s="58"/>
      <c r="CU518" s="58"/>
      <c r="CV518" s="58"/>
      <c r="CW518" s="58"/>
      <c r="CX518" s="58"/>
      <c r="CY518" s="58"/>
      <c r="CZ518" s="58"/>
      <c r="DA518" s="58"/>
      <c r="DB518" s="58"/>
      <c r="DC518" s="58"/>
      <c r="DD518" s="58"/>
      <c r="DE518" s="58"/>
      <c r="DF518" s="58"/>
      <c r="DG518" s="58"/>
      <c r="DH518" s="58"/>
      <c r="DI518" s="58"/>
      <c r="DJ518" s="58"/>
      <c r="DK518" s="58"/>
      <c r="DL518" s="58"/>
      <c r="DM518" s="58"/>
      <c r="DN518" s="58"/>
      <c r="DO518" s="58"/>
      <c r="DP518" s="58"/>
      <c r="DQ518" s="58"/>
      <c r="DR518" s="58"/>
      <c r="DS518" s="58"/>
      <c r="DT518" s="58"/>
      <c r="DU518" s="58"/>
      <c r="DV518" s="58"/>
      <c r="DW518" s="58"/>
      <c r="DX518" s="58"/>
      <c r="DY518" s="58"/>
      <c r="DZ518" s="58"/>
      <c r="EA518" s="58"/>
      <c r="EB518" s="58"/>
      <c r="EC518" s="58"/>
      <c r="ED518" s="58"/>
      <c r="EE518" s="58"/>
      <c r="EF518" s="58"/>
      <c r="EG518" s="58"/>
      <c r="EH518" s="58"/>
      <c r="EI518" s="58"/>
      <c r="EJ518" s="58"/>
      <c r="EK518" s="58"/>
      <c r="EL518" s="58"/>
      <c r="EM518" s="58"/>
      <c r="EN518" s="58"/>
      <c r="EO518" s="58"/>
      <c r="EP518" s="58"/>
      <c r="EQ518" s="58"/>
      <c r="ER518" s="58"/>
      <c r="ES518" s="58"/>
      <c r="ET518" s="58"/>
      <c r="EU518" s="58"/>
      <c r="EV518" s="58"/>
      <c r="EW518" s="58"/>
      <c r="EX518" s="58"/>
      <c r="EY518" s="58"/>
      <c r="EZ518" s="58"/>
      <c r="FA518" s="58"/>
      <c r="FB518" s="58"/>
      <c r="FC518" s="58"/>
      <c r="FD518" s="58"/>
      <c r="FE518" s="58"/>
      <c r="FF518" s="58"/>
      <c r="FG518" s="58"/>
      <c r="FH518" s="58"/>
      <c r="FI518" s="58"/>
      <c r="FJ518" s="58"/>
      <c r="FK518" s="58"/>
      <c r="FL518" s="58"/>
      <c r="FM518" s="58"/>
      <c r="FN518" s="58"/>
      <c r="FO518" s="58"/>
      <c r="FP518" s="58"/>
      <c r="FQ518" s="58"/>
      <c r="FR518" s="58"/>
      <c r="FS518" s="58"/>
      <c r="FT518" s="58"/>
      <c r="FU518" s="58"/>
      <c r="FV518" s="58"/>
      <c r="FW518" s="58"/>
      <c r="FX518" s="58"/>
      <c r="FY518" s="58"/>
      <c r="FZ518" s="58"/>
      <c r="GA518" s="58"/>
      <c r="GB518" s="58"/>
      <c r="GC518" s="58"/>
      <c r="GD518" s="58"/>
      <c r="GE518" s="58"/>
      <c r="GF518" s="58"/>
      <c r="GG518" s="58"/>
      <c r="GH518" s="58"/>
      <c r="GI518" s="58"/>
      <c r="GJ518" s="58"/>
      <c r="GK518" s="58"/>
      <c r="GL518" s="58"/>
      <c r="GM518" s="58"/>
      <c r="GN518" s="58"/>
      <c r="GO518" s="58"/>
      <c r="GP518" s="58"/>
      <c r="GQ518" s="58"/>
      <c r="GR518" s="58"/>
      <c r="GS518" s="58"/>
      <c r="GT518" s="58"/>
      <c r="GU518" s="58"/>
      <c r="GV518" s="58"/>
      <c r="GW518" s="58"/>
      <c r="GX518" s="58"/>
      <c r="GY518" s="58"/>
      <c r="GZ518" s="58"/>
      <c r="HA518" s="58"/>
      <c r="HB518" s="58"/>
      <c r="HC518" s="58"/>
      <c r="HD518" s="58"/>
      <c r="HE518" s="58"/>
      <c r="HF518" s="58"/>
      <c r="HG518" s="58"/>
      <c r="HH518" s="58"/>
      <c r="HI518" s="58"/>
      <c r="HJ518" s="58"/>
      <c r="HK518" s="58"/>
      <c r="HL518" s="58"/>
      <c r="HM518" s="58"/>
      <c r="HN518" s="58"/>
      <c r="HO518" s="58"/>
      <c r="HP518" s="58"/>
      <c r="HQ518" s="58"/>
      <c r="HR518" s="58"/>
      <c r="HS518" s="58"/>
      <c r="HT518" s="58"/>
      <c r="HU518" s="58"/>
      <c r="HV518" s="58"/>
      <c r="HW518" s="58"/>
      <c r="HX518" s="58"/>
      <c r="HY518" s="58"/>
      <c r="HZ518" s="58"/>
      <c r="IA518" s="58"/>
      <c r="IB518" s="58"/>
      <c r="IC518" s="58"/>
      <c r="ID518" s="58"/>
      <c r="IE518" s="58"/>
      <c r="IF518" s="58"/>
      <c r="IG518" s="58"/>
      <c r="IH518" s="58"/>
      <c r="II518" s="58"/>
      <c r="IJ518" s="58"/>
      <c r="IK518" s="58"/>
      <c r="IL518" s="58"/>
      <c r="IM518" s="58"/>
      <c r="IN518" s="58"/>
      <c r="IO518" s="58"/>
      <c r="IP518" s="58"/>
      <c r="IQ518" s="58"/>
      <c r="IR518" s="58"/>
    </row>
    <row r="519" spans="1:252" s="839" customFormat="1">
      <c r="A519" s="78" t="s">
        <v>575</v>
      </c>
      <c r="B519" s="699">
        <v>0</v>
      </c>
      <c r="C519" s="699">
        <v>0</v>
      </c>
      <c r="D519" s="699">
        <v>0</v>
      </c>
      <c r="E519" s="699">
        <v>0</v>
      </c>
      <c r="F519" s="699">
        <v>0</v>
      </c>
      <c r="G519" s="699">
        <v>0</v>
      </c>
      <c r="H519" s="699">
        <v>0</v>
      </c>
      <c r="I519" s="699">
        <v>0</v>
      </c>
      <c r="J519" s="699">
        <v>0</v>
      </c>
      <c r="K519" s="699">
        <v>0</v>
      </c>
      <c r="L519" s="699">
        <v>0</v>
      </c>
      <c r="M519" s="699">
        <v>0</v>
      </c>
      <c r="N519" s="699">
        <v>0</v>
      </c>
      <c r="O519" s="699">
        <v>0</v>
      </c>
      <c r="P519" s="699">
        <v>0</v>
      </c>
      <c r="Q519" s="699">
        <v>0</v>
      </c>
      <c r="R519" s="699">
        <v>0</v>
      </c>
      <c r="S519" s="699">
        <v>0</v>
      </c>
      <c r="T519" s="699">
        <v>0</v>
      </c>
      <c r="U519" s="699">
        <v>0</v>
      </c>
      <c r="V519" s="699">
        <v>0</v>
      </c>
      <c r="W519" s="699">
        <v>0</v>
      </c>
      <c r="X519" s="699">
        <v>0</v>
      </c>
      <c r="Y519" s="699">
        <v>0</v>
      </c>
      <c r="Z519" s="699">
        <v>0</v>
      </c>
      <c r="AA519" s="957">
        <v>0</v>
      </c>
      <c r="AB519" s="957">
        <v>0</v>
      </c>
      <c r="AC519" s="957">
        <v>0</v>
      </c>
      <c r="AD519" s="699">
        <v>0</v>
      </c>
      <c r="AE519"/>
      <c r="AF519" s="58"/>
      <c r="AG519" s="58"/>
      <c r="AH519" s="58"/>
      <c r="AI519" s="58"/>
      <c r="AJ519" s="58"/>
      <c r="AK519" s="58"/>
      <c r="AL519" s="58"/>
      <c r="AM519" s="58"/>
      <c r="AN519" s="58"/>
      <c r="AO519" s="58"/>
      <c r="AP519" s="58"/>
      <c r="AQ519" s="58"/>
      <c r="AR519" s="58"/>
      <c r="AS519" s="58"/>
      <c r="AT519" s="58"/>
      <c r="AU519" s="58"/>
      <c r="AV519" s="58"/>
      <c r="AW519" s="58"/>
      <c r="AX519" s="58"/>
      <c r="AY519" s="58"/>
      <c r="AZ519" s="58"/>
      <c r="BA519" s="58"/>
      <c r="BB519" s="58"/>
      <c r="BC519" s="58"/>
      <c r="BD519" s="58"/>
      <c r="BE519" s="58"/>
      <c r="BF519" s="58"/>
      <c r="BG519" s="58"/>
      <c r="BH519" s="58"/>
      <c r="BI519" s="58"/>
      <c r="BJ519" s="58"/>
      <c r="BK519" s="58"/>
      <c r="BL519" s="58"/>
      <c r="BM519" s="58"/>
      <c r="BN519" s="58"/>
      <c r="BO519" s="58"/>
      <c r="BP519" s="58"/>
      <c r="BQ519" s="58"/>
      <c r="BR519" s="58"/>
      <c r="BS519" s="58"/>
      <c r="BT519" s="58"/>
      <c r="BU519" s="58"/>
      <c r="BV519" s="58"/>
      <c r="BW519" s="58"/>
      <c r="BX519" s="58"/>
      <c r="BY519" s="58"/>
      <c r="BZ519" s="58"/>
      <c r="CA519" s="58"/>
      <c r="CB519" s="58"/>
      <c r="CC519" s="58"/>
      <c r="CD519" s="58"/>
      <c r="CE519" s="58"/>
      <c r="CF519" s="58"/>
      <c r="CG519" s="58"/>
      <c r="CH519" s="58"/>
      <c r="CI519" s="58"/>
      <c r="CJ519" s="58"/>
      <c r="CK519" s="58"/>
      <c r="CL519" s="58"/>
      <c r="CM519" s="58"/>
      <c r="CN519" s="58"/>
      <c r="CO519" s="58"/>
      <c r="CP519" s="58"/>
      <c r="CQ519" s="58"/>
      <c r="CR519" s="58"/>
      <c r="CS519" s="58"/>
      <c r="CT519" s="58"/>
      <c r="CU519" s="58"/>
      <c r="CV519" s="58"/>
      <c r="CW519" s="58"/>
      <c r="CX519" s="58"/>
      <c r="CY519" s="58"/>
      <c r="CZ519" s="58"/>
      <c r="DA519" s="58"/>
      <c r="DB519" s="58"/>
      <c r="DC519" s="58"/>
      <c r="DD519" s="58"/>
      <c r="DE519" s="58"/>
      <c r="DF519" s="58"/>
      <c r="DG519" s="58"/>
      <c r="DH519" s="58"/>
      <c r="DI519" s="58"/>
      <c r="DJ519" s="58"/>
      <c r="DK519" s="58"/>
      <c r="DL519" s="58"/>
      <c r="DM519" s="58"/>
      <c r="DN519" s="58"/>
      <c r="DO519" s="58"/>
      <c r="DP519" s="58"/>
      <c r="DQ519" s="58"/>
      <c r="DR519" s="58"/>
      <c r="DS519" s="58"/>
      <c r="DT519" s="58"/>
      <c r="DU519" s="58"/>
      <c r="DV519" s="58"/>
      <c r="DW519" s="58"/>
      <c r="DX519" s="58"/>
      <c r="DY519" s="58"/>
      <c r="DZ519" s="58"/>
      <c r="EA519" s="58"/>
      <c r="EB519" s="58"/>
      <c r="EC519" s="58"/>
      <c r="ED519" s="58"/>
      <c r="EE519" s="58"/>
      <c r="EF519" s="58"/>
      <c r="EG519" s="58"/>
      <c r="EH519" s="58"/>
      <c r="EI519" s="58"/>
      <c r="EJ519" s="58"/>
      <c r="EK519" s="58"/>
      <c r="EL519" s="58"/>
      <c r="EM519" s="58"/>
      <c r="EN519" s="58"/>
      <c r="EO519" s="58"/>
      <c r="EP519" s="58"/>
      <c r="EQ519" s="58"/>
      <c r="ER519" s="58"/>
      <c r="ES519" s="58"/>
      <c r="ET519" s="58"/>
      <c r="EU519" s="58"/>
      <c r="EV519" s="58"/>
      <c r="EW519" s="58"/>
      <c r="EX519" s="58"/>
      <c r="EY519" s="58"/>
      <c r="EZ519" s="58"/>
      <c r="FA519" s="58"/>
      <c r="FB519" s="58"/>
      <c r="FC519" s="58"/>
      <c r="FD519" s="58"/>
      <c r="FE519" s="58"/>
      <c r="FF519" s="58"/>
      <c r="FG519" s="58"/>
      <c r="FH519" s="58"/>
      <c r="FI519" s="58"/>
      <c r="FJ519" s="58"/>
      <c r="FK519" s="58"/>
      <c r="FL519" s="58"/>
      <c r="FM519" s="58"/>
      <c r="FN519" s="58"/>
      <c r="FO519" s="58"/>
      <c r="FP519" s="58"/>
      <c r="FQ519" s="58"/>
      <c r="FR519" s="58"/>
      <c r="FS519" s="58"/>
      <c r="FT519" s="58"/>
      <c r="FU519" s="58"/>
      <c r="FV519" s="58"/>
      <c r="FW519" s="58"/>
      <c r="FX519" s="58"/>
      <c r="FY519" s="58"/>
      <c r="FZ519" s="58"/>
      <c r="GA519" s="58"/>
      <c r="GB519" s="58"/>
      <c r="GC519" s="58"/>
      <c r="GD519" s="58"/>
      <c r="GE519" s="58"/>
      <c r="GF519" s="58"/>
      <c r="GG519" s="58"/>
      <c r="GH519" s="58"/>
      <c r="GI519" s="58"/>
      <c r="GJ519" s="58"/>
      <c r="GK519" s="58"/>
      <c r="GL519" s="58"/>
      <c r="GM519" s="58"/>
      <c r="GN519" s="58"/>
      <c r="GO519" s="58"/>
      <c r="GP519" s="58"/>
      <c r="GQ519" s="58"/>
      <c r="GR519" s="58"/>
      <c r="GS519" s="58"/>
      <c r="GT519" s="58"/>
      <c r="GU519" s="58"/>
      <c r="GV519" s="58"/>
      <c r="GW519" s="58"/>
      <c r="GX519" s="58"/>
      <c r="GY519" s="58"/>
      <c r="GZ519" s="58"/>
      <c r="HA519" s="58"/>
      <c r="HB519" s="58"/>
      <c r="HC519" s="58"/>
      <c r="HD519" s="58"/>
      <c r="HE519" s="58"/>
      <c r="HF519" s="58"/>
      <c r="HG519" s="58"/>
      <c r="HH519" s="58"/>
      <c r="HI519" s="58"/>
      <c r="HJ519" s="58"/>
      <c r="HK519" s="58"/>
      <c r="HL519" s="58"/>
      <c r="HM519" s="58"/>
      <c r="HN519" s="58"/>
      <c r="HO519" s="58"/>
      <c r="HP519" s="58"/>
      <c r="HQ519" s="58"/>
      <c r="HR519" s="58"/>
      <c r="HS519" s="58"/>
      <c r="HT519" s="58"/>
      <c r="HU519" s="58"/>
      <c r="HV519" s="58"/>
      <c r="HW519" s="58"/>
      <c r="HX519" s="58"/>
      <c r="HY519" s="58"/>
      <c r="HZ519" s="58"/>
      <c r="IA519" s="58"/>
      <c r="IB519" s="58"/>
      <c r="IC519" s="58"/>
      <c r="ID519" s="58"/>
      <c r="IE519" s="58"/>
      <c r="IF519" s="58"/>
      <c r="IG519" s="58"/>
      <c r="IH519" s="58"/>
      <c r="II519" s="58"/>
      <c r="IJ519" s="58"/>
      <c r="IK519" s="58"/>
      <c r="IL519" s="58"/>
      <c r="IM519" s="58"/>
      <c r="IN519" s="58"/>
      <c r="IO519" s="58"/>
      <c r="IP519" s="58"/>
      <c r="IQ519" s="58"/>
      <c r="IR519" s="58"/>
    </row>
    <row r="520" spans="1:252" s="839" customFormat="1">
      <c r="A520" s="78" t="s">
        <v>576</v>
      </c>
      <c r="B520" s="699">
        <v>0</v>
      </c>
      <c r="C520" s="699">
        <v>0</v>
      </c>
      <c r="D520" s="699">
        <v>0</v>
      </c>
      <c r="E520" s="699">
        <v>0</v>
      </c>
      <c r="F520" s="699">
        <v>0</v>
      </c>
      <c r="G520" s="699">
        <v>0</v>
      </c>
      <c r="H520" s="699">
        <v>0</v>
      </c>
      <c r="I520" s="699">
        <v>0</v>
      </c>
      <c r="J520" s="699">
        <v>0</v>
      </c>
      <c r="K520" s="699">
        <v>0</v>
      </c>
      <c r="L520" s="699">
        <v>0</v>
      </c>
      <c r="M520" s="699">
        <v>0</v>
      </c>
      <c r="N520" s="699">
        <v>0</v>
      </c>
      <c r="O520" s="699">
        <v>0</v>
      </c>
      <c r="P520" s="699">
        <v>0</v>
      </c>
      <c r="Q520" s="699">
        <v>0</v>
      </c>
      <c r="R520" s="699">
        <v>0</v>
      </c>
      <c r="S520" s="699">
        <v>0</v>
      </c>
      <c r="T520" s="699">
        <v>0</v>
      </c>
      <c r="U520" s="699">
        <v>0</v>
      </c>
      <c r="V520" s="699">
        <v>0</v>
      </c>
      <c r="W520" s="699">
        <v>0</v>
      </c>
      <c r="X520" s="699">
        <v>0</v>
      </c>
      <c r="Y520" s="699">
        <v>0</v>
      </c>
      <c r="Z520" s="699">
        <v>0</v>
      </c>
      <c r="AA520" s="957">
        <v>0</v>
      </c>
      <c r="AB520" s="957">
        <v>0</v>
      </c>
      <c r="AC520" s="957">
        <v>0</v>
      </c>
      <c r="AD520" s="699">
        <v>0</v>
      </c>
      <c r="AE520"/>
      <c r="AF520" s="58"/>
      <c r="AG520" s="58"/>
      <c r="AH520" s="58"/>
      <c r="AI520" s="58"/>
      <c r="AJ520" s="58"/>
      <c r="AK520" s="58"/>
      <c r="AL520" s="58"/>
      <c r="AM520" s="58"/>
      <c r="AN520" s="58"/>
      <c r="AO520" s="58"/>
      <c r="AP520" s="58"/>
      <c r="AQ520" s="58"/>
      <c r="AR520" s="58"/>
      <c r="AS520" s="58"/>
      <c r="AT520" s="58"/>
      <c r="AU520" s="58"/>
      <c r="AV520" s="58"/>
      <c r="AW520" s="58"/>
      <c r="AX520" s="58"/>
      <c r="AY520" s="58"/>
      <c r="AZ520" s="58"/>
      <c r="BA520" s="58"/>
      <c r="BB520" s="58"/>
      <c r="BC520" s="58"/>
      <c r="BD520" s="58"/>
      <c r="BE520" s="58"/>
      <c r="BF520" s="58"/>
      <c r="BG520" s="58"/>
      <c r="BH520" s="58"/>
      <c r="BI520" s="58"/>
      <c r="BJ520" s="58"/>
      <c r="BK520" s="58"/>
      <c r="BL520" s="58"/>
      <c r="BM520" s="58"/>
      <c r="BN520" s="58"/>
      <c r="BO520" s="58"/>
      <c r="BP520" s="58"/>
      <c r="BQ520" s="58"/>
      <c r="BR520" s="58"/>
      <c r="BS520" s="58"/>
      <c r="BT520" s="58"/>
      <c r="BU520" s="58"/>
      <c r="BV520" s="58"/>
      <c r="BW520" s="58"/>
      <c r="BX520" s="58"/>
      <c r="BY520" s="58"/>
      <c r="BZ520" s="58"/>
      <c r="CA520" s="58"/>
      <c r="CB520" s="58"/>
      <c r="CC520" s="58"/>
      <c r="CD520" s="58"/>
      <c r="CE520" s="58"/>
      <c r="CF520" s="58"/>
      <c r="CG520" s="58"/>
      <c r="CH520" s="58"/>
      <c r="CI520" s="58"/>
      <c r="CJ520" s="58"/>
      <c r="CK520" s="58"/>
      <c r="CL520" s="58"/>
      <c r="CM520" s="58"/>
      <c r="CN520" s="58"/>
      <c r="CO520" s="58"/>
      <c r="CP520" s="58"/>
      <c r="CQ520" s="58"/>
      <c r="CR520" s="58"/>
      <c r="CS520" s="58"/>
      <c r="CT520" s="58"/>
      <c r="CU520" s="58"/>
      <c r="CV520" s="58"/>
      <c r="CW520" s="58"/>
      <c r="CX520" s="58"/>
      <c r="CY520" s="58"/>
      <c r="CZ520" s="58"/>
      <c r="DA520" s="58"/>
      <c r="DB520" s="58"/>
      <c r="DC520" s="58"/>
      <c r="DD520" s="58"/>
      <c r="DE520" s="58"/>
      <c r="DF520" s="58"/>
      <c r="DG520" s="58"/>
      <c r="DH520" s="58"/>
      <c r="DI520" s="58"/>
      <c r="DJ520" s="58"/>
      <c r="DK520" s="58"/>
      <c r="DL520" s="58"/>
      <c r="DM520" s="58"/>
      <c r="DN520" s="58"/>
      <c r="DO520" s="58"/>
      <c r="DP520" s="58"/>
      <c r="DQ520" s="58"/>
      <c r="DR520" s="58"/>
      <c r="DS520" s="58"/>
      <c r="DT520" s="58"/>
      <c r="DU520" s="58"/>
      <c r="DV520" s="58"/>
      <c r="DW520" s="58"/>
      <c r="DX520" s="58"/>
      <c r="DY520" s="58"/>
      <c r="DZ520" s="58"/>
      <c r="EA520" s="58"/>
      <c r="EB520" s="58"/>
      <c r="EC520" s="58"/>
      <c r="ED520" s="58"/>
      <c r="EE520" s="58"/>
      <c r="EF520" s="58"/>
      <c r="EG520" s="58"/>
      <c r="EH520" s="58"/>
      <c r="EI520" s="58"/>
      <c r="EJ520" s="58"/>
      <c r="EK520" s="58"/>
      <c r="EL520" s="58"/>
      <c r="EM520" s="58"/>
      <c r="EN520" s="58"/>
      <c r="EO520" s="58"/>
      <c r="EP520" s="58"/>
      <c r="EQ520" s="58"/>
      <c r="ER520" s="58"/>
      <c r="ES520" s="58"/>
      <c r="ET520" s="58"/>
      <c r="EU520" s="58"/>
      <c r="EV520" s="58"/>
      <c r="EW520" s="58"/>
      <c r="EX520" s="58"/>
      <c r="EY520" s="58"/>
      <c r="EZ520" s="58"/>
      <c r="FA520" s="58"/>
      <c r="FB520" s="58"/>
      <c r="FC520" s="58"/>
      <c r="FD520" s="58"/>
      <c r="FE520" s="58"/>
      <c r="FF520" s="58"/>
      <c r="FG520" s="58"/>
      <c r="FH520" s="58"/>
      <c r="FI520" s="58"/>
      <c r="FJ520" s="58"/>
      <c r="FK520" s="58"/>
      <c r="FL520" s="58"/>
      <c r="FM520" s="58"/>
      <c r="FN520" s="58"/>
      <c r="FO520" s="58"/>
      <c r="FP520" s="58"/>
      <c r="FQ520" s="58"/>
      <c r="FR520" s="58"/>
      <c r="FS520" s="58"/>
      <c r="FT520" s="58"/>
      <c r="FU520" s="58"/>
      <c r="FV520" s="58"/>
      <c r="FW520" s="58"/>
      <c r="FX520" s="58"/>
      <c r="FY520" s="58"/>
      <c r="FZ520" s="58"/>
      <c r="GA520" s="58"/>
      <c r="GB520" s="58"/>
      <c r="GC520" s="58"/>
      <c r="GD520" s="58"/>
      <c r="GE520" s="58"/>
      <c r="GF520" s="58"/>
      <c r="GG520" s="58"/>
      <c r="GH520" s="58"/>
      <c r="GI520" s="58"/>
      <c r="GJ520" s="58"/>
      <c r="GK520" s="58"/>
      <c r="GL520" s="58"/>
      <c r="GM520" s="58"/>
      <c r="GN520" s="58"/>
      <c r="GO520" s="58"/>
      <c r="GP520" s="58"/>
      <c r="GQ520" s="58"/>
      <c r="GR520" s="58"/>
      <c r="GS520" s="58"/>
      <c r="GT520" s="58"/>
      <c r="GU520" s="58"/>
      <c r="GV520" s="58"/>
      <c r="GW520" s="58"/>
      <c r="GX520" s="58"/>
      <c r="GY520" s="58"/>
      <c r="GZ520" s="58"/>
      <c r="HA520" s="58"/>
      <c r="HB520" s="58"/>
      <c r="HC520" s="58"/>
      <c r="HD520" s="58"/>
      <c r="HE520" s="58"/>
      <c r="HF520" s="58"/>
      <c r="HG520" s="58"/>
      <c r="HH520" s="58"/>
      <c r="HI520" s="58"/>
      <c r="HJ520" s="58"/>
      <c r="HK520" s="58"/>
      <c r="HL520" s="58"/>
      <c r="HM520" s="58"/>
      <c r="HN520" s="58"/>
      <c r="HO520" s="58"/>
      <c r="HP520" s="58"/>
      <c r="HQ520" s="58"/>
      <c r="HR520" s="58"/>
      <c r="HS520" s="58"/>
      <c r="HT520" s="58"/>
      <c r="HU520" s="58"/>
      <c r="HV520" s="58"/>
      <c r="HW520" s="58"/>
      <c r="HX520" s="58"/>
      <c r="HY520" s="58"/>
      <c r="HZ520" s="58"/>
      <c r="IA520" s="58"/>
      <c r="IB520" s="58"/>
      <c r="IC520" s="58"/>
      <c r="ID520" s="58"/>
      <c r="IE520" s="58"/>
      <c r="IF520" s="58"/>
      <c r="IG520" s="58"/>
      <c r="IH520" s="58"/>
      <c r="II520" s="58"/>
      <c r="IJ520" s="58"/>
      <c r="IK520" s="58"/>
      <c r="IL520" s="58"/>
      <c r="IM520" s="58"/>
      <c r="IN520" s="58"/>
      <c r="IO520" s="58"/>
      <c r="IP520" s="58"/>
      <c r="IQ520" s="58"/>
      <c r="IR520" s="58"/>
    </row>
    <row r="521" spans="1:252" s="839" customFormat="1">
      <c r="A521" s="78" t="s">
        <v>577</v>
      </c>
      <c r="B521" s="699">
        <v>0</v>
      </c>
      <c r="C521" s="699">
        <v>0</v>
      </c>
      <c r="D521" s="699">
        <v>0</v>
      </c>
      <c r="E521" s="699">
        <v>0</v>
      </c>
      <c r="F521" s="699">
        <v>0</v>
      </c>
      <c r="G521" s="699">
        <v>0</v>
      </c>
      <c r="H521" s="699">
        <v>0</v>
      </c>
      <c r="I521" s="699">
        <v>0</v>
      </c>
      <c r="J521" s="699">
        <v>0</v>
      </c>
      <c r="K521" s="699">
        <v>0</v>
      </c>
      <c r="L521" s="699">
        <v>0</v>
      </c>
      <c r="M521" s="699">
        <v>0</v>
      </c>
      <c r="N521" s="699">
        <v>0</v>
      </c>
      <c r="O521" s="699">
        <v>0</v>
      </c>
      <c r="P521" s="699">
        <v>0</v>
      </c>
      <c r="Q521" s="699">
        <v>0</v>
      </c>
      <c r="R521" s="699">
        <v>0</v>
      </c>
      <c r="S521" s="699">
        <v>0</v>
      </c>
      <c r="T521" s="699">
        <v>0</v>
      </c>
      <c r="U521" s="699">
        <v>0</v>
      </c>
      <c r="V521" s="699">
        <v>0</v>
      </c>
      <c r="W521" s="699">
        <v>0</v>
      </c>
      <c r="X521" s="699">
        <v>0</v>
      </c>
      <c r="Y521" s="699">
        <v>0</v>
      </c>
      <c r="Z521" s="699">
        <v>0</v>
      </c>
      <c r="AA521" s="956">
        <v>0</v>
      </c>
      <c r="AB521" s="956">
        <v>0</v>
      </c>
      <c r="AC521" s="956">
        <v>0</v>
      </c>
      <c r="AD521" s="699">
        <v>0</v>
      </c>
      <c r="AE521"/>
      <c r="AF521" s="58"/>
      <c r="AG521" s="58"/>
      <c r="AH521" s="58"/>
      <c r="AI521" s="58"/>
      <c r="AJ521" s="58"/>
      <c r="AK521" s="58"/>
      <c r="AL521" s="58"/>
      <c r="AM521" s="58"/>
      <c r="AN521" s="58"/>
      <c r="AO521" s="58"/>
      <c r="AP521" s="58"/>
      <c r="AQ521" s="58"/>
      <c r="AR521" s="58"/>
      <c r="AS521" s="58"/>
      <c r="AT521" s="58"/>
      <c r="AU521" s="58"/>
      <c r="AV521" s="58"/>
      <c r="AW521" s="58"/>
      <c r="AX521" s="58"/>
      <c r="AY521" s="58"/>
      <c r="AZ521" s="58"/>
      <c r="BA521" s="58"/>
      <c r="BB521" s="58"/>
      <c r="BC521" s="58"/>
      <c r="BD521" s="58"/>
      <c r="BE521" s="58"/>
      <c r="BF521" s="58"/>
      <c r="BG521" s="58"/>
      <c r="BH521" s="58"/>
      <c r="BI521" s="58"/>
      <c r="BJ521" s="58"/>
      <c r="BK521" s="58"/>
      <c r="BL521" s="58"/>
      <c r="BM521" s="58"/>
      <c r="BN521" s="58"/>
      <c r="BO521" s="58"/>
      <c r="BP521" s="58"/>
      <c r="BQ521" s="58"/>
      <c r="BR521" s="58"/>
      <c r="BS521" s="58"/>
      <c r="BT521" s="58"/>
      <c r="BU521" s="58"/>
      <c r="BV521" s="58"/>
      <c r="BW521" s="58"/>
      <c r="BX521" s="58"/>
      <c r="BY521" s="58"/>
      <c r="BZ521" s="58"/>
      <c r="CA521" s="58"/>
      <c r="CB521" s="58"/>
      <c r="CC521" s="58"/>
      <c r="CD521" s="58"/>
      <c r="CE521" s="58"/>
      <c r="CF521" s="58"/>
      <c r="CG521" s="58"/>
      <c r="CH521" s="58"/>
      <c r="CI521" s="58"/>
      <c r="CJ521" s="58"/>
      <c r="CK521" s="58"/>
      <c r="CL521" s="58"/>
      <c r="CM521" s="58"/>
      <c r="CN521" s="58"/>
      <c r="CO521" s="58"/>
      <c r="CP521" s="58"/>
      <c r="CQ521" s="58"/>
      <c r="CR521" s="58"/>
      <c r="CS521" s="58"/>
      <c r="CT521" s="58"/>
      <c r="CU521" s="58"/>
      <c r="CV521" s="58"/>
      <c r="CW521" s="58"/>
      <c r="CX521" s="58"/>
      <c r="CY521" s="58"/>
      <c r="CZ521" s="58"/>
      <c r="DA521" s="58"/>
      <c r="DB521" s="58"/>
      <c r="DC521" s="58"/>
      <c r="DD521" s="58"/>
      <c r="DE521" s="58"/>
      <c r="DF521" s="58"/>
      <c r="DG521" s="58"/>
      <c r="DH521" s="58"/>
      <c r="DI521" s="58"/>
      <c r="DJ521" s="58"/>
      <c r="DK521" s="58"/>
      <c r="DL521" s="58"/>
      <c r="DM521" s="58"/>
      <c r="DN521" s="58"/>
      <c r="DO521" s="58"/>
      <c r="DP521" s="58"/>
      <c r="DQ521" s="58"/>
      <c r="DR521" s="58"/>
      <c r="DS521" s="58"/>
      <c r="DT521" s="58"/>
      <c r="DU521" s="58"/>
      <c r="DV521" s="58"/>
      <c r="DW521" s="58"/>
      <c r="DX521" s="58"/>
      <c r="DY521" s="58"/>
      <c r="DZ521" s="58"/>
      <c r="EA521" s="58"/>
      <c r="EB521" s="58"/>
      <c r="EC521" s="58"/>
      <c r="ED521" s="58"/>
      <c r="EE521" s="58"/>
      <c r="EF521" s="58"/>
      <c r="EG521" s="58"/>
      <c r="EH521" s="58"/>
      <c r="EI521" s="58"/>
      <c r="EJ521" s="58"/>
      <c r="EK521" s="58"/>
      <c r="EL521" s="58"/>
      <c r="EM521" s="58"/>
      <c r="EN521" s="58"/>
      <c r="EO521" s="58"/>
      <c r="EP521" s="58"/>
      <c r="EQ521" s="58"/>
      <c r="ER521" s="58"/>
      <c r="ES521" s="58"/>
      <c r="ET521" s="58"/>
      <c r="EU521" s="58"/>
      <c r="EV521" s="58"/>
      <c r="EW521" s="58"/>
      <c r="EX521" s="58"/>
      <c r="EY521" s="58"/>
      <c r="EZ521" s="58"/>
      <c r="FA521" s="58"/>
      <c r="FB521" s="58"/>
      <c r="FC521" s="58"/>
      <c r="FD521" s="58"/>
      <c r="FE521" s="58"/>
      <c r="FF521" s="58"/>
      <c r="FG521" s="58"/>
      <c r="FH521" s="58"/>
      <c r="FI521" s="58"/>
      <c r="FJ521" s="58"/>
      <c r="FK521" s="58"/>
      <c r="FL521" s="58"/>
      <c r="FM521" s="58"/>
      <c r="FN521" s="58"/>
      <c r="FO521" s="58"/>
      <c r="FP521" s="58"/>
      <c r="FQ521" s="58"/>
      <c r="FR521" s="58"/>
      <c r="FS521" s="58"/>
      <c r="FT521" s="58"/>
      <c r="FU521" s="58"/>
      <c r="FV521" s="58"/>
      <c r="FW521" s="58"/>
      <c r="FX521" s="58"/>
      <c r="FY521" s="58"/>
      <c r="FZ521" s="58"/>
      <c r="GA521" s="58"/>
      <c r="GB521" s="58"/>
      <c r="GC521" s="58"/>
      <c r="GD521" s="58"/>
      <c r="GE521" s="58"/>
      <c r="GF521" s="58"/>
      <c r="GG521" s="58"/>
      <c r="GH521" s="58"/>
      <c r="GI521" s="58"/>
      <c r="GJ521" s="58"/>
      <c r="GK521" s="58"/>
      <c r="GL521" s="58"/>
      <c r="GM521" s="58"/>
      <c r="GN521" s="58"/>
      <c r="GO521" s="58"/>
      <c r="GP521" s="58"/>
      <c r="GQ521" s="58"/>
      <c r="GR521" s="58"/>
      <c r="GS521" s="58"/>
      <c r="GT521" s="58"/>
      <c r="GU521" s="58"/>
      <c r="GV521" s="58"/>
      <c r="GW521" s="58"/>
      <c r="GX521" s="58"/>
      <c r="GY521" s="58"/>
      <c r="GZ521" s="58"/>
      <c r="HA521" s="58"/>
      <c r="HB521" s="58"/>
      <c r="HC521" s="58"/>
      <c r="HD521" s="58"/>
      <c r="HE521" s="58"/>
      <c r="HF521" s="58"/>
      <c r="HG521" s="58"/>
      <c r="HH521" s="58"/>
      <c r="HI521" s="58"/>
      <c r="HJ521" s="58"/>
      <c r="HK521" s="58"/>
      <c r="HL521" s="58"/>
      <c r="HM521" s="58"/>
      <c r="HN521" s="58"/>
      <c r="HO521" s="58"/>
      <c r="HP521" s="58"/>
      <c r="HQ521" s="58"/>
      <c r="HR521" s="58"/>
      <c r="HS521" s="58"/>
      <c r="HT521" s="58"/>
      <c r="HU521" s="58"/>
      <c r="HV521" s="58"/>
      <c r="HW521" s="58"/>
      <c r="HX521" s="58"/>
      <c r="HY521" s="58"/>
      <c r="HZ521" s="58"/>
      <c r="IA521" s="58"/>
      <c r="IB521" s="58"/>
      <c r="IC521" s="58"/>
      <c r="ID521" s="58"/>
      <c r="IE521" s="58"/>
      <c r="IF521" s="58"/>
      <c r="IG521" s="58"/>
      <c r="IH521" s="58"/>
      <c r="II521" s="58"/>
      <c r="IJ521" s="58"/>
      <c r="IK521" s="58"/>
      <c r="IL521" s="58"/>
      <c r="IM521" s="58"/>
      <c r="IN521" s="58"/>
      <c r="IO521" s="58"/>
      <c r="IP521" s="58"/>
      <c r="IQ521" s="58"/>
      <c r="IR521" s="58"/>
    </row>
    <row r="522" spans="1:252" s="839" customFormat="1">
      <c r="A522" s="78" t="s">
        <v>578</v>
      </c>
      <c r="B522" s="699">
        <v>0</v>
      </c>
      <c r="C522" s="699">
        <v>0</v>
      </c>
      <c r="D522" s="699">
        <v>0</v>
      </c>
      <c r="E522" s="699">
        <v>0</v>
      </c>
      <c r="F522" s="699">
        <v>0</v>
      </c>
      <c r="G522" s="699">
        <v>0</v>
      </c>
      <c r="H522" s="699">
        <v>0</v>
      </c>
      <c r="I522" s="699">
        <v>0</v>
      </c>
      <c r="J522" s="699">
        <v>0</v>
      </c>
      <c r="K522" s="699">
        <v>0</v>
      </c>
      <c r="L522" s="699">
        <v>0</v>
      </c>
      <c r="M522" s="699">
        <v>0</v>
      </c>
      <c r="N522" s="699">
        <v>0</v>
      </c>
      <c r="O522" s="699">
        <v>0</v>
      </c>
      <c r="P522" s="699">
        <v>0</v>
      </c>
      <c r="Q522" s="699">
        <v>0</v>
      </c>
      <c r="R522" s="699">
        <v>0</v>
      </c>
      <c r="S522" s="699">
        <v>0</v>
      </c>
      <c r="T522" s="699">
        <v>0</v>
      </c>
      <c r="U522" s="699">
        <v>0</v>
      </c>
      <c r="V522" s="699">
        <v>0</v>
      </c>
      <c r="W522" s="699">
        <v>0</v>
      </c>
      <c r="X522" s="699">
        <v>0</v>
      </c>
      <c r="Y522" s="699">
        <v>0</v>
      </c>
      <c r="Z522" s="699">
        <v>0</v>
      </c>
      <c r="AA522" s="956">
        <v>0</v>
      </c>
      <c r="AB522" s="956">
        <v>0</v>
      </c>
      <c r="AC522" s="956">
        <v>0</v>
      </c>
      <c r="AD522" s="699">
        <v>0</v>
      </c>
      <c r="AE522"/>
      <c r="AF522" s="58"/>
      <c r="AG522" s="58"/>
      <c r="AH522" s="58"/>
      <c r="AI522" s="58"/>
      <c r="AJ522" s="58"/>
      <c r="AK522" s="58"/>
      <c r="AL522" s="58"/>
      <c r="AM522" s="58"/>
      <c r="AN522" s="58"/>
      <c r="AO522" s="58"/>
      <c r="AP522" s="58"/>
      <c r="AQ522" s="58"/>
      <c r="AR522" s="58"/>
      <c r="AS522" s="58"/>
      <c r="AT522" s="58"/>
      <c r="AU522" s="58"/>
      <c r="AV522" s="58"/>
      <c r="AW522" s="58"/>
      <c r="AX522" s="58"/>
      <c r="AY522" s="58"/>
      <c r="AZ522" s="58"/>
      <c r="BA522" s="58"/>
      <c r="BB522" s="58"/>
      <c r="BC522" s="58"/>
      <c r="BD522" s="58"/>
      <c r="BE522" s="58"/>
      <c r="BF522" s="58"/>
      <c r="BG522" s="58"/>
      <c r="BH522" s="58"/>
      <c r="BI522" s="58"/>
      <c r="BJ522" s="58"/>
      <c r="BK522" s="58"/>
      <c r="BL522" s="58"/>
      <c r="BM522" s="58"/>
      <c r="BN522" s="58"/>
      <c r="BO522" s="58"/>
      <c r="BP522" s="58"/>
      <c r="BQ522" s="58"/>
      <c r="BR522" s="58"/>
      <c r="BS522" s="58"/>
      <c r="BT522" s="58"/>
      <c r="BU522" s="58"/>
      <c r="BV522" s="58"/>
      <c r="BW522" s="58"/>
      <c r="BX522" s="58"/>
      <c r="BY522" s="58"/>
      <c r="BZ522" s="58"/>
      <c r="CA522" s="58"/>
      <c r="CB522" s="58"/>
      <c r="CC522" s="58"/>
      <c r="CD522" s="58"/>
      <c r="CE522" s="58"/>
      <c r="CF522" s="58"/>
      <c r="CG522" s="58"/>
      <c r="CH522" s="58"/>
      <c r="CI522" s="58"/>
      <c r="CJ522" s="58"/>
      <c r="CK522" s="58"/>
      <c r="CL522" s="58"/>
      <c r="CM522" s="58"/>
      <c r="CN522" s="58"/>
      <c r="CO522" s="58"/>
      <c r="CP522" s="58"/>
      <c r="CQ522" s="58"/>
      <c r="CR522" s="58"/>
      <c r="CS522" s="58"/>
      <c r="CT522" s="58"/>
      <c r="CU522" s="58"/>
      <c r="CV522" s="58"/>
      <c r="CW522" s="58"/>
      <c r="CX522" s="58"/>
      <c r="CY522" s="58"/>
      <c r="CZ522" s="58"/>
      <c r="DA522" s="58"/>
      <c r="DB522" s="58"/>
      <c r="DC522" s="58"/>
      <c r="DD522" s="58"/>
      <c r="DE522" s="58"/>
      <c r="DF522" s="58"/>
      <c r="DG522" s="58"/>
      <c r="DH522" s="58"/>
      <c r="DI522" s="58"/>
      <c r="DJ522" s="58"/>
      <c r="DK522" s="58"/>
      <c r="DL522" s="58"/>
      <c r="DM522" s="58"/>
      <c r="DN522" s="58"/>
      <c r="DO522" s="58"/>
      <c r="DP522" s="58"/>
      <c r="DQ522" s="58"/>
      <c r="DR522" s="58"/>
      <c r="DS522" s="58"/>
      <c r="DT522" s="58"/>
      <c r="DU522" s="58"/>
      <c r="DV522" s="58"/>
      <c r="DW522" s="58"/>
      <c r="DX522" s="58"/>
      <c r="DY522" s="58"/>
      <c r="DZ522" s="58"/>
      <c r="EA522" s="58"/>
      <c r="EB522" s="58"/>
      <c r="EC522" s="58"/>
      <c r="ED522" s="58"/>
      <c r="EE522" s="58"/>
      <c r="EF522" s="58"/>
      <c r="EG522" s="58"/>
      <c r="EH522" s="58"/>
      <c r="EI522" s="58"/>
      <c r="EJ522" s="58"/>
      <c r="EK522" s="58"/>
      <c r="EL522" s="58"/>
      <c r="EM522" s="58"/>
      <c r="EN522" s="58"/>
      <c r="EO522" s="58"/>
      <c r="EP522" s="58"/>
      <c r="EQ522" s="58"/>
      <c r="ER522" s="58"/>
      <c r="ES522" s="58"/>
      <c r="ET522" s="58"/>
      <c r="EU522" s="58"/>
      <c r="EV522" s="58"/>
      <c r="EW522" s="58"/>
      <c r="EX522" s="58"/>
      <c r="EY522" s="58"/>
      <c r="EZ522" s="58"/>
      <c r="FA522" s="58"/>
      <c r="FB522" s="58"/>
      <c r="FC522" s="58"/>
      <c r="FD522" s="58"/>
      <c r="FE522" s="58"/>
      <c r="FF522" s="58"/>
      <c r="FG522" s="58"/>
      <c r="FH522" s="58"/>
      <c r="FI522" s="58"/>
      <c r="FJ522" s="58"/>
      <c r="FK522" s="58"/>
      <c r="FL522" s="58"/>
      <c r="FM522" s="58"/>
      <c r="FN522" s="58"/>
      <c r="FO522" s="58"/>
      <c r="FP522" s="58"/>
      <c r="FQ522" s="58"/>
      <c r="FR522" s="58"/>
      <c r="FS522" s="58"/>
      <c r="FT522" s="58"/>
      <c r="FU522" s="58"/>
      <c r="FV522" s="58"/>
      <c r="FW522" s="58"/>
      <c r="FX522" s="58"/>
      <c r="FY522" s="58"/>
      <c r="FZ522" s="58"/>
      <c r="GA522" s="58"/>
      <c r="GB522" s="58"/>
      <c r="GC522" s="58"/>
      <c r="GD522" s="58"/>
      <c r="GE522" s="58"/>
      <c r="GF522" s="58"/>
      <c r="GG522" s="58"/>
      <c r="GH522" s="58"/>
      <c r="GI522" s="58"/>
      <c r="GJ522" s="58"/>
      <c r="GK522" s="58"/>
      <c r="GL522" s="58"/>
      <c r="GM522" s="58"/>
      <c r="GN522" s="58"/>
      <c r="GO522" s="58"/>
      <c r="GP522" s="58"/>
      <c r="GQ522" s="58"/>
      <c r="GR522" s="58"/>
      <c r="GS522" s="58"/>
      <c r="GT522" s="58"/>
      <c r="GU522" s="58"/>
      <c r="GV522" s="58"/>
      <c r="GW522" s="58"/>
      <c r="GX522" s="58"/>
      <c r="GY522" s="58"/>
      <c r="GZ522" s="58"/>
      <c r="HA522" s="58"/>
      <c r="HB522" s="58"/>
      <c r="HC522" s="58"/>
      <c r="HD522" s="58"/>
      <c r="HE522" s="58"/>
      <c r="HF522" s="58"/>
      <c r="HG522" s="58"/>
      <c r="HH522" s="58"/>
      <c r="HI522" s="58"/>
      <c r="HJ522" s="58"/>
      <c r="HK522" s="58"/>
      <c r="HL522" s="58"/>
      <c r="HM522" s="58"/>
      <c r="HN522" s="58"/>
      <c r="HO522" s="58"/>
      <c r="HP522" s="58"/>
      <c r="HQ522" s="58"/>
      <c r="HR522" s="58"/>
      <c r="HS522" s="58"/>
      <c r="HT522" s="58"/>
      <c r="HU522" s="58"/>
      <c r="HV522" s="58"/>
      <c r="HW522" s="58"/>
      <c r="HX522" s="58"/>
      <c r="HY522" s="58"/>
      <c r="HZ522" s="58"/>
      <c r="IA522" s="58"/>
      <c r="IB522" s="58"/>
      <c r="IC522" s="58"/>
      <c r="ID522" s="58"/>
      <c r="IE522" s="58"/>
      <c r="IF522" s="58"/>
      <c r="IG522" s="58"/>
      <c r="IH522" s="58"/>
      <c r="II522" s="58"/>
      <c r="IJ522" s="58"/>
      <c r="IK522" s="58"/>
      <c r="IL522" s="58"/>
      <c r="IM522" s="58"/>
      <c r="IN522" s="58"/>
      <c r="IO522" s="58"/>
      <c r="IP522" s="58"/>
      <c r="IQ522" s="58"/>
      <c r="IR522" s="58"/>
    </row>
    <row r="523" spans="1:252" s="839" customFormat="1">
      <c r="A523" s="78" t="s">
        <v>579</v>
      </c>
      <c r="B523" s="699">
        <v>0</v>
      </c>
      <c r="C523" s="699">
        <v>0</v>
      </c>
      <c r="D523" s="699">
        <v>0</v>
      </c>
      <c r="E523" s="699">
        <v>0</v>
      </c>
      <c r="F523" s="699">
        <v>0</v>
      </c>
      <c r="G523" s="699">
        <v>0</v>
      </c>
      <c r="H523" s="699">
        <v>0</v>
      </c>
      <c r="I523" s="699">
        <v>0</v>
      </c>
      <c r="J523" s="699">
        <v>0</v>
      </c>
      <c r="K523" s="699">
        <v>0</v>
      </c>
      <c r="L523" s="699">
        <v>0</v>
      </c>
      <c r="M523" s="699">
        <v>0</v>
      </c>
      <c r="N523" s="699">
        <v>0</v>
      </c>
      <c r="O523" s="699">
        <v>0</v>
      </c>
      <c r="P523" s="699">
        <v>0</v>
      </c>
      <c r="Q523" s="699">
        <v>0</v>
      </c>
      <c r="R523" s="699">
        <v>0</v>
      </c>
      <c r="S523" s="699">
        <v>0</v>
      </c>
      <c r="T523" s="699">
        <v>0</v>
      </c>
      <c r="U523" s="699">
        <v>0</v>
      </c>
      <c r="V523" s="699">
        <v>0</v>
      </c>
      <c r="W523" s="699">
        <v>0</v>
      </c>
      <c r="X523" s="699">
        <v>0</v>
      </c>
      <c r="Y523" s="699">
        <v>0</v>
      </c>
      <c r="Z523" s="699">
        <v>0</v>
      </c>
      <c r="AA523" s="956">
        <v>0</v>
      </c>
      <c r="AB523" s="956">
        <v>0</v>
      </c>
      <c r="AC523" s="956">
        <v>0</v>
      </c>
      <c r="AD523" s="699">
        <v>0</v>
      </c>
      <c r="AE523"/>
      <c r="AF523" s="58"/>
      <c r="AG523" s="58"/>
      <c r="AH523" s="58"/>
      <c r="AI523" s="58"/>
      <c r="AJ523" s="58"/>
      <c r="AK523" s="58"/>
      <c r="AL523" s="58"/>
      <c r="AM523" s="58"/>
      <c r="AN523" s="58"/>
      <c r="AO523" s="58"/>
      <c r="AP523" s="58"/>
      <c r="AQ523" s="58"/>
      <c r="AR523" s="58"/>
      <c r="AS523" s="58"/>
      <c r="AT523" s="58"/>
      <c r="AU523" s="58"/>
      <c r="AV523" s="58"/>
      <c r="AW523" s="58"/>
      <c r="AX523" s="58"/>
      <c r="AY523" s="58"/>
      <c r="AZ523" s="58"/>
      <c r="BA523" s="58"/>
      <c r="BB523" s="58"/>
      <c r="BC523" s="58"/>
      <c r="BD523" s="58"/>
      <c r="BE523" s="58"/>
      <c r="BF523" s="58"/>
      <c r="BG523" s="58"/>
      <c r="BH523" s="58"/>
      <c r="BI523" s="58"/>
      <c r="BJ523" s="58"/>
      <c r="BK523" s="58"/>
      <c r="BL523" s="58"/>
      <c r="BM523" s="58"/>
      <c r="BN523" s="58"/>
      <c r="BO523" s="58"/>
      <c r="BP523" s="58"/>
      <c r="BQ523" s="58"/>
      <c r="BR523" s="58"/>
      <c r="BS523" s="58"/>
      <c r="BT523" s="58"/>
      <c r="BU523" s="58"/>
      <c r="BV523" s="58"/>
      <c r="BW523" s="58"/>
      <c r="BX523" s="58"/>
      <c r="BY523" s="58"/>
      <c r="BZ523" s="58"/>
      <c r="CA523" s="58"/>
      <c r="CB523" s="58"/>
      <c r="CC523" s="58"/>
      <c r="CD523" s="58"/>
      <c r="CE523" s="58"/>
      <c r="CF523" s="58"/>
      <c r="CG523" s="58"/>
      <c r="CH523" s="58"/>
      <c r="CI523" s="58"/>
      <c r="CJ523" s="58"/>
      <c r="CK523" s="58"/>
      <c r="CL523" s="58"/>
      <c r="CM523" s="58"/>
      <c r="CN523" s="58"/>
      <c r="CO523" s="58"/>
      <c r="CP523" s="58"/>
      <c r="CQ523" s="58"/>
      <c r="CR523" s="58"/>
      <c r="CS523" s="58"/>
      <c r="CT523" s="58"/>
      <c r="CU523" s="58"/>
      <c r="CV523" s="58"/>
      <c r="CW523" s="58"/>
      <c r="CX523" s="58"/>
      <c r="CY523" s="58"/>
      <c r="CZ523" s="58"/>
      <c r="DA523" s="58"/>
      <c r="DB523" s="58"/>
      <c r="DC523" s="58"/>
      <c r="DD523" s="58"/>
      <c r="DE523" s="58"/>
      <c r="DF523" s="58"/>
      <c r="DG523" s="58"/>
      <c r="DH523" s="58"/>
      <c r="DI523" s="58"/>
      <c r="DJ523" s="58"/>
      <c r="DK523" s="58"/>
      <c r="DL523" s="58"/>
      <c r="DM523" s="58"/>
      <c r="DN523" s="58"/>
      <c r="DO523" s="58"/>
      <c r="DP523" s="58"/>
      <c r="DQ523" s="58"/>
      <c r="DR523" s="58"/>
      <c r="DS523" s="58"/>
      <c r="DT523" s="58"/>
      <c r="DU523" s="58"/>
      <c r="DV523" s="58"/>
      <c r="DW523" s="58"/>
      <c r="DX523" s="58"/>
      <c r="DY523" s="58"/>
      <c r="DZ523" s="58"/>
      <c r="EA523" s="58"/>
      <c r="EB523" s="58"/>
      <c r="EC523" s="58"/>
      <c r="ED523" s="58"/>
      <c r="EE523" s="58"/>
      <c r="EF523" s="58"/>
      <c r="EG523" s="58"/>
      <c r="EH523" s="58"/>
      <c r="EI523" s="58"/>
      <c r="EJ523" s="58"/>
      <c r="EK523" s="58"/>
      <c r="EL523" s="58"/>
      <c r="EM523" s="58"/>
      <c r="EN523" s="58"/>
      <c r="EO523" s="58"/>
      <c r="EP523" s="58"/>
      <c r="EQ523" s="58"/>
      <c r="ER523" s="58"/>
      <c r="ES523" s="58"/>
      <c r="ET523" s="58"/>
      <c r="EU523" s="58"/>
      <c r="EV523" s="58"/>
      <c r="EW523" s="58"/>
      <c r="EX523" s="58"/>
      <c r="EY523" s="58"/>
      <c r="EZ523" s="58"/>
      <c r="FA523" s="58"/>
      <c r="FB523" s="58"/>
      <c r="FC523" s="58"/>
      <c r="FD523" s="58"/>
      <c r="FE523" s="58"/>
      <c r="FF523" s="58"/>
      <c r="FG523" s="58"/>
      <c r="FH523" s="58"/>
      <c r="FI523" s="58"/>
      <c r="FJ523" s="58"/>
      <c r="FK523" s="58"/>
      <c r="FL523" s="58"/>
      <c r="FM523" s="58"/>
      <c r="FN523" s="58"/>
      <c r="FO523" s="58"/>
      <c r="FP523" s="58"/>
      <c r="FQ523" s="58"/>
      <c r="FR523" s="58"/>
      <c r="FS523" s="58"/>
      <c r="FT523" s="58"/>
      <c r="FU523" s="58"/>
      <c r="FV523" s="58"/>
      <c r="FW523" s="58"/>
      <c r="FX523" s="58"/>
      <c r="FY523" s="58"/>
      <c r="FZ523" s="58"/>
      <c r="GA523" s="58"/>
      <c r="GB523" s="58"/>
      <c r="GC523" s="58"/>
      <c r="GD523" s="58"/>
      <c r="GE523" s="58"/>
      <c r="GF523" s="58"/>
      <c r="GG523" s="58"/>
      <c r="GH523" s="58"/>
      <c r="GI523" s="58"/>
      <c r="GJ523" s="58"/>
      <c r="GK523" s="58"/>
      <c r="GL523" s="58"/>
      <c r="GM523" s="58"/>
      <c r="GN523" s="58"/>
      <c r="GO523" s="58"/>
      <c r="GP523" s="58"/>
      <c r="GQ523" s="58"/>
      <c r="GR523" s="58"/>
      <c r="GS523" s="58"/>
      <c r="GT523" s="58"/>
      <c r="GU523" s="58"/>
      <c r="GV523" s="58"/>
      <c r="GW523" s="58"/>
      <c r="GX523" s="58"/>
      <c r="GY523" s="58"/>
      <c r="GZ523" s="58"/>
      <c r="HA523" s="58"/>
      <c r="HB523" s="58"/>
      <c r="HC523" s="58"/>
      <c r="HD523" s="58"/>
      <c r="HE523" s="58"/>
      <c r="HF523" s="58"/>
      <c r="HG523" s="58"/>
      <c r="HH523" s="58"/>
      <c r="HI523" s="58"/>
      <c r="HJ523" s="58"/>
      <c r="HK523" s="58"/>
      <c r="HL523" s="58"/>
      <c r="HM523" s="58"/>
      <c r="HN523" s="58"/>
      <c r="HO523" s="58"/>
      <c r="HP523" s="58"/>
      <c r="HQ523" s="58"/>
      <c r="HR523" s="58"/>
      <c r="HS523" s="58"/>
      <c r="HT523" s="58"/>
      <c r="HU523" s="58"/>
      <c r="HV523" s="58"/>
      <c r="HW523" s="58"/>
      <c r="HX523" s="58"/>
      <c r="HY523" s="58"/>
      <c r="HZ523" s="58"/>
      <c r="IA523" s="58"/>
      <c r="IB523" s="58"/>
      <c r="IC523" s="58"/>
      <c r="ID523" s="58"/>
      <c r="IE523" s="58"/>
      <c r="IF523" s="58"/>
      <c r="IG523" s="58"/>
      <c r="IH523" s="58"/>
      <c r="II523" s="58"/>
      <c r="IJ523" s="58"/>
      <c r="IK523" s="58"/>
      <c r="IL523" s="58"/>
      <c r="IM523" s="58"/>
      <c r="IN523" s="58"/>
      <c r="IO523" s="58"/>
      <c r="IP523" s="58"/>
      <c r="IQ523" s="58"/>
      <c r="IR523" s="58"/>
    </row>
    <row r="524" spans="1:252" s="839" customFormat="1">
      <c r="A524" s="78" t="s">
        <v>580</v>
      </c>
      <c r="B524" s="699">
        <v>0</v>
      </c>
      <c r="C524" s="699">
        <v>0</v>
      </c>
      <c r="D524" s="699">
        <v>0</v>
      </c>
      <c r="E524" s="699">
        <v>0</v>
      </c>
      <c r="F524" s="699">
        <v>0</v>
      </c>
      <c r="G524" s="699">
        <v>0</v>
      </c>
      <c r="H524" s="699">
        <v>0</v>
      </c>
      <c r="I524" s="699">
        <v>0</v>
      </c>
      <c r="J524" s="699">
        <v>0</v>
      </c>
      <c r="K524" s="699">
        <v>0</v>
      </c>
      <c r="L524" s="699">
        <v>0</v>
      </c>
      <c r="M524" s="699">
        <v>0</v>
      </c>
      <c r="N524" s="699">
        <v>0</v>
      </c>
      <c r="O524" s="699">
        <v>0</v>
      </c>
      <c r="P524" s="699">
        <v>0</v>
      </c>
      <c r="Q524" s="699">
        <v>0</v>
      </c>
      <c r="R524" s="699">
        <v>0</v>
      </c>
      <c r="S524" s="699">
        <v>0</v>
      </c>
      <c r="T524" s="699">
        <v>0</v>
      </c>
      <c r="U524" s="699">
        <v>0</v>
      </c>
      <c r="V524" s="699">
        <v>0</v>
      </c>
      <c r="W524" s="699">
        <v>0</v>
      </c>
      <c r="X524" s="699">
        <v>0</v>
      </c>
      <c r="Y524" s="699">
        <v>0</v>
      </c>
      <c r="Z524" s="699">
        <v>0</v>
      </c>
      <c r="AA524" s="956">
        <v>0</v>
      </c>
      <c r="AB524" s="956">
        <v>0</v>
      </c>
      <c r="AC524" s="956">
        <v>0</v>
      </c>
      <c r="AD524" s="699">
        <v>0</v>
      </c>
      <c r="AE524"/>
      <c r="AF524" s="58"/>
      <c r="AG524" s="58"/>
      <c r="AH524" s="58"/>
      <c r="AI524" s="58"/>
      <c r="AJ524" s="58"/>
      <c r="AK524" s="58"/>
      <c r="AL524" s="58"/>
      <c r="AM524" s="58"/>
      <c r="AN524" s="58"/>
      <c r="AO524" s="58"/>
      <c r="AP524" s="58"/>
      <c r="AQ524" s="58"/>
      <c r="AR524" s="58"/>
      <c r="AS524" s="58"/>
      <c r="AT524" s="58"/>
      <c r="AU524" s="58"/>
      <c r="AV524" s="58"/>
      <c r="AW524" s="58"/>
      <c r="AX524" s="58"/>
      <c r="AY524" s="58"/>
      <c r="AZ524" s="58"/>
      <c r="BA524" s="58"/>
      <c r="BB524" s="58"/>
      <c r="BC524" s="58"/>
      <c r="BD524" s="58"/>
      <c r="BE524" s="58"/>
      <c r="BF524" s="58"/>
      <c r="BG524" s="58"/>
      <c r="BH524" s="58"/>
      <c r="BI524" s="58"/>
      <c r="BJ524" s="58"/>
      <c r="BK524" s="58"/>
      <c r="BL524" s="58"/>
      <c r="BM524" s="58"/>
      <c r="BN524" s="58"/>
      <c r="BO524" s="58"/>
      <c r="BP524" s="58"/>
      <c r="BQ524" s="58"/>
      <c r="BR524" s="58"/>
      <c r="BS524" s="58"/>
      <c r="BT524" s="58"/>
      <c r="BU524" s="58"/>
      <c r="BV524" s="58"/>
      <c r="BW524" s="58"/>
      <c r="BX524" s="58"/>
      <c r="BY524" s="58"/>
      <c r="BZ524" s="58"/>
      <c r="CA524" s="58"/>
      <c r="CB524" s="58"/>
      <c r="CC524" s="58"/>
      <c r="CD524" s="58"/>
      <c r="CE524" s="58"/>
      <c r="CF524" s="58"/>
      <c r="CG524" s="58"/>
      <c r="CH524" s="58"/>
      <c r="CI524" s="58"/>
      <c r="CJ524" s="58"/>
      <c r="CK524" s="58"/>
      <c r="CL524" s="58"/>
      <c r="CM524" s="58"/>
      <c r="CN524" s="58"/>
      <c r="CO524" s="58"/>
      <c r="CP524" s="58"/>
      <c r="CQ524" s="58"/>
      <c r="CR524" s="58"/>
      <c r="CS524" s="58"/>
      <c r="CT524" s="58"/>
      <c r="CU524" s="58"/>
      <c r="CV524" s="58"/>
      <c r="CW524" s="58"/>
      <c r="CX524" s="58"/>
      <c r="CY524" s="58"/>
      <c r="CZ524" s="58"/>
      <c r="DA524" s="58"/>
      <c r="DB524" s="58"/>
      <c r="DC524" s="58"/>
      <c r="DD524" s="58"/>
      <c r="DE524" s="58"/>
      <c r="DF524" s="58"/>
      <c r="DG524" s="58"/>
      <c r="DH524" s="58"/>
      <c r="DI524" s="58"/>
      <c r="DJ524" s="58"/>
      <c r="DK524" s="58"/>
      <c r="DL524" s="58"/>
      <c r="DM524" s="58"/>
      <c r="DN524" s="58"/>
      <c r="DO524" s="58"/>
      <c r="DP524" s="58"/>
      <c r="DQ524" s="58"/>
      <c r="DR524" s="58"/>
      <c r="DS524" s="58"/>
      <c r="DT524" s="58"/>
      <c r="DU524" s="58"/>
      <c r="DV524" s="58"/>
      <c r="DW524" s="58"/>
      <c r="DX524" s="58"/>
      <c r="DY524" s="58"/>
      <c r="DZ524" s="58"/>
      <c r="EA524" s="58"/>
      <c r="EB524" s="58"/>
      <c r="EC524" s="58"/>
      <c r="ED524" s="58"/>
      <c r="EE524" s="58"/>
      <c r="EF524" s="58"/>
      <c r="EG524" s="58"/>
      <c r="EH524" s="58"/>
      <c r="EI524" s="58"/>
      <c r="EJ524" s="58"/>
      <c r="EK524" s="58"/>
      <c r="EL524" s="58"/>
      <c r="EM524" s="58"/>
      <c r="EN524" s="58"/>
      <c r="EO524" s="58"/>
      <c r="EP524" s="58"/>
      <c r="EQ524" s="58"/>
      <c r="ER524" s="58"/>
      <c r="ES524" s="58"/>
      <c r="ET524" s="58"/>
      <c r="EU524" s="58"/>
      <c r="EV524" s="58"/>
      <c r="EW524" s="58"/>
      <c r="EX524" s="58"/>
      <c r="EY524" s="58"/>
      <c r="EZ524" s="58"/>
      <c r="FA524" s="58"/>
      <c r="FB524" s="58"/>
      <c r="FC524" s="58"/>
      <c r="FD524" s="58"/>
      <c r="FE524" s="58"/>
      <c r="FF524" s="58"/>
      <c r="FG524" s="58"/>
      <c r="FH524" s="58"/>
      <c r="FI524" s="58"/>
      <c r="FJ524" s="58"/>
      <c r="FK524" s="58"/>
      <c r="FL524" s="58"/>
      <c r="FM524" s="58"/>
      <c r="FN524" s="58"/>
      <c r="FO524" s="58"/>
      <c r="FP524" s="58"/>
      <c r="FQ524" s="58"/>
      <c r="FR524" s="58"/>
      <c r="FS524" s="58"/>
      <c r="FT524" s="58"/>
      <c r="FU524" s="58"/>
      <c r="FV524" s="58"/>
      <c r="FW524" s="58"/>
      <c r="FX524" s="58"/>
      <c r="FY524" s="58"/>
      <c r="FZ524" s="58"/>
      <c r="GA524" s="58"/>
      <c r="GB524" s="58"/>
      <c r="GC524" s="58"/>
      <c r="GD524" s="58"/>
      <c r="GE524" s="58"/>
      <c r="GF524" s="58"/>
      <c r="GG524" s="58"/>
      <c r="GH524" s="58"/>
      <c r="GI524" s="58"/>
      <c r="GJ524" s="58"/>
      <c r="GK524" s="58"/>
      <c r="GL524" s="58"/>
      <c r="GM524" s="58"/>
      <c r="GN524" s="58"/>
      <c r="GO524" s="58"/>
      <c r="GP524" s="58"/>
      <c r="GQ524" s="58"/>
      <c r="GR524" s="58"/>
      <c r="GS524" s="58"/>
      <c r="GT524" s="58"/>
      <c r="GU524" s="58"/>
      <c r="GV524" s="58"/>
      <c r="GW524" s="58"/>
      <c r="GX524" s="58"/>
      <c r="GY524" s="58"/>
      <c r="GZ524" s="58"/>
      <c r="HA524" s="58"/>
      <c r="HB524" s="58"/>
      <c r="HC524" s="58"/>
      <c r="HD524" s="58"/>
      <c r="HE524" s="58"/>
      <c r="HF524" s="58"/>
      <c r="HG524" s="58"/>
      <c r="HH524" s="58"/>
      <c r="HI524" s="58"/>
      <c r="HJ524" s="58"/>
      <c r="HK524" s="58"/>
      <c r="HL524" s="58"/>
      <c r="HM524" s="58"/>
      <c r="HN524" s="58"/>
      <c r="HO524" s="58"/>
      <c r="HP524" s="58"/>
      <c r="HQ524" s="58"/>
      <c r="HR524" s="58"/>
      <c r="HS524" s="58"/>
      <c r="HT524" s="58"/>
      <c r="HU524" s="58"/>
      <c r="HV524" s="58"/>
      <c r="HW524" s="58"/>
      <c r="HX524" s="58"/>
      <c r="HY524" s="58"/>
      <c r="HZ524" s="58"/>
      <c r="IA524" s="58"/>
      <c r="IB524" s="58"/>
      <c r="IC524" s="58"/>
      <c r="ID524" s="58"/>
      <c r="IE524" s="58"/>
      <c r="IF524" s="58"/>
      <c r="IG524" s="58"/>
      <c r="IH524" s="58"/>
      <c r="II524" s="58"/>
      <c r="IJ524" s="58"/>
      <c r="IK524" s="58"/>
      <c r="IL524" s="58"/>
      <c r="IM524" s="58"/>
      <c r="IN524" s="58"/>
      <c r="IO524" s="58"/>
      <c r="IP524" s="58"/>
      <c r="IQ524" s="58"/>
      <c r="IR524" s="58"/>
    </row>
    <row r="525" spans="1:252" s="839" customFormat="1">
      <c r="A525" s="78" t="s">
        <v>581</v>
      </c>
      <c r="B525" s="699">
        <v>0</v>
      </c>
      <c r="C525" s="699">
        <v>0</v>
      </c>
      <c r="D525" s="699">
        <v>0</v>
      </c>
      <c r="E525" s="699">
        <v>0</v>
      </c>
      <c r="F525" s="699">
        <v>0</v>
      </c>
      <c r="G525" s="699">
        <v>0</v>
      </c>
      <c r="H525" s="699">
        <v>0</v>
      </c>
      <c r="I525" s="699">
        <v>0</v>
      </c>
      <c r="J525" s="699">
        <v>0</v>
      </c>
      <c r="K525" s="699">
        <v>0</v>
      </c>
      <c r="L525" s="699">
        <v>0</v>
      </c>
      <c r="M525" s="699">
        <v>0</v>
      </c>
      <c r="N525" s="699">
        <v>0</v>
      </c>
      <c r="O525" s="699">
        <v>0</v>
      </c>
      <c r="P525" s="699">
        <v>0</v>
      </c>
      <c r="Q525" s="699">
        <v>0</v>
      </c>
      <c r="R525" s="699">
        <v>0</v>
      </c>
      <c r="S525" s="699">
        <v>0</v>
      </c>
      <c r="T525" s="699">
        <v>0</v>
      </c>
      <c r="U525" s="699">
        <v>0</v>
      </c>
      <c r="V525" s="699">
        <v>0</v>
      </c>
      <c r="W525" s="699">
        <v>0</v>
      </c>
      <c r="X525" s="699">
        <v>0</v>
      </c>
      <c r="Y525" s="699">
        <v>0</v>
      </c>
      <c r="Z525" s="699">
        <v>0</v>
      </c>
      <c r="AA525" s="956">
        <v>0</v>
      </c>
      <c r="AB525" s="956">
        <v>0</v>
      </c>
      <c r="AC525" s="956">
        <v>0</v>
      </c>
      <c r="AD525" s="699">
        <v>0</v>
      </c>
      <c r="AE525"/>
      <c r="AF525" s="58"/>
      <c r="AG525" s="58"/>
      <c r="AH525" s="58"/>
      <c r="AI525" s="58"/>
      <c r="AJ525" s="58"/>
      <c r="AK525" s="58"/>
      <c r="AL525" s="58"/>
      <c r="AM525" s="58"/>
      <c r="AN525" s="58"/>
      <c r="AO525" s="58"/>
      <c r="AP525" s="58"/>
      <c r="AQ525" s="58"/>
      <c r="AR525" s="58"/>
      <c r="AS525" s="58"/>
      <c r="AT525" s="58"/>
      <c r="AU525" s="58"/>
      <c r="AV525" s="58"/>
      <c r="AW525" s="58"/>
      <c r="AX525" s="58"/>
      <c r="AY525" s="58"/>
      <c r="AZ525" s="58"/>
      <c r="BA525" s="58"/>
      <c r="BB525" s="58"/>
      <c r="BC525" s="58"/>
      <c r="BD525" s="58"/>
      <c r="BE525" s="58"/>
      <c r="BF525" s="58"/>
      <c r="BG525" s="58"/>
      <c r="BH525" s="58"/>
      <c r="BI525" s="58"/>
      <c r="BJ525" s="58"/>
      <c r="BK525" s="58"/>
      <c r="BL525" s="58"/>
      <c r="BM525" s="58"/>
      <c r="BN525" s="58"/>
      <c r="BO525" s="58"/>
      <c r="BP525" s="58"/>
      <c r="BQ525" s="58"/>
      <c r="BR525" s="58"/>
      <c r="BS525" s="58"/>
      <c r="BT525" s="58"/>
      <c r="BU525" s="58"/>
      <c r="BV525" s="58"/>
      <c r="BW525" s="58"/>
      <c r="BX525" s="58"/>
      <c r="BY525" s="58"/>
      <c r="BZ525" s="58"/>
      <c r="CA525" s="58"/>
      <c r="CB525" s="58"/>
      <c r="CC525" s="58"/>
      <c r="CD525" s="58"/>
      <c r="CE525" s="58"/>
      <c r="CF525" s="58"/>
      <c r="CG525" s="58"/>
      <c r="CH525" s="58"/>
      <c r="CI525" s="58"/>
      <c r="CJ525" s="58"/>
      <c r="CK525" s="58"/>
      <c r="CL525" s="58"/>
      <c r="CM525" s="58"/>
      <c r="CN525" s="58"/>
      <c r="CO525" s="58"/>
      <c r="CP525" s="58"/>
      <c r="CQ525" s="58"/>
      <c r="CR525" s="58"/>
      <c r="CS525" s="58"/>
      <c r="CT525" s="58"/>
      <c r="CU525" s="58"/>
      <c r="CV525" s="58"/>
      <c r="CW525" s="58"/>
      <c r="CX525" s="58"/>
      <c r="CY525" s="58"/>
      <c r="CZ525" s="58"/>
      <c r="DA525" s="58"/>
      <c r="DB525" s="58"/>
      <c r="DC525" s="58"/>
      <c r="DD525" s="58"/>
      <c r="DE525" s="58"/>
      <c r="DF525" s="58"/>
      <c r="DG525" s="58"/>
      <c r="DH525" s="58"/>
      <c r="DI525" s="58"/>
      <c r="DJ525" s="58"/>
      <c r="DK525" s="58"/>
      <c r="DL525" s="58"/>
      <c r="DM525" s="58"/>
      <c r="DN525" s="58"/>
      <c r="DO525" s="58"/>
      <c r="DP525" s="58"/>
      <c r="DQ525" s="58"/>
      <c r="DR525" s="58"/>
      <c r="DS525" s="58"/>
      <c r="DT525" s="58"/>
      <c r="DU525" s="58"/>
      <c r="DV525" s="58"/>
      <c r="DW525" s="58"/>
      <c r="DX525" s="58"/>
      <c r="DY525" s="58"/>
      <c r="DZ525" s="58"/>
      <c r="EA525" s="58"/>
      <c r="EB525" s="58"/>
      <c r="EC525" s="58"/>
      <c r="ED525" s="58"/>
      <c r="EE525" s="58"/>
      <c r="EF525" s="58"/>
      <c r="EG525" s="58"/>
      <c r="EH525" s="58"/>
      <c r="EI525" s="58"/>
      <c r="EJ525" s="58"/>
      <c r="EK525" s="58"/>
      <c r="EL525" s="58"/>
      <c r="EM525" s="58"/>
      <c r="EN525" s="58"/>
      <c r="EO525" s="58"/>
      <c r="EP525" s="58"/>
      <c r="EQ525" s="58"/>
      <c r="ER525" s="58"/>
      <c r="ES525" s="58"/>
      <c r="ET525" s="58"/>
      <c r="EU525" s="58"/>
      <c r="EV525" s="58"/>
      <c r="EW525" s="58"/>
      <c r="EX525" s="58"/>
      <c r="EY525" s="58"/>
      <c r="EZ525" s="58"/>
      <c r="FA525" s="58"/>
      <c r="FB525" s="58"/>
      <c r="FC525" s="58"/>
      <c r="FD525" s="58"/>
      <c r="FE525" s="58"/>
      <c r="FF525" s="58"/>
      <c r="FG525" s="58"/>
      <c r="FH525" s="58"/>
      <c r="FI525" s="58"/>
      <c r="FJ525" s="58"/>
      <c r="FK525" s="58"/>
      <c r="FL525" s="58"/>
      <c r="FM525" s="58"/>
      <c r="FN525" s="58"/>
      <c r="FO525" s="58"/>
      <c r="FP525" s="58"/>
      <c r="FQ525" s="58"/>
      <c r="FR525" s="58"/>
      <c r="FS525" s="58"/>
      <c r="FT525" s="58"/>
      <c r="FU525" s="58"/>
      <c r="FV525" s="58"/>
      <c r="FW525" s="58"/>
      <c r="FX525" s="58"/>
      <c r="FY525" s="58"/>
      <c r="FZ525" s="58"/>
      <c r="GA525" s="58"/>
      <c r="GB525" s="58"/>
      <c r="GC525" s="58"/>
      <c r="GD525" s="58"/>
      <c r="GE525" s="58"/>
      <c r="GF525" s="58"/>
      <c r="GG525" s="58"/>
      <c r="GH525" s="58"/>
      <c r="GI525" s="58"/>
      <c r="GJ525" s="58"/>
      <c r="GK525" s="58"/>
      <c r="GL525" s="58"/>
      <c r="GM525" s="58"/>
      <c r="GN525" s="58"/>
      <c r="GO525" s="58"/>
      <c r="GP525" s="58"/>
      <c r="GQ525" s="58"/>
      <c r="GR525" s="58"/>
      <c r="GS525" s="58"/>
      <c r="GT525" s="58"/>
      <c r="GU525" s="58"/>
      <c r="GV525" s="58"/>
      <c r="GW525" s="58"/>
      <c r="GX525" s="58"/>
      <c r="GY525" s="58"/>
      <c r="GZ525" s="58"/>
      <c r="HA525" s="58"/>
      <c r="HB525" s="58"/>
      <c r="HC525" s="58"/>
      <c r="HD525" s="58"/>
      <c r="HE525" s="58"/>
      <c r="HF525" s="58"/>
      <c r="HG525" s="58"/>
      <c r="HH525" s="58"/>
      <c r="HI525" s="58"/>
      <c r="HJ525" s="58"/>
      <c r="HK525" s="58"/>
      <c r="HL525" s="58"/>
      <c r="HM525" s="58"/>
      <c r="HN525" s="58"/>
      <c r="HO525" s="58"/>
      <c r="HP525" s="58"/>
      <c r="HQ525" s="58"/>
      <c r="HR525" s="58"/>
      <c r="HS525" s="58"/>
      <c r="HT525" s="58"/>
      <c r="HU525" s="58"/>
      <c r="HV525" s="58"/>
      <c r="HW525" s="58"/>
      <c r="HX525" s="58"/>
      <c r="HY525" s="58"/>
      <c r="HZ525" s="58"/>
      <c r="IA525" s="58"/>
      <c r="IB525" s="58"/>
      <c r="IC525" s="58"/>
      <c r="ID525" s="58"/>
      <c r="IE525" s="58"/>
      <c r="IF525" s="58"/>
      <c r="IG525" s="58"/>
      <c r="IH525" s="58"/>
      <c r="II525" s="58"/>
      <c r="IJ525" s="58"/>
      <c r="IK525" s="58"/>
      <c r="IL525" s="58"/>
      <c r="IM525" s="58"/>
      <c r="IN525" s="58"/>
      <c r="IO525" s="58"/>
      <c r="IP525" s="58"/>
      <c r="IQ525" s="58"/>
      <c r="IR525" s="58"/>
    </row>
    <row r="526" spans="1:252" s="839" customFormat="1">
      <c r="A526" s="78" t="s">
        <v>465</v>
      </c>
      <c r="B526" s="699">
        <v>0</v>
      </c>
      <c r="C526" s="699">
        <v>0</v>
      </c>
      <c r="D526" s="699">
        <v>0</v>
      </c>
      <c r="E526" s="699">
        <v>0</v>
      </c>
      <c r="F526" s="699">
        <v>0</v>
      </c>
      <c r="G526" s="699">
        <v>0</v>
      </c>
      <c r="H526" s="699">
        <v>0</v>
      </c>
      <c r="I526" s="699">
        <v>0</v>
      </c>
      <c r="J526" s="699">
        <v>0</v>
      </c>
      <c r="K526" s="699">
        <v>0</v>
      </c>
      <c r="L526" s="699">
        <v>0</v>
      </c>
      <c r="M526" s="699">
        <v>0</v>
      </c>
      <c r="N526" s="699">
        <v>0</v>
      </c>
      <c r="O526" s="699">
        <v>0</v>
      </c>
      <c r="P526" s="699">
        <v>0</v>
      </c>
      <c r="Q526" s="699">
        <v>0</v>
      </c>
      <c r="R526" s="699">
        <v>0</v>
      </c>
      <c r="S526" s="699">
        <v>0</v>
      </c>
      <c r="T526" s="699">
        <v>0</v>
      </c>
      <c r="U526" s="699">
        <v>0</v>
      </c>
      <c r="V526" s="699">
        <v>0</v>
      </c>
      <c r="W526" s="699">
        <v>0</v>
      </c>
      <c r="X526" s="699">
        <v>0</v>
      </c>
      <c r="Y526" s="699">
        <v>0</v>
      </c>
      <c r="Z526" s="699">
        <v>0</v>
      </c>
      <c r="AA526" s="956">
        <v>0</v>
      </c>
      <c r="AB526" s="956">
        <v>0</v>
      </c>
      <c r="AC526" s="956">
        <v>0</v>
      </c>
      <c r="AD526" s="699">
        <v>0</v>
      </c>
      <c r="AE526"/>
      <c r="AF526" s="58"/>
      <c r="AG526" s="58"/>
      <c r="AH526" s="58"/>
      <c r="AI526" s="58"/>
      <c r="AJ526" s="58"/>
      <c r="AK526" s="58"/>
      <c r="AL526" s="58"/>
      <c r="AM526" s="58"/>
      <c r="AN526" s="58"/>
      <c r="AO526" s="58"/>
      <c r="AP526" s="58"/>
      <c r="AQ526" s="58"/>
      <c r="AR526" s="58"/>
      <c r="AS526" s="58"/>
      <c r="AT526" s="58"/>
      <c r="AU526" s="58"/>
      <c r="AV526" s="58"/>
      <c r="AW526" s="58"/>
      <c r="AX526" s="58"/>
      <c r="AY526" s="58"/>
      <c r="AZ526" s="58"/>
      <c r="BA526" s="58"/>
      <c r="BB526" s="58"/>
      <c r="BC526" s="58"/>
      <c r="BD526" s="58"/>
      <c r="BE526" s="58"/>
      <c r="BF526" s="58"/>
      <c r="BG526" s="58"/>
      <c r="BH526" s="58"/>
      <c r="BI526" s="58"/>
      <c r="BJ526" s="58"/>
      <c r="BK526" s="58"/>
      <c r="BL526" s="58"/>
      <c r="BM526" s="58"/>
      <c r="BN526" s="58"/>
      <c r="BO526" s="58"/>
      <c r="BP526" s="58"/>
      <c r="BQ526" s="58"/>
      <c r="BR526" s="58"/>
      <c r="BS526" s="58"/>
      <c r="BT526" s="58"/>
      <c r="BU526" s="58"/>
      <c r="BV526" s="58"/>
      <c r="BW526" s="58"/>
      <c r="BX526" s="58"/>
      <c r="BY526" s="58"/>
      <c r="BZ526" s="58"/>
      <c r="CA526" s="58"/>
      <c r="CB526" s="58"/>
      <c r="CC526" s="58"/>
      <c r="CD526" s="58"/>
      <c r="CE526" s="58"/>
      <c r="CF526" s="58"/>
      <c r="CG526" s="58"/>
      <c r="CH526" s="58"/>
      <c r="CI526" s="58"/>
      <c r="CJ526" s="58"/>
      <c r="CK526" s="58"/>
      <c r="CL526" s="58"/>
      <c r="CM526" s="58"/>
      <c r="CN526" s="58"/>
      <c r="CO526" s="58"/>
      <c r="CP526" s="58"/>
      <c r="CQ526" s="58"/>
      <c r="CR526" s="58"/>
      <c r="CS526" s="58"/>
      <c r="CT526" s="58"/>
      <c r="CU526" s="58"/>
      <c r="CV526" s="58"/>
      <c r="CW526" s="58"/>
      <c r="CX526" s="58"/>
      <c r="CY526" s="58"/>
      <c r="CZ526" s="58"/>
      <c r="DA526" s="58"/>
      <c r="DB526" s="58"/>
      <c r="DC526" s="58"/>
      <c r="DD526" s="58"/>
      <c r="DE526" s="58"/>
      <c r="DF526" s="58"/>
      <c r="DG526" s="58"/>
      <c r="DH526" s="58"/>
      <c r="DI526" s="58"/>
      <c r="DJ526" s="58"/>
      <c r="DK526" s="58"/>
      <c r="DL526" s="58"/>
      <c r="DM526" s="58"/>
      <c r="DN526" s="58"/>
      <c r="DO526" s="58"/>
      <c r="DP526" s="58"/>
      <c r="DQ526" s="58"/>
      <c r="DR526" s="58"/>
      <c r="DS526" s="58"/>
      <c r="DT526" s="58"/>
      <c r="DU526" s="58"/>
      <c r="DV526" s="58"/>
      <c r="DW526" s="58"/>
      <c r="DX526" s="58"/>
      <c r="DY526" s="58"/>
      <c r="DZ526" s="58"/>
      <c r="EA526" s="58"/>
      <c r="EB526" s="58"/>
      <c r="EC526" s="58"/>
      <c r="ED526" s="58"/>
      <c r="EE526" s="58"/>
      <c r="EF526" s="58"/>
      <c r="EG526" s="58"/>
      <c r="EH526" s="58"/>
      <c r="EI526" s="58"/>
      <c r="EJ526" s="58"/>
      <c r="EK526" s="58"/>
      <c r="EL526" s="58"/>
      <c r="EM526" s="58"/>
      <c r="EN526" s="58"/>
      <c r="EO526" s="58"/>
      <c r="EP526" s="58"/>
      <c r="EQ526" s="58"/>
      <c r="ER526" s="58"/>
      <c r="ES526" s="58"/>
      <c r="ET526" s="58"/>
      <c r="EU526" s="58"/>
      <c r="EV526" s="58"/>
      <c r="EW526" s="58"/>
      <c r="EX526" s="58"/>
      <c r="EY526" s="58"/>
      <c r="EZ526" s="58"/>
      <c r="FA526" s="58"/>
      <c r="FB526" s="58"/>
      <c r="FC526" s="58"/>
      <c r="FD526" s="58"/>
      <c r="FE526" s="58"/>
      <c r="FF526" s="58"/>
      <c r="FG526" s="58"/>
      <c r="FH526" s="58"/>
      <c r="FI526" s="58"/>
      <c r="FJ526" s="58"/>
      <c r="FK526" s="58"/>
      <c r="FL526" s="58"/>
      <c r="FM526" s="58"/>
      <c r="FN526" s="58"/>
      <c r="FO526" s="58"/>
      <c r="FP526" s="58"/>
      <c r="FQ526" s="58"/>
      <c r="FR526" s="58"/>
      <c r="FS526" s="58"/>
      <c r="FT526" s="58"/>
      <c r="FU526" s="58"/>
      <c r="FV526" s="58"/>
      <c r="FW526" s="58"/>
      <c r="FX526" s="58"/>
      <c r="FY526" s="58"/>
      <c r="FZ526" s="58"/>
      <c r="GA526" s="58"/>
      <c r="GB526" s="58"/>
      <c r="GC526" s="58"/>
      <c r="GD526" s="58"/>
      <c r="GE526" s="58"/>
      <c r="GF526" s="58"/>
      <c r="GG526" s="58"/>
      <c r="GH526" s="58"/>
      <c r="GI526" s="58"/>
      <c r="GJ526" s="58"/>
      <c r="GK526" s="58"/>
      <c r="GL526" s="58"/>
      <c r="GM526" s="58"/>
      <c r="GN526" s="58"/>
      <c r="GO526" s="58"/>
      <c r="GP526" s="58"/>
      <c r="GQ526" s="58"/>
      <c r="GR526" s="58"/>
      <c r="GS526" s="58"/>
      <c r="GT526" s="58"/>
      <c r="GU526" s="58"/>
      <c r="GV526" s="58"/>
      <c r="GW526" s="58"/>
      <c r="GX526" s="58"/>
      <c r="GY526" s="58"/>
      <c r="GZ526" s="58"/>
      <c r="HA526" s="58"/>
      <c r="HB526" s="58"/>
      <c r="HC526" s="58"/>
      <c r="HD526" s="58"/>
      <c r="HE526" s="58"/>
      <c r="HF526" s="58"/>
      <c r="HG526" s="58"/>
      <c r="HH526" s="58"/>
      <c r="HI526" s="58"/>
      <c r="HJ526" s="58"/>
      <c r="HK526" s="58"/>
      <c r="HL526" s="58"/>
      <c r="HM526" s="58"/>
      <c r="HN526" s="58"/>
      <c r="HO526" s="58"/>
      <c r="HP526" s="58"/>
      <c r="HQ526" s="58"/>
      <c r="HR526" s="58"/>
      <c r="HS526" s="58"/>
      <c r="HT526" s="58"/>
      <c r="HU526" s="58"/>
      <c r="HV526" s="58"/>
      <c r="HW526" s="58"/>
      <c r="HX526" s="58"/>
      <c r="HY526" s="58"/>
      <c r="HZ526" s="58"/>
      <c r="IA526" s="58"/>
      <c r="IB526" s="58"/>
      <c r="IC526" s="58"/>
      <c r="ID526" s="58"/>
      <c r="IE526" s="58"/>
      <c r="IF526" s="58"/>
      <c r="IG526" s="58"/>
      <c r="IH526" s="58"/>
      <c r="II526" s="58"/>
      <c r="IJ526" s="58"/>
      <c r="IK526" s="58"/>
      <c r="IL526" s="58"/>
      <c r="IM526" s="58"/>
      <c r="IN526" s="58"/>
      <c r="IO526" s="58"/>
      <c r="IP526" s="58"/>
      <c r="IQ526" s="58"/>
      <c r="IR526" s="58"/>
    </row>
    <row r="527" spans="1:252" s="839" customFormat="1">
      <c r="A527" s="78" t="s">
        <v>582</v>
      </c>
      <c r="B527" s="699">
        <v>0</v>
      </c>
      <c r="C527" s="699">
        <v>0</v>
      </c>
      <c r="D527" s="699">
        <v>0</v>
      </c>
      <c r="E527" s="699">
        <v>0</v>
      </c>
      <c r="F527" s="699">
        <v>0</v>
      </c>
      <c r="G527" s="699">
        <v>0</v>
      </c>
      <c r="H527" s="699">
        <v>0</v>
      </c>
      <c r="I527" s="699">
        <v>0</v>
      </c>
      <c r="J527" s="699">
        <v>0</v>
      </c>
      <c r="K527" s="699">
        <v>0</v>
      </c>
      <c r="L527" s="699">
        <v>0</v>
      </c>
      <c r="M527" s="699">
        <v>0</v>
      </c>
      <c r="N527" s="699">
        <v>0</v>
      </c>
      <c r="O527" s="699">
        <v>0</v>
      </c>
      <c r="P527" s="699">
        <v>0</v>
      </c>
      <c r="Q527" s="699">
        <v>0</v>
      </c>
      <c r="R527" s="699">
        <v>0</v>
      </c>
      <c r="S527" s="699">
        <v>0</v>
      </c>
      <c r="T527" s="699">
        <v>0</v>
      </c>
      <c r="U527" s="699">
        <v>0</v>
      </c>
      <c r="V527" s="699">
        <v>0</v>
      </c>
      <c r="W527" s="699">
        <v>0</v>
      </c>
      <c r="X527" s="699">
        <v>0</v>
      </c>
      <c r="Y527" s="699">
        <v>0</v>
      </c>
      <c r="Z527" s="699">
        <v>0</v>
      </c>
      <c r="AA527" s="956">
        <v>0</v>
      </c>
      <c r="AB527" s="956">
        <v>0</v>
      </c>
      <c r="AC527" s="956">
        <v>0</v>
      </c>
      <c r="AD527" s="699">
        <v>0</v>
      </c>
      <c r="AE527"/>
      <c r="AF527" s="58"/>
      <c r="AG527" s="58"/>
      <c r="AH527" s="58"/>
      <c r="AI527" s="58"/>
      <c r="AJ527" s="58"/>
      <c r="AK527" s="58"/>
      <c r="AL527" s="58"/>
      <c r="AM527" s="58"/>
      <c r="AN527" s="58"/>
      <c r="AO527" s="58"/>
      <c r="AP527" s="58"/>
      <c r="AQ527" s="58"/>
      <c r="AR527" s="58"/>
      <c r="AS527" s="58"/>
      <c r="AT527" s="58"/>
      <c r="AU527" s="58"/>
      <c r="AV527" s="58"/>
      <c r="AW527" s="58"/>
      <c r="AX527" s="58"/>
      <c r="AY527" s="58"/>
      <c r="AZ527" s="58"/>
      <c r="BA527" s="58"/>
      <c r="BB527" s="58"/>
      <c r="BC527" s="58"/>
      <c r="BD527" s="58"/>
      <c r="BE527" s="58"/>
      <c r="BF527" s="58"/>
      <c r="BG527" s="58"/>
      <c r="BH527" s="58"/>
      <c r="BI527" s="58"/>
      <c r="BJ527" s="58"/>
      <c r="BK527" s="58"/>
      <c r="BL527" s="58"/>
      <c r="BM527" s="58"/>
      <c r="BN527" s="58"/>
      <c r="BO527" s="58"/>
      <c r="BP527" s="58"/>
      <c r="BQ527" s="58"/>
      <c r="BR527" s="58"/>
      <c r="BS527" s="58"/>
      <c r="BT527" s="58"/>
      <c r="BU527" s="58"/>
      <c r="BV527" s="58"/>
      <c r="BW527" s="58"/>
      <c r="BX527" s="58"/>
      <c r="BY527" s="58"/>
      <c r="BZ527" s="58"/>
      <c r="CA527" s="58"/>
      <c r="CB527" s="58"/>
      <c r="CC527" s="58"/>
      <c r="CD527" s="58"/>
      <c r="CE527" s="58"/>
      <c r="CF527" s="58"/>
      <c r="CG527" s="58"/>
      <c r="CH527" s="58"/>
      <c r="CI527" s="58"/>
      <c r="CJ527" s="58"/>
      <c r="CK527" s="58"/>
      <c r="CL527" s="58"/>
      <c r="CM527" s="58"/>
      <c r="CN527" s="58"/>
      <c r="CO527" s="58"/>
      <c r="CP527" s="58"/>
      <c r="CQ527" s="58"/>
      <c r="CR527" s="58"/>
      <c r="CS527" s="58"/>
      <c r="CT527" s="58"/>
      <c r="CU527" s="58"/>
      <c r="CV527" s="58"/>
      <c r="CW527" s="58"/>
      <c r="CX527" s="58"/>
      <c r="CY527" s="58"/>
      <c r="CZ527" s="58"/>
      <c r="DA527" s="58"/>
      <c r="DB527" s="58"/>
      <c r="DC527" s="58"/>
      <c r="DD527" s="58"/>
      <c r="DE527" s="58"/>
      <c r="DF527" s="58"/>
      <c r="DG527" s="58"/>
      <c r="DH527" s="58"/>
      <c r="DI527" s="58"/>
      <c r="DJ527" s="58"/>
      <c r="DK527" s="58"/>
      <c r="DL527" s="58"/>
      <c r="DM527" s="58"/>
      <c r="DN527" s="58"/>
      <c r="DO527" s="58"/>
      <c r="DP527" s="58"/>
      <c r="DQ527" s="58"/>
      <c r="DR527" s="58"/>
      <c r="DS527" s="58"/>
      <c r="DT527" s="58"/>
      <c r="DU527" s="58"/>
      <c r="DV527" s="58"/>
      <c r="DW527" s="58"/>
      <c r="DX527" s="58"/>
      <c r="DY527" s="58"/>
      <c r="DZ527" s="58"/>
      <c r="EA527" s="58"/>
      <c r="EB527" s="58"/>
      <c r="EC527" s="58"/>
      <c r="ED527" s="58"/>
      <c r="EE527" s="58"/>
      <c r="EF527" s="58"/>
      <c r="EG527" s="58"/>
      <c r="EH527" s="58"/>
      <c r="EI527" s="58"/>
      <c r="EJ527" s="58"/>
      <c r="EK527" s="58"/>
      <c r="EL527" s="58"/>
      <c r="EM527" s="58"/>
      <c r="EN527" s="58"/>
      <c r="EO527" s="58"/>
      <c r="EP527" s="58"/>
      <c r="EQ527" s="58"/>
      <c r="ER527" s="58"/>
      <c r="ES527" s="58"/>
      <c r="ET527" s="58"/>
      <c r="EU527" s="58"/>
      <c r="EV527" s="58"/>
      <c r="EW527" s="58"/>
      <c r="EX527" s="58"/>
      <c r="EY527" s="58"/>
      <c r="EZ527" s="58"/>
      <c r="FA527" s="58"/>
      <c r="FB527" s="58"/>
      <c r="FC527" s="58"/>
      <c r="FD527" s="58"/>
      <c r="FE527" s="58"/>
      <c r="FF527" s="58"/>
      <c r="FG527" s="58"/>
      <c r="FH527" s="58"/>
      <c r="FI527" s="58"/>
      <c r="FJ527" s="58"/>
      <c r="FK527" s="58"/>
      <c r="FL527" s="58"/>
      <c r="FM527" s="58"/>
      <c r="FN527" s="58"/>
      <c r="FO527" s="58"/>
      <c r="FP527" s="58"/>
      <c r="FQ527" s="58"/>
      <c r="FR527" s="58"/>
      <c r="FS527" s="58"/>
      <c r="FT527" s="58"/>
      <c r="FU527" s="58"/>
      <c r="FV527" s="58"/>
      <c r="FW527" s="58"/>
      <c r="FX527" s="58"/>
      <c r="FY527" s="58"/>
      <c r="FZ527" s="58"/>
      <c r="GA527" s="58"/>
      <c r="GB527" s="58"/>
      <c r="GC527" s="58"/>
      <c r="GD527" s="58"/>
      <c r="GE527" s="58"/>
      <c r="GF527" s="58"/>
      <c r="GG527" s="58"/>
      <c r="GH527" s="58"/>
      <c r="GI527" s="58"/>
      <c r="GJ527" s="58"/>
      <c r="GK527" s="58"/>
      <c r="GL527" s="58"/>
      <c r="GM527" s="58"/>
      <c r="GN527" s="58"/>
      <c r="GO527" s="58"/>
      <c r="GP527" s="58"/>
      <c r="GQ527" s="58"/>
      <c r="GR527" s="58"/>
      <c r="GS527" s="58"/>
      <c r="GT527" s="58"/>
      <c r="GU527" s="58"/>
      <c r="GV527" s="58"/>
      <c r="GW527" s="58"/>
      <c r="GX527" s="58"/>
      <c r="GY527" s="58"/>
      <c r="GZ527" s="58"/>
      <c r="HA527" s="58"/>
      <c r="HB527" s="58"/>
      <c r="HC527" s="58"/>
      <c r="HD527" s="58"/>
      <c r="HE527" s="58"/>
      <c r="HF527" s="58"/>
      <c r="HG527" s="58"/>
      <c r="HH527" s="58"/>
      <c r="HI527" s="58"/>
      <c r="HJ527" s="58"/>
      <c r="HK527" s="58"/>
      <c r="HL527" s="58"/>
      <c r="HM527" s="58"/>
      <c r="HN527" s="58"/>
      <c r="HO527" s="58"/>
      <c r="HP527" s="58"/>
      <c r="HQ527" s="58"/>
      <c r="HR527" s="58"/>
      <c r="HS527" s="58"/>
      <c r="HT527" s="58"/>
      <c r="HU527" s="58"/>
      <c r="HV527" s="58"/>
      <c r="HW527" s="58"/>
      <c r="HX527" s="58"/>
      <c r="HY527" s="58"/>
      <c r="HZ527" s="58"/>
      <c r="IA527" s="58"/>
      <c r="IB527" s="58"/>
      <c r="IC527" s="58"/>
      <c r="ID527" s="58"/>
      <c r="IE527" s="58"/>
      <c r="IF527" s="58"/>
      <c r="IG527" s="58"/>
      <c r="IH527" s="58"/>
      <c r="II527" s="58"/>
      <c r="IJ527" s="58"/>
      <c r="IK527" s="58"/>
      <c r="IL527" s="58"/>
      <c r="IM527" s="58"/>
      <c r="IN527" s="58"/>
      <c r="IO527" s="58"/>
      <c r="IP527" s="58"/>
      <c r="IQ527" s="58"/>
      <c r="IR527" s="58"/>
    </row>
    <row r="528" spans="1:252" s="839" customFormat="1">
      <c r="A528" s="78" t="s">
        <v>583</v>
      </c>
      <c r="B528" s="699">
        <v>0</v>
      </c>
      <c r="C528" s="699">
        <v>0</v>
      </c>
      <c r="D528" s="699">
        <v>0</v>
      </c>
      <c r="E528" s="699">
        <v>0</v>
      </c>
      <c r="F528" s="699">
        <v>0</v>
      </c>
      <c r="G528" s="699">
        <v>0</v>
      </c>
      <c r="H528" s="699">
        <v>0</v>
      </c>
      <c r="I528" s="699">
        <v>0</v>
      </c>
      <c r="J528" s="699">
        <v>0</v>
      </c>
      <c r="K528" s="699">
        <v>0</v>
      </c>
      <c r="L528" s="699">
        <v>0</v>
      </c>
      <c r="M528" s="699">
        <v>0</v>
      </c>
      <c r="N528" s="699">
        <v>0</v>
      </c>
      <c r="O528" s="699">
        <v>0</v>
      </c>
      <c r="P528" s="699">
        <v>0</v>
      </c>
      <c r="Q528" s="699">
        <v>0</v>
      </c>
      <c r="R528" s="699">
        <v>0</v>
      </c>
      <c r="S528" s="699">
        <v>0</v>
      </c>
      <c r="T528" s="699">
        <v>0</v>
      </c>
      <c r="U528" s="699">
        <v>0</v>
      </c>
      <c r="V528" s="699">
        <v>0</v>
      </c>
      <c r="W528" s="699">
        <v>0</v>
      </c>
      <c r="X528" s="699">
        <v>0</v>
      </c>
      <c r="Y528" s="699">
        <v>0</v>
      </c>
      <c r="Z528" s="699">
        <v>0</v>
      </c>
      <c r="AA528" s="956">
        <v>0</v>
      </c>
      <c r="AB528" s="956">
        <v>0</v>
      </c>
      <c r="AC528" s="956">
        <v>0</v>
      </c>
      <c r="AD528" s="699">
        <v>0</v>
      </c>
      <c r="AE528"/>
      <c r="AF528" s="58"/>
      <c r="AG528" s="58"/>
      <c r="AH528" s="58"/>
      <c r="AI528" s="58"/>
      <c r="AJ528" s="58"/>
      <c r="AK528" s="58"/>
      <c r="AL528" s="58"/>
      <c r="AM528" s="58"/>
      <c r="AN528" s="58"/>
      <c r="AO528" s="58"/>
      <c r="AP528" s="58"/>
      <c r="AQ528" s="58"/>
      <c r="AR528" s="58"/>
      <c r="AS528" s="58"/>
      <c r="AT528" s="58"/>
      <c r="AU528" s="58"/>
      <c r="AV528" s="58"/>
      <c r="AW528" s="58"/>
      <c r="AX528" s="58"/>
      <c r="AY528" s="58"/>
      <c r="AZ528" s="58"/>
      <c r="BA528" s="58"/>
      <c r="BB528" s="58"/>
      <c r="BC528" s="58"/>
      <c r="BD528" s="58"/>
      <c r="BE528" s="58"/>
      <c r="BF528" s="58"/>
      <c r="BG528" s="58"/>
      <c r="BH528" s="58"/>
      <c r="BI528" s="58"/>
      <c r="BJ528" s="58"/>
      <c r="BK528" s="58"/>
      <c r="BL528" s="58"/>
      <c r="BM528" s="58"/>
      <c r="BN528" s="58"/>
      <c r="BO528" s="58"/>
      <c r="BP528" s="58"/>
      <c r="BQ528" s="58"/>
      <c r="BR528" s="58"/>
      <c r="BS528" s="58"/>
      <c r="BT528" s="58"/>
      <c r="BU528" s="58"/>
      <c r="BV528" s="58"/>
      <c r="BW528" s="58"/>
      <c r="BX528" s="58"/>
      <c r="BY528" s="58"/>
      <c r="BZ528" s="58"/>
      <c r="CA528" s="58"/>
      <c r="CB528" s="58"/>
      <c r="CC528" s="58"/>
      <c r="CD528" s="58"/>
      <c r="CE528" s="58"/>
      <c r="CF528" s="58"/>
      <c r="CG528" s="58"/>
      <c r="CH528" s="58"/>
      <c r="CI528" s="58"/>
      <c r="CJ528" s="58"/>
      <c r="CK528" s="58"/>
      <c r="CL528" s="58"/>
      <c r="CM528" s="58"/>
      <c r="CN528" s="58"/>
      <c r="CO528" s="58"/>
      <c r="CP528" s="58"/>
      <c r="CQ528" s="58"/>
      <c r="CR528" s="58"/>
      <c r="CS528" s="58"/>
      <c r="CT528" s="58"/>
      <c r="CU528" s="58"/>
      <c r="CV528" s="58"/>
      <c r="CW528" s="58"/>
      <c r="CX528" s="58"/>
      <c r="CY528" s="58"/>
      <c r="CZ528" s="58"/>
      <c r="DA528" s="58"/>
      <c r="DB528" s="58"/>
      <c r="DC528" s="58"/>
      <c r="DD528" s="58"/>
      <c r="DE528" s="58"/>
      <c r="DF528" s="58"/>
      <c r="DG528" s="58"/>
      <c r="DH528" s="58"/>
      <c r="DI528" s="58"/>
      <c r="DJ528" s="58"/>
      <c r="DK528" s="58"/>
      <c r="DL528" s="58"/>
      <c r="DM528" s="58"/>
      <c r="DN528" s="58"/>
      <c r="DO528" s="58"/>
      <c r="DP528" s="58"/>
      <c r="DQ528" s="58"/>
      <c r="DR528" s="58"/>
      <c r="DS528" s="58"/>
      <c r="DT528" s="58"/>
      <c r="DU528" s="58"/>
      <c r="DV528" s="58"/>
      <c r="DW528" s="58"/>
      <c r="DX528" s="58"/>
      <c r="DY528" s="58"/>
      <c r="DZ528" s="58"/>
      <c r="EA528" s="58"/>
      <c r="EB528" s="58"/>
      <c r="EC528" s="58"/>
      <c r="ED528" s="58"/>
      <c r="EE528" s="58"/>
      <c r="EF528" s="58"/>
      <c r="EG528" s="58"/>
      <c r="EH528" s="58"/>
      <c r="EI528" s="58"/>
      <c r="EJ528" s="58"/>
      <c r="EK528" s="58"/>
      <c r="EL528" s="58"/>
      <c r="EM528" s="58"/>
      <c r="EN528" s="58"/>
      <c r="EO528" s="58"/>
      <c r="EP528" s="58"/>
      <c r="EQ528" s="58"/>
      <c r="ER528" s="58"/>
      <c r="ES528" s="58"/>
      <c r="ET528" s="58"/>
      <c r="EU528" s="58"/>
      <c r="EV528" s="58"/>
      <c r="EW528" s="58"/>
      <c r="EX528" s="58"/>
      <c r="EY528" s="58"/>
      <c r="EZ528" s="58"/>
      <c r="FA528" s="58"/>
      <c r="FB528" s="58"/>
      <c r="FC528" s="58"/>
      <c r="FD528" s="58"/>
      <c r="FE528" s="58"/>
      <c r="FF528" s="58"/>
      <c r="FG528" s="58"/>
      <c r="FH528" s="58"/>
      <c r="FI528" s="58"/>
      <c r="FJ528" s="58"/>
      <c r="FK528" s="58"/>
      <c r="FL528" s="58"/>
      <c r="FM528" s="58"/>
      <c r="FN528" s="58"/>
      <c r="FO528" s="58"/>
      <c r="FP528" s="58"/>
      <c r="FQ528" s="58"/>
      <c r="FR528" s="58"/>
      <c r="FS528" s="58"/>
      <c r="FT528" s="58"/>
      <c r="FU528" s="58"/>
      <c r="FV528" s="58"/>
      <c r="FW528" s="58"/>
      <c r="FX528" s="58"/>
      <c r="FY528" s="58"/>
      <c r="FZ528" s="58"/>
      <c r="GA528" s="58"/>
      <c r="GB528" s="58"/>
      <c r="GC528" s="58"/>
      <c r="GD528" s="58"/>
      <c r="GE528" s="58"/>
      <c r="GF528" s="58"/>
      <c r="GG528" s="58"/>
      <c r="GH528" s="58"/>
      <c r="GI528" s="58"/>
      <c r="GJ528" s="58"/>
      <c r="GK528" s="58"/>
      <c r="GL528" s="58"/>
      <c r="GM528" s="58"/>
      <c r="GN528" s="58"/>
      <c r="GO528" s="58"/>
      <c r="GP528" s="58"/>
      <c r="GQ528" s="58"/>
      <c r="GR528" s="58"/>
      <c r="GS528" s="58"/>
      <c r="GT528" s="58"/>
      <c r="GU528" s="58"/>
      <c r="GV528" s="58"/>
      <c r="GW528" s="58"/>
      <c r="GX528" s="58"/>
      <c r="GY528" s="58"/>
      <c r="GZ528" s="58"/>
      <c r="HA528" s="58"/>
      <c r="HB528" s="58"/>
      <c r="HC528" s="58"/>
      <c r="HD528" s="58"/>
      <c r="HE528" s="58"/>
      <c r="HF528" s="58"/>
      <c r="HG528" s="58"/>
      <c r="HH528" s="58"/>
      <c r="HI528" s="58"/>
      <c r="HJ528" s="58"/>
      <c r="HK528" s="58"/>
      <c r="HL528" s="58"/>
      <c r="HM528" s="58"/>
      <c r="HN528" s="58"/>
      <c r="HO528" s="58"/>
      <c r="HP528" s="58"/>
      <c r="HQ528" s="58"/>
      <c r="HR528" s="58"/>
      <c r="HS528" s="58"/>
      <c r="HT528" s="58"/>
      <c r="HU528" s="58"/>
      <c r="HV528" s="58"/>
      <c r="HW528" s="58"/>
      <c r="HX528" s="58"/>
      <c r="HY528" s="58"/>
      <c r="HZ528" s="58"/>
      <c r="IA528" s="58"/>
      <c r="IB528" s="58"/>
      <c r="IC528" s="58"/>
      <c r="ID528" s="58"/>
      <c r="IE528" s="58"/>
      <c r="IF528" s="58"/>
      <c r="IG528" s="58"/>
      <c r="IH528" s="58"/>
      <c r="II528" s="58"/>
      <c r="IJ528" s="58"/>
      <c r="IK528" s="58"/>
      <c r="IL528" s="58"/>
      <c r="IM528" s="58"/>
      <c r="IN528" s="58"/>
      <c r="IO528" s="58"/>
      <c r="IP528" s="58"/>
      <c r="IQ528" s="58"/>
      <c r="IR528" s="58"/>
    </row>
    <row r="529" spans="1:252" s="839" customFormat="1">
      <c r="A529" s="78" t="s">
        <v>584</v>
      </c>
      <c r="B529" s="699">
        <v>0</v>
      </c>
      <c r="C529" s="699">
        <v>0</v>
      </c>
      <c r="D529" s="699">
        <v>0</v>
      </c>
      <c r="E529" s="699">
        <v>0</v>
      </c>
      <c r="F529" s="699">
        <v>0</v>
      </c>
      <c r="G529" s="699">
        <v>0</v>
      </c>
      <c r="H529" s="699">
        <v>0</v>
      </c>
      <c r="I529" s="699">
        <v>0</v>
      </c>
      <c r="J529" s="699">
        <v>0</v>
      </c>
      <c r="K529" s="699">
        <v>0</v>
      </c>
      <c r="L529" s="699">
        <v>0</v>
      </c>
      <c r="M529" s="699">
        <v>0</v>
      </c>
      <c r="N529" s="699">
        <v>0</v>
      </c>
      <c r="O529" s="699">
        <v>0</v>
      </c>
      <c r="P529" s="699">
        <v>0</v>
      </c>
      <c r="Q529" s="699">
        <v>0</v>
      </c>
      <c r="R529" s="699">
        <v>0</v>
      </c>
      <c r="S529" s="699">
        <v>0</v>
      </c>
      <c r="T529" s="699">
        <v>0</v>
      </c>
      <c r="U529" s="699">
        <v>0</v>
      </c>
      <c r="V529" s="699">
        <v>0</v>
      </c>
      <c r="W529" s="699">
        <v>0</v>
      </c>
      <c r="X529" s="699">
        <v>0</v>
      </c>
      <c r="Y529" s="699">
        <v>0</v>
      </c>
      <c r="Z529" s="699">
        <v>0</v>
      </c>
      <c r="AA529" s="957">
        <v>0</v>
      </c>
      <c r="AB529" s="957">
        <v>0</v>
      </c>
      <c r="AC529" s="957">
        <v>0</v>
      </c>
      <c r="AD529" s="699">
        <v>0</v>
      </c>
      <c r="AE529"/>
      <c r="AF529" s="58"/>
      <c r="AG529" s="58"/>
      <c r="AH529" s="58"/>
      <c r="AI529" s="58"/>
      <c r="AJ529" s="58"/>
      <c r="AK529" s="58"/>
      <c r="AL529" s="58"/>
      <c r="AM529" s="58"/>
      <c r="AN529" s="58"/>
      <c r="AO529" s="58"/>
      <c r="AP529" s="58"/>
      <c r="AQ529" s="58"/>
      <c r="AR529" s="58"/>
      <c r="AS529" s="58"/>
      <c r="AT529" s="58"/>
      <c r="AU529" s="58"/>
      <c r="AV529" s="58"/>
      <c r="AW529" s="58"/>
      <c r="AX529" s="58"/>
      <c r="AY529" s="58"/>
      <c r="AZ529" s="58"/>
      <c r="BA529" s="58"/>
      <c r="BB529" s="58"/>
      <c r="BC529" s="58"/>
      <c r="BD529" s="58"/>
      <c r="BE529" s="58"/>
      <c r="BF529" s="58"/>
      <c r="BG529" s="58"/>
      <c r="BH529" s="58"/>
      <c r="BI529" s="58"/>
      <c r="BJ529" s="58"/>
      <c r="BK529" s="58"/>
      <c r="BL529" s="58"/>
      <c r="BM529" s="58"/>
      <c r="BN529" s="58"/>
      <c r="BO529" s="58"/>
      <c r="BP529" s="58"/>
      <c r="BQ529" s="58"/>
      <c r="BR529" s="58"/>
      <c r="BS529" s="58"/>
      <c r="BT529" s="58"/>
      <c r="BU529" s="58"/>
      <c r="BV529" s="58"/>
      <c r="BW529" s="58"/>
      <c r="BX529" s="58"/>
      <c r="BY529" s="58"/>
      <c r="BZ529" s="58"/>
      <c r="CA529" s="58"/>
      <c r="CB529" s="58"/>
      <c r="CC529" s="58"/>
      <c r="CD529" s="58"/>
      <c r="CE529" s="58"/>
      <c r="CF529" s="58"/>
      <c r="CG529" s="58"/>
      <c r="CH529" s="58"/>
      <c r="CI529" s="58"/>
      <c r="CJ529" s="58"/>
      <c r="CK529" s="58"/>
      <c r="CL529" s="58"/>
      <c r="CM529" s="58"/>
      <c r="CN529" s="58"/>
      <c r="CO529" s="58"/>
      <c r="CP529" s="58"/>
      <c r="CQ529" s="58"/>
      <c r="CR529" s="58"/>
      <c r="CS529" s="58"/>
      <c r="CT529" s="58"/>
      <c r="CU529" s="58"/>
      <c r="CV529" s="58"/>
      <c r="CW529" s="58"/>
      <c r="CX529" s="58"/>
      <c r="CY529" s="58"/>
      <c r="CZ529" s="58"/>
      <c r="DA529" s="58"/>
      <c r="DB529" s="58"/>
      <c r="DC529" s="58"/>
      <c r="DD529" s="58"/>
      <c r="DE529" s="58"/>
      <c r="DF529" s="58"/>
      <c r="DG529" s="58"/>
      <c r="DH529" s="58"/>
      <c r="DI529" s="58"/>
      <c r="DJ529" s="58"/>
      <c r="DK529" s="58"/>
      <c r="DL529" s="58"/>
      <c r="DM529" s="58"/>
      <c r="DN529" s="58"/>
      <c r="DO529" s="58"/>
      <c r="DP529" s="58"/>
      <c r="DQ529" s="58"/>
      <c r="DR529" s="58"/>
      <c r="DS529" s="58"/>
      <c r="DT529" s="58"/>
      <c r="DU529" s="58"/>
      <c r="DV529" s="58"/>
      <c r="DW529" s="58"/>
      <c r="DX529" s="58"/>
      <c r="DY529" s="58"/>
      <c r="DZ529" s="58"/>
      <c r="EA529" s="58"/>
      <c r="EB529" s="58"/>
      <c r="EC529" s="58"/>
      <c r="ED529" s="58"/>
      <c r="EE529" s="58"/>
      <c r="EF529" s="58"/>
      <c r="EG529" s="58"/>
      <c r="EH529" s="58"/>
      <c r="EI529" s="58"/>
      <c r="EJ529" s="58"/>
      <c r="EK529" s="58"/>
      <c r="EL529" s="58"/>
      <c r="EM529" s="58"/>
      <c r="EN529" s="58"/>
      <c r="EO529" s="58"/>
      <c r="EP529" s="58"/>
      <c r="EQ529" s="58"/>
      <c r="ER529" s="58"/>
      <c r="ES529" s="58"/>
      <c r="ET529" s="58"/>
      <c r="EU529" s="58"/>
      <c r="EV529" s="58"/>
      <c r="EW529" s="58"/>
      <c r="EX529" s="58"/>
      <c r="EY529" s="58"/>
      <c r="EZ529" s="58"/>
      <c r="FA529" s="58"/>
      <c r="FB529" s="58"/>
      <c r="FC529" s="58"/>
      <c r="FD529" s="58"/>
      <c r="FE529" s="58"/>
      <c r="FF529" s="58"/>
      <c r="FG529" s="58"/>
      <c r="FH529" s="58"/>
      <c r="FI529" s="58"/>
      <c r="FJ529" s="58"/>
      <c r="FK529" s="58"/>
      <c r="FL529" s="58"/>
      <c r="FM529" s="58"/>
      <c r="FN529" s="58"/>
      <c r="FO529" s="58"/>
      <c r="FP529" s="58"/>
      <c r="FQ529" s="58"/>
      <c r="FR529" s="58"/>
      <c r="FS529" s="58"/>
      <c r="FT529" s="58"/>
      <c r="FU529" s="58"/>
      <c r="FV529" s="58"/>
      <c r="FW529" s="58"/>
      <c r="FX529" s="58"/>
      <c r="FY529" s="58"/>
      <c r="FZ529" s="58"/>
      <c r="GA529" s="58"/>
      <c r="GB529" s="58"/>
      <c r="GC529" s="58"/>
      <c r="GD529" s="58"/>
      <c r="GE529" s="58"/>
      <c r="GF529" s="58"/>
      <c r="GG529" s="58"/>
      <c r="GH529" s="58"/>
      <c r="GI529" s="58"/>
      <c r="GJ529" s="58"/>
      <c r="GK529" s="58"/>
      <c r="GL529" s="58"/>
      <c r="GM529" s="58"/>
      <c r="GN529" s="58"/>
      <c r="GO529" s="58"/>
      <c r="GP529" s="58"/>
      <c r="GQ529" s="58"/>
      <c r="GR529" s="58"/>
      <c r="GS529" s="58"/>
      <c r="GT529" s="58"/>
      <c r="GU529" s="58"/>
      <c r="GV529" s="58"/>
      <c r="GW529" s="58"/>
      <c r="GX529" s="58"/>
      <c r="GY529" s="58"/>
      <c r="GZ529" s="58"/>
      <c r="HA529" s="58"/>
      <c r="HB529" s="58"/>
      <c r="HC529" s="58"/>
      <c r="HD529" s="58"/>
      <c r="HE529" s="58"/>
      <c r="HF529" s="58"/>
      <c r="HG529" s="58"/>
      <c r="HH529" s="58"/>
      <c r="HI529" s="58"/>
      <c r="HJ529" s="58"/>
      <c r="HK529" s="58"/>
      <c r="HL529" s="58"/>
      <c r="HM529" s="58"/>
      <c r="HN529" s="58"/>
      <c r="HO529" s="58"/>
      <c r="HP529" s="58"/>
      <c r="HQ529" s="58"/>
      <c r="HR529" s="58"/>
      <c r="HS529" s="58"/>
      <c r="HT529" s="58"/>
      <c r="HU529" s="58"/>
      <c r="HV529" s="58"/>
      <c r="HW529" s="58"/>
      <c r="HX529" s="58"/>
      <c r="HY529" s="58"/>
      <c r="HZ529" s="58"/>
      <c r="IA529" s="58"/>
      <c r="IB529" s="58"/>
      <c r="IC529" s="58"/>
      <c r="ID529" s="58"/>
      <c r="IE529" s="58"/>
      <c r="IF529" s="58"/>
      <c r="IG529" s="58"/>
      <c r="IH529" s="58"/>
      <c r="II529" s="58"/>
      <c r="IJ529" s="58"/>
      <c r="IK529" s="58"/>
      <c r="IL529" s="58"/>
      <c r="IM529" s="58"/>
      <c r="IN529" s="58"/>
      <c r="IO529" s="58"/>
      <c r="IP529" s="58"/>
      <c r="IQ529" s="58"/>
      <c r="IR529" s="58"/>
    </row>
    <row r="530" spans="1:252" s="839" customFormat="1">
      <c r="A530" s="78" t="s">
        <v>585</v>
      </c>
      <c r="B530" s="699">
        <v>0</v>
      </c>
      <c r="C530" s="699">
        <v>0</v>
      </c>
      <c r="D530" s="699">
        <v>0</v>
      </c>
      <c r="E530" s="699">
        <v>0</v>
      </c>
      <c r="F530" s="699">
        <v>0</v>
      </c>
      <c r="G530" s="699">
        <v>0</v>
      </c>
      <c r="H530" s="699">
        <v>0</v>
      </c>
      <c r="I530" s="699">
        <v>0</v>
      </c>
      <c r="J530" s="699">
        <v>0</v>
      </c>
      <c r="K530" s="699">
        <v>0</v>
      </c>
      <c r="L530" s="699">
        <v>0</v>
      </c>
      <c r="M530" s="699">
        <v>0</v>
      </c>
      <c r="N530" s="699">
        <v>0</v>
      </c>
      <c r="O530" s="699">
        <v>0</v>
      </c>
      <c r="P530" s="699">
        <v>0</v>
      </c>
      <c r="Q530" s="699">
        <v>0</v>
      </c>
      <c r="R530" s="699">
        <v>0</v>
      </c>
      <c r="S530" s="699">
        <v>0</v>
      </c>
      <c r="T530" s="699">
        <v>0</v>
      </c>
      <c r="U530" s="699">
        <v>0</v>
      </c>
      <c r="V530" s="699">
        <v>0</v>
      </c>
      <c r="W530" s="699">
        <v>0</v>
      </c>
      <c r="X530" s="699">
        <v>0</v>
      </c>
      <c r="Y530" s="699">
        <v>0</v>
      </c>
      <c r="Z530" s="699">
        <v>0</v>
      </c>
      <c r="AA530" s="956">
        <v>0</v>
      </c>
      <c r="AB530" s="956">
        <v>0</v>
      </c>
      <c r="AC530" s="956">
        <v>0</v>
      </c>
      <c r="AD530" s="699">
        <v>0</v>
      </c>
      <c r="AE530"/>
      <c r="AF530" s="58"/>
      <c r="AG530" s="58"/>
      <c r="AH530" s="58"/>
      <c r="AI530" s="58"/>
      <c r="AJ530" s="58"/>
      <c r="AK530" s="58"/>
      <c r="AL530" s="58"/>
      <c r="AM530" s="58"/>
      <c r="AN530" s="58"/>
      <c r="AO530" s="58"/>
      <c r="AP530" s="58"/>
      <c r="AQ530" s="58"/>
      <c r="AR530" s="58"/>
      <c r="AS530" s="58"/>
      <c r="AT530" s="58"/>
      <c r="AU530" s="58"/>
      <c r="AV530" s="58"/>
      <c r="AW530" s="58"/>
      <c r="AX530" s="58"/>
      <c r="AY530" s="58"/>
      <c r="AZ530" s="58"/>
      <c r="BA530" s="58"/>
      <c r="BB530" s="58"/>
      <c r="BC530" s="58"/>
      <c r="BD530" s="58"/>
      <c r="BE530" s="58"/>
      <c r="BF530" s="58"/>
      <c r="BG530" s="58"/>
      <c r="BH530" s="58"/>
      <c r="BI530" s="58"/>
      <c r="BJ530" s="58"/>
      <c r="BK530" s="58"/>
      <c r="BL530" s="58"/>
      <c r="BM530" s="58"/>
      <c r="BN530" s="58"/>
      <c r="BO530" s="58"/>
      <c r="BP530" s="58"/>
      <c r="BQ530" s="58"/>
      <c r="BR530" s="58"/>
      <c r="BS530" s="58"/>
      <c r="BT530" s="58"/>
      <c r="BU530" s="58"/>
      <c r="BV530" s="58"/>
      <c r="BW530" s="58"/>
      <c r="BX530" s="58"/>
      <c r="BY530" s="58"/>
      <c r="BZ530" s="58"/>
      <c r="CA530" s="58"/>
      <c r="CB530" s="58"/>
      <c r="CC530" s="58"/>
      <c r="CD530" s="58"/>
      <c r="CE530" s="58"/>
      <c r="CF530" s="58"/>
      <c r="CG530" s="58"/>
      <c r="CH530" s="58"/>
      <c r="CI530" s="58"/>
      <c r="CJ530" s="58"/>
      <c r="CK530" s="58"/>
      <c r="CL530" s="58"/>
      <c r="CM530" s="58"/>
      <c r="CN530" s="58"/>
      <c r="CO530" s="58"/>
      <c r="CP530" s="58"/>
      <c r="CQ530" s="58"/>
      <c r="CR530" s="58"/>
      <c r="CS530" s="58"/>
      <c r="CT530" s="58"/>
      <c r="CU530" s="58"/>
      <c r="CV530" s="58"/>
      <c r="CW530" s="58"/>
      <c r="CX530" s="58"/>
      <c r="CY530" s="58"/>
      <c r="CZ530" s="58"/>
      <c r="DA530" s="58"/>
      <c r="DB530" s="58"/>
      <c r="DC530" s="58"/>
      <c r="DD530" s="58"/>
      <c r="DE530" s="58"/>
      <c r="DF530" s="58"/>
      <c r="DG530" s="58"/>
      <c r="DH530" s="58"/>
      <c r="DI530" s="58"/>
      <c r="DJ530" s="58"/>
      <c r="DK530" s="58"/>
      <c r="DL530" s="58"/>
      <c r="DM530" s="58"/>
      <c r="DN530" s="58"/>
      <c r="DO530" s="58"/>
      <c r="DP530" s="58"/>
      <c r="DQ530" s="58"/>
      <c r="DR530" s="58"/>
      <c r="DS530" s="58"/>
      <c r="DT530" s="58"/>
      <c r="DU530" s="58"/>
      <c r="DV530" s="58"/>
      <c r="DW530" s="58"/>
      <c r="DX530" s="58"/>
      <c r="DY530" s="58"/>
      <c r="DZ530" s="58"/>
      <c r="EA530" s="58"/>
      <c r="EB530" s="58"/>
      <c r="EC530" s="58"/>
      <c r="ED530" s="58"/>
      <c r="EE530" s="58"/>
      <c r="EF530" s="58"/>
      <c r="EG530" s="58"/>
      <c r="EH530" s="58"/>
      <c r="EI530" s="58"/>
      <c r="EJ530" s="58"/>
      <c r="EK530" s="58"/>
      <c r="EL530" s="58"/>
      <c r="EM530" s="58"/>
      <c r="EN530" s="58"/>
      <c r="EO530" s="58"/>
      <c r="EP530" s="58"/>
      <c r="EQ530" s="58"/>
      <c r="ER530" s="58"/>
      <c r="ES530" s="58"/>
      <c r="ET530" s="58"/>
      <c r="EU530" s="58"/>
      <c r="EV530" s="58"/>
      <c r="EW530" s="58"/>
      <c r="EX530" s="58"/>
      <c r="EY530" s="58"/>
      <c r="EZ530" s="58"/>
      <c r="FA530" s="58"/>
      <c r="FB530" s="58"/>
      <c r="FC530" s="58"/>
      <c r="FD530" s="58"/>
      <c r="FE530" s="58"/>
      <c r="FF530" s="58"/>
      <c r="FG530" s="58"/>
      <c r="FH530" s="58"/>
      <c r="FI530" s="58"/>
      <c r="FJ530" s="58"/>
      <c r="FK530" s="58"/>
      <c r="FL530" s="58"/>
      <c r="FM530" s="58"/>
      <c r="FN530" s="58"/>
      <c r="FO530" s="58"/>
      <c r="FP530" s="58"/>
      <c r="FQ530" s="58"/>
      <c r="FR530" s="58"/>
      <c r="FS530" s="58"/>
      <c r="FT530" s="58"/>
      <c r="FU530" s="58"/>
      <c r="FV530" s="58"/>
      <c r="FW530" s="58"/>
      <c r="FX530" s="58"/>
      <c r="FY530" s="58"/>
      <c r="FZ530" s="58"/>
      <c r="GA530" s="58"/>
      <c r="GB530" s="58"/>
      <c r="GC530" s="58"/>
      <c r="GD530" s="58"/>
      <c r="GE530" s="58"/>
      <c r="GF530" s="58"/>
      <c r="GG530" s="58"/>
      <c r="GH530" s="58"/>
      <c r="GI530" s="58"/>
      <c r="GJ530" s="58"/>
      <c r="GK530" s="58"/>
      <c r="GL530" s="58"/>
      <c r="GM530" s="58"/>
      <c r="GN530" s="58"/>
      <c r="GO530" s="58"/>
      <c r="GP530" s="58"/>
      <c r="GQ530" s="58"/>
      <c r="GR530" s="58"/>
      <c r="GS530" s="58"/>
      <c r="GT530" s="58"/>
      <c r="GU530" s="58"/>
      <c r="GV530" s="58"/>
      <c r="GW530" s="58"/>
      <c r="GX530" s="58"/>
      <c r="GY530" s="58"/>
      <c r="GZ530" s="58"/>
      <c r="HA530" s="58"/>
      <c r="HB530" s="58"/>
      <c r="HC530" s="58"/>
      <c r="HD530" s="58"/>
      <c r="HE530" s="58"/>
      <c r="HF530" s="58"/>
      <c r="HG530" s="58"/>
      <c r="HH530" s="58"/>
      <c r="HI530" s="58"/>
      <c r="HJ530" s="58"/>
      <c r="HK530" s="58"/>
      <c r="HL530" s="58"/>
      <c r="HM530" s="58"/>
      <c r="HN530" s="58"/>
      <c r="HO530" s="58"/>
      <c r="HP530" s="58"/>
      <c r="HQ530" s="58"/>
      <c r="HR530" s="58"/>
      <c r="HS530" s="58"/>
      <c r="HT530" s="58"/>
      <c r="HU530" s="58"/>
      <c r="HV530" s="58"/>
      <c r="HW530" s="58"/>
      <c r="HX530" s="58"/>
      <c r="HY530" s="58"/>
      <c r="HZ530" s="58"/>
      <c r="IA530" s="58"/>
      <c r="IB530" s="58"/>
      <c r="IC530" s="58"/>
      <c r="ID530" s="58"/>
      <c r="IE530" s="58"/>
      <c r="IF530" s="58"/>
      <c r="IG530" s="58"/>
      <c r="IH530" s="58"/>
      <c r="II530" s="58"/>
      <c r="IJ530" s="58"/>
      <c r="IK530" s="58"/>
      <c r="IL530" s="58"/>
      <c r="IM530" s="58"/>
      <c r="IN530" s="58"/>
      <c r="IO530" s="58"/>
      <c r="IP530" s="58"/>
      <c r="IQ530" s="58"/>
      <c r="IR530" s="58"/>
    </row>
    <row r="531" spans="1:252" s="839" customFormat="1">
      <c r="A531" s="78" t="s">
        <v>586</v>
      </c>
      <c r="B531" s="699">
        <v>0</v>
      </c>
      <c r="C531" s="699">
        <v>0</v>
      </c>
      <c r="D531" s="699">
        <v>0</v>
      </c>
      <c r="E531" s="699">
        <v>0</v>
      </c>
      <c r="F531" s="699">
        <v>0</v>
      </c>
      <c r="G531" s="699">
        <v>0</v>
      </c>
      <c r="H531" s="699">
        <v>0</v>
      </c>
      <c r="I531" s="699">
        <v>0</v>
      </c>
      <c r="J531" s="699">
        <v>0</v>
      </c>
      <c r="K531" s="699">
        <v>0</v>
      </c>
      <c r="L531" s="699">
        <v>0</v>
      </c>
      <c r="M531" s="699">
        <v>0</v>
      </c>
      <c r="N531" s="699">
        <v>0</v>
      </c>
      <c r="O531" s="699">
        <v>0</v>
      </c>
      <c r="P531" s="699">
        <v>0</v>
      </c>
      <c r="Q531" s="699">
        <v>0</v>
      </c>
      <c r="R531" s="699">
        <v>0</v>
      </c>
      <c r="S531" s="699">
        <v>0</v>
      </c>
      <c r="T531" s="699">
        <v>0</v>
      </c>
      <c r="U531" s="699">
        <v>0</v>
      </c>
      <c r="V531" s="699">
        <v>0</v>
      </c>
      <c r="W531" s="699">
        <v>0</v>
      </c>
      <c r="X531" s="699">
        <v>0</v>
      </c>
      <c r="Y531" s="699">
        <v>0</v>
      </c>
      <c r="Z531" s="699">
        <v>0</v>
      </c>
      <c r="AA531" s="956">
        <v>0</v>
      </c>
      <c r="AB531" s="956">
        <v>0</v>
      </c>
      <c r="AC531" s="956">
        <v>0</v>
      </c>
      <c r="AD531" s="699">
        <v>0</v>
      </c>
      <c r="AE531"/>
      <c r="AF531" s="58"/>
      <c r="AG531" s="58"/>
      <c r="AH531" s="58"/>
      <c r="AI531" s="58"/>
      <c r="AJ531" s="58"/>
      <c r="AK531" s="58"/>
      <c r="AL531" s="58"/>
      <c r="AM531" s="58"/>
      <c r="AN531" s="58"/>
      <c r="AO531" s="58"/>
      <c r="AP531" s="58"/>
      <c r="AQ531" s="58"/>
      <c r="AR531" s="58"/>
      <c r="AS531" s="58"/>
      <c r="AT531" s="58"/>
      <c r="AU531" s="58"/>
      <c r="AV531" s="58"/>
      <c r="AW531" s="58"/>
      <c r="AX531" s="58"/>
      <c r="AY531" s="58"/>
      <c r="AZ531" s="58"/>
      <c r="BA531" s="58"/>
      <c r="BB531" s="58"/>
      <c r="BC531" s="58"/>
      <c r="BD531" s="58"/>
      <c r="BE531" s="58"/>
      <c r="BF531" s="58"/>
      <c r="BG531" s="58"/>
      <c r="BH531" s="58"/>
      <c r="BI531" s="58"/>
      <c r="BJ531" s="58"/>
      <c r="BK531" s="58"/>
      <c r="BL531" s="58"/>
      <c r="BM531" s="58"/>
      <c r="BN531" s="58"/>
      <c r="BO531" s="58"/>
      <c r="BP531" s="58"/>
      <c r="BQ531" s="58"/>
      <c r="BR531" s="58"/>
      <c r="BS531" s="58"/>
      <c r="BT531" s="58"/>
      <c r="BU531" s="58"/>
      <c r="BV531" s="58"/>
      <c r="BW531" s="58"/>
      <c r="BX531" s="58"/>
      <c r="BY531" s="58"/>
      <c r="BZ531" s="58"/>
      <c r="CA531" s="58"/>
      <c r="CB531" s="58"/>
      <c r="CC531" s="58"/>
      <c r="CD531" s="58"/>
      <c r="CE531" s="58"/>
      <c r="CF531" s="58"/>
      <c r="CG531" s="58"/>
      <c r="CH531" s="58"/>
      <c r="CI531" s="58"/>
      <c r="CJ531" s="58"/>
      <c r="CK531" s="58"/>
      <c r="CL531" s="58"/>
      <c r="CM531" s="58"/>
      <c r="CN531" s="58"/>
      <c r="CO531" s="58"/>
      <c r="CP531" s="58"/>
      <c r="CQ531" s="58"/>
      <c r="CR531" s="58"/>
      <c r="CS531" s="58"/>
      <c r="CT531" s="58"/>
      <c r="CU531" s="58"/>
      <c r="CV531" s="58"/>
      <c r="CW531" s="58"/>
      <c r="CX531" s="58"/>
      <c r="CY531" s="58"/>
      <c r="CZ531" s="58"/>
      <c r="DA531" s="58"/>
      <c r="DB531" s="58"/>
      <c r="DC531" s="58"/>
      <c r="DD531" s="58"/>
      <c r="DE531" s="58"/>
      <c r="DF531" s="58"/>
      <c r="DG531" s="58"/>
      <c r="DH531" s="58"/>
      <c r="DI531" s="58"/>
      <c r="DJ531" s="58"/>
      <c r="DK531" s="58"/>
      <c r="DL531" s="58"/>
      <c r="DM531" s="58"/>
      <c r="DN531" s="58"/>
      <c r="DO531" s="58"/>
      <c r="DP531" s="58"/>
      <c r="DQ531" s="58"/>
      <c r="DR531" s="58"/>
      <c r="DS531" s="58"/>
      <c r="DT531" s="58"/>
      <c r="DU531" s="58"/>
      <c r="DV531" s="58"/>
      <c r="DW531" s="58"/>
      <c r="DX531" s="58"/>
      <c r="DY531" s="58"/>
      <c r="DZ531" s="58"/>
      <c r="EA531" s="58"/>
      <c r="EB531" s="58"/>
      <c r="EC531" s="58"/>
      <c r="ED531" s="58"/>
      <c r="EE531" s="58"/>
      <c r="EF531" s="58"/>
      <c r="EG531" s="58"/>
      <c r="EH531" s="58"/>
      <c r="EI531" s="58"/>
      <c r="EJ531" s="58"/>
      <c r="EK531" s="58"/>
      <c r="EL531" s="58"/>
      <c r="EM531" s="58"/>
      <c r="EN531" s="58"/>
      <c r="EO531" s="58"/>
      <c r="EP531" s="58"/>
      <c r="EQ531" s="58"/>
      <c r="ER531" s="58"/>
      <c r="ES531" s="58"/>
      <c r="ET531" s="58"/>
      <c r="EU531" s="58"/>
      <c r="EV531" s="58"/>
      <c r="EW531" s="58"/>
      <c r="EX531" s="58"/>
      <c r="EY531" s="58"/>
      <c r="EZ531" s="58"/>
      <c r="FA531" s="58"/>
      <c r="FB531" s="58"/>
      <c r="FC531" s="58"/>
      <c r="FD531" s="58"/>
      <c r="FE531" s="58"/>
      <c r="FF531" s="58"/>
      <c r="FG531" s="58"/>
      <c r="FH531" s="58"/>
      <c r="FI531" s="58"/>
      <c r="FJ531" s="58"/>
      <c r="FK531" s="58"/>
      <c r="FL531" s="58"/>
      <c r="FM531" s="58"/>
      <c r="FN531" s="58"/>
      <c r="FO531" s="58"/>
      <c r="FP531" s="58"/>
      <c r="FQ531" s="58"/>
      <c r="FR531" s="58"/>
      <c r="FS531" s="58"/>
      <c r="FT531" s="58"/>
      <c r="FU531" s="58"/>
      <c r="FV531" s="58"/>
      <c r="FW531" s="58"/>
      <c r="FX531" s="58"/>
      <c r="FY531" s="58"/>
      <c r="FZ531" s="58"/>
      <c r="GA531" s="58"/>
      <c r="GB531" s="58"/>
      <c r="GC531" s="58"/>
      <c r="GD531" s="58"/>
      <c r="GE531" s="58"/>
      <c r="GF531" s="58"/>
      <c r="GG531" s="58"/>
      <c r="GH531" s="58"/>
      <c r="GI531" s="58"/>
      <c r="GJ531" s="58"/>
      <c r="GK531" s="58"/>
      <c r="GL531" s="58"/>
      <c r="GM531" s="58"/>
      <c r="GN531" s="58"/>
      <c r="GO531" s="58"/>
      <c r="GP531" s="58"/>
      <c r="GQ531" s="58"/>
      <c r="GR531" s="58"/>
      <c r="GS531" s="58"/>
      <c r="GT531" s="58"/>
      <c r="GU531" s="58"/>
      <c r="GV531" s="58"/>
      <c r="GW531" s="58"/>
      <c r="GX531" s="58"/>
      <c r="GY531" s="58"/>
      <c r="GZ531" s="58"/>
      <c r="HA531" s="58"/>
      <c r="HB531" s="58"/>
      <c r="HC531" s="58"/>
      <c r="HD531" s="58"/>
      <c r="HE531" s="58"/>
      <c r="HF531" s="58"/>
      <c r="HG531" s="58"/>
      <c r="HH531" s="58"/>
      <c r="HI531" s="58"/>
      <c r="HJ531" s="58"/>
      <c r="HK531" s="58"/>
      <c r="HL531" s="58"/>
      <c r="HM531" s="58"/>
      <c r="HN531" s="58"/>
      <c r="HO531" s="58"/>
      <c r="HP531" s="58"/>
      <c r="HQ531" s="58"/>
      <c r="HR531" s="58"/>
      <c r="HS531" s="58"/>
      <c r="HT531" s="58"/>
      <c r="HU531" s="58"/>
      <c r="HV531" s="58"/>
      <c r="HW531" s="58"/>
      <c r="HX531" s="58"/>
      <c r="HY531" s="58"/>
      <c r="HZ531" s="58"/>
      <c r="IA531" s="58"/>
      <c r="IB531" s="58"/>
      <c r="IC531" s="58"/>
      <c r="ID531" s="58"/>
      <c r="IE531" s="58"/>
      <c r="IF531" s="58"/>
      <c r="IG531" s="58"/>
      <c r="IH531" s="58"/>
      <c r="II531" s="58"/>
      <c r="IJ531" s="58"/>
      <c r="IK531" s="58"/>
      <c r="IL531" s="58"/>
      <c r="IM531" s="58"/>
      <c r="IN531" s="58"/>
      <c r="IO531" s="58"/>
      <c r="IP531" s="58"/>
      <c r="IQ531" s="58"/>
      <c r="IR531" s="58"/>
    </row>
    <row r="532" spans="1:252" s="839" customFormat="1">
      <c r="A532" s="78" t="s">
        <v>587</v>
      </c>
      <c r="B532" s="699">
        <v>0</v>
      </c>
      <c r="C532" s="699">
        <v>0</v>
      </c>
      <c r="D532" s="699">
        <v>0</v>
      </c>
      <c r="E532" s="699">
        <v>0</v>
      </c>
      <c r="F532" s="699">
        <v>0</v>
      </c>
      <c r="G532" s="699">
        <v>0</v>
      </c>
      <c r="H532" s="699">
        <v>0</v>
      </c>
      <c r="I532" s="699">
        <v>0</v>
      </c>
      <c r="J532" s="699">
        <v>0</v>
      </c>
      <c r="K532" s="699">
        <v>0</v>
      </c>
      <c r="L532" s="699">
        <v>0</v>
      </c>
      <c r="M532" s="699">
        <v>0</v>
      </c>
      <c r="N532" s="699">
        <v>0</v>
      </c>
      <c r="O532" s="699">
        <v>0</v>
      </c>
      <c r="P532" s="699">
        <v>0</v>
      </c>
      <c r="Q532" s="699">
        <v>0</v>
      </c>
      <c r="R532" s="699">
        <v>0</v>
      </c>
      <c r="S532" s="699">
        <v>0</v>
      </c>
      <c r="T532" s="699">
        <v>0</v>
      </c>
      <c r="U532" s="699">
        <v>0</v>
      </c>
      <c r="V532" s="699">
        <v>0</v>
      </c>
      <c r="W532" s="699">
        <v>0</v>
      </c>
      <c r="X532" s="699">
        <v>0</v>
      </c>
      <c r="Y532" s="699">
        <v>0</v>
      </c>
      <c r="Z532" s="699">
        <v>0</v>
      </c>
      <c r="AA532" s="956">
        <v>0</v>
      </c>
      <c r="AB532" s="956">
        <v>0</v>
      </c>
      <c r="AC532" s="956">
        <v>0</v>
      </c>
      <c r="AD532" s="699">
        <v>0</v>
      </c>
      <c r="AE532"/>
      <c r="AF532" s="58"/>
      <c r="AG532" s="58"/>
      <c r="AH532" s="58"/>
      <c r="AI532" s="58"/>
      <c r="AJ532" s="58"/>
      <c r="AK532" s="58"/>
      <c r="AL532" s="58"/>
      <c r="AM532" s="58"/>
      <c r="AN532" s="58"/>
      <c r="AO532" s="58"/>
      <c r="AP532" s="58"/>
      <c r="AQ532" s="58"/>
      <c r="AR532" s="58"/>
      <c r="AS532" s="58"/>
      <c r="AT532" s="58"/>
      <c r="AU532" s="58"/>
      <c r="AV532" s="58"/>
      <c r="AW532" s="58"/>
      <c r="AX532" s="58"/>
      <c r="AY532" s="58"/>
      <c r="AZ532" s="58"/>
      <c r="BA532" s="58"/>
      <c r="BB532" s="58"/>
      <c r="BC532" s="58"/>
      <c r="BD532" s="58"/>
      <c r="BE532" s="58"/>
      <c r="BF532" s="58"/>
      <c r="BG532" s="58"/>
      <c r="BH532" s="58"/>
      <c r="BI532" s="58"/>
      <c r="BJ532" s="58"/>
      <c r="BK532" s="58"/>
      <c r="BL532" s="58"/>
      <c r="BM532" s="58"/>
      <c r="BN532" s="58"/>
      <c r="BO532" s="58"/>
      <c r="BP532" s="58"/>
      <c r="BQ532" s="58"/>
      <c r="BR532" s="58"/>
      <c r="BS532" s="58"/>
      <c r="BT532" s="58"/>
      <c r="BU532" s="58"/>
      <c r="BV532" s="58"/>
      <c r="BW532" s="58"/>
      <c r="BX532" s="58"/>
      <c r="BY532" s="58"/>
      <c r="BZ532" s="58"/>
      <c r="CA532" s="58"/>
      <c r="CB532" s="58"/>
      <c r="CC532" s="58"/>
      <c r="CD532" s="58"/>
      <c r="CE532" s="58"/>
      <c r="CF532" s="58"/>
      <c r="CG532" s="58"/>
      <c r="CH532" s="58"/>
      <c r="CI532" s="58"/>
      <c r="CJ532" s="58"/>
      <c r="CK532" s="58"/>
      <c r="CL532" s="58"/>
      <c r="CM532" s="58"/>
      <c r="CN532" s="58"/>
      <c r="CO532" s="58"/>
      <c r="CP532" s="58"/>
      <c r="CQ532" s="58"/>
      <c r="CR532" s="58"/>
      <c r="CS532" s="58"/>
      <c r="CT532" s="58"/>
      <c r="CU532" s="58"/>
      <c r="CV532" s="58"/>
      <c r="CW532" s="58"/>
      <c r="CX532" s="58"/>
      <c r="CY532" s="58"/>
      <c r="CZ532" s="58"/>
      <c r="DA532" s="58"/>
      <c r="DB532" s="58"/>
      <c r="DC532" s="58"/>
      <c r="DD532" s="58"/>
      <c r="DE532" s="58"/>
      <c r="DF532" s="58"/>
      <c r="DG532" s="58"/>
      <c r="DH532" s="58"/>
      <c r="DI532" s="58"/>
      <c r="DJ532" s="58"/>
      <c r="DK532" s="58"/>
      <c r="DL532" s="58"/>
      <c r="DM532" s="58"/>
      <c r="DN532" s="58"/>
      <c r="DO532" s="58"/>
      <c r="DP532" s="58"/>
      <c r="DQ532" s="58"/>
      <c r="DR532" s="58"/>
      <c r="DS532" s="58"/>
      <c r="DT532" s="58"/>
      <c r="DU532" s="58"/>
      <c r="DV532" s="58"/>
      <c r="DW532" s="58"/>
      <c r="DX532" s="58"/>
      <c r="DY532" s="58"/>
      <c r="DZ532" s="58"/>
      <c r="EA532" s="58"/>
      <c r="EB532" s="58"/>
      <c r="EC532" s="58"/>
      <c r="ED532" s="58"/>
      <c r="EE532" s="58"/>
      <c r="EF532" s="58"/>
      <c r="EG532" s="58"/>
      <c r="EH532" s="58"/>
      <c r="EI532" s="58"/>
      <c r="EJ532" s="58"/>
      <c r="EK532" s="58"/>
      <c r="EL532" s="58"/>
      <c r="EM532" s="58"/>
      <c r="EN532" s="58"/>
      <c r="EO532" s="58"/>
      <c r="EP532" s="58"/>
      <c r="EQ532" s="58"/>
      <c r="ER532" s="58"/>
      <c r="ES532" s="58"/>
      <c r="ET532" s="58"/>
      <c r="EU532" s="58"/>
      <c r="EV532" s="58"/>
      <c r="EW532" s="58"/>
      <c r="EX532" s="58"/>
      <c r="EY532" s="58"/>
      <c r="EZ532" s="58"/>
      <c r="FA532" s="58"/>
      <c r="FB532" s="58"/>
      <c r="FC532" s="58"/>
      <c r="FD532" s="58"/>
      <c r="FE532" s="58"/>
      <c r="FF532" s="58"/>
      <c r="FG532" s="58"/>
      <c r="FH532" s="58"/>
      <c r="FI532" s="58"/>
      <c r="FJ532" s="58"/>
      <c r="FK532" s="58"/>
      <c r="FL532" s="58"/>
      <c r="FM532" s="58"/>
      <c r="FN532" s="58"/>
      <c r="FO532" s="58"/>
      <c r="FP532" s="58"/>
      <c r="FQ532" s="58"/>
      <c r="FR532" s="58"/>
      <c r="FS532" s="58"/>
      <c r="FT532" s="58"/>
      <c r="FU532" s="58"/>
      <c r="FV532" s="58"/>
      <c r="FW532" s="58"/>
      <c r="FX532" s="58"/>
      <c r="FY532" s="58"/>
      <c r="FZ532" s="58"/>
      <c r="GA532" s="58"/>
      <c r="GB532" s="58"/>
      <c r="GC532" s="58"/>
      <c r="GD532" s="58"/>
      <c r="GE532" s="58"/>
      <c r="GF532" s="58"/>
      <c r="GG532" s="58"/>
      <c r="GH532" s="58"/>
      <c r="GI532" s="58"/>
      <c r="GJ532" s="58"/>
      <c r="GK532" s="58"/>
      <c r="GL532" s="58"/>
      <c r="GM532" s="58"/>
      <c r="GN532" s="58"/>
      <c r="GO532" s="58"/>
      <c r="GP532" s="58"/>
      <c r="GQ532" s="58"/>
      <c r="GR532" s="58"/>
      <c r="GS532" s="58"/>
      <c r="GT532" s="58"/>
      <c r="GU532" s="58"/>
      <c r="GV532" s="58"/>
      <c r="GW532" s="58"/>
      <c r="GX532" s="58"/>
      <c r="GY532" s="58"/>
      <c r="GZ532" s="58"/>
      <c r="HA532" s="58"/>
      <c r="HB532" s="58"/>
      <c r="HC532" s="58"/>
      <c r="HD532" s="58"/>
      <c r="HE532" s="58"/>
      <c r="HF532" s="58"/>
      <c r="HG532" s="58"/>
      <c r="HH532" s="58"/>
      <c r="HI532" s="58"/>
      <c r="HJ532" s="58"/>
      <c r="HK532" s="58"/>
      <c r="HL532" s="58"/>
      <c r="HM532" s="58"/>
      <c r="HN532" s="58"/>
      <c r="HO532" s="58"/>
      <c r="HP532" s="58"/>
      <c r="HQ532" s="58"/>
      <c r="HR532" s="58"/>
      <c r="HS532" s="58"/>
      <c r="HT532" s="58"/>
      <c r="HU532" s="58"/>
      <c r="HV532" s="58"/>
      <c r="HW532" s="58"/>
      <c r="HX532" s="58"/>
      <c r="HY532" s="58"/>
      <c r="HZ532" s="58"/>
      <c r="IA532" s="58"/>
      <c r="IB532" s="58"/>
      <c r="IC532" s="58"/>
      <c r="ID532" s="58"/>
      <c r="IE532" s="58"/>
      <c r="IF532" s="58"/>
      <c r="IG532" s="58"/>
      <c r="IH532" s="58"/>
      <c r="II532" s="58"/>
      <c r="IJ532" s="58"/>
      <c r="IK532" s="58"/>
      <c r="IL532" s="58"/>
      <c r="IM532" s="58"/>
      <c r="IN532" s="58"/>
      <c r="IO532" s="58"/>
      <c r="IP532" s="58"/>
      <c r="IQ532" s="58"/>
      <c r="IR532" s="58"/>
    </row>
    <row r="533" spans="1:252" s="839" customFormat="1">
      <c r="A533" s="78" t="s">
        <v>466</v>
      </c>
      <c r="B533" s="699">
        <v>0</v>
      </c>
      <c r="C533" s="699">
        <v>0</v>
      </c>
      <c r="D533" s="699">
        <v>0</v>
      </c>
      <c r="E533" s="699">
        <v>0</v>
      </c>
      <c r="F533" s="699">
        <v>0</v>
      </c>
      <c r="G533" s="699">
        <v>0</v>
      </c>
      <c r="H533" s="699">
        <v>0</v>
      </c>
      <c r="I533" s="699">
        <v>0</v>
      </c>
      <c r="J533" s="699">
        <v>0</v>
      </c>
      <c r="K533" s="699">
        <v>0</v>
      </c>
      <c r="L533" s="699">
        <v>0</v>
      </c>
      <c r="M533" s="699">
        <v>0</v>
      </c>
      <c r="N533" s="699">
        <v>0</v>
      </c>
      <c r="O533" s="699">
        <v>0</v>
      </c>
      <c r="P533" s="699">
        <v>0</v>
      </c>
      <c r="Q533" s="699">
        <v>0</v>
      </c>
      <c r="R533" s="699">
        <v>0</v>
      </c>
      <c r="S533" s="699">
        <v>0</v>
      </c>
      <c r="T533" s="699">
        <v>0</v>
      </c>
      <c r="U533" s="699">
        <v>0</v>
      </c>
      <c r="V533" s="699">
        <v>0</v>
      </c>
      <c r="W533" s="699">
        <v>0</v>
      </c>
      <c r="X533" s="699">
        <v>0</v>
      </c>
      <c r="Y533" s="699">
        <v>0</v>
      </c>
      <c r="Z533" s="699">
        <v>0</v>
      </c>
      <c r="AA533" s="956">
        <v>0</v>
      </c>
      <c r="AB533" s="956">
        <v>0</v>
      </c>
      <c r="AC533" s="956">
        <v>0</v>
      </c>
      <c r="AD533" s="699">
        <v>0</v>
      </c>
      <c r="AE533"/>
      <c r="AF533" s="58"/>
      <c r="AG533" s="58"/>
      <c r="AH533" s="58"/>
      <c r="AI533" s="58"/>
      <c r="AJ533" s="58"/>
      <c r="AK533" s="58"/>
      <c r="AL533" s="58"/>
      <c r="AM533" s="58"/>
      <c r="AN533" s="58"/>
      <c r="AO533" s="58"/>
      <c r="AP533" s="58"/>
      <c r="AQ533" s="58"/>
      <c r="AR533" s="58"/>
      <c r="AS533" s="58"/>
      <c r="AT533" s="58"/>
      <c r="AU533" s="58"/>
      <c r="AV533" s="58"/>
      <c r="AW533" s="58"/>
      <c r="AX533" s="58"/>
      <c r="AY533" s="58"/>
      <c r="AZ533" s="58"/>
      <c r="BA533" s="58"/>
      <c r="BB533" s="58"/>
      <c r="BC533" s="58"/>
      <c r="BD533" s="58"/>
      <c r="BE533" s="58"/>
      <c r="BF533" s="58"/>
      <c r="BG533" s="58"/>
      <c r="BH533" s="58"/>
      <c r="BI533" s="58"/>
      <c r="BJ533" s="58"/>
      <c r="BK533" s="58"/>
      <c r="BL533" s="58"/>
      <c r="BM533" s="58"/>
      <c r="BN533" s="58"/>
      <c r="BO533" s="58"/>
      <c r="BP533" s="58"/>
      <c r="BQ533" s="58"/>
      <c r="BR533" s="58"/>
      <c r="BS533" s="58"/>
      <c r="BT533" s="58"/>
      <c r="BU533" s="58"/>
      <c r="BV533" s="58"/>
      <c r="BW533" s="58"/>
      <c r="BX533" s="58"/>
      <c r="BY533" s="58"/>
      <c r="BZ533" s="58"/>
      <c r="CA533" s="58"/>
      <c r="CB533" s="58"/>
      <c r="CC533" s="58"/>
      <c r="CD533" s="58"/>
      <c r="CE533" s="58"/>
      <c r="CF533" s="58"/>
      <c r="CG533" s="58"/>
      <c r="CH533" s="58"/>
      <c r="CI533" s="58"/>
      <c r="CJ533" s="58"/>
      <c r="CK533" s="58"/>
      <c r="CL533" s="58"/>
      <c r="CM533" s="58"/>
      <c r="CN533" s="58"/>
      <c r="CO533" s="58"/>
      <c r="CP533" s="58"/>
      <c r="CQ533" s="58"/>
      <c r="CR533" s="58"/>
      <c r="CS533" s="58"/>
      <c r="CT533" s="58"/>
      <c r="CU533" s="58"/>
      <c r="CV533" s="58"/>
      <c r="CW533" s="58"/>
      <c r="CX533" s="58"/>
      <c r="CY533" s="58"/>
      <c r="CZ533" s="58"/>
      <c r="DA533" s="58"/>
      <c r="DB533" s="58"/>
      <c r="DC533" s="58"/>
      <c r="DD533" s="58"/>
      <c r="DE533" s="58"/>
      <c r="DF533" s="58"/>
      <c r="DG533" s="58"/>
      <c r="DH533" s="58"/>
      <c r="DI533" s="58"/>
      <c r="DJ533" s="58"/>
      <c r="DK533" s="58"/>
      <c r="DL533" s="58"/>
      <c r="DM533" s="58"/>
      <c r="DN533" s="58"/>
      <c r="DO533" s="58"/>
      <c r="DP533" s="58"/>
      <c r="DQ533" s="58"/>
      <c r="DR533" s="58"/>
      <c r="DS533" s="58"/>
      <c r="DT533" s="58"/>
      <c r="DU533" s="58"/>
      <c r="DV533" s="58"/>
      <c r="DW533" s="58"/>
      <c r="DX533" s="58"/>
      <c r="DY533" s="58"/>
      <c r="DZ533" s="58"/>
      <c r="EA533" s="58"/>
      <c r="EB533" s="58"/>
      <c r="EC533" s="58"/>
      <c r="ED533" s="58"/>
      <c r="EE533" s="58"/>
      <c r="EF533" s="58"/>
      <c r="EG533" s="58"/>
      <c r="EH533" s="58"/>
      <c r="EI533" s="58"/>
      <c r="EJ533" s="58"/>
      <c r="EK533" s="58"/>
      <c r="EL533" s="58"/>
      <c r="EM533" s="58"/>
      <c r="EN533" s="58"/>
      <c r="EO533" s="58"/>
      <c r="EP533" s="58"/>
      <c r="EQ533" s="58"/>
      <c r="ER533" s="58"/>
      <c r="ES533" s="58"/>
      <c r="ET533" s="58"/>
      <c r="EU533" s="58"/>
      <c r="EV533" s="58"/>
      <c r="EW533" s="58"/>
      <c r="EX533" s="58"/>
      <c r="EY533" s="58"/>
      <c r="EZ533" s="58"/>
      <c r="FA533" s="58"/>
      <c r="FB533" s="58"/>
      <c r="FC533" s="58"/>
      <c r="FD533" s="58"/>
      <c r="FE533" s="58"/>
      <c r="FF533" s="58"/>
      <c r="FG533" s="58"/>
      <c r="FH533" s="58"/>
      <c r="FI533" s="58"/>
      <c r="FJ533" s="58"/>
      <c r="FK533" s="58"/>
      <c r="FL533" s="58"/>
      <c r="FM533" s="58"/>
      <c r="FN533" s="58"/>
      <c r="FO533" s="58"/>
      <c r="FP533" s="58"/>
      <c r="FQ533" s="58"/>
      <c r="FR533" s="58"/>
      <c r="FS533" s="58"/>
      <c r="FT533" s="58"/>
      <c r="FU533" s="58"/>
      <c r="FV533" s="58"/>
      <c r="FW533" s="58"/>
      <c r="FX533" s="58"/>
      <c r="FY533" s="58"/>
      <c r="FZ533" s="58"/>
      <c r="GA533" s="58"/>
      <c r="GB533" s="58"/>
      <c r="GC533" s="58"/>
      <c r="GD533" s="58"/>
      <c r="GE533" s="58"/>
      <c r="GF533" s="58"/>
      <c r="GG533" s="58"/>
      <c r="GH533" s="58"/>
      <c r="GI533" s="58"/>
      <c r="GJ533" s="58"/>
      <c r="GK533" s="58"/>
      <c r="GL533" s="58"/>
      <c r="GM533" s="58"/>
      <c r="GN533" s="58"/>
      <c r="GO533" s="58"/>
      <c r="GP533" s="58"/>
      <c r="GQ533" s="58"/>
      <c r="GR533" s="58"/>
      <c r="GS533" s="58"/>
      <c r="GT533" s="58"/>
      <c r="GU533" s="58"/>
      <c r="GV533" s="58"/>
      <c r="GW533" s="58"/>
      <c r="GX533" s="58"/>
      <c r="GY533" s="58"/>
      <c r="GZ533" s="58"/>
      <c r="HA533" s="58"/>
      <c r="HB533" s="58"/>
      <c r="HC533" s="58"/>
      <c r="HD533" s="58"/>
      <c r="HE533" s="58"/>
      <c r="HF533" s="58"/>
      <c r="HG533" s="58"/>
      <c r="HH533" s="58"/>
      <c r="HI533" s="58"/>
      <c r="HJ533" s="58"/>
      <c r="HK533" s="58"/>
      <c r="HL533" s="58"/>
      <c r="HM533" s="58"/>
      <c r="HN533" s="58"/>
      <c r="HO533" s="58"/>
      <c r="HP533" s="58"/>
      <c r="HQ533" s="58"/>
      <c r="HR533" s="58"/>
      <c r="HS533" s="58"/>
      <c r="HT533" s="58"/>
      <c r="HU533" s="58"/>
      <c r="HV533" s="58"/>
      <c r="HW533" s="58"/>
      <c r="HX533" s="58"/>
      <c r="HY533" s="58"/>
      <c r="HZ533" s="58"/>
      <c r="IA533" s="58"/>
      <c r="IB533" s="58"/>
      <c r="IC533" s="58"/>
      <c r="ID533" s="58"/>
      <c r="IE533" s="58"/>
      <c r="IF533" s="58"/>
      <c r="IG533" s="58"/>
      <c r="IH533" s="58"/>
      <c r="II533" s="58"/>
      <c r="IJ533" s="58"/>
      <c r="IK533" s="58"/>
      <c r="IL533" s="58"/>
      <c r="IM533" s="58"/>
      <c r="IN533" s="58"/>
      <c r="IO533" s="58"/>
      <c r="IP533" s="58"/>
      <c r="IQ533" s="58"/>
      <c r="IR533" s="58"/>
    </row>
    <row r="534" spans="1:252" s="839" customFormat="1">
      <c r="A534" s="78" t="s">
        <v>588</v>
      </c>
      <c r="B534" s="699">
        <v>0</v>
      </c>
      <c r="C534" s="699">
        <v>0</v>
      </c>
      <c r="D534" s="699">
        <v>0</v>
      </c>
      <c r="E534" s="699">
        <v>0</v>
      </c>
      <c r="F534" s="699">
        <v>0</v>
      </c>
      <c r="G534" s="699">
        <v>0</v>
      </c>
      <c r="H534" s="699">
        <v>0</v>
      </c>
      <c r="I534" s="699">
        <v>0</v>
      </c>
      <c r="J534" s="699">
        <v>0</v>
      </c>
      <c r="K534" s="699">
        <v>0</v>
      </c>
      <c r="L534" s="699">
        <v>0</v>
      </c>
      <c r="M534" s="699">
        <v>0</v>
      </c>
      <c r="N534" s="699">
        <v>0</v>
      </c>
      <c r="O534" s="699">
        <v>0</v>
      </c>
      <c r="P534" s="699">
        <v>0</v>
      </c>
      <c r="Q534" s="699">
        <v>0</v>
      </c>
      <c r="R534" s="699">
        <v>0</v>
      </c>
      <c r="S534" s="699">
        <v>0</v>
      </c>
      <c r="T534" s="699">
        <v>0</v>
      </c>
      <c r="U534" s="699">
        <v>0</v>
      </c>
      <c r="V534" s="699">
        <v>0</v>
      </c>
      <c r="W534" s="699">
        <v>0</v>
      </c>
      <c r="X534" s="699">
        <v>0</v>
      </c>
      <c r="Y534" s="699">
        <v>0</v>
      </c>
      <c r="Z534" s="699">
        <v>0</v>
      </c>
      <c r="AA534" s="956">
        <v>0</v>
      </c>
      <c r="AB534" s="956">
        <v>0</v>
      </c>
      <c r="AC534" s="956">
        <v>0</v>
      </c>
      <c r="AD534" s="699">
        <v>0</v>
      </c>
      <c r="AE534"/>
      <c r="AF534" s="58"/>
      <c r="AG534" s="58"/>
      <c r="AH534" s="58"/>
      <c r="AI534" s="58"/>
      <c r="AJ534" s="58"/>
      <c r="AK534" s="58"/>
      <c r="AL534" s="58"/>
      <c r="AM534" s="58"/>
      <c r="AN534" s="58"/>
      <c r="AO534" s="58"/>
      <c r="AP534" s="58"/>
      <c r="AQ534" s="58"/>
      <c r="AR534" s="58"/>
      <c r="AS534" s="58"/>
      <c r="AT534" s="58"/>
      <c r="AU534" s="58"/>
      <c r="AV534" s="58"/>
      <c r="AW534" s="58"/>
      <c r="AX534" s="58"/>
      <c r="AY534" s="58"/>
      <c r="AZ534" s="58"/>
      <c r="BA534" s="58"/>
      <c r="BB534" s="58"/>
      <c r="BC534" s="58"/>
      <c r="BD534" s="58"/>
      <c r="BE534" s="58"/>
      <c r="BF534" s="58"/>
      <c r="BG534" s="58"/>
      <c r="BH534" s="58"/>
      <c r="BI534" s="58"/>
      <c r="BJ534" s="58"/>
      <c r="BK534" s="58"/>
      <c r="BL534" s="58"/>
      <c r="BM534" s="58"/>
      <c r="BN534" s="58"/>
      <c r="BO534" s="58"/>
      <c r="BP534" s="58"/>
      <c r="BQ534" s="58"/>
      <c r="BR534" s="58"/>
      <c r="BS534" s="58"/>
      <c r="BT534" s="58"/>
      <c r="BU534" s="58"/>
      <c r="BV534" s="58"/>
      <c r="BW534" s="58"/>
      <c r="BX534" s="58"/>
      <c r="BY534" s="58"/>
      <c r="BZ534" s="58"/>
      <c r="CA534" s="58"/>
      <c r="CB534" s="58"/>
      <c r="CC534" s="58"/>
      <c r="CD534" s="58"/>
      <c r="CE534" s="58"/>
      <c r="CF534" s="58"/>
      <c r="CG534" s="58"/>
      <c r="CH534" s="58"/>
      <c r="CI534" s="58"/>
      <c r="CJ534" s="58"/>
      <c r="CK534" s="58"/>
      <c r="CL534" s="58"/>
      <c r="CM534" s="58"/>
      <c r="CN534" s="58"/>
      <c r="CO534" s="58"/>
      <c r="CP534" s="58"/>
      <c r="CQ534" s="58"/>
      <c r="CR534" s="58"/>
      <c r="CS534" s="58"/>
      <c r="CT534" s="58"/>
      <c r="CU534" s="58"/>
      <c r="CV534" s="58"/>
      <c r="CW534" s="58"/>
      <c r="CX534" s="58"/>
      <c r="CY534" s="58"/>
      <c r="CZ534" s="58"/>
      <c r="DA534" s="58"/>
      <c r="DB534" s="58"/>
      <c r="DC534" s="58"/>
      <c r="DD534" s="58"/>
      <c r="DE534" s="58"/>
      <c r="DF534" s="58"/>
      <c r="DG534" s="58"/>
      <c r="DH534" s="58"/>
      <c r="DI534" s="58"/>
      <c r="DJ534" s="58"/>
      <c r="DK534" s="58"/>
      <c r="DL534" s="58"/>
      <c r="DM534" s="58"/>
      <c r="DN534" s="58"/>
      <c r="DO534" s="58"/>
      <c r="DP534" s="58"/>
      <c r="DQ534" s="58"/>
      <c r="DR534" s="58"/>
      <c r="DS534" s="58"/>
      <c r="DT534" s="58"/>
      <c r="DU534" s="58"/>
      <c r="DV534" s="58"/>
      <c r="DW534" s="58"/>
      <c r="DX534" s="58"/>
      <c r="DY534" s="58"/>
      <c r="DZ534" s="58"/>
      <c r="EA534" s="58"/>
      <c r="EB534" s="58"/>
      <c r="EC534" s="58"/>
      <c r="ED534" s="58"/>
      <c r="EE534" s="58"/>
      <c r="EF534" s="58"/>
      <c r="EG534" s="58"/>
      <c r="EH534" s="58"/>
      <c r="EI534" s="58"/>
      <c r="EJ534" s="58"/>
      <c r="EK534" s="58"/>
      <c r="EL534" s="58"/>
      <c r="EM534" s="58"/>
      <c r="EN534" s="58"/>
      <c r="EO534" s="58"/>
      <c r="EP534" s="58"/>
      <c r="EQ534" s="58"/>
      <c r="ER534" s="58"/>
      <c r="ES534" s="58"/>
      <c r="ET534" s="58"/>
      <c r="EU534" s="58"/>
      <c r="EV534" s="58"/>
      <c r="EW534" s="58"/>
      <c r="EX534" s="58"/>
      <c r="EY534" s="58"/>
      <c r="EZ534" s="58"/>
      <c r="FA534" s="58"/>
      <c r="FB534" s="58"/>
      <c r="FC534" s="58"/>
      <c r="FD534" s="58"/>
      <c r="FE534" s="58"/>
      <c r="FF534" s="58"/>
      <c r="FG534" s="58"/>
      <c r="FH534" s="58"/>
      <c r="FI534" s="58"/>
      <c r="FJ534" s="58"/>
      <c r="FK534" s="58"/>
      <c r="FL534" s="58"/>
      <c r="FM534" s="58"/>
      <c r="FN534" s="58"/>
      <c r="FO534" s="58"/>
      <c r="FP534" s="58"/>
      <c r="FQ534" s="58"/>
      <c r="FR534" s="58"/>
      <c r="FS534" s="58"/>
      <c r="FT534" s="58"/>
      <c r="FU534" s="58"/>
      <c r="FV534" s="58"/>
      <c r="FW534" s="58"/>
      <c r="FX534" s="58"/>
      <c r="FY534" s="58"/>
      <c r="FZ534" s="58"/>
      <c r="GA534" s="58"/>
      <c r="GB534" s="58"/>
      <c r="GC534" s="58"/>
      <c r="GD534" s="58"/>
      <c r="GE534" s="58"/>
      <c r="GF534" s="58"/>
      <c r="GG534" s="58"/>
      <c r="GH534" s="58"/>
      <c r="GI534" s="58"/>
      <c r="GJ534" s="58"/>
      <c r="GK534" s="58"/>
      <c r="GL534" s="58"/>
      <c r="GM534" s="58"/>
      <c r="GN534" s="58"/>
      <c r="GO534" s="58"/>
      <c r="GP534" s="58"/>
      <c r="GQ534" s="58"/>
      <c r="GR534" s="58"/>
      <c r="GS534" s="58"/>
      <c r="GT534" s="58"/>
      <c r="GU534" s="58"/>
      <c r="GV534" s="58"/>
      <c r="GW534" s="58"/>
      <c r="GX534" s="58"/>
      <c r="GY534" s="58"/>
      <c r="GZ534" s="58"/>
      <c r="HA534" s="58"/>
      <c r="HB534" s="58"/>
      <c r="HC534" s="58"/>
      <c r="HD534" s="58"/>
      <c r="HE534" s="58"/>
      <c r="HF534" s="58"/>
      <c r="HG534" s="58"/>
      <c r="HH534" s="58"/>
      <c r="HI534" s="58"/>
      <c r="HJ534" s="58"/>
      <c r="HK534" s="58"/>
      <c r="HL534" s="58"/>
      <c r="HM534" s="58"/>
      <c r="HN534" s="58"/>
      <c r="HO534" s="58"/>
      <c r="HP534" s="58"/>
      <c r="HQ534" s="58"/>
      <c r="HR534" s="58"/>
      <c r="HS534" s="58"/>
      <c r="HT534" s="58"/>
      <c r="HU534" s="58"/>
      <c r="HV534" s="58"/>
      <c r="HW534" s="58"/>
      <c r="HX534" s="58"/>
      <c r="HY534" s="58"/>
      <c r="HZ534" s="58"/>
      <c r="IA534" s="58"/>
      <c r="IB534" s="58"/>
      <c r="IC534" s="58"/>
      <c r="ID534" s="58"/>
      <c r="IE534" s="58"/>
      <c r="IF534" s="58"/>
      <c r="IG534" s="58"/>
      <c r="IH534" s="58"/>
      <c r="II534" s="58"/>
      <c r="IJ534" s="58"/>
      <c r="IK534" s="58"/>
      <c r="IL534" s="58"/>
      <c r="IM534" s="58"/>
      <c r="IN534" s="58"/>
      <c r="IO534" s="58"/>
      <c r="IP534" s="58"/>
      <c r="IQ534" s="58"/>
      <c r="IR534" s="58"/>
    </row>
    <row r="535" spans="1:252" s="839" customFormat="1">
      <c r="A535" s="78" t="s">
        <v>589</v>
      </c>
      <c r="B535" s="699">
        <v>0</v>
      </c>
      <c r="C535" s="699">
        <v>0</v>
      </c>
      <c r="D535" s="699">
        <v>0</v>
      </c>
      <c r="E535" s="699">
        <v>0</v>
      </c>
      <c r="F535" s="699">
        <v>0</v>
      </c>
      <c r="G535" s="699">
        <v>0</v>
      </c>
      <c r="H535" s="699">
        <v>0</v>
      </c>
      <c r="I535" s="699">
        <v>0</v>
      </c>
      <c r="J535" s="699">
        <v>0</v>
      </c>
      <c r="K535" s="699">
        <v>0</v>
      </c>
      <c r="L535" s="699">
        <v>0</v>
      </c>
      <c r="M535" s="699">
        <v>0</v>
      </c>
      <c r="N535" s="699">
        <v>0</v>
      </c>
      <c r="O535" s="699">
        <v>0</v>
      </c>
      <c r="P535" s="699">
        <v>0</v>
      </c>
      <c r="Q535" s="699">
        <v>0</v>
      </c>
      <c r="R535" s="699">
        <v>0</v>
      </c>
      <c r="S535" s="699">
        <v>0</v>
      </c>
      <c r="T535" s="699">
        <v>0</v>
      </c>
      <c r="U535" s="699">
        <v>0</v>
      </c>
      <c r="V535" s="699">
        <v>0</v>
      </c>
      <c r="W535" s="699">
        <v>0</v>
      </c>
      <c r="X535" s="699">
        <v>0</v>
      </c>
      <c r="Y535" s="699">
        <v>0</v>
      </c>
      <c r="Z535" s="699">
        <v>0</v>
      </c>
      <c r="AA535" s="956">
        <v>0</v>
      </c>
      <c r="AB535" s="956">
        <v>0</v>
      </c>
      <c r="AC535" s="956">
        <v>0</v>
      </c>
      <c r="AD535" s="699">
        <v>0</v>
      </c>
      <c r="AE535"/>
      <c r="AF535" s="58"/>
      <c r="AG535" s="58"/>
      <c r="AH535" s="58"/>
      <c r="AI535" s="58"/>
      <c r="AJ535" s="58"/>
      <c r="AK535" s="58"/>
      <c r="AL535" s="58"/>
      <c r="AM535" s="58"/>
      <c r="AN535" s="58"/>
      <c r="AO535" s="58"/>
      <c r="AP535" s="58"/>
      <c r="AQ535" s="58"/>
      <c r="AR535" s="58"/>
      <c r="AS535" s="58"/>
      <c r="AT535" s="58"/>
      <c r="AU535" s="58"/>
      <c r="AV535" s="58"/>
      <c r="AW535" s="58"/>
      <c r="AX535" s="58"/>
      <c r="AY535" s="58"/>
      <c r="AZ535" s="58"/>
      <c r="BA535" s="58"/>
      <c r="BB535" s="58"/>
      <c r="BC535" s="58"/>
      <c r="BD535" s="58"/>
      <c r="BE535" s="58"/>
      <c r="BF535" s="58"/>
      <c r="BG535" s="58"/>
      <c r="BH535" s="58"/>
      <c r="BI535" s="58"/>
      <c r="BJ535" s="58"/>
      <c r="BK535" s="58"/>
      <c r="BL535" s="58"/>
      <c r="BM535" s="58"/>
      <c r="BN535" s="58"/>
      <c r="BO535" s="58"/>
      <c r="BP535" s="58"/>
      <c r="BQ535" s="58"/>
      <c r="BR535" s="58"/>
      <c r="BS535" s="58"/>
      <c r="BT535" s="58"/>
      <c r="BU535" s="58"/>
      <c r="BV535" s="58"/>
      <c r="BW535" s="58"/>
      <c r="BX535" s="58"/>
      <c r="BY535" s="58"/>
      <c r="BZ535" s="58"/>
      <c r="CA535" s="58"/>
      <c r="CB535" s="58"/>
      <c r="CC535" s="58"/>
      <c r="CD535" s="58"/>
      <c r="CE535" s="58"/>
      <c r="CF535" s="58"/>
      <c r="CG535" s="58"/>
      <c r="CH535" s="58"/>
      <c r="CI535" s="58"/>
      <c r="CJ535" s="58"/>
      <c r="CK535" s="58"/>
      <c r="CL535" s="58"/>
      <c r="CM535" s="58"/>
      <c r="CN535" s="58"/>
      <c r="CO535" s="58"/>
      <c r="CP535" s="58"/>
      <c r="CQ535" s="58"/>
      <c r="CR535" s="58"/>
      <c r="CS535" s="58"/>
      <c r="CT535" s="58"/>
      <c r="CU535" s="58"/>
      <c r="CV535" s="58"/>
      <c r="CW535" s="58"/>
      <c r="CX535" s="58"/>
      <c r="CY535" s="58"/>
      <c r="CZ535" s="58"/>
      <c r="DA535" s="58"/>
      <c r="DB535" s="58"/>
      <c r="DC535" s="58"/>
      <c r="DD535" s="58"/>
      <c r="DE535" s="58"/>
      <c r="DF535" s="58"/>
      <c r="DG535" s="58"/>
      <c r="DH535" s="58"/>
      <c r="DI535" s="58"/>
      <c r="DJ535" s="58"/>
      <c r="DK535" s="58"/>
      <c r="DL535" s="58"/>
      <c r="DM535" s="58"/>
      <c r="DN535" s="58"/>
      <c r="DO535" s="58"/>
      <c r="DP535" s="58"/>
      <c r="DQ535" s="58"/>
      <c r="DR535" s="58"/>
      <c r="DS535" s="58"/>
      <c r="DT535" s="58"/>
      <c r="DU535" s="58"/>
      <c r="DV535" s="58"/>
      <c r="DW535" s="58"/>
      <c r="DX535" s="58"/>
      <c r="DY535" s="58"/>
      <c r="DZ535" s="58"/>
      <c r="EA535" s="58"/>
      <c r="EB535" s="58"/>
      <c r="EC535" s="58"/>
      <c r="ED535" s="58"/>
      <c r="EE535" s="58"/>
      <c r="EF535" s="58"/>
      <c r="EG535" s="58"/>
      <c r="EH535" s="58"/>
      <c r="EI535" s="58"/>
      <c r="EJ535" s="58"/>
      <c r="EK535" s="58"/>
      <c r="EL535" s="58"/>
      <c r="EM535" s="58"/>
      <c r="EN535" s="58"/>
      <c r="EO535" s="58"/>
      <c r="EP535" s="58"/>
      <c r="EQ535" s="58"/>
      <c r="ER535" s="58"/>
      <c r="ES535" s="58"/>
      <c r="ET535" s="58"/>
      <c r="EU535" s="58"/>
      <c r="EV535" s="58"/>
      <c r="EW535" s="58"/>
      <c r="EX535" s="58"/>
      <c r="EY535" s="58"/>
      <c r="EZ535" s="58"/>
      <c r="FA535" s="58"/>
      <c r="FB535" s="58"/>
      <c r="FC535" s="58"/>
      <c r="FD535" s="58"/>
      <c r="FE535" s="58"/>
      <c r="FF535" s="58"/>
      <c r="FG535" s="58"/>
      <c r="FH535" s="58"/>
      <c r="FI535" s="58"/>
      <c r="FJ535" s="58"/>
      <c r="FK535" s="58"/>
      <c r="FL535" s="58"/>
      <c r="FM535" s="58"/>
      <c r="FN535" s="58"/>
      <c r="FO535" s="58"/>
      <c r="FP535" s="58"/>
      <c r="FQ535" s="58"/>
      <c r="FR535" s="58"/>
      <c r="FS535" s="58"/>
      <c r="FT535" s="58"/>
      <c r="FU535" s="58"/>
      <c r="FV535" s="58"/>
      <c r="FW535" s="58"/>
      <c r="FX535" s="58"/>
      <c r="FY535" s="58"/>
      <c r="FZ535" s="58"/>
      <c r="GA535" s="58"/>
      <c r="GB535" s="58"/>
      <c r="GC535" s="58"/>
      <c r="GD535" s="58"/>
      <c r="GE535" s="58"/>
      <c r="GF535" s="58"/>
      <c r="GG535" s="58"/>
      <c r="GH535" s="58"/>
      <c r="GI535" s="58"/>
      <c r="GJ535" s="58"/>
      <c r="GK535" s="58"/>
      <c r="GL535" s="58"/>
      <c r="GM535" s="58"/>
      <c r="GN535" s="58"/>
      <c r="GO535" s="58"/>
      <c r="GP535" s="58"/>
      <c r="GQ535" s="58"/>
      <c r="GR535" s="58"/>
      <c r="GS535" s="58"/>
      <c r="GT535" s="58"/>
      <c r="GU535" s="58"/>
      <c r="GV535" s="58"/>
      <c r="GW535" s="58"/>
      <c r="GX535" s="58"/>
      <c r="GY535" s="58"/>
      <c r="GZ535" s="58"/>
      <c r="HA535" s="58"/>
      <c r="HB535" s="58"/>
      <c r="HC535" s="58"/>
      <c r="HD535" s="58"/>
      <c r="HE535" s="58"/>
      <c r="HF535" s="58"/>
      <c r="HG535" s="58"/>
      <c r="HH535" s="58"/>
      <c r="HI535" s="58"/>
      <c r="HJ535" s="58"/>
      <c r="HK535" s="58"/>
      <c r="HL535" s="58"/>
      <c r="HM535" s="58"/>
      <c r="HN535" s="58"/>
      <c r="HO535" s="58"/>
      <c r="HP535" s="58"/>
      <c r="HQ535" s="58"/>
      <c r="HR535" s="58"/>
      <c r="HS535" s="58"/>
      <c r="HT535" s="58"/>
      <c r="HU535" s="58"/>
      <c r="HV535" s="58"/>
      <c r="HW535" s="58"/>
      <c r="HX535" s="58"/>
      <c r="HY535" s="58"/>
      <c r="HZ535" s="58"/>
      <c r="IA535" s="58"/>
      <c r="IB535" s="58"/>
      <c r="IC535" s="58"/>
      <c r="ID535" s="58"/>
      <c r="IE535" s="58"/>
      <c r="IF535" s="58"/>
      <c r="IG535" s="58"/>
      <c r="IH535" s="58"/>
      <c r="II535" s="58"/>
      <c r="IJ535" s="58"/>
      <c r="IK535" s="58"/>
      <c r="IL535" s="58"/>
      <c r="IM535" s="58"/>
      <c r="IN535" s="58"/>
      <c r="IO535" s="58"/>
      <c r="IP535" s="58"/>
      <c r="IQ535" s="58"/>
      <c r="IR535" s="58"/>
    </row>
    <row r="536" spans="1:252" s="839" customFormat="1">
      <c r="A536" s="78" t="s">
        <v>590</v>
      </c>
      <c r="B536" s="699">
        <v>0</v>
      </c>
      <c r="C536" s="699">
        <v>0</v>
      </c>
      <c r="D536" s="699">
        <v>0</v>
      </c>
      <c r="E536" s="699">
        <v>0</v>
      </c>
      <c r="F536" s="699">
        <v>0</v>
      </c>
      <c r="G536" s="699">
        <v>0</v>
      </c>
      <c r="H536" s="699">
        <v>0</v>
      </c>
      <c r="I536" s="699">
        <v>0</v>
      </c>
      <c r="J536" s="699">
        <v>0</v>
      </c>
      <c r="K536" s="699">
        <v>0</v>
      </c>
      <c r="L536" s="699">
        <v>0</v>
      </c>
      <c r="M536" s="699">
        <v>0</v>
      </c>
      <c r="N536" s="699">
        <v>0</v>
      </c>
      <c r="O536" s="699">
        <v>0</v>
      </c>
      <c r="P536" s="699">
        <v>0</v>
      </c>
      <c r="Q536" s="699">
        <v>0</v>
      </c>
      <c r="R536" s="699">
        <v>0</v>
      </c>
      <c r="S536" s="699">
        <v>0</v>
      </c>
      <c r="T536" s="699">
        <v>0</v>
      </c>
      <c r="U536" s="699">
        <v>0</v>
      </c>
      <c r="V536" s="699">
        <v>0</v>
      </c>
      <c r="W536" s="699">
        <v>0</v>
      </c>
      <c r="X536" s="699">
        <v>0</v>
      </c>
      <c r="Y536" s="699">
        <v>0</v>
      </c>
      <c r="Z536" s="699">
        <v>0</v>
      </c>
      <c r="AA536" s="957">
        <v>0</v>
      </c>
      <c r="AB536" s="957">
        <v>0</v>
      </c>
      <c r="AC536" s="957">
        <v>0</v>
      </c>
      <c r="AD536" s="699">
        <v>0</v>
      </c>
      <c r="AE536"/>
      <c r="AF536" s="58"/>
      <c r="AG536" s="58"/>
      <c r="AH536" s="58"/>
      <c r="AI536" s="58"/>
      <c r="AJ536" s="58"/>
      <c r="AK536" s="58"/>
      <c r="AL536" s="58"/>
      <c r="AM536" s="58"/>
      <c r="AN536" s="58"/>
      <c r="AO536" s="58"/>
      <c r="AP536" s="58"/>
      <c r="AQ536" s="58"/>
      <c r="AR536" s="58"/>
      <c r="AS536" s="58"/>
      <c r="AT536" s="58"/>
      <c r="AU536" s="58"/>
      <c r="AV536" s="58"/>
      <c r="AW536" s="58"/>
      <c r="AX536" s="58"/>
      <c r="AY536" s="58"/>
      <c r="AZ536" s="58"/>
      <c r="BA536" s="58"/>
      <c r="BB536" s="58"/>
      <c r="BC536" s="58"/>
      <c r="BD536" s="58"/>
      <c r="BE536" s="58"/>
      <c r="BF536" s="58"/>
      <c r="BG536" s="58"/>
      <c r="BH536" s="58"/>
      <c r="BI536" s="58"/>
      <c r="BJ536" s="58"/>
      <c r="BK536" s="58"/>
      <c r="BL536" s="58"/>
      <c r="BM536" s="58"/>
      <c r="BN536" s="58"/>
      <c r="BO536" s="58"/>
      <c r="BP536" s="58"/>
      <c r="BQ536" s="58"/>
      <c r="BR536" s="58"/>
      <c r="BS536" s="58"/>
      <c r="BT536" s="58"/>
      <c r="BU536" s="58"/>
      <c r="BV536" s="58"/>
      <c r="BW536" s="58"/>
      <c r="BX536" s="58"/>
      <c r="BY536" s="58"/>
      <c r="BZ536" s="58"/>
      <c r="CA536" s="58"/>
      <c r="CB536" s="58"/>
      <c r="CC536" s="58"/>
      <c r="CD536" s="58"/>
      <c r="CE536" s="58"/>
      <c r="CF536" s="58"/>
      <c r="CG536" s="58"/>
      <c r="CH536" s="58"/>
      <c r="CI536" s="58"/>
      <c r="CJ536" s="58"/>
      <c r="CK536" s="58"/>
      <c r="CL536" s="58"/>
      <c r="CM536" s="58"/>
      <c r="CN536" s="58"/>
      <c r="CO536" s="58"/>
      <c r="CP536" s="58"/>
      <c r="CQ536" s="58"/>
      <c r="CR536" s="58"/>
      <c r="CS536" s="58"/>
      <c r="CT536" s="58"/>
      <c r="CU536" s="58"/>
      <c r="CV536" s="58"/>
      <c r="CW536" s="58"/>
      <c r="CX536" s="58"/>
      <c r="CY536" s="58"/>
      <c r="CZ536" s="58"/>
      <c r="DA536" s="58"/>
      <c r="DB536" s="58"/>
      <c r="DC536" s="58"/>
      <c r="DD536" s="58"/>
      <c r="DE536" s="58"/>
      <c r="DF536" s="58"/>
      <c r="DG536" s="58"/>
      <c r="DH536" s="58"/>
      <c r="DI536" s="58"/>
      <c r="DJ536" s="58"/>
      <c r="DK536" s="58"/>
      <c r="DL536" s="58"/>
      <c r="DM536" s="58"/>
      <c r="DN536" s="58"/>
      <c r="DO536" s="58"/>
      <c r="DP536" s="58"/>
      <c r="DQ536" s="58"/>
      <c r="DR536" s="58"/>
      <c r="DS536" s="58"/>
      <c r="DT536" s="58"/>
      <c r="DU536" s="58"/>
      <c r="DV536" s="58"/>
      <c r="DW536" s="58"/>
      <c r="DX536" s="58"/>
      <c r="DY536" s="58"/>
      <c r="DZ536" s="58"/>
      <c r="EA536" s="58"/>
      <c r="EB536" s="58"/>
      <c r="EC536" s="58"/>
      <c r="ED536" s="58"/>
      <c r="EE536" s="58"/>
      <c r="EF536" s="58"/>
      <c r="EG536" s="58"/>
      <c r="EH536" s="58"/>
      <c r="EI536" s="58"/>
      <c r="EJ536" s="58"/>
      <c r="EK536" s="58"/>
      <c r="EL536" s="58"/>
      <c r="EM536" s="58"/>
      <c r="EN536" s="58"/>
      <c r="EO536" s="58"/>
      <c r="EP536" s="58"/>
      <c r="EQ536" s="58"/>
      <c r="ER536" s="58"/>
      <c r="ES536" s="58"/>
      <c r="ET536" s="58"/>
      <c r="EU536" s="58"/>
      <c r="EV536" s="58"/>
      <c r="EW536" s="58"/>
      <c r="EX536" s="58"/>
      <c r="EY536" s="58"/>
      <c r="EZ536" s="58"/>
      <c r="FA536" s="58"/>
      <c r="FB536" s="58"/>
      <c r="FC536" s="58"/>
      <c r="FD536" s="58"/>
      <c r="FE536" s="58"/>
      <c r="FF536" s="58"/>
      <c r="FG536" s="58"/>
      <c r="FH536" s="58"/>
      <c r="FI536" s="58"/>
      <c r="FJ536" s="58"/>
      <c r="FK536" s="58"/>
      <c r="FL536" s="58"/>
      <c r="FM536" s="58"/>
      <c r="FN536" s="58"/>
      <c r="FO536" s="58"/>
      <c r="FP536" s="58"/>
      <c r="FQ536" s="58"/>
      <c r="FR536" s="58"/>
      <c r="FS536" s="58"/>
      <c r="FT536" s="58"/>
      <c r="FU536" s="58"/>
      <c r="FV536" s="58"/>
      <c r="FW536" s="58"/>
      <c r="FX536" s="58"/>
      <c r="FY536" s="58"/>
      <c r="FZ536" s="58"/>
      <c r="GA536" s="58"/>
      <c r="GB536" s="58"/>
      <c r="GC536" s="58"/>
      <c r="GD536" s="58"/>
      <c r="GE536" s="58"/>
      <c r="GF536" s="58"/>
      <c r="GG536" s="58"/>
      <c r="GH536" s="58"/>
      <c r="GI536" s="58"/>
      <c r="GJ536" s="58"/>
      <c r="GK536" s="58"/>
      <c r="GL536" s="58"/>
      <c r="GM536" s="58"/>
      <c r="GN536" s="58"/>
      <c r="GO536" s="58"/>
      <c r="GP536" s="58"/>
      <c r="GQ536" s="58"/>
      <c r="GR536" s="58"/>
      <c r="GS536" s="58"/>
      <c r="GT536" s="58"/>
      <c r="GU536" s="58"/>
      <c r="GV536" s="58"/>
      <c r="GW536" s="58"/>
      <c r="GX536" s="58"/>
      <c r="GY536" s="58"/>
      <c r="GZ536" s="58"/>
      <c r="HA536" s="58"/>
      <c r="HB536" s="58"/>
      <c r="HC536" s="58"/>
      <c r="HD536" s="58"/>
      <c r="HE536" s="58"/>
      <c r="HF536" s="58"/>
      <c r="HG536" s="58"/>
      <c r="HH536" s="58"/>
      <c r="HI536" s="58"/>
      <c r="HJ536" s="58"/>
      <c r="HK536" s="58"/>
      <c r="HL536" s="58"/>
      <c r="HM536" s="58"/>
      <c r="HN536" s="58"/>
      <c r="HO536" s="58"/>
      <c r="HP536" s="58"/>
      <c r="HQ536" s="58"/>
      <c r="HR536" s="58"/>
      <c r="HS536" s="58"/>
      <c r="HT536" s="58"/>
      <c r="HU536" s="58"/>
      <c r="HV536" s="58"/>
      <c r="HW536" s="58"/>
      <c r="HX536" s="58"/>
      <c r="HY536" s="58"/>
      <c r="HZ536" s="58"/>
      <c r="IA536" s="58"/>
      <c r="IB536" s="58"/>
      <c r="IC536" s="58"/>
      <c r="ID536" s="58"/>
      <c r="IE536" s="58"/>
      <c r="IF536" s="58"/>
      <c r="IG536" s="58"/>
      <c r="IH536" s="58"/>
      <c r="II536" s="58"/>
      <c r="IJ536" s="58"/>
      <c r="IK536" s="58"/>
      <c r="IL536" s="58"/>
      <c r="IM536" s="58"/>
      <c r="IN536" s="58"/>
      <c r="IO536" s="58"/>
      <c r="IP536" s="58"/>
      <c r="IQ536" s="58"/>
      <c r="IR536" s="58"/>
    </row>
    <row r="537" spans="1:252" s="839" customFormat="1">
      <c r="A537" s="78" t="s">
        <v>591</v>
      </c>
      <c r="B537" s="699">
        <v>0</v>
      </c>
      <c r="C537" s="699">
        <v>0</v>
      </c>
      <c r="D537" s="699">
        <v>0</v>
      </c>
      <c r="E537" s="699">
        <v>0</v>
      </c>
      <c r="F537" s="699">
        <v>0</v>
      </c>
      <c r="G537" s="699">
        <v>0</v>
      </c>
      <c r="H537" s="699">
        <v>0</v>
      </c>
      <c r="I537" s="699">
        <v>0</v>
      </c>
      <c r="J537" s="699">
        <v>0</v>
      </c>
      <c r="K537" s="699">
        <v>0</v>
      </c>
      <c r="L537" s="699">
        <v>0</v>
      </c>
      <c r="M537" s="699">
        <v>0</v>
      </c>
      <c r="N537" s="699">
        <v>0</v>
      </c>
      <c r="O537" s="699">
        <v>0</v>
      </c>
      <c r="P537" s="699">
        <v>0</v>
      </c>
      <c r="Q537" s="699">
        <v>0</v>
      </c>
      <c r="R537" s="699">
        <v>0</v>
      </c>
      <c r="S537" s="699">
        <v>0</v>
      </c>
      <c r="T537" s="699">
        <v>0</v>
      </c>
      <c r="U537" s="699">
        <v>0</v>
      </c>
      <c r="V537" s="699">
        <v>0</v>
      </c>
      <c r="W537" s="699">
        <v>0</v>
      </c>
      <c r="X537" s="699">
        <v>0</v>
      </c>
      <c r="Y537" s="699">
        <v>0</v>
      </c>
      <c r="Z537" s="699">
        <v>0</v>
      </c>
      <c r="AA537" s="957">
        <v>0</v>
      </c>
      <c r="AB537" s="957">
        <v>0</v>
      </c>
      <c r="AC537" s="957">
        <v>0</v>
      </c>
      <c r="AD537" s="699">
        <v>0</v>
      </c>
      <c r="AE537"/>
      <c r="AF537" s="58"/>
      <c r="AG537" s="58"/>
      <c r="AH537" s="58"/>
      <c r="AI537" s="58"/>
      <c r="AJ537" s="58"/>
      <c r="AK537" s="58"/>
      <c r="AL537" s="58"/>
      <c r="AM537" s="58"/>
      <c r="AN537" s="58"/>
      <c r="AO537" s="58"/>
      <c r="AP537" s="58"/>
      <c r="AQ537" s="58"/>
      <c r="AR537" s="58"/>
      <c r="AS537" s="58"/>
      <c r="AT537" s="58"/>
      <c r="AU537" s="58"/>
      <c r="AV537" s="58"/>
      <c r="AW537" s="58"/>
      <c r="AX537" s="58"/>
      <c r="AY537" s="58"/>
      <c r="AZ537" s="58"/>
      <c r="BA537" s="58"/>
      <c r="BB537" s="58"/>
      <c r="BC537" s="58"/>
      <c r="BD537" s="58"/>
      <c r="BE537" s="58"/>
      <c r="BF537" s="58"/>
      <c r="BG537" s="58"/>
      <c r="BH537" s="58"/>
      <c r="BI537" s="58"/>
      <c r="BJ537" s="58"/>
      <c r="BK537" s="58"/>
      <c r="BL537" s="58"/>
      <c r="BM537" s="58"/>
      <c r="BN537" s="58"/>
      <c r="BO537" s="58"/>
      <c r="BP537" s="58"/>
      <c r="BQ537" s="58"/>
      <c r="BR537" s="58"/>
      <c r="BS537" s="58"/>
      <c r="BT537" s="58"/>
      <c r="BU537" s="58"/>
      <c r="BV537" s="58"/>
      <c r="BW537" s="58"/>
      <c r="BX537" s="58"/>
      <c r="BY537" s="58"/>
      <c r="BZ537" s="58"/>
      <c r="CA537" s="58"/>
      <c r="CB537" s="58"/>
      <c r="CC537" s="58"/>
      <c r="CD537" s="58"/>
      <c r="CE537" s="58"/>
      <c r="CF537" s="58"/>
      <c r="CG537" s="58"/>
      <c r="CH537" s="58"/>
      <c r="CI537" s="58"/>
      <c r="CJ537" s="58"/>
      <c r="CK537" s="58"/>
      <c r="CL537" s="58"/>
      <c r="CM537" s="58"/>
      <c r="CN537" s="58"/>
      <c r="CO537" s="58"/>
      <c r="CP537" s="58"/>
      <c r="CQ537" s="58"/>
      <c r="CR537" s="58"/>
      <c r="CS537" s="58"/>
      <c r="CT537" s="58"/>
      <c r="CU537" s="58"/>
      <c r="CV537" s="58"/>
      <c r="CW537" s="58"/>
      <c r="CX537" s="58"/>
      <c r="CY537" s="58"/>
      <c r="CZ537" s="58"/>
      <c r="DA537" s="58"/>
      <c r="DB537" s="58"/>
      <c r="DC537" s="58"/>
      <c r="DD537" s="58"/>
      <c r="DE537" s="58"/>
      <c r="DF537" s="58"/>
      <c r="DG537" s="58"/>
      <c r="DH537" s="58"/>
      <c r="DI537" s="58"/>
      <c r="DJ537" s="58"/>
      <c r="DK537" s="58"/>
      <c r="DL537" s="58"/>
      <c r="DM537" s="58"/>
      <c r="DN537" s="58"/>
      <c r="DO537" s="58"/>
      <c r="DP537" s="58"/>
      <c r="DQ537" s="58"/>
      <c r="DR537" s="58"/>
      <c r="DS537" s="58"/>
      <c r="DT537" s="58"/>
      <c r="DU537" s="58"/>
      <c r="DV537" s="58"/>
      <c r="DW537" s="58"/>
      <c r="DX537" s="58"/>
      <c r="DY537" s="58"/>
      <c r="DZ537" s="58"/>
      <c r="EA537" s="58"/>
      <c r="EB537" s="58"/>
      <c r="EC537" s="58"/>
      <c r="ED537" s="58"/>
      <c r="EE537" s="58"/>
      <c r="EF537" s="58"/>
      <c r="EG537" s="58"/>
      <c r="EH537" s="58"/>
      <c r="EI537" s="58"/>
      <c r="EJ537" s="58"/>
      <c r="EK537" s="58"/>
      <c r="EL537" s="58"/>
      <c r="EM537" s="58"/>
      <c r="EN537" s="58"/>
      <c r="EO537" s="58"/>
      <c r="EP537" s="58"/>
      <c r="EQ537" s="58"/>
      <c r="ER537" s="58"/>
      <c r="ES537" s="58"/>
      <c r="ET537" s="58"/>
      <c r="EU537" s="58"/>
      <c r="EV537" s="58"/>
      <c r="EW537" s="58"/>
      <c r="EX537" s="58"/>
      <c r="EY537" s="58"/>
      <c r="EZ537" s="58"/>
      <c r="FA537" s="58"/>
      <c r="FB537" s="58"/>
      <c r="FC537" s="58"/>
      <c r="FD537" s="58"/>
      <c r="FE537" s="58"/>
      <c r="FF537" s="58"/>
      <c r="FG537" s="58"/>
      <c r="FH537" s="58"/>
      <c r="FI537" s="58"/>
      <c r="FJ537" s="58"/>
      <c r="FK537" s="58"/>
      <c r="FL537" s="58"/>
      <c r="FM537" s="58"/>
      <c r="FN537" s="58"/>
      <c r="FO537" s="58"/>
      <c r="FP537" s="58"/>
      <c r="FQ537" s="58"/>
      <c r="FR537" s="58"/>
      <c r="FS537" s="58"/>
      <c r="FT537" s="58"/>
      <c r="FU537" s="58"/>
      <c r="FV537" s="58"/>
      <c r="FW537" s="58"/>
      <c r="FX537" s="58"/>
      <c r="FY537" s="58"/>
      <c r="FZ537" s="58"/>
      <c r="GA537" s="58"/>
      <c r="GB537" s="58"/>
      <c r="GC537" s="58"/>
      <c r="GD537" s="58"/>
      <c r="GE537" s="58"/>
      <c r="GF537" s="58"/>
      <c r="GG537" s="58"/>
      <c r="GH537" s="58"/>
      <c r="GI537" s="58"/>
      <c r="GJ537" s="58"/>
      <c r="GK537" s="58"/>
      <c r="GL537" s="58"/>
      <c r="GM537" s="58"/>
      <c r="GN537" s="58"/>
      <c r="GO537" s="58"/>
      <c r="GP537" s="58"/>
      <c r="GQ537" s="58"/>
      <c r="GR537" s="58"/>
      <c r="GS537" s="58"/>
      <c r="GT537" s="58"/>
      <c r="GU537" s="58"/>
      <c r="GV537" s="58"/>
      <c r="GW537" s="58"/>
      <c r="GX537" s="58"/>
      <c r="GY537" s="58"/>
      <c r="GZ537" s="58"/>
      <c r="HA537" s="58"/>
      <c r="HB537" s="58"/>
      <c r="HC537" s="58"/>
      <c r="HD537" s="58"/>
      <c r="HE537" s="58"/>
      <c r="HF537" s="58"/>
      <c r="HG537" s="58"/>
      <c r="HH537" s="58"/>
      <c r="HI537" s="58"/>
      <c r="HJ537" s="58"/>
      <c r="HK537" s="58"/>
      <c r="HL537" s="58"/>
      <c r="HM537" s="58"/>
      <c r="HN537" s="58"/>
      <c r="HO537" s="58"/>
      <c r="HP537" s="58"/>
      <c r="HQ537" s="58"/>
      <c r="HR537" s="58"/>
      <c r="HS537" s="58"/>
      <c r="HT537" s="58"/>
      <c r="HU537" s="58"/>
      <c r="HV537" s="58"/>
      <c r="HW537" s="58"/>
      <c r="HX537" s="58"/>
      <c r="HY537" s="58"/>
      <c r="HZ537" s="58"/>
      <c r="IA537" s="58"/>
      <c r="IB537" s="58"/>
      <c r="IC537" s="58"/>
      <c r="ID537" s="58"/>
      <c r="IE537" s="58"/>
      <c r="IF537" s="58"/>
      <c r="IG537" s="58"/>
      <c r="IH537" s="58"/>
      <c r="II537" s="58"/>
      <c r="IJ537" s="58"/>
      <c r="IK537" s="58"/>
      <c r="IL537" s="58"/>
      <c r="IM537" s="58"/>
      <c r="IN537" s="58"/>
      <c r="IO537" s="58"/>
      <c r="IP537" s="58"/>
      <c r="IQ537" s="58"/>
      <c r="IR537" s="58"/>
    </row>
    <row r="538" spans="1:252" s="839" customFormat="1">
      <c r="A538" s="78" t="s">
        <v>592</v>
      </c>
      <c r="B538" s="699">
        <v>0</v>
      </c>
      <c r="C538" s="699">
        <v>0</v>
      </c>
      <c r="D538" s="699">
        <v>0</v>
      </c>
      <c r="E538" s="699">
        <v>0</v>
      </c>
      <c r="F538" s="699">
        <v>0</v>
      </c>
      <c r="G538" s="699">
        <v>0</v>
      </c>
      <c r="H538" s="699">
        <v>0</v>
      </c>
      <c r="I538" s="699">
        <v>0</v>
      </c>
      <c r="J538" s="699">
        <v>0</v>
      </c>
      <c r="K538" s="699">
        <v>0</v>
      </c>
      <c r="L538" s="699">
        <v>0</v>
      </c>
      <c r="M538" s="699">
        <v>0</v>
      </c>
      <c r="N538" s="699">
        <v>0</v>
      </c>
      <c r="O538" s="699">
        <v>0</v>
      </c>
      <c r="P538" s="699">
        <v>0</v>
      </c>
      <c r="Q538" s="699">
        <v>0</v>
      </c>
      <c r="R538" s="699">
        <v>0</v>
      </c>
      <c r="S538" s="699">
        <v>0</v>
      </c>
      <c r="T538" s="699">
        <v>0</v>
      </c>
      <c r="U538" s="699">
        <v>0</v>
      </c>
      <c r="V538" s="699">
        <v>0</v>
      </c>
      <c r="W538" s="699">
        <v>0</v>
      </c>
      <c r="X538" s="699">
        <v>0</v>
      </c>
      <c r="Y538" s="699">
        <v>0</v>
      </c>
      <c r="Z538" s="699">
        <v>0</v>
      </c>
      <c r="AA538" s="957">
        <v>0</v>
      </c>
      <c r="AB538" s="957">
        <v>0</v>
      </c>
      <c r="AC538" s="957">
        <v>0</v>
      </c>
      <c r="AD538" s="699">
        <v>0</v>
      </c>
      <c r="AE538"/>
      <c r="AF538" s="58"/>
      <c r="AG538" s="58"/>
      <c r="AH538" s="58"/>
      <c r="AI538" s="58"/>
      <c r="AJ538" s="58"/>
      <c r="AK538" s="58"/>
      <c r="AL538" s="58"/>
      <c r="AM538" s="58"/>
      <c r="AN538" s="58"/>
      <c r="AO538" s="58"/>
      <c r="AP538" s="58"/>
      <c r="AQ538" s="58"/>
      <c r="AR538" s="58"/>
      <c r="AS538" s="58"/>
      <c r="AT538" s="58"/>
      <c r="AU538" s="58"/>
      <c r="AV538" s="58"/>
      <c r="AW538" s="58"/>
      <c r="AX538" s="58"/>
      <c r="AY538" s="58"/>
      <c r="AZ538" s="58"/>
      <c r="BA538" s="58"/>
      <c r="BB538" s="58"/>
      <c r="BC538" s="58"/>
      <c r="BD538" s="58"/>
      <c r="BE538" s="58"/>
      <c r="BF538" s="58"/>
      <c r="BG538" s="58"/>
      <c r="BH538" s="58"/>
      <c r="BI538" s="58"/>
      <c r="BJ538" s="58"/>
      <c r="BK538" s="58"/>
      <c r="BL538" s="58"/>
      <c r="BM538" s="58"/>
      <c r="BN538" s="58"/>
      <c r="BO538" s="58"/>
      <c r="BP538" s="58"/>
      <c r="BQ538" s="58"/>
      <c r="BR538" s="58"/>
      <c r="BS538" s="58"/>
      <c r="BT538" s="58"/>
      <c r="BU538" s="58"/>
      <c r="BV538" s="58"/>
      <c r="BW538" s="58"/>
      <c r="BX538" s="58"/>
      <c r="BY538" s="58"/>
      <c r="BZ538" s="58"/>
      <c r="CA538" s="58"/>
      <c r="CB538" s="58"/>
      <c r="CC538" s="58"/>
      <c r="CD538" s="58"/>
      <c r="CE538" s="58"/>
      <c r="CF538" s="58"/>
      <c r="CG538" s="58"/>
      <c r="CH538" s="58"/>
      <c r="CI538" s="58"/>
      <c r="CJ538" s="58"/>
      <c r="CK538" s="58"/>
      <c r="CL538" s="58"/>
      <c r="CM538" s="58"/>
      <c r="CN538" s="58"/>
      <c r="CO538" s="58"/>
      <c r="CP538" s="58"/>
      <c r="CQ538" s="58"/>
      <c r="CR538" s="58"/>
      <c r="CS538" s="58"/>
      <c r="CT538" s="58"/>
      <c r="CU538" s="58"/>
      <c r="CV538" s="58"/>
      <c r="CW538" s="58"/>
      <c r="CX538" s="58"/>
      <c r="CY538" s="58"/>
      <c r="CZ538" s="58"/>
      <c r="DA538" s="58"/>
      <c r="DB538" s="58"/>
      <c r="DC538" s="58"/>
      <c r="DD538" s="58"/>
      <c r="DE538" s="58"/>
      <c r="DF538" s="58"/>
      <c r="DG538" s="58"/>
      <c r="DH538" s="58"/>
      <c r="DI538" s="58"/>
      <c r="DJ538" s="58"/>
      <c r="DK538" s="58"/>
      <c r="DL538" s="58"/>
      <c r="DM538" s="58"/>
      <c r="DN538" s="58"/>
      <c r="DO538" s="58"/>
      <c r="DP538" s="58"/>
      <c r="DQ538" s="58"/>
      <c r="DR538" s="58"/>
      <c r="DS538" s="58"/>
      <c r="DT538" s="58"/>
      <c r="DU538" s="58"/>
      <c r="DV538" s="58"/>
      <c r="DW538" s="58"/>
      <c r="DX538" s="58"/>
      <c r="DY538" s="58"/>
      <c r="DZ538" s="58"/>
      <c r="EA538" s="58"/>
      <c r="EB538" s="58"/>
      <c r="EC538" s="58"/>
      <c r="ED538" s="58"/>
      <c r="EE538" s="58"/>
      <c r="EF538" s="58"/>
      <c r="EG538" s="58"/>
      <c r="EH538" s="58"/>
      <c r="EI538" s="58"/>
      <c r="EJ538" s="58"/>
      <c r="EK538" s="58"/>
      <c r="EL538" s="58"/>
      <c r="EM538" s="58"/>
      <c r="EN538" s="58"/>
      <c r="EO538" s="58"/>
      <c r="EP538" s="58"/>
      <c r="EQ538" s="58"/>
      <c r="ER538" s="58"/>
      <c r="ES538" s="58"/>
      <c r="ET538" s="58"/>
      <c r="EU538" s="58"/>
      <c r="EV538" s="58"/>
      <c r="EW538" s="58"/>
      <c r="EX538" s="58"/>
      <c r="EY538" s="58"/>
      <c r="EZ538" s="58"/>
      <c r="FA538" s="58"/>
      <c r="FB538" s="58"/>
      <c r="FC538" s="58"/>
      <c r="FD538" s="58"/>
      <c r="FE538" s="58"/>
      <c r="FF538" s="58"/>
      <c r="FG538" s="58"/>
      <c r="FH538" s="58"/>
      <c r="FI538" s="58"/>
      <c r="FJ538" s="58"/>
      <c r="FK538" s="58"/>
      <c r="FL538" s="58"/>
      <c r="FM538" s="58"/>
      <c r="FN538" s="58"/>
      <c r="FO538" s="58"/>
      <c r="FP538" s="58"/>
      <c r="FQ538" s="58"/>
      <c r="FR538" s="58"/>
      <c r="FS538" s="58"/>
      <c r="FT538" s="58"/>
      <c r="FU538" s="58"/>
      <c r="FV538" s="58"/>
      <c r="FW538" s="58"/>
      <c r="FX538" s="58"/>
      <c r="FY538" s="58"/>
      <c r="FZ538" s="58"/>
      <c r="GA538" s="58"/>
      <c r="GB538" s="58"/>
      <c r="GC538" s="58"/>
      <c r="GD538" s="58"/>
      <c r="GE538" s="58"/>
      <c r="GF538" s="58"/>
      <c r="GG538" s="58"/>
      <c r="GH538" s="58"/>
      <c r="GI538" s="58"/>
      <c r="GJ538" s="58"/>
      <c r="GK538" s="58"/>
      <c r="GL538" s="58"/>
      <c r="GM538" s="58"/>
      <c r="GN538" s="58"/>
      <c r="GO538" s="58"/>
      <c r="GP538" s="58"/>
      <c r="GQ538" s="58"/>
      <c r="GR538" s="58"/>
      <c r="GS538" s="58"/>
      <c r="GT538" s="58"/>
      <c r="GU538" s="58"/>
      <c r="GV538" s="58"/>
      <c r="GW538" s="58"/>
      <c r="GX538" s="58"/>
      <c r="GY538" s="58"/>
      <c r="GZ538" s="58"/>
      <c r="HA538" s="58"/>
      <c r="HB538" s="58"/>
      <c r="HC538" s="58"/>
      <c r="HD538" s="58"/>
      <c r="HE538" s="58"/>
      <c r="HF538" s="58"/>
      <c r="HG538" s="58"/>
      <c r="HH538" s="58"/>
      <c r="HI538" s="58"/>
      <c r="HJ538" s="58"/>
      <c r="HK538" s="58"/>
      <c r="HL538" s="58"/>
      <c r="HM538" s="58"/>
      <c r="HN538" s="58"/>
      <c r="HO538" s="58"/>
      <c r="HP538" s="58"/>
      <c r="HQ538" s="58"/>
      <c r="HR538" s="58"/>
      <c r="HS538" s="58"/>
      <c r="HT538" s="58"/>
      <c r="HU538" s="58"/>
      <c r="HV538" s="58"/>
      <c r="HW538" s="58"/>
      <c r="HX538" s="58"/>
      <c r="HY538" s="58"/>
      <c r="HZ538" s="58"/>
      <c r="IA538" s="58"/>
      <c r="IB538" s="58"/>
      <c r="IC538" s="58"/>
      <c r="ID538" s="58"/>
      <c r="IE538" s="58"/>
      <c r="IF538" s="58"/>
      <c r="IG538" s="58"/>
      <c r="IH538" s="58"/>
      <c r="II538" s="58"/>
      <c r="IJ538" s="58"/>
      <c r="IK538" s="58"/>
      <c r="IL538" s="58"/>
      <c r="IM538" s="58"/>
      <c r="IN538" s="58"/>
      <c r="IO538" s="58"/>
      <c r="IP538" s="58"/>
      <c r="IQ538" s="58"/>
      <c r="IR538" s="58"/>
    </row>
    <row r="539" spans="1:252" s="839" customFormat="1">
      <c r="A539" s="78" t="s">
        <v>593</v>
      </c>
      <c r="B539" s="699">
        <v>0</v>
      </c>
      <c r="C539" s="699">
        <v>0</v>
      </c>
      <c r="D539" s="699">
        <v>0</v>
      </c>
      <c r="E539" s="699">
        <v>0</v>
      </c>
      <c r="F539" s="699">
        <v>0</v>
      </c>
      <c r="G539" s="699">
        <v>0</v>
      </c>
      <c r="H539" s="699">
        <v>0</v>
      </c>
      <c r="I539" s="699">
        <v>0</v>
      </c>
      <c r="J539" s="699">
        <v>0</v>
      </c>
      <c r="K539" s="699">
        <v>0</v>
      </c>
      <c r="L539" s="699">
        <v>0</v>
      </c>
      <c r="M539" s="699">
        <v>0</v>
      </c>
      <c r="N539" s="699">
        <v>0</v>
      </c>
      <c r="O539" s="699">
        <v>0</v>
      </c>
      <c r="P539" s="699">
        <v>0</v>
      </c>
      <c r="Q539" s="699">
        <v>0</v>
      </c>
      <c r="R539" s="699">
        <v>0</v>
      </c>
      <c r="S539" s="699">
        <v>0</v>
      </c>
      <c r="T539" s="699">
        <v>0</v>
      </c>
      <c r="U539" s="699">
        <v>0</v>
      </c>
      <c r="V539" s="699">
        <v>0</v>
      </c>
      <c r="W539" s="699">
        <v>0</v>
      </c>
      <c r="X539" s="699">
        <v>0</v>
      </c>
      <c r="Y539" s="699">
        <v>0</v>
      </c>
      <c r="Z539" s="699">
        <v>0</v>
      </c>
      <c r="AA539" s="956">
        <v>0</v>
      </c>
      <c r="AB539" s="956">
        <v>0</v>
      </c>
      <c r="AC539" s="956">
        <v>0</v>
      </c>
      <c r="AD539" s="699">
        <v>0</v>
      </c>
      <c r="AE539"/>
      <c r="AF539" s="58"/>
      <c r="AG539" s="58"/>
      <c r="AH539" s="58"/>
      <c r="AI539" s="58"/>
      <c r="AJ539" s="58"/>
      <c r="AK539" s="58"/>
      <c r="AL539" s="58"/>
      <c r="AM539" s="58"/>
      <c r="AN539" s="58"/>
      <c r="AO539" s="58"/>
      <c r="AP539" s="58"/>
      <c r="AQ539" s="58"/>
      <c r="AR539" s="58"/>
      <c r="AS539" s="58"/>
      <c r="AT539" s="58"/>
      <c r="AU539" s="58"/>
      <c r="AV539" s="58"/>
      <c r="AW539" s="58"/>
      <c r="AX539" s="58"/>
      <c r="AY539" s="58"/>
      <c r="AZ539" s="58"/>
      <c r="BA539" s="58"/>
      <c r="BB539" s="58"/>
      <c r="BC539" s="58"/>
      <c r="BD539" s="58"/>
      <c r="BE539" s="58"/>
      <c r="BF539" s="58"/>
      <c r="BG539" s="58"/>
      <c r="BH539" s="58"/>
      <c r="BI539" s="58"/>
      <c r="BJ539" s="58"/>
      <c r="BK539" s="58"/>
      <c r="BL539" s="58"/>
      <c r="BM539" s="58"/>
      <c r="BN539" s="58"/>
      <c r="BO539" s="58"/>
      <c r="BP539" s="58"/>
      <c r="BQ539" s="58"/>
      <c r="BR539" s="58"/>
      <c r="BS539" s="58"/>
      <c r="BT539" s="58"/>
      <c r="BU539" s="58"/>
      <c r="BV539" s="58"/>
      <c r="BW539" s="58"/>
      <c r="BX539" s="58"/>
      <c r="BY539" s="58"/>
      <c r="BZ539" s="58"/>
      <c r="CA539" s="58"/>
      <c r="CB539" s="58"/>
      <c r="CC539" s="58"/>
      <c r="CD539" s="58"/>
      <c r="CE539" s="58"/>
      <c r="CF539" s="58"/>
      <c r="CG539" s="58"/>
      <c r="CH539" s="58"/>
      <c r="CI539" s="58"/>
      <c r="CJ539" s="58"/>
      <c r="CK539" s="58"/>
      <c r="CL539" s="58"/>
      <c r="CM539" s="58"/>
      <c r="CN539" s="58"/>
      <c r="CO539" s="58"/>
      <c r="CP539" s="58"/>
      <c r="CQ539" s="58"/>
      <c r="CR539" s="58"/>
      <c r="CS539" s="58"/>
      <c r="CT539" s="58"/>
      <c r="CU539" s="58"/>
      <c r="CV539" s="58"/>
      <c r="CW539" s="58"/>
      <c r="CX539" s="58"/>
      <c r="CY539" s="58"/>
      <c r="CZ539" s="58"/>
      <c r="DA539" s="58"/>
      <c r="DB539" s="58"/>
      <c r="DC539" s="58"/>
      <c r="DD539" s="58"/>
      <c r="DE539" s="58"/>
      <c r="DF539" s="58"/>
      <c r="DG539" s="58"/>
      <c r="DH539" s="58"/>
      <c r="DI539" s="58"/>
      <c r="DJ539" s="58"/>
      <c r="DK539" s="58"/>
      <c r="DL539" s="58"/>
      <c r="DM539" s="58"/>
      <c r="DN539" s="58"/>
      <c r="DO539" s="58"/>
      <c r="DP539" s="58"/>
      <c r="DQ539" s="58"/>
      <c r="DR539" s="58"/>
      <c r="DS539" s="58"/>
      <c r="DT539" s="58"/>
      <c r="DU539" s="58"/>
      <c r="DV539" s="58"/>
      <c r="DW539" s="58"/>
      <c r="DX539" s="58"/>
      <c r="DY539" s="58"/>
      <c r="DZ539" s="58"/>
      <c r="EA539" s="58"/>
      <c r="EB539" s="58"/>
      <c r="EC539" s="58"/>
      <c r="ED539" s="58"/>
      <c r="EE539" s="58"/>
      <c r="EF539" s="58"/>
      <c r="EG539" s="58"/>
      <c r="EH539" s="58"/>
      <c r="EI539" s="58"/>
      <c r="EJ539" s="58"/>
      <c r="EK539" s="58"/>
      <c r="EL539" s="58"/>
      <c r="EM539" s="58"/>
      <c r="EN539" s="58"/>
      <c r="EO539" s="58"/>
      <c r="EP539" s="58"/>
      <c r="EQ539" s="58"/>
      <c r="ER539" s="58"/>
      <c r="ES539" s="58"/>
      <c r="ET539" s="58"/>
      <c r="EU539" s="58"/>
      <c r="EV539" s="58"/>
      <c r="EW539" s="58"/>
      <c r="EX539" s="58"/>
      <c r="EY539" s="58"/>
      <c r="EZ539" s="58"/>
      <c r="FA539" s="58"/>
      <c r="FB539" s="58"/>
      <c r="FC539" s="58"/>
      <c r="FD539" s="58"/>
      <c r="FE539" s="58"/>
      <c r="FF539" s="58"/>
      <c r="FG539" s="58"/>
      <c r="FH539" s="58"/>
      <c r="FI539" s="58"/>
      <c r="FJ539" s="58"/>
      <c r="FK539" s="58"/>
      <c r="FL539" s="58"/>
      <c r="FM539" s="58"/>
      <c r="FN539" s="58"/>
      <c r="FO539" s="58"/>
      <c r="FP539" s="58"/>
      <c r="FQ539" s="58"/>
      <c r="FR539" s="58"/>
      <c r="FS539" s="58"/>
      <c r="FT539" s="58"/>
      <c r="FU539" s="58"/>
      <c r="FV539" s="58"/>
      <c r="FW539" s="58"/>
      <c r="FX539" s="58"/>
      <c r="FY539" s="58"/>
      <c r="FZ539" s="58"/>
      <c r="GA539" s="58"/>
      <c r="GB539" s="58"/>
      <c r="GC539" s="58"/>
      <c r="GD539" s="58"/>
      <c r="GE539" s="58"/>
      <c r="GF539" s="58"/>
      <c r="GG539" s="58"/>
      <c r="GH539" s="58"/>
      <c r="GI539" s="58"/>
      <c r="GJ539" s="58"/>
      <c r="GK539" s="58"/>
      <c r="GL539" s="58"/>
      <c r="GM539" s="58"/>
      <c r="GN539" s="58"/>
      <c r="GO539" s="58"/>
      <c r="GP539" s="58"/>
      <c r="GQ539" s="58"/>
      <c r="GR539" s="58"/>
      <c r="GS539" s="58"/>
      <c r="GT539" s="58"/>
      <c r="GU539" s="58"/>
      <c r="GV539" s="58"/>
      <c r="GW539" s="58"/>
      <c r="GX539" s="58"/>
      <c r="GY539" s="58"/>
      <c r="GZ539" s="58"/>
      <c r="HA539" s="58"/>
      <c r="HB539" s="58"/>
      <c r="HC539" s="58"/>
      <c r="HD539" s="58"/>
      <c r="HE539" s="58"/>
      <c r="HF539" s="58"/>
      <c r="HG539" s="58"/>
      <c r="HH539" s="58"/>
      <c r="HI539" s="58"/>
      <c r="HJ539" s="58"/>
      <c r="HK539" s="58"/>
      <c r="HL539" s="58"/>
      <c r="HM539" s="58"/>
      <c r="HN539" s="58"/>
      <c r="HO539" s="58"/>
      <c r="HP539" s="58"/>
      <c r="HQ539" s="58"/>
      <c r="HR539" s="58"/>
      <c r="HS539" s="58"/>
      <c r="HT539" s="58"/>
      <c r="HU539" s="58"/>
      <c r="HV539" s="58"/>
      <c r="HW539" s="58"/>
      <c r="HX539" s="58"/>
      <c r="HY539" s="58"/>
      <c r="HZ539" s="58"/>
      <c r="IA539" s="58"/>
      <c r="IB539" s="58"/>
      <c r="IC539" s="58"/>
      <c r="ID539" s="58"/>
      <c r="IE539" s="58"/>
      <c r="IF539" s="58"/>
      <c r="IG539" s="58"/>
      <c r="IH539" s="58"/>
      <c r="II539" s="58"/>
      <c r="IJ539" s="58"/>
      <c r="IK539" s="58"/>
      <c r="IL539" s="58"/>
      <c r="IM539" s="58"/>
      <c r="IN539" s="58"/>
      <c r="IO539" s="58"/>
      <c r="IP539" s="58"/>
      <c r="IQ539" s="58"/>
      <c r="IR539" s="58"/>
    </row>
    <row r="540" spans="1:252" s="839" customFormat="1">
      <c r="A540" s="78" t="s">
        <v>467</v>
      </c>
      <c r="B540" s="699">
        <v>4.7E-2</v>
      </c>
      <c r="C540" s="699">
        <v>4.4999999999999998E-2</v>
      </c>
      <c r="D540" s="699">
        <v>4.3999999999999997E-2</v>
      </c>
      <c r="E540" s="699">
        <v>3.9E-2</v>
      </c>
      <c r="F540" s="699">
        <v>3.6999999999999998E-2</v>
      </c>
      <c r="G540" s="699">
        <v>4.4999999999999998E-2</v>
      </c>
      <c r="H540" s="699">
        <v>4.1000000000000002E-2</v>
      </c>
      <c r="I540" s="699">
        <v>4.7E-2</v>
      </c>
      <c r="J540" s="699">
        <v>4.4999999999999998E-2</v>
      </c>
      <c r="K540" s="699">
        <v>5.6000000000000001E-2</v>
      </c>
      <c r="L540" s="699">
        <v>0.06</v>
      </c>
      <c r="M540" s="699">
        <v>6.0999999999999999E-2</v>
      </c>
      <c r="N540" s="699">
        <v>6.7000000000000004E-2</v>
      </c>
      <c r="O540" s="699">
        <v>5.8000000000000003E-2</v>
      </c>
      <c r="P540" s="699">
        <v>0.06</v>
      </c>
      <c r="Q540" s="699">
        <v>5.8000000000000003E-2</v>
      </c>
      <c r="R540" s="699">
        <v>5.7000000000000002E-2</v>
      </c>
      <c r="S540" s="699">
        <v>5.8999999999999997E-2</v>
      </c>
      <c r="T540" s="699">
        <v>5.7000000000000002E-2</v>
      </c>
      <c r="U540" s="699">
        <v>5.2999999999999999E-2</v>
      </c>
      <c r="V540" s="699">
        <v>5.5E-2</v>
      </c>
      <c r="W540" s="699">
        <v>5.2999999999999999E-2</v>
      </c>
      <c r="X540" s="699">
        <v>5.5E-2</v>
      </c>
      <c r="Y540" s="699">
        <v>5.0999999999999997E-2</v>
      </c>
      <c r="Z540" s="699">
        <v>5.7000000000000002E-2</v>
      </c>
      <c r="AA540" s="956">
        <v>6.5000000000000002E-2</v>
      </c>
      <c r="AB540" s="956">
        <v>6.8000000000000005E-2</v>
      </c>
      <c r="AC540" s="956">
        <v>7.0999999999999994E-2</v>
      </c>
      <c r="AD540" s="699">
        <v>6.6000000000000003E-2</v>
      </c>
      <c r="AE540" s="953">
        <v>6.9000000000000006E-2</v>
      </c>
      <c r="AF540" s="58"/>
      <c r="AG540" s="58"/>
      <c r="AH540" s="58"/>
      <c r="AI540" s="58"/>
      <c r="AJ540" s="58"/>
      <c r="AK540" s="58"/>
      <c r="AL540" s="58"/>
      <c r="AM540" s="58"/>
      <c r="AN540" s="58"/>
      <c r="AO540" s="58"/>
      <c r="AP540" s="58"/>
      <c r="AQ540" s="58"/>
      <c r="AR540" s="58"/>
      <c r="AS540" s="58"/>
      <c r="AT540" s="58"/>
      <c r="AU540" s="58"/>
      <c r="AV540" s="58"/>
      <c r="AW540" s="58"/>
      <c r="AX540" s="58"/>
      <c r="AY540" s="58"/>
      <c r="AZ540" s="58"/>
      <c r="BA540" s="58"/>
      <c r="BB540" s="58"/>
      <c r="BC540" s="58"/>
      <c r="BD540" s="58"/>
      <c r="BE540" s="58"/>
      <c r="BF540" s="58"/>
      <c r="BG540" s="58"/>
      <c r="BH540" s="58"/>
      <c r="BI540" s="58"/>
      <c r="BJ540" s="58"/>
      <c r="BK540" s="58"/>
      <c r="BL540" s="58"/>
      <c r="BM540" s="58"/>
      <c r="BN540" s="58"/>
      <c r="BO540" s="58"/>
      <c r="BP540" s="58"/>
      <c r="BQ540" s="58"/>
      <c r="BR540" s="58"/>
      <c r="BS540" s="58"/>
      <c r="BT540" s="58"/>
      <c r="BU540" s="58"/>
      <c r="BV540" s="58"/>
      <c r="BW540" s="58"/>
      <c r="BX540" s="58"/>
      <c r="BY540" s="58"/>
      <c r="BZ540" s="58"/>
      <c r="CA540" s="58"/>
      <c r="CB540" s="58"/>
      <c r="CC540" s="58"/>
      <c r="CD540" s="58"/>
      <c r="CE540" s="58"/>
      <c r="CF540" s="58"/>
      <c r="CG540" s="58"/>
      <c r="CH540" s="58"/>
      <c r="CI540" s="58"/>
      <c r="CJ540" s="58"/>
      <c r="CK540" s="58"/>
      <c r="CL540" s="58"/>
      <c r="CM540" s="58"/>
      <c r="CN540" s="58"/>
      <c r="CO540" s="58"/>
      <c r="CP540" s="58"/>
      <c r="CQ540" s="58"/>
      <c r="CR540" s="58"/>
      <c r="CS540" s="58"/>
      <c r="CT540" s="58"/>
      <c r="CU540" s="58"/>
      <c r="CV540" s="58"/>
      <c r="CW540" s="58"/>
      <c r="CX540" s="58"/>
      <c r="CY540" s="58"/>
      <c r="CZ540" s="58"/>
      <c r="DA540" s="58"/>
      <c r="DB540" s="58"/>
      <c r="DC540" s="58"/>
      <c r="DD540" s="58"/>
      <c r="DE540" s="58"/>
      <c r="DF540" s="58"/>
      <c r="DG540" s="58"/>
      <c r="DH540" s="58"/>
      <c r="DI540" s="58"/>
      <c r="DJ540" s="58"/>
      <c r="DK540" s="58"/>
      <c r="DL540" s="58"/>
      <c r="DM540" s="58"/>
      <c r="DN540" s="58"/>
      <c r="DO540" s="58"/>
      <c r="DP540" s="58"/>
      <c r="DQ540" s="58"/>
      <c r="DR540" s="58"/>
      <c r="DS540" s="58"/>
      <c r="DT540" s="58"/>
      <c r="DU540" s="58"/>
      <c r="DV540" s="58"/>
      <c r="DW540" s="58"/>
      <c r="DX540" s="58"/>
      <c r="DY540" s="58"/>
      <c r="DZ540" s="58"/>
      <c r="EA540" s="58"/>
      <c r="EB540" s="58"/>
      <c r="EC540" s="58"/>
      <c r="ED540" s="58"/>
      <c r="EE540" s="58"/>
      <c r="EF540" s="58"/>
      <c r="EG540" s="58"/>
      <c r="EH540" s="58"/>
      <c r="EI540" s="58"/>
      <c r="EJ540" s="58"/>
      <c r="EK540" s="58"/>
      <c r="EL540" s="58"/>
      <c r="EM540" s="58"/>
      <c r="EN540" s="58"/>
      <c r="EO540" s="58"/>
      <c r="EP540" s="58"/>
      <c r="EQ540" s="58"/>
      <c r="ER540" s="58"/>
      <c r="ES540" s="58"/>
      <c r="ET540" s="58"/>
      <c r="EU540" s="58"/>
      <c r="EV540" s="58"/>
      <c r="EW540" s="58"/>
      <c r="EX540" s="58"/>
      <c r="EY540" s="58"/>
      <c r="EZ540" s="58"/>
      <c r="FA540" s="58"/>
      <c r="FB540" s="58"/>
      <c r="FC540" s="58"/>
      <c r="FD540" s="58"/>
      <c r="FE540" s="58"/>
      <c r="FF540" s="58"/>
      <c r="FG540" s="58"/>
      <c r="FH540" s="58"/>
      <c r="FI540" s="58"/>
      <c r="FJ540" s="58"/>
      <c r="FK540" s="58"/>
      <c r="FL540" s="58"/>
      <c r="FM540" s="58"/>
      <c r="FN540" s="58"/>
      <c r="FO540" s="58"/>
      <c r="FP540" s="58"/>
      <c r="FQ540" s="58"/>
      <c r="FR540" s="58"/>
      <c r="FS540" s="58"/>
      <c r="FT540" s="58"/>
      <c r="FU540" s="58"/>
      <c r="FV540" s="58"/>
      <c r="FW540" s="58"/>
      <c r="FX540" s="58"/>
      <c r="FY540" s="58"/>
      <c r="FZ540" s="58"/>
      <c r="GA540" s="58"/>
      <c r="GB540" s="58"/>
      <c r="GC540" s="58"/>
      <c r="GD540" s="58"/>
      <c r="GE540" s="58"/>
      <c r="GF540" s="58"/>
      <c r="GG540" s="58"/>
      <c r="GH540" s="58"/>
      <c r="GI540" s="58"/>
      <c r="GJ540" s="58"/>
      <c r="GK540" s="58"/>
      <c r="GL540" s="58"/>
      <c r="GM540" s="58"/>
      <c r="GN540" s="58"/>
      <c r="GO540" s="58"/>
      <c r="GP540" s="58"/>
      <c r="GQ540" s="58"/>
      <c r="GR540" s="58"/>
      <c r="GS540" s="58"/>
      <c r="GT540" s="58"/>
      <c r="GU540" s="58"/>
      <c r="GV540" s="58"/>
      <c r="GW540" s="58"/>
      <c r="GX540" s="58"/>
      <c r="GY540" s="58"/>
      <c r="GZ540" s="58"/>
      <c r="HA540" s="58"/>
      <c r="HB540" s="58"/>
      <c r="HC540" s="58"/>
      <c r="HD540" s="58"/>
      <c r="HE540" s="58"/>
      <c r="HF540" s="58"/>
      <c r="HG540" s="58"/>
      <c r="HH540" s="58"/>
      <c r="HI540" s="58"/>
      <c r="HJ540" s="58"/>
      <c r="HK540" s="58"/>
      <c r="HL540" s="58"/>
      <c r="HM540" s="58"/>
      <c r="HN540" s="58"/>
      <c r="HO540" s="58"/>
      <c r="HP540" s="58"/>
      <c r="HQ540" s="58"/>
      <c r="HR540" s="58"/>
      <c r="HS540" s="58"/>
      <c r="HT540" s="58"/>
      <c r="HU540" s="58"/>
      <c r="HV540" s="58"/>
      <c r="HW540" s="58"/>
      <c r="HX540" s="58"/>
      <c r="HY540" s="58"/>
      <c r="HZ540" s="58"/>
      <c r="IA540" s="58"/>
      <c r="IB540" s="58"/>
      <c r="IC540" s="58"/>
      <c r="ID540" s="58"/>
      <c r="IE540" s="58"/>
      <c r="IF540" s="58"/>
      <c r="IG540" s="58"/>
      <c r="IH540" s="58"/>
      <c r="II540" s="58"/>
      <c r="IJ540" s="58"/>
      <c r="IK540" s="58"/>
      <c r="IL540" s="58"/>
      <c r="IM540" s="58"/>
      <c r="IN540" s="58"/>
      <c r="IO540" s="58"/>
      <c r="IP540" s="58"/>
      <c r="IQ540" s="58"/>
      <c r="IR540" s="58"/>
    </row>
    <row r="541" spans="1:252" s="839" customFormat="1">
      <c r="A541" s="78" t="s">
        <v>594</v>
      </c>
      <c r="B541" s="699">
        <v>0</v>
      </c>
      <c r="C541" s="699">
        <v>0</v>
      </c>
      <c r="D541" s="699">
        <v>0</v>
      </c>
      <c r="E541" s="699">
        <v>0</v>
      </c>
      <c r="F541" s="699">
        <v>0</v>
      </c>
      <c r="G541" s="699">
        <v>0</v>
      </c>
      <c r="H541" s="699">
        <v>0</v>
      </c>
      <c r="I541" s="699">
        <v>0</v>
      </c>
      <c r="J541" s="699">
        <v>0</v>
      </c>
      <c r="K541" s="699">
        <v>0</v>
      </c>
      <c r="L541" s="699">
        <v>0</v>
      </c>
      <c r="M541" s="699">
        <v>0</v>
      </c>
      <c r="N541" s="699">
        <v>0</v>
      </c>
      <c r="O541" s="699">
        <v>0</v>
      </c>
      <c r="P541" s="699">
        <v>0</v>
      </c>
      <c r="Q541" s="699">
        <v>0</v>
      </c>
      <c r="R541" s="699">
        <v>0</v>
      </c>
      <c r="S541" s="699">
        <v>0</v>
      </c>
      <c r="T541" s="699">
        <v>0</v>
      </c>
      <c r="U541" s="699">
        <v>0</v>
      </c>
      <c r="V541" s="699">
        <v>0</v>
      </c>
      <c r="W541" s="699">
        <v>0</v>
      </c>
      <c r="X541" s="699">
        <v>0</v>
      </c>
      <c r="Y541" s="699">
        <v>0</v>
      </c>
      <c r="Z541" s="699">
        <v>0</v>
      </c>
      <c r="AA541" s="957">
        <v>0</v>
      </c>
      <c r="AB541" s="957">
        <v>0</v>
      </c>
      <c r="AC541" s="957">
        <v>0</v>
      </c>
      <c r="AD541" s="699">
        <v>0</v>
      </c>
      <c r="AE541"/>
      <c r="AF541" s="58"/>
      <c r="AG541" s="58"/>
      <c r="AH541" s="58"/>
      <c r="AI541" s="58"/>
      <c r="AJ541" s="58"/>
      <c r="AK541" s="58"/>
      <c r="AL541" s="58"/>
      <c r="AM541" s="58"/>
      <c r="AN541" s="58"/>
      <c r="AO541" s="58"/>
      <c r="AP541" s="58"/>
      <c r="AQ541" s="58"/>
      <c r="AR541" s="58"/>
      <c r="AS541" s="58"/>
      <c r="AT541" s="58"/>
      <c r="AU541" s="58"/>
      <c r="AV541" s="58"/>
      <c r="AW541" s="58"/>
      <c r="AX541" s="58"/>
      <c r="AY541" s="58"/>
      <c r="AZ541" s="58"/>
      <c r="BA541" s="58"/>
      <c r="BB541" s="58"/>
      <c r="BC541" s="58"/>
      <c r="BD541" s="58"/>
      <c r="BE541" s="58"/>
      <c r="BF541" s="58"/>
      <c r="BG541" s="58"/>
      <c r="BH541" s="58"/>
      <c r="BI541" s="58"/>
      <c r="BJ541" s="58"/>
      <c r="BK541" s="58"/>
      <c r="BL541" s="58"/>
      <c r="BM541" s="58"/>
      <c r="BN541" s="58"/>
      <c r="BO541" s="58"/>
      <c r="BP541" s="58"/>
      <c r="BQ541" s="58"/>
      <c r="BR541" s="58"/>
      <c r="BS541" s="58"/>
      <c r="BT541" s="58"/>
      <c r="BU541" s="58"/>
      <c r="BV541" s="58"/>
      <c r="BW541" s="58"/>
      <c r="BX541" s="58"/>
      <c r="BY541" s="58"/>
      <c r="BZ541" s="58"/>
      <c r="CA541" s="58"/>
      <c r="CB541" s="58"/>
      <c r="CC541" s="58"/>
      <c r="CD541" s="58"/>
      <c r="CE541" s="58"/>
      <c r="CF541" s="58"/>
      <c r="CG541" s="58"/>
      <c r="CH541" s="58"/>
      <c r="CI541" s="58"/>
      <c r="CJ541" s="58"/>
      <c r="CK541" s="58"/>
      <c r="CL541" s="58"/>
      <c r="CM541" s="58"/>
      <c r="CN541" s="58"/>
      <c r="CO541" s="58"/>
      <c r="CP541" s="58"/>
      <c r="CQ541" s="58"/>
      <c r="CR541" s="58"/>
      <c r="CS541" s="58"/>
      <c r="CT541" s="58"/>
      <c r="CU541" s="58"/>
      <c r="CV541" s="58"/>
      <c r="CW541" s="58"/>
      <c r="CX541" s="58"/>
      <c r="CY541" s="58"/>
      <c r="CZ541" s="58"/>
      <c r="DA541" s="58"/>
      <c r="DB541" s="58"/>
      <c r="DC541" s="58"/>
      <c r="DD541" s="58"/>
      <c r="DE541" s="58"/>
      <c r="DF541" s="58"/>
      <c r="DG541" s="58"/>
      <c r="DH541" s="58"/>
      <c r="DI541" s="58"/>
      <c r="DJ541" s="58"/>
      <c r="DK541" s="58"/>
      <c r="DL541" s="58"/>
      <c r="DM541" s="58"/>
      <c r="DN541" s="58"/>
      <c r="DO541" s="58"/>
      <c r="DP541" s="58"/>
      <c r="DQ541" s="58"/>
      <c r="DR541" s="58"/>
      <c r="DS541" s="58"/>
      <c r="DT541" s="58"/>
      <c r="DU541" s="58"/>
      <c r="DV541" s="58"/>
      <c r="DW541" s="58"/>
      <c r="DX541" s="58"/>
      <c r="DY541" s="58"/>
      <c r="DZ541" s="58"/>
      <c r="EA541" s="58"/>
      <c r="EB541" s="58"/>
      <c r="EC541" s="58"/>
      <c r="ED541" s="58"/>
      <c r="EE541" s="58"/>
      <c r="EF541" s="58"/>
      <c r="EG541" s="58"/>
      <c r="EH541" s="58"/>
      <c r="EI541" s="58"/>
      <c r="EJ541" s="58"/>
      <c r="EK541" s="58"/>
      <c r="EL541" s="58"/>
      <c r="EM541" s="58"/>
      <c r="EN541" s="58"/>
      <c r="EO541" s="58"/>
      <c r="EP541" s="58"/>
      <c r="EQ541" s="58"/>
      <c r="ER541" s="58"/>
      <c r="ES541" s="58"/>
      <c r="ET541" s="58"/>
      <c r="EU541" s="58"/>
      <c r="EV541" s="58"/>
      <c r="EW541" s="58"/>
      <c r="EX541" s="58"/>
      <c r="EY541" s="58"/>
      <c r="EZ541" s="58"/>
      <c r="FA541" s="58"/>
      <c r="FB541" s="58"/>
      <c r="FC541" s="58"/>
      <c r="FD541" s="58"/>
      <c r="FE541" s="58"/>
      <c r="FF541" s="58"/>
      <c r="FG541" s="58"/>
      <c r="FH541" s="58"/>
      <c r="FI541" s="58"/>
      <c r="FJ541" s="58"/>
      <c r="FK541" s="58"/>
      <c r="FL541" s="58"/>
      <c r="FM541" s="58"/>
      <c r="FN541" s="58"/>
      <c r="FO541" s="58"/>
      <c r="FP541" s="58"/>
      <c r="FQ541" s="58"/>
      <c r="FR541" s="58"/>
      <c r="FS541" s="58"/>
      <c r="FT541" s="58"/>
      <c r="FU541" s="58"/>
      <c r="FV541" s="58"/>
      <c r="FW541" s="58"/>
      <c r="FX541" s="58"/>
      <c r="FY541" s="58"/>
      <c r="FZ541" s="58"/>
      <c r="GA541" s="58"/>
      <c r="GB541" s="58"/>
      <c r="GC541" s="58"/>
      <c r="GD541" s="58"/>
      <c r="GE541" s="58"/>
      <c r="GF541" s="58"/>
      <c r="GG541" s="58"/>
      <c r="GH541" s="58"/>
      <c r="GI541" s="58"/>
      <c r="GJ541" s="58"/>
      <c r="GK541" s="58"/>
      <c r="GL541" s="58"/>
      <c r="GM541" s="58"/>
      <c r="GN541" s="58"/>
      <c r="GO541" s="58"/>
      <c r="GP541" s="58"/>
      <c r="GQ541" s="58"/>
      <c r="GR541" s="58"/>
      <c r="GS541" s="58"/>
      <c r="GT541" s="58"/>
      <c r="GU541" s="58"/>
      <c r="GV541" s="58"/>
      <c r="GW541" s="58"/>
      <c r="GX541" s="58"/>
      <c r="GY541" s="58"/>
      <c r="GZ541" s="58"/>
      <c r="HA541" s="58"/>
      <c r="HB541" s="58"/>
      <c r="HC541" s="58"/>
      <c r="HD541" s="58"/>
      <c r="HE541" s="58"/>
      <c r="HF541" s="58"/>
      <c r="HG541" s="58"/>
      <c r="HH541" s="58"/>
      <c r="HI541" s="58"/>
      <c r="HJ541" s="58"/>
      <c r="HK541" s="58"/>
      <c r="HL541" s="58"/>
      <c r="HM541" s="58"/>
      <c r="HN541" s="58"/>
      <c r="HO541" s="58"/>
      <c r="HP541" s="58"/>
      <c r="HQ541" s="58"/>
      <c r="HR541" s="58"/>
      <c r="HS541" s="58"/>
      <c r="HT541" s="58"/>
      <c r="HU541" s="58"/>
      <c r="HV541" s="58"/>
      <c r="HW541" s="58"/>
      <c r="HX541" s="58"/>
      <c r="HY541" s="58"/>
      <c r="HZ541" s="58"/>
      <c r="IA541" s="58"/>
      <c r="IB541" s="58"/>
      <c r="IC541" s="58"/>
      <c r="ID541" s="58"/>
      <c r="IE541" s="58"/>
      <c r="IF541" s="58"/>
      <c r="IG541" s="58"/>
      <c r="IH541" s="58"/>
      <c r="II541" s="58"/>
      <c r="IJ541" s="58"/>
      <c r="IK541" s="58"/>
      <c r="IL541" s="58"/>
      <c r="IM541" s="58"/>
      <c r="IN541" s="58"/>
      <c r="IO541" s="58"/>
      <c r="IP541" s="58"/>
      <c r="IQ541" s="58"/>
      <c r="IR541" s="58"/>
    </row>
    <row r="542" spans="1:252" s="839" customFormat="1">
      <c r="A542" s="78" t="s">
        <v>595</v>
      </c>
      <c r="B542" s="699">
        <v>0</v>
      </c>
      <c r="C542" s="699">
        <v>0</v>
      </c>
      <c r="D542" s="699">
        <v>0</v>
      </c>
      <c r="E542" s="699">
        <v>0</v>
      </c>
      <c r="F542" s="699">
        <v>0</v>
      </c>
      <c r="G542" s="699">
        <v>0</v>
      </c>
      <c r="H542" s="699">
        <v>0</v>
      </c>
      <c r="I542" s="699">
        <v>0</v>
      </c>
      <c r="J542" s="699">
        <v>0</v>
      </c>
      <c r="K542" s="699">
        <v>0</v>
      </c>
      <c r="L542" s="699">
        <v>0</v>
      </c>
      <c r="M542" s="699">
        <v>0</v>
      </c>
      <c r="N542" s="699">
        <v>0</v>
      </c>
      <c r="O542" s="699">
        <v>0</v>
      </c>
      <c r="P542" s="699">
        <v>0</v>
      </c>
      <c r="Q542" s="699">
        <v>0</v>
      </c>
      <c r="R542" s="699">
        <v>0</v>
      </c>
      <c r="S542" s="699">
        <v>0</v>
      </c>
      <c r="T542" s="699">
        <v>0</v>
      </c>
      <c r="U542" s="699">
        <v>0</v>
      </c>
      <c r="V542" s="699">
        <v>0</v>
      </c>
      <c r="W542" s="699">
        <v>0</v>
      </c>
      <c r="X542" s="699">
        <v>0</v>
      </c>
      <c r="Y542" s="699">
        <v>0</v>
      </c>
      <c r="Z542" s="699">
        <v>0</v>
      </c>
      <c r="AA542" s="957">
        <v>0</v>
      </c>
      <c r="AB542" s="957">
        <v>0</v>
      </c>
      <c r="AC542" s="957">
        <v>0</v>
      </c>
      <c r="AD542" s="699">
        <v>0</v>
      </c>
      <c r="AE542"/>
      <c r="AF542" s="58"/>
      <c r="AG542" s="58"/>
      <c r="AH542" s="58"/>
      <c r="AI542" s="58"/>
      <c r="AJ542" s="58"/>
      <c r="AK542" s="58"/>
      <c r="AL542" s="58"/>
      <c r="AM542" s="58"/>
      <c r="AN542" s="58"/>
      <c r="AO542" s="58"/>
      <c r="AP542" s="58"/>
      <c r="AQ542" s="58"/>
      <c r="AR542" s="58"/>
      <c r="AS542" s="58"/>
      <c r="AT542" s="58"/>
      <c r="AU542" s="58"/>
      <c r="AV542" s="58"/>
      <c r="AW542" s="58"/>
      <c r="AX542" s="58"/>
      <c r="AY542" s="58"/>
      <c r="AZ542" s="58"/>
      <c r="BA542" s="58"/>
      <c r="BB542" s="58"/>
      <c r="BC542" s="58"/>
      <c r="BD542" s="58"/>
      <c r="BE542" s="58"/>
      <c r="BF542" s="58"/>
      <c r="BG542" s="58"/>
      <c r="BH542" s="58"/>
      <c r="BI542" s="58"/>
      <c r="BJ542" s="58"/>
      <c r="BK542" s="58"/>
      <c r="BL542" s="58"/>
      <c r="BM542" s="58"/>
      <c r="BN542" s="58"/>
      <c r="BO542" s="58"/>
      <c r="BP542" s="58"/>
      <c r="BQ542" s="58"/>
      <c r="BR542" s="58"/>
      <c r="BS542" s="58"/>
      <c r="BT542" s="58"/>
      <c r="BU542" s="58"/>
      <c r="BV542" s="58"/>
      <c r="BW542" s="58"/>
      <c r="BX542" s="58"/>
      <c r="BY542" s="58"/>
      <c r="BZ542" s="58"/>
      <c r="CA542" s="58"/>
      <c r="CB542" s="58"/>
      <c r="CC542" s="58"/>
      <c r="CD542" s="58"/>
      <c r="CE542" s="58"/>
      <c r="CF542" s="58"/>
      <c r="CG542" s="58"/>
      <c r="CH542" s="58"/>
      <c r="CI542" s="58"/>
      <c r="CJ542" s="58"/>
      <c r="CK542" s="58"/>
      <c r="CL542" s="58"/>
      <c r="CM542" s="58"/>
      <c r="CN542" s="58"/>
      <c r="CO542" s="58"/>
      <c r="CP542" s="58"/>
      <c r="CQ542" s="58"/>
      <c r="CR542" s="58"/>
      <c r="CS542" s="58"/>
      <c r="CT542" s="58"/>
      <c r="CU542" s="58"/>
      <c r="CV542" s="58"/>
      <c r="CW542" s="58"/>
      <c r="CX542" s="58"/>
      <c r="CY542" s="58"/>
      <c r="CZ542" s="58"/>
      <c r="DA542" s="58"/>
      <c r="DB542" s="58"/>
      <c r="DC542" s="58"/>
      <c r="DD542" s="58"/>
      <c r="DE542" s="58"/>
      <c r="DF542" s="58"/>
      <c r="DG542" s="58"/>
      <c r="DH542" s="58"/>
      <c r="DI542" s="58"/>
      <c r="DJ542" s="58"/>
      <c r="DK542" s="58"/>
      <c r="DL542" s="58"/>
      <c r="DM542" s="58"/>
      <c r="DN542" s="58"/>
      <c r="DO542" s="58"/>
      <c r="DP542" s="58"/>
      <c r="DQ542" s="58"/>
      <c r="DR542" s="58"/>
      <c r="DS542" s="58"/>
      <c r="DT542" s="58"/>
      <c r="DU542" s="58"/>
      <c r="DV542" s="58"/>
      <c r="DW542" s="58"/>
      <c r="DX542" s="58"/>
      <c r="DY542" s="58"/>
      <c r="DZ542" s="58"/>
      <c r="EA542" s="58"/>
      <c r="EB542" s="58"/>
      <c r="EC542" s="58"/>
      <c r="ED542" s="58"/>
      <c r="EE542" s="58"/>
      <c r="EF542" s="58"/>
      <c r="EG542" s="58"/>
      <c r="EH542" s="58"/>
      <c r="EI542" s="58"/>
      <c r="EJ542" s="58"/>
      <c r="EK542" s="58"/>
      <c r="EL542" s="58"/>
      <c r="EM542" s="58"/>
      <c r="EN542" s="58"/>
      <c r="EO542" s="58"/>
      <c r="EP542" s="58"/>
      <c r="EQ542" s="58"/>
      <c r="ER542" s="58"/>
      <c r="ES542" s="58"/>
      <c r="ET542" s="58"/>
      <c r="EU542" s="58"/>
      <c r="EV542" s="58"/>
      <c r="EW542" s="58"/>
      <c r="EX542" s="58"/>
      <c r="EY542" s="58"/>
      <c r="EZ542" s="58"/>
      <c r="FA542" s="58"/>
      <c r="FB542" s="58"/>
      <c r="FC542" s="58"/>
      <c r="FD542" s="58"/>
      <c r="FE542" s="58"/>
      <c r="FF542" s="58"/>
      <c r="FG542" s="58"/>
      <c r="FH542" s="58"/>
      <c r="FI542" s="58"/>
      <c r="FJ542" s="58"/>
      <c r="FK542" s="58"/>
      <c r="FL542" s="58"/>
      <c r="FM542" s="58"/>
      <c r="FN542" s="58"/>
      <c r="FO542" s="58"/>
      <c r="FP542" s="58"/>
      <c r="FQ542" s="58"/>
      <c r="FR542" s="58"/>
      <c r="FS542" s="58"/>
      <c r="FT542" s="58"/>
      <c r="FU542" s="58"/>
      <c r="FV542" s="58"/>
      <c r="FW542" s="58"/>
      <c r="FX542" s="58"/>
      <c r="FY542" s="58"/>
      <c r="FZ542" s="58"/>
      <c r="GA542" s="58"/>
      <c r="GB542" s="58"/>
      <c r="GC542" s="58"/>
      <c r="GD542" s="58"/>
      <c r="GE542" s="58"/>
      <c r="GF542" s="58"/>
      <c r="GG542" s="58"/>
      <c r="GH542" s="58"/>
      <c r="GI542" s="58"/>
      <c r="GJ542" s="58"/>
      <c r="GK542" s="58"/>
      <c r="GL542" s="58"/>
      <c r="GM542" s="58"/>
      <c r="GN542" s="58"/>
      <c r="GO542" s="58"/>
      <c r="GP542" s="58"/>
      <c r="GQ542" s="58"/>
      <c r="GR542" s="58"/>
      <c r="GS542" s="58"/>
      <c r="GT542" s="58"/>
      <c r="GU542" s="58"/>
      <c r="GV542" s="58"/>
      <c r="GW542" s="58"/>
      <c r="GX542" s="58"/>
      <c r="GY542" s="58"/>
      <c r="GZ542" s="58"/>
      <c r="HA542" s="58"/>
      <c r="HB542" s="58"/>
      <c r="HC542" s="58"/>
      <c r="HD542" s="58"/>
      <c r="HE542" s="58"/>
      <c r="HF542" s="58"/>
      <c r="HG542" s="58"/>
      <c r="HH542" s="58"/>
      <c r="HI542" s="58"/>
      <c r="HJ542" s="58"/>
      <c r="HK542" s="58"/>
      <c r="HL542" s="58"/>
      <c r="HM542" s="58"/>
      <c r="HN542" s="58"/>
      <c r="HO542" s="58"/>
      <c r="HP542" s="58"/>
      <c r="HQ542" s="58"/>
      <c r="HR542" s="58"/>
      <c r="HS542" s="58"/>
      <c r="HT542" s="58"/>
      <c r="HU542" s="58"/>
      <c r="HV542" s="58"/>
      <c r="HW542" s="58"/>
      <c r="HX542" s="58"/>
      <c r="HY542" s="58"/>
      <c r="HZ542" s="58"/>
      <c r="IA542" s="58"/>
      <c r="IB542" s="58"/>
      <c r="IC542" s="58"/>
      <c r="ID542" s="58"/>
      <c r="IE542" s="58"/>
      <c r="IF542" s="58"/>
      <c r="IG542" s="58"/>
      <c r="IH542" s="58"/>
      <c r="II542" s="58"/>
      <c r="IJ542" s="58"/>
      <c r="IK542" s="58"/>
      <c r="IL542" s="58"/>
      <c r="IM542" s="58"/>
      <c r="IN542" s="58"/>
      <c r="IO542" s="58"/>
      <c r="IP542" s="58"/>
      <c r="IQ542" s="58"/>
      <c r="IR542" s="58"/>
    </row>
    <row r="543" spans="1:252" s="839" customFormat="1">
      <c r="A543" s="78" t="s">
        <v>596</v>
      </c>
      <c r="B543" s="699">
        <v>0</v>
      </c>
      <c r="C543" s="699">
        <v>0</v>
      </c>
      <c r="D543" s="699">
        <v>0</v>
      </c>
      <c r="E543" s="699">
        <v>0</v>
      </c>
      <c r="F543" s="699">
        <v>0</v>
      </c>
      <c r="G543" s="699">
        <v>0</v>
      </c>
      <c r="H543" s="699">
        <v>0</v>
      </c>
      <c r="I543" s="699">
        <v>0</v>
      </c>
      <c r="J543" s="699">
        <v>0</v>
      </c>
      <c r="K543" s="699">
        <v>0</v>
      </c>
      <c r="L543" s="699">
        <v>0</v>
      </c>
      <c r="M543" s="699">
        <v>0</v>
      </c>
      <c r="N543" s="699">
        <v>0</v>
      </c>
      <c r="O543" s="699">
        <v>0</v>
      </c>
      <c r="P543" s="699">
        <v>0</v>
      </c>
      <c r="Q543" s="699">
        <v>0</v>
      </c>
      <c r="R543" s="699">
        <v>0</v>
      </c>
      <c r="S543" s="699">
        <v>0</v>
      </c>
      <c r="T543" s="699">
        <v>0</v>
      </c>
      <c r="U543" s="699">
        <v>0</v>
      </c>
      <c r="V543" s="699">
        <v>0</v>
      </c>
      <c r="W543" s="699">
        <v>0</v>
      </c>
      <c r="X543" s="699">
        <v>0</v>
      </c>
      <c r="Y543" s="699">
        <v>0</v>
      </c>
      <c r="Z543" s="699">
        <v>0</v>
      </c>
      <c r="AA543" s="957">
        <v>0</v>
      </c>
      <c r="AB543" s="957">
        <v>0</v>
      </c>
      <c r="AC543" s="957">
        <v>0</v>
      </c>
      <c r="AD543" s="699">
        <v>0</v>
      </c>
      <c r="AE543"/>
      <c r="AF543" s="58"/>
      <c r="AG543" s="58"/>
      <c r="AH543" s="58"/>
      <c r="AI543" s="58"/>
      <c r="AJ543" s="58"/>
      <c r="AK543" s="58"/>
      <c r="AL543" s="58"/>
      <c r="AM543" s="58"/>
      <c r="AN543" s="58"/>
      <c r="AO543" s="58"/>
      <c r="AP543" s="58"/>
      <c r="AQ543" s="58"/>
      <c r="AR543" s="58"/>
      <c r="AS543" s="58"/>
      <c r="AT543" s="58"/>
      <c r="AU543" s="58"/>
      <c r="AV543" s="58"/>
      <c r="AW543" s="58"/>
      <c r="AX543" s="58"/>
      <c r="AY543" s="58"/>
      <c r="AZ543" s="58"/>
      <c r="BA543" s="58"/>
      <c r="BB543" s="58"/>
      <c r="BC543" s="58"/>
      <c r="BD543" s="58"/>
      <c r="BE543" s="58"/>
      <c r="BF543" s="58"/>
      <c r="BG543" s="58"/>
      <c r="BH543" s="58"/>
      <c r="BI543" s="58"/>
      <c r="BJ543" s="58"/>
      <c r="BK543" s="58"/>
      <c r="BL543" s="58"/>
      <c r="BM543" s="58"/>
      <c r="BN543" s="58"/>
      <c r="BO543" s="58"/>
      <c r="BP543" s="58"/>
      <c r="BQ543" s="58"/>
      <c r="BR543" s="58"/>
      <c r="BS543" s="58"/>
      <c r="BT543" s="58"/>
      <c r="BU543" s="58"/>
      <c r="BV543" s="58"/>
      <c r="BW543" s="58"/>
      <c r="BX543" s="58"/>
      <c r="BY543" s="58"/>
      <c r="BZ543" s="58"/>
      <c r="CA543" s="58"/>
      <c r="CB543" s="58"/>
      <c r="CC543" s="58"/>
      <c r="CD543" s="58"/>
      <c r="CE543" s="58"/>
      <c r="CF543" s="58"/>
      <c r="CG543" s="58"/>
      <c r="CH543" s="58"/>
      <c r="CI543" s="58"/>
      <c r="CJ543" s="58"/>
      <c r="CK543" s="58"/>
      <c r="CL543" s="58"/>
      <c r="CM543" s="58"/>
      <c r="CN543" s="58"/>
      <c r="CO543" s="58"/>
      <c r="CP543" s="58"/>
      <c r="CQ543" s="58"/>
      <c r="CR543" s="58"/>
      <c r="CS543" s="58"/>
      <c r="CT543" s="58"/>
      <c r="CU543" s="58"/>
      <c r="CV543" s="58"/>
      <c r="CW543" s="58"/>
      <c r="CX543" s="58"/>
      <c r="CY543" s="58"/>
      <c r="CZ543" s="58"/>
      <c r="DA543" s="58"/>
      <c r="DB543" s="58"/>
      <c r="DC543" s="58"/>
      <c r="DD543" s="58"/>
      <c r="DE543" s="58"/>
      <c r="DF543" s="58"/>
      <c r="DG543" s="58"/>
      <c r="DH543" s="58"/>
      <c r="DI543" s="58"/>
      <c r="DJ543" s="58"/>
      <c r="DK543" s="58"/>
      <c r="DL543" s="58"/>
      <c r="DM543" s="58"/>
      <c r="DN543" s="58"/>
      <c r="DO543" s="58"/>
      <c r="DP543" s="58"/>
      <c r="DQ543" s="58"/>
      <c r="DR543" s="58"/>
      <c r="DS543" s="58"/>
      <c r="DT543" s="58"/>
      <c r="DU543" s="58"/>
      <c r="DV543" s="58"/>
      <c r="DW543" s="58"/>
      <c r="DX543" s="58"/>
      <c r="DY543" s="58"/>
      <c r="DZ543" s="58"/>
      <c r="EA543" s="58"/>
      <c r="EB543" s="58"/>
      <c r="EC543" s="58"/>
      <c r="ED543" s="58"/>
      <c r="EE543" s="58"/>
      <c r="EF543" s="58"/>
      <c r="EG543" s="58"/>
      <c r="EH543" s="58"/>
      <c r="EI543" s="58"/>
      <c r="EJ543" s="58"/>
      <c r="EK543" s="58"/>
      <c r="EL543" s="58"/>
      <c r="EM543" s="58"/>
      <c r="EN543" s="58"/>
      <c r="EO543" s="58"/>
      <c r="EP543" s="58"/>
      <c r="EQ543" s="58"/>
      <c r="ER543" s="58"/>
      <c r="ES543" s="58"/>
      <c r="ET543" s="58"/>
      <c r="EU543" s="58"/>
      <c r="EV543" s="58"/>
      <c r="EW543" s="58"/>
      <c r="EX543" s="58"/>
      <c r="EY543" s="58"/>
      <c r="EZ543" s="58"/>
      <c r="FA543" s="58"/>
      <c r="FB543" s="58"/>
      <c r="FC543" s="58"/>
      <c r="FD543" s="58"/>
      <c r="FE543" s="58"/>
      <c r="FF543" s="58"/>
      <c r="FG543" s="58"/>
      <c r="FH543" s="58"/>
      <c r="FI543" s="58"/>
      <c r="FJ543" s="58"/>
      <c r="FK543" s="58"/>
      <c r="FL543" s="58"/>
      <c r="FM543" s="58"/>
      <c r="FN543" s="58"/>
      <c r="FO543" s="58"/>
      <c r="FP543" s="58"/>
      <c r="FQ543" s="58"/>
      <c r="FR543" s="58"/>
      <c r="FS543" s="58"/>
      <c r="FT543" s="58"/>
      <c r="FU543" s="58"/>
      <c r="FV543" s="58"/>
      <c r="FW543" s="58"/>
      <c r="FX543" s="58"/>
      <c r="FY543" s="58"/>
      <c r="FZ543" s="58"/>
      <c r="GA543" s="58"/>
      <c r="GB543" s="58"/>
      <c r="GC543" s="58"/>
      <c r="GD543" s="58"/>
      <c r="GE543" s="58"/>
      <c r="GF543" s="58"/>
      <c r="GG543" s="58"/>
      <c r="GH543" s="58"/>
      <c r="GI543" s="58"/>
      <c r="GJ543" s="58"/>
      <c r="GK543" s="58"/>
      <c r="GL543" s="58"/>
      <c r="GM543" s="58"/>
      <c r="GN543" s="58"/>
      <c r="GO543" s="58"/>
      <c r="GP543" s="58"/>
      <c r="GQ543" s="58"/>
      <c r="GR543" s="58"/>
      <c r="GS543" s="58"/>
      <c r="GT543" s="58"/>
      <c r="GU543" s="58"/>
      <c r="GV543" s="58"/>
      <c r="GW543" s="58"/>
      <c r="GX543" s="58"/>
      <c r="GY543" s="58"/>
      <c r="GZ543" s="58"/>
      <c r="HA543" s="58"/>
      <c r="HB543" s="58"/>
      <c r="HC543" s="58"/>
      <c r="HD543" s="58"/>
      <c r="HE543" s="58"/>
      <c r="HF543" s="58"/>
      <c r="HG543" s="58"/>
      <c r="HH543" s="58"/>
      <c r="HI543" s="58"/>
      <c r="HJ543" s="58"/>
      <c r="HK543" s="58"/>
      <c r="HL543" s="58"/>
      <c r="HM543" s="58"/>
      <c r="HN543" s="58"/>
      <c r="HO543" s="58"/>
      <c r="HP543" s="58"/>
      <c r="HQ543" s="58"/>
      <c r="HR543" s="58"/>
      <c r="HS543" s="58"/>
      <c r="HT543" s="58"/>
      <c r="HU543" s="58"/>
      <c r="HV543" s="58"/>
      <c r="HW543" s="58"/>
      <c r="HX543" s="58"/>
      <c r="HY543" s="58"/>
      <c r="HZ543" s="58"/>
      <c r="IA543" s="58"/>
      <c r="IB543" s="58"/>
      <c r="IC543" s="58"/>
      <c r="ID543" s="58"/>
      <c r="IE543" s="58"/>
      <c r="IF543" s="58"/>
      <c r="IG543" s="58"/>
      <c r="IH543" s="58"/>
      <c r="II543" s="58"/>
      <c r="IJ543" s="58"/>
      <c r="IK543" s="58"/>
      <c r="IL543" s="58"/>
      <c r="IM543" s="58"/>
      <c r="IN543" s="58"/>
      <c r="IO543" s="58"/>
      <c r="IP543" s="58"/>
      <c r="IQ543" s="58"/>
      <c r="IR543" s="58"/>
    </row>
    <row r="544" spans="1:252" s="839" customFormat="1">
      <c r="A544" s="78" t="s">
        <v>597</v>
      </c>
      <c r="B544" s="699">
        <v>4.7E-2</v>
      </c>
      <c r="C544" s="699">
        <v>4.4999999999999998E-2</v>
      </c>
      <c r="D544" s="699">
        <v>4.3999999999999997E-2</v>
      </c>
      <c r="E544" s="699">
        <v>3.9E-2</v>
      </c>
      <c r="F544" s="699">
        <v>3.6999999999999998E-2</v>
      </c>
      <c r="G544" s="699">
        <v>4.4999999999999998E-2</v>
      </c>
      <c r="H544" s="699">
        <v>4.1000000000000002E-2</v>
      </c>
      <c r="I544" s="699">
        <v>4.7E-2</v>
      </c>
      <c r="J544" s="699">
        <v>4.4999999999999998E-2</v>
      </c>
      <c r="K544" s="699">
        <v>5.6000000000000001E-2</v>
      </c>
      <c r="L544" s="699">
        <v>0.06</v>
      </c>
      <c r="M544" s="699">
        <v>6.0999999999999999E-2</v>
      </c>
      <c r="N544" s="699">
        <v>6.7000000000000004E-2</v>
      </c>
      <c r="O544" s="699">
        <v>5.8000000000000003E-2</v>
      </c>
      <c r="P544" s="699">
        <v>0.06</v>
      </c>
      <c r="Q544" s="699">
        <v>5.8000000000000003E-2</v>
      </c>
      <c r="R544" s="699">
        <v>5.7000000000000002E-2</v>
      </c>
      <c r="S544" s="699">
        <v>5.8999999999999997E-2</v>
      </c>
      <c r="T544" s="699">
        <v>5.7000000000000002E-2</v>
      </c>
      <c r="U544" s="699">
        <v>5.2999999999999999E-2</v>
      </c>
      <c r="V544" s="699">
        <v>5.5E-2</v>
      </c>
      <c r="W544" s="699">
        <v>5.2999999999999999E-2</v>
      </c>
      <c r="X544" s="699">
        <v>5.5E-2</v>
      </c>
      <c r="Y544" s="699">
        <v>5.0999999999999997E-2</v>
      </c>
      <c r="Z544" s="699">
        <v>5.7000000000000002E-2</v>
      </c>
      <c r="AA544" s="956">
        <v>6.5000000000000002E-2</v>
      </c>
      <c r="AB544" s="956">
        <v>6.8000000000000005E-2</v>
      </c>
      <c r="AC544" s="956">
        <v>7.0999999999999994E-2</v>
      </c>
      <c r="AD544" s="699">
        <v>6.6000000000000003E-2</v>
      </c>
      <c r="AE544" s="953">
        <v>6.9000000000000006E-2</v>
      </c>
      <c r="AF544" s="58"/>
      <c r="AG544" s="58"/>
      <c r="AH544" s="58"/>
      <c r="AI544" s="58"/>
      <c r="AJ544" s="58"/>
      <c r="AK544" s="58"/>
      <c r="AL544" s="58"/>
      <c r="AM544" s="58"/>
      <c r="AN544" s="58"/>
      <c r="AO544" s="58"/>
      <c r="AP544" s="58"/>
      <c r="AQ544" s="58"/>
      <c r="AR544" s="58"/>
      <c r="AS544" s="58"/>
      <c r="AT544" s="58"/>
      <c r="AU544" s="58"/>
      <c r="AV544" s="58"/>
      <c r="AW544" s="58"/>
      <c r="AX544" s="58"/>
      <c r="AY544" s="58"/>
      <c r="AZ544" s="58"/>
      <c r="BA544" s="58"/>
      <c r="BB544" s="58"/>
      <c r="BC544" s="58"/>
      <c r="BD544" s="58"/>
      <c r="BE544" s="58"/>
      <c r="BF544" s="58"/>
      <c r="BG544" s="58"/>
      <c r="BH544" s="58"/>
      <c r="BI544" s="58"/>
      <c r="BJ544" s="58"/>
      <c r="BK544" s="58"/>
      <c r="BL544" s="58"/>
      <c r="BM544" s="58"/>
      <c r="BN544" s="58"/>
      <c r="BO544" s="58"/>
      <c r="BP544" s="58"/>
      <c r="BQ544" s="58"/>
      <c r="BR544" s="58"/>
      <c r="BS544" s="58"/>
      <c r="BT544" s="58"/>
      <c r="BU544" s="58"/>
      <c r="BV544" s="58"/>
      <c r="BW544" s="58"/>
      <c r="BX544" s="58"/>
      <c r="BY544" s="58"/>
      <c r="BZ544" s="58"/>
      <c r="CA544" s="58"/>
      <c r="CB544" s="58"/>
      <c r="CC544" s="58"/>
      <c r="CD544" s="58"/>
      <c r="CE544" s="58"/>
      <c r="CF544" s="58"/>
      <c r="CG544" s="58"/>
      <c r="CH544" s="58"/>
      <c r="CI544" s="58"/>
      <c r="CJ544" s="58"/>
      <c r="CK544" s="58"/>
      <c r="CL544" s="58"/>
      <c r="CM544" s="58"/>
      <c r="CN544" s="58"/>
      <c r="CO544" s="58"/>
      <c r="CP544" s="58"/>
      <c r="CQ544" s="58"/>
      <c r="CR544" s="58"/>
      <c r="CS544" s="58"/>
      <c r="CT544" s="58"/>
      <c r="CU544" s="58"/>
      <c r="CV544" s="58"/>
      <c r="CW544" s="58"/>
      <c r="CX544" s="58"/>
      <c r="CY544" s="58"/>
      <c r="CZ544" s="58"/>
      <c r="DA544" s="58"/>
      <c r="DB544" s="58"/>
      <c r="DC544" s="58"/>
      <c r="DD544" s="58"/>
      <c r="DE544" s="58"/>
      <c r="DF544" s="58"/>
      <c r="DG544" s="58"/>
      <c r="DH544" s="58"/>
      <c r="DI544" s="58"/>
      <c r="DJ544" s="58"/>
      <c r="DK544" s="58"/>
      <c r="DL544" s="58"/>
      <c r="DM544" s="58"/>
      <c r="DN544" s="58"/>
      <c r="DO544" s="58"/>
      <c r="DP544" s="58"/>
      <c r="DQ544" s="58"/>
      <c r="DR544" s="58"/>
      <c r="DS544" s="58"/>
      <c r="DT544" s="58"/>
      <c r="DU544" s="58"/>
      <c r="DV544" s="58"/>
      <c r="DW544" s="58"/>
      <c r="DX544" s="58"/>
      <c r="DY544" s="58"/>
      <c r="DZ544" s="58"/>
      <c r="EA544" s="58"/>
      <c r="EB544" s="58"/>
      <c r="EC544" s="58"/>
      <c r="ED544" s="58"/>
      <c r="EE544" s="58"/>
      <c r="EF544" s="58"/>
      <c r="EG544" s="58"/>
      <c r="EH544" s="58"/>
      <c r="EI544" s="58"/>
      <c r="EJ544" s="58"/>
      <c r="EK544" s="58"/>
      <c r="EL544" s="58"/>
      <c r="EM544" s="58"/>
      <c r="EN544" s="58"/>
      <c r="EO544" s="58"/>
      <c r="EP544" s="58"/>
      <c r="EQ544" s="58"/>
      <c r="ER544" s="58"/>
      <c r="ES544" s="58"/>
      <c r="ET544" s="58"/>
      <c r="EU544" s="58"/>
      <c r="EV544" s="58"/>
      <c r="EW544" s="58"/>
      <c r="EX544" s="58"/>
      <c r="EY544" s="58"/>
      <c r="EZ544" s="58"/>
      <c r="FA544" s="58"/>
      <c r="FB544" s="58"/>
      <c r="FC544" s="58"/>
      <c r="FD544" s="58"/>
      <c r="FE544" s="58"/>
      <c r="FF544" s="58"/>
      <c r="FG544" s="58"/>
      <c r="FH544" s="58"/>
      <c r="FI544" s="58"/>
      <c r="FJ544" s="58"/>
      <c r="FK544" s="58"/>
      <c r="FL544" s="58"/>
      <c r="FM544" s="58"/>
      <c r="FN544" s="58"/>
      <c r="FO544" s="58"/>
      <c r="FP544" s="58"/>
      <c r="FQ544" s="58"/>
      <c r="FR544" s="58"/>
      <c r="FS544" s="58"/>
      <c r="FT544" s="58"/>
      <c r="FU544" s="58"/>
      <c r="FV544" s="58"/>
      <c r="FW544" s="58"/>
      <c r="FX544" s="58"/>
      <c r="FY544" s="58"/>
      <c r="FZ544" s="58"/>
      <c r="GA544" s="58"/>
      <c r="GB544" s="58"/>
      <c r="GC544" s="58"/>
      <c r="GD544" s="58"/>
      <c r="GE544" s="58"/>
      <c r="GF544" s="58"/>
      <c r="GG544" s="58"/>
      <c r="GH544" s="58"/>
      <c r="GI544" s="58"/>
      <c r="GJ544" s="58"/>
      <c r="GK544" s="58"/>
      <c r="GL544" s="58"/>
      <c r="GM544" s="58"/>
      <c r="GN544" s="58"/>
      <c r="GO544" s="58"/>
      <c r="GP544" s="58"/>
      <c r="GQ544" s="58"/>
      <c r="GR544" s="58"/>
      <c r="GS544" s="58"/>
      <c r="GT544" s="58"/>
      <c r="GU544" s="58"/>
      <c r="GV544" s="58"/>
      <c r="GW544" s="58"/>
      <c r="GX544" s="58"/>
      <c r="GY544" s="58"/>
      <c r="GZ544" s="58"/>
      <c r="HA544" s="58"/>
      <c r="HB544" s="58"/>
      <c r="HC544" s="58"/>
      <c r="HD544" s="58"/>
      <c r="HE544" s="58"/>
      <c r="HF544" s="58"/>
      <c r="HG544" s="58"/>
      <c r="HH544" s="58"/>
      <c r="HI544" s="58"/>
      <c r="HJ544" s="58"/>
      <c r="HK544" s="58"/>
      <c r="HL544" s="58"/>
      <c r="HM544" s="58"/>
      <c r="HN544" s="58"/>
      <c r="HO544" s="58"/>
      <c r="HP544" s="58"/>
      <c r="HQ544" s="58"/>
      <c r="HR544" s="58"/>
      <c r="HS544" s="58"/>
      <c r="HT544" s="58"/>
      <c r="HU544" s="58"/>
      <c r="HV544" s="58"/>
      <c r="HW544" s="58"/>
      <c r="HX544" s="58"/>
      <c r="HY544" s="58"/>
      <c r="HZ544" s="58"/>
      <c r="IA544" s="58"/>
      <c r="IB544" s="58"/>
      <c r="IC544" s="58"/>
      <c r="ID544" s="58"/>
      <c r="IE544" s="58"/>
      <c r="IF544" s="58"/>
      <c r="IG544" s="58"/>
      <c r="IH544" s="58"/>
      <c r="II544" s="58"/>
      <c r="IJ544" s="58"/>
      <c r="IK544" s="58"/>
      <c r="IL544" s="58"/>
      <c r="IM544" s="58"/>
      <c r="IN544" s="58"/>
      <c r="IO544" s="58"/>
      <c r="IP544" s="58"/>
      <c r="IQ544" s="58"/>
      <c r="IR544" s="58"/>
    </row>
    <row r="545" spans="1:252" s="839" customFormat="1">
      <c r="A545" s="78" t="s">
        <v>598</v>
      </c>
      <c r="B545" s="699">
        <v>0</v>
      </c>
      <c r="C545" s="699">
        <v>0</v>
      </c>
      <c r="D545" s="699">
        <v>0</v>
      </c>
      <c r="E545" s="699">
        <v>0</v>
      </c>
      <c r="F545" s="699">
        <v>0</v>
      </c>
      <c r="G545" s="699">
        <v>0</v>
      </c>
      <c r="H545" s="699">
        <v>0</v>
      </c>
      <c r="I545" s="699">
        <v>0</v>
      </c>
      <c r="J545" s="699">
        <v>0</v>
      </c>
      <c r="K545" s="699">
        <v>0</v>
      </c>
      <c r="L545" s="699">
        <v>0</v>
      </c>
      <c r="M545" s="699">
        <v>0</v>
      </c>
      <c r="N545" s="699">
        <v>0</v>
      </c>
      <c r="O545" s="699">
        <v>0</v>
      </c>
      <c r="P545" s="699">
        <v>0</v>
      </c>
      <c r="Q545" s="699">
        <v>0</v>
      </c>
      <c r="R545" s="699">
        <v>0</v>
      </c>
      <c r="S545" s="699">
        <v>0</v>
      </c>
      <c r="T545" s="699">
        <v>0</v>
      </c>
      <c r="U545" s="699">
        <v>0</v>
      </c>
      <c r="V545" s="699">
        <v>0</v>
      </c>
      <c r="W545" s="699">
        <v>0</v>
      </c>
      <c r="X545" s="699">
        <v>0</v>
      </c>
      <c r="Y545" s="699">
        <v>0</v>
      </c>
      <c r="Z545" s="699">
        <v>0</v>
      </c>
      <c r="AA545" s="957">
        <v>0</v>
      </c>
      <c r="AB545" s="957">
        <v>0</v>
      </c>
      <c r="AC545" s="957">
        <v>0</v>
      </c>
      <c r="AD545" s="699">
        <v>0</v>
      </c>
      <c r="AE545"/>
      <c r="AF545" s="58"/>
      <c r="AG545" s="58"/>
      <c r="AH545" s="58"/>
      <c r="AI545" s="58"/>
      <c r="AJ545" s="58"/>
      <c r="AK545" s="58"/>
      <c r="AL545" s="58"/>
      <c r="AM545" s="58"/>
      <c r="AN545" s="58"/>
      <c r="AO545" s="58"/>
      <c r="AP545" s="58"/>
      <c r="AQ545" s="58"/>
      <c r="AR545" s="58"/>
      <c r="AS545" s="58"/>
      <c r="AT545" s="58"/>
      <c r="AU545" s="58"/>
      <c r="AV545" s="58"/>
      <c r="AW545" s="58"/>
      <c r="AX545" s="58"/>
      <c r="AY545" s="58"/>
      <c r="AZ545" s="58"/>
      <c r="BA545" s="58"/>
      <c r="BB545" s="58"/>
      <c r="BC545" s="58"/>
      <c r="BD545" s="58"/>
      <c r="BE545" s="58"/>
      <c r="BF545" s="58"/>
      <c r="BG545" s="58"/>
      <c r="BH545" s="58"/>
      <c r="BI545" s="58"/>
      <c r="BJ545" s="58"/>
      <c r="BK545" s="58"/>
      <c r="BL545" s="58"/>
      <c r="BM545" s="58"/>
      <c r="BN545" s="58"/>
      <c r="BO545" s="58"/>
      <c r="BP545" s="58"/>
      <c r="BQ545" s="58"/>
      <c r="BR545" s="58"/>
      <c r="BS545" s="58"/>
      <c r="BT545" s="58"/>
      <c r="BU545" s="58"/>
      <c r="BV545" s="58"/>
      <c r="BW545" s="58"/>
      <c r="BX545" s="58"/>
      <c r="BY545" s="58"/>
      <c r="BZ545" s="58"/>
      <c r="CA545" s="58"/>
      <c r="CB545" s="58"/>
      <c r="CC545" s="58"/>
      <c r="CD545" s="58"/>
      <c r="CE545" s="58"/>
      <c r="CF545" s="58"/>
      <c r="CG545" s="58"/>
      <c r="CH545" s="58"/>
      <c r="CI545" s="58"/>
      <c r="CJ545" s="58"/>
      <c r="CK545" s="58"/>
      <c r="CL545" s="58"/>
      <c r="CM545" s="58"/>
      <c r="CN545" s="58"/>
      <c r="CO545" s="58"/>
      <c r="CP545" s="58"/>
      <c r="CQ545" s="58"/>
      <c r="CR545" s="58"/>
      <c r="CS545" s="58"/>
      <c r="CT545" s="58"/>
      <c r="CU545" s="58"/>
      <c r="CV545" s="58"/>
      <c r="CW545" s="58"/>
      <c r="CX545" s="58"/>
      <c r="CY545" s="58"/>
      <c r="CZ545" s="58"/>
      <c r="DA545" s="58"/>
      <c r="DB545" s="58"/>
      <c r="DC545" s="58"/>
      <c r="DD545" s="58"/>
      <c r="DE545" s="58"/>
      <c r="DF545" s="58"/>
      <c r="DG545" s="58"/>
      <c r="DH545" s="58"/>
      <c r="DI545" s="58"/>
      <c r="DJ545" s="58"/>
      <c r="DK545" s="58"/>
      <c r="DL545" s="58"/>
      <c r="DM545" s="58"/>
      <c r="DN545" s="58"/>
      <c r="DO545" s="58"/>
      <c r="DP545" s="58"/>
      <c r="DQ545" s="58"/>
      <c r="DR545" s="58"/>
      <c r="DS545" s="58"/>
      <c r="DT545" s="58"/>
      <c r="DU545" s="58"/>
      <c r="DV545" s="58"/>
      <c r="DW545" s="58"/>
      <c r="DX545" s="58"/>
      <c r="DY545" s="58"/>
      <c r="DZ545" s="58"/>
      <c r="EA545" s="58"/>
      <c r="EB545" s="58"/>
      <c r="EC545" s="58"/>
      <c r="ED545" s="58"/>
      <c r="EE545" s="58"/>
      <c r="EF545" s="58"/>
      <c r="EG545" s="58"/>
      <c r="EH545" s="58"/>
      <c r="EI545" s="58"/>
      <c r="EJ545" s="58"/>
      <c r="EK545" s="58"/>
      <c r="EL545" s="58"/>
      <c r="EM545" s="58"/>
      <c r="EN545" s="58"/>
      <c r="EO545" s="58"/>
      <c r="EP545" s="58"/>
      <c r="EQ545" s="58"/>
      <c r="ER545" s="58"/>
      <c r="ES545" s="58"/>
      <c r="ET545" s="58"/>
      <c r="EU545" s="58"/>
      <c r="EV545" s="58"/>
      <c r="EW545" s="58"/>
      <c r="EX545" s="58"/>
      <c r="EY545" s="58"/>
      <c r="EZ545" s="58"/>
      <c r="FA545" s="58"/>
      <c r="FB545" s="58"/>
      <c r="FC545" s="58"/>
      <c r="FD545" s="58"/>
      <c r="FE545" s="58"/>
      <c r="FF545" s="58"/>
      <c r="FG545" s="58"/>
      <c r="FH545" s="58"/>
      <c r="FI545" s="58"/>
      <c r="FJ545" s="58"/>
      <c r="FK545" s="58"/>
      <c r="FL545" s="58"/>
      <c r="FM545" s="58"/>
      <c r="FN545" s="58"/>
      <c r="FO545" s="58"/>
      <c r="FP545" s="58"/>
      <c r="FQ545" s="58"/>
      <c r="FR545" s="58"/>
      <c r="FS545" s="58"/>
      <c r="FT545" s="58"/>
      <c r="FU545" s="58"/>
      <c r="FV545" s="58"/>
      <c r="FW545" s="58"/>
      <c r="FX545" s="58"/>
      <c r="FY545" s="58"/>
      <c r="FZ545" s="58"/>
      <c r="GA545" s="58"/>
      <c r="GB545" s="58"/>
      <c r="GC545" s="58"/>
      <c r="GD545" s="58"/>
      <c r="GE545" s="58"/>
      <c r="GF545" s="58"/>
      <c r="GG545" s="58"/>
      <c r="GH545" s="58"/>
      <c r="GI545" s="58"/>
      <c r="GJ545" s="58"/>
      <c r="GK545" s="58"/>
      <c r="GL545" s="58"/>
      <c r="GM545" s="58"/>
      <c r="GN545" s="58"/>
      <c r="GO545" s="58"/>
      <c r="GP545" s="58"/>
      <c r="GQ545" s="58"/>
      <c r="GR545" s="58"/>
      <c r="GS545" s="58"/>
      <c r="GT545" s="58"/>
      <c r="GU545" s="58"/>
      <c r="GV545" s="58"/>
      <c r="GW545" s="58"/>
      <c r="GX545" s="58"/>
      <c r="GY545" s="58"/>
      <c r="GZ545" s="58"/>
      <c r="HA545" s="58"/>
      <c r="HB545" s="58"/>
      <c r="HC545" s="58"/>
      <c r="HD545" s="58"/>
      <c r="HE545" s="58"/>
      <c r="HF545" s="58"/>
      <c r="HG545" s="58"/>
      <c r="HH545" s="58"/>
      <c r="HI545" s="58"/>
      <c r="HJ545" s="58"/>
      <c r="HK545" s="58"/>
      <c r="HL545" s="58"/>
      <c r="HM545" s="58"/>
      <c r="HN545" s="58"/>
      <c r="HO545" s="58"/>
      <c r="HP545" s="58"/>
      <c r="HQ545" s="58"/>
      <c r="HR545" s="58"/>
      <c r="HS545" s="58"/>
      <c r="HT545" s="58"/>
      <c r="HU545" s="58"/>
      <c r="HV545" s="58"/>
      <c r="HW545" s="58"/>
      <c r="HX545" s="58"/>
      <c r="HY545" s="58"/>
      <c r="HZ545" s="58"/>
      <c r="IA545" s="58"/>
      <c r="IB545" s="58"/>
      <c r="IC545" s="58"/>
      <c r="ID545" s="58"/>
      <c r="IE545" s="58"/>
      <c r="IF545" s="58"/>
      <c r="IG545" s="58"/>
      <c r="IH545" s="58"/>
      <c r="II545" s="58"/>
      <c r="IJ545" s="58"/>
      <c r="IK545" s="58"/>
      <c r="IL545" s="58"/>
      <c r="IM545" s="58"/>
      <c r="IN545" s="58"/>
      <c r="IO545" s="58"/>
      <c r="IP545" s="58"/>
      <c r="IQ545" s="58"/>
      <c r="IR545" s="58"/>
    </row>
    <row r="546" spans="1:252" s="839" customFormat="1">
      <c r="A546" s="78" t="s">
        <v>599</v>
      </c>
      <c r="B546" s="699">
        <v>0</v>
      </c>
      <c r="C546" s="699">
        <v>0</v>
      </c>
      <c r="D546" s="699">
        <v>0</v>
      </c>
      <c r="E546" s="699">
        <v>0</v>
      </c>
      <c r="F546" s="699">
        <v>0</v>
      </c>
      <c r="G546" s="699">
        <v>0</v>
      </c>
      <c r="H546" s="699">
        <v>0</v>
      </c>
      <c r="I546" s="699">
        <v>0</v>
      </c>
      <c r="J546" s="699">
        <v>0</v>
      </c>
      <c r="K546" s="699">
        <v>0</v>
      </c>
      <c r="L546" s="699">
        <v>0</v>
      </c>
      <c r="M546" s="699">
        <v>0</v>
      </c>
      <c r="N546" s="699">
        <v>0</v>
      </c>
      <c r="O546" s="699">
        <v>0</v>
      </c>
      <c r="P546" s="699">
        <v>0</v>
      </c>
      <c r="Q546" s="699">
        <v>0</v>
      </c>
      <c r="R546" s="699">
        <v>0</v>
      </c>
      <c r="S546" s="699">
        <v>0</v>
      </c>
      <c r="T546" s="699">
        <v>0</v>
      </c>
      <c r="U546" s="699">
        <v>0</v>
      </c>
      <c r="V546" s="699">
        <v>0</v>
      </c>
      <c r="W546" s="699">
        <v>0</v>
      </c>
      <c r="X546" s="699">
        <v>0</v>
      </c>
      <c r="Y546" s="699">
        <v>0</v>
      </c>
      <c r="Z546" s="699">
        <v>0</v>
      </c>
      <c r="AA546" s="956">
        <v>0</v>
      </c>
      <c r="AB546" s="956">
        <v>0</v>
      </c>
      <c r="AC546" s="956">
        <v>0</v>
      </c>
      <c r="AD546" s="699">
        <v>0</v>
      </c>
      <c r="AE546"/>
      <c r="AF546" s="58"/>
      <c r="AG546" s="58"/>
      <c r="AH546" s="58"/>
      <c r="AI546" s="58"/>
      <c r="AJ546" s="58"/>
      <c r="AK546" s="58"/>
      <c r="AL546" s="58"/>
      <c r="AM546" s="58"/>
      <c r="AN546" s="58"/>
      <c r="AO546" s="58"/>
      <c r="AP546" s="58"/>
      <c r="AQ546" s="58"/>
      <c r="AR546" s="58"/>
      <c r="AS546" s="58"/>
      <c r="AT546" s="58"/>
      <c r="AU546" s="58"/>
      <c r="AV546" s="58"/>
      <c r="AW546" s="58"/>
      <c r="AX546" s="58"/>
      <c r="AY546" s="58"/>
      <c r="AZ546" s="58"/>
      <c r="BA546" s="58"/>
      <c r="BB546" s="58"/>
      <c r="BC546" s="58"/>
      <c r="BD546" s="58"/>
      <c r="BE546" s="58"/>
      <c r="BF546" s="58"/>
      <c r="BG546" s="58"/>
      <c r="BH546" s="58"/>
      <c r="BI546" s="58"/>
      <c r="BJ546" s="58"/>
      <c r="BK546" s="58"/>
      <c r="BL546" s="58"/>
      <c r="BM546" s="58"/>
      <c r="BN546" s="58"/>
      <c r="BO546" s="58"/>
      <c r="BP546" s="58"/>
      <c r="BQ546" s="58"/>
      <c r="BR546" s="58"/>
      <c r="BS546" s="58"/>
      <c r="BT546" s="58"/>
      <c r="BU546" s="58"/>
      <c r="BV546" s="58"/>
      <c r="BW546" s="58"/>
      <c r="BX546" s="58"/>
      <c r="BY546" s="58"/>
      <c r="BZ546" s="58"/>
      <c r="CA546" s="58"/>
      <c r="CB546" s="58"/>
      <c r="CC546" s="58"/>
      <c r="CD546" s="58"/>
      <c r="CE546" s="58"/>
      <c r="CF546" s="58"/>
      <c r="CG546" s="58"/>
      <c r="CH546" s="58"/>
      <c r="CI546" s="58"/>
      <c r="CJ546" s="58"/>
      <c r="CK546" s="58"/>
      <c r="CL546" s="58"/>
      <c r="CM546" s="58"/>
      <c r="CN546" s="58"/>
      <c r="CO546" s="58"/>
      <c r="CP546" s="58"/>
      <c r="CQ546" s="58"/>
      <c r="CR546" s="58"/>
      <c r="CS546" s="58"/>
      <c r="CT546" s="58"/>
      <c r="CU546" s="58"/>
      <c r="CV546" s="58"/>
      <c r="CW546" s="58"/>
      <c r="CX546" s="58"/>
      <c r="CY546" s="58"/>
      <c r="CZ546" s="58"/>
      <c r="DA546" s="58"/>
      <c r="DB546" s="58"/>
      <c r="DC546" s="58"/>
      <c r="DD546" s="58"/>
      <c r="DE546" s="58"/>
      <c r="DF546" s="58"/>
      <c r="DG546" s="58"/>
      <c r="DH546" s="58"/>
      <c r="DI546" s="58"/>
      <c r="DJ546" s="58"/>
      <c r="DK546" s="58"/>
      <c r="DL546" s="58"/>
      <c r="DM546" s="58"/>
      <c r="DN546" s="58"/>
      <c r="DO546" s="58"/>
      <c r="DP546" s="58"/>
      <c r="DQ546" s="58"/>
      <c r="DR546" s="58"/>
      <c r="DS546" s="58"/>
      <c r="DT546" s="58"/>
      <c r="DU546" s="58"/>
      <c r="DV546" s="58"/>
      <c r="DW546" s="58"/>
      <c r="DX546" s="58"/>
      <c r="DY546" s="58"/>
      <c r="DZ546" s="58"/>
      <c r="EA546" s="58"/>
      <c r="EB546" s="58"/>
      <c r="EC546" s="58"/>
      <c r="ED546" s="58"/>
      <c r="EE546" s="58"/>
      <c r="EF546" s="58"/>
      <c r="EG546" s="58"/>
      <c r="EH546" s="58"/>
      <c r="EI546" s="58"/>
      <c r="EJ546" s="58"/>
      <c r="EK546" s="58"/>
      <c r="EL546" s="58"/>
      <c r="EM546" s="58"/>
      <c r="EN546" s="58"/>
      <c r="EO546" s="58"/>
      <c r="EP546" s="58"/>
      <c r="EQ546" s="58"/>
      <c r="ER546" s="58"/>
      <c r="ES546" s="58"/>
      <c r="ET546" s="58"/>
      <c r="EU546" s="58"/>
      <c r="EV546" s="58"/>
      <c r="EW546" s="58"/>
      <c r="EX546" s="58"/>
      <c r="EY546" s="58"/>
      <c r="EZ546" s="58"/>
      <c r="FA546" s="58"/>
      <c r="FB546" s="58"/>
      <c r="FC546" s="58"/>
      <c r="FD546" s="58"/>
      <c r="FE546" s="58"/>
      <c r="FF546" s="58"/>
      <c r="FG546" s="58"/>
      <c r="FH546" s="58"/>
      <c r="FI546" s="58"/>
      <c r="FJ546" s="58"/>
      <c r="FK546" s="58"/>
      <c r="FL546" s="58"/>
      <c r="FM546" s="58"/>
      <c r="FN546" s="58"/>
      <c r="FO546" s="58"/>
      <c r="FP546" s="58"/>
      <c r="FQ546" s="58"/>
      <c r="FR546" s="58"/>
      <c r="FS546" s="58"/>
      <c r="FT546" s="58"/>
      <c r="FU546" s="58"/>
      <c r="FV546" s="58"/>
      <c r="FW546" s="58"/>
      <c r="FX546" s="58"/>
      <c r="FY546" s="58"/>
      <c r="FZ546" s="58"/>
      <c r="GA546" s="58"/>
      <c r="GB546" s="58"/>
      <c r="GC546" s="58"/>
      <c r="GD546" s="58"/>
      <c r="GE546" s="58"/>
      <c r="GF546" s="58"/>
      <c r="GG546" s="58"/>
      <c r="GH546" s="58"/>
      <c r="GI546" s="58"/>
      <c r="GJ546" s="58"/>
      <c r="GK546" s="58"/>
      <c r="GL546" s="58"/>
      <c r="GM546" s="58"/>
      <c r="GN546" s="58"/>
      <c r="GO546" s="58"/>
      <c r="GP546" s="58"/>
      <c r="GQ546" s="58"/>
      <c r="GR546" s="58"/>
      <c r="GS546" s="58"/>
      <c r="GT546" s="58"/>
      <c r="GU546" s="58"/>
      <c r="GV546" s="58"/>
      <c r="GW546" s="58"/>
      <c r="GX546" s="58"/>
      <c r="GY546" s="58"/>
      <c r="GZ546" s="58"/>
      <c r="HA546" s="58"/>
      <c r="HB546" s="58"/>
      <c r="HC546" s="58"/>
      <c r="HD546" s="58"/>
      <c r="HE546" s="58"/>
      <c r="HF546" s="58"/>
      <c r="HG546" s="58"/>
      <c r="HH546" s="58"/>
      <c r="HI546" s="58"/>
      <c r="HJ546" s="58"/>
      <c r="HK546" s="58"/>
      <c r="HL546" s="58"/>
      <c r="HM546" s="58"/>
      <c r="HN546" s="58"/>
      <c r="HO546" s="58"/>
      <c r="HP546" s="58"/>
      <c r="HQ546" s="58"/>
      <c r="HR546" s="58"/>
      <c r="HS546" s="58"/>
      <c r="HT546" s="58"/>
      <c r="HU546" s="58"/>
      <c r="HV546" s="58"/>
      <c r="HW546" s="58"/>
      <c r="HX546" s="58"/>
      <c r="HY546" s="58"/>
      <c r="HZ546" s="58"/>
      <c r="IA546" s="58"/>
      <c r="IB546" s="58"/>
      <c r="IC546" s="58"/>
      <c r="ID546" s="58"/>
      <c r="IE546" s="58"/>
      <c r="IF546" s="58"/>
      <c r="IG546" s="58"/>
      <c r="IH546" s="58"/>
      <c r="II546" s="58"/>
      <c r="IJ546" s="58"/>
      <c r="IK546" s="58"/>
      <c r="IL546" s="58"/>
      <c r="IM546" s="58"/>
      <c r="IN546" s="58"/>
      <c r="IO546" s="58"/>
      <c r="IP546" s="58"/>
      <c r="IQ546" s="58"/>
      <c r="IR546" s="58"/>
    </row>
    <row r="547" spans="1:252" s="839" customFormat="1">
      <c r="A547" s="78" t="s">
        <v>468</v>
      </c>
      <c r="B547" s="699">
        <v>1.7999999999999999E-2</v>
      </c>
      <c r="C547" s="699">
        <v>1.7000000000000001E-2</v>
      </c>
      <c r="D547" s="699">
        <v>1.6E-2</v>
      </c>
      <c r="E547" s="699">
        <v>1.4999999999999999E-2</v>
      </c>
      <c r="F547" s="699">
        <v>1.4E-2</v>
      </c>
      <c r="G547" s="699">
        <v>1.6E-2</v>
      </c>
      <c r="H547" s="699">
        <v>1.4999999999999999E-2</v>
      </c>
      <c r="I547" s="699">
        <v>1.7999999999999999E-2</v>
      </c>
      <c r="J547" s="699">
        <v>1.7000000000000001E-2</v>
      </c>
      <c r="K547" s="699">
        <v>3.3000000000000002E-2</v>
      </c>
      <c r="L547" s="699">
        <v>3.7999999999999999E-2</v>
      </c>
      <c r="M547" s="699">
        <v>2.3E-2</v>
      </c>
      <c r="N547" s="699">
        <v>2.4E-2</v>
      </c>
      <c r="O547" s="699">
        <v>2.1000000000000001E-2</v>
      </c>
      <c r="P547" s="699">
        <v>4.2000000000000003E-2</v>
      </c>
      <c r="Q547" s="699">
        <v>4.2000000000000003E-2</v>
      </c>
      <c r="R547" s="699">
        <v>4.2999999999999997E-2</v>
      </c>
      <c r="S547" s="699">
        <v>4.2999999999999997E-2</v>
      </c>
      <c r="T547" s="699">
        <v>0.04</v>
      </c>
      <c r="U547" s="699">
        <v>0.04</v>
      </c>
      <c r="V547" s="699">
        <v>0.04</v>
      </c>
      <c r="W547" s="699">
        <v>3.9E-2</v>
      </c>
      <c r="X547" s="699">
        <v>3.6999999999999998E-2</v>
      </c>
      <c r="Y547" s="699">
        <v>4.4999999999999998E-2</v>
      </c>
      <c r="Z547" s="699">
        <v>5.2999999999999999E-2</v>
      </c>
      <c r="AA547" s="956">
        <v>4.9000000000000002E-2</v>
      </c>
      <c r="AB547" s="956">
        <v>5.3999999999999999E-2</v>
      </c>
      <c r="AC547" s="956">
        <v>7.1999999999999995E-2</v>
      </c>
      <c r="AD547" s="699">
        <v>8.8999999999999996E-2</v>
      </c>
      <c r="AE547" s="953">
        <v>0.104</v>
      </c>
      <c r="AF547" s="58"/>
      <c r="AG547" s="58"/>
      <c r="AH547" s="58"/>
      <c r="AI547" s="58"/>
      <c r="AJ547" s="58"/>
      <c r="AK547" s="58"/>
      <c r="AL547" s="58"/>
      <c r="AM547" s="58"/>
      <c r="AN547" s="58"/>
      <c r="AO547" s="58"/>
      <c r="AP547" s="58"/>
      <c r="AQ547" s="58"/>
      <c r="AR547" s="58"/>
      <c r="AS547" s="58"/>
      <c r="AT547" s="58"/>
      <c r="AU547" s="58"/>
      <c r="AV547" s="58"/>
      <c r="AW547" s="58"/>
      <c r="AX547" s="58"/>
      <c r="AY547" s="58"/>
      <c r="AZ547" s="58"/>
      <c r="BA547" s="58"/>
      <c r="BB547" s="58"/>
      <c r="BC547" s="58"/>
      <c r="BD547" s="58"/>
      <c r="BE547" s="58"/>
      <c r="BF547" s="58"/>
      <c r="BG547" s="58"/>
      <c r="BH547" s="58"/>
      <c r="BI547" s="58"/>
      <c r="BJ547" s="58"/>
      <c r="BK547" s="58"/>
      <c r="BL547" s="58"/>
      <c r="BM547" s="58"/>
      <c r="BN547" s="58"/>
      <c r="BO547" s="58"/>
      <c r="BP547" s="58"/>
      <c r="BQ547" s="58"/>
      <c r="BR547" s="58"/>
      <c r="BS547" s="58"/>
      <c r="BT547" s="58"/>
      <c r="BU547" s="58"/>
      <c r="BV547" s="58"/>
      <c r="BW547" s="58"/>
      <c r="BX547" s="58"/>
      <c r="BY547" s="58"/>
      <c r="BZ547" s="58"/>
      <c r="CA547" s="58"/>
      <c r="CB547" s="58"/>
      <c r="CC547" s="58"/>
      <c r="CD547" s="58"/>
      <c r="CE547" s="58"/>
      <c r="CF547" s="58"/>
      <c r="CG547" s="58"/>
      <c r="CH547" s="58"/>
      <c r="CI547" s="58"/>
      <c r="CJ547" s="58"/>
      <c r="CK547" s="58"/>
      <c r="CL547" s="58"/>
      <c r="CM547" s="58"/>
      <c r="CN547" s="58"/>
      <c r="CO547" s="58"/>
      <c r="CP547" s="58"/>
      <c r="CQ547" s="58"/>
      <c r="CR547" s="58"/>
      <c r="CS547" s="58"/>
      <c r="CT547" s="58"/>
      <c r="CU547" s="58"/>
      <c r="CV547" s="58"/>
      <c r="CW547" s="58"/>
      <c r="CX547" s="58"/>
      <c r="CY547" s="58"/>
      <c r="CZ547" s="58"/>
      <c r="DA547" s="58"/>
      <c r="DB547" s="58"/>
      <c r="DC547" s="58"/>
      <c r="DD547" s="58"/>
      <c r="DE547" s="58"/>
      <c r="DF547" s="58"/>
      <c r="DG547" s="58"/>
      <c r="DH547" s="58"/>
      <c r="DI547" s="58"/>
      <c r="DJ547" s="58"/>
      <c r="DK547" s="58"/>
      <c r="DL547" s="58"/>
      <c r="DM547" s="58"/>
      <c r="DN547" s="58"/>
      <c r="DO547" s="58"/>
      <c r="DP547" s="58"/>
      <c r="DQ547" s="58"/>
      <c r="DR547" s="58"/>
      <c r="DS547" s="58"/>
      <c r="DT547" s="58"/>
      <c r="DU547" s="58"/>
      <c r="DV547" s="58"/>
      <c r="DW547" s="58"/>
      <c r="DX547" s="58"/>
      <c r="DY547" s="58"/>
      <c r="DZ547" s="58"/>
      <c r="EA547" s="58"/>
      <c r="EB547" s="58"/>
      <c r="EC547" s="58"/>
      <c r="ED547" s="58"/>
      <c r="EE547" s="58"/>
      <c r="EF547" s="58"/>
      <c r="EG547" s="58"/>
      <c r="EH547" s="58"/>
      <c r="EI547" s="58"/>
      <c r="EJ547" s="58"/>
      <c r="EK547" s="58"/>
      <c r="EL547" s="58"/>
      <c r="EM547" s="58"/>
      <c r="EN547" s="58"/>
      <c r="EO547" s="58"/>
      <c r="EP547" s="58"/>
      <c r="EQ547" s="58"/>
      <c r="ER547" s="58"/>
      <c r="ES547" s="58"/>
      <c r="ET547" s="58"/>
      <c r="EU547" s="58"/>
      <c r="EV547" s="58"/>
      <c r="EW547" s="58"/>
      <c r="EX547" s="58"/>
      <c r="EY547" s="58"/>
      <c r="EZ547" s="58"/>
      <c r="FA547" s="58"/>
      <c r="FB547" s="58"/>
      <c r="FC547" s="58"/>
      <c r="FD547" s="58"/>
      <c r="FE547" s="58"/>
      <c r="FF547" s="58"/>
      <c r="FG547" s="58"/>
      <c r="FH547" s="58"/>
      <c r="FI547" s="58"/>
      <c r="FJ547" s="58"/>
      <c r="FK547" s="58"/>
      <c r="FL547" s="58"/>
      <c r="FM547" s="58"/>
      <c r="FN547" s="58"/>
      <c r="FO547" s="58"/>
      <c r="FP547" s="58"/>
      <c r="FQ547" s="58"/>
      <c r="FR547" s="58"/>
      <c r="FS547" s="58"/>
      <c r="FT547" s="58"/>
      <c r="FU547" s="58"/>
      <c r="FV547" s="58"/>
      <c r="FW547" s="58"/>
      <c r="FX547" s="58"/>
      <c r="FY547" s="58"/>
      <c r="FZ547" s="58"/>
      <c r="GA547" s="58"/>
      <c r="GB547" s="58"/>
      <c r="GC547" s="58"/>
      <c r="GD547" s="58"/>
      <c r="GE547" s="58"/>
      <c r="GF547" s="58"/>
      <c r="GG547" s="58"/>
      <c r="GH547" s="58"/>
      <c r="GI547" s="58"/>
      <c r="GJ547" s="58"/>
      <c r="GK547" s="58"/>
      <c r="GL547" s="58"/>
      <c r="GM547" s="58"/>
      <c r="GN547" s="58"/>
      <c r="GO547" s="58"/>
      <c r="GP547" s="58"/>
      <c r="GQ547" s="58"/>
      <c r="GR547" s="58"/>
      <c r="GS547" s="58"/>
      <c r="GT547" s="58"/>
      <c r="GU547" s="58"/>
      <c r="GV547" s="58"/>
      <c r="GW547" s="58"/>
      <c r="GX547" s="58"/>
      <c r="GY547" s="58"/>
      <c r="GZ547" s="58"/>
      <c r="HA547" s="58"/>
      <c r="HB547" s="58"/>
      <c r="HC547" s="58"/>
      <c r="HD547" s="58"/>
      <c r="HE547" s="58"/>
      <c r="HF547" s="58"/>
      <c r="HG547" s="58"/>
      <c r="HH547" s="58"/>
      <c r="HI547" s="58"/>
      <c r="HJ547" s="58"/>
      <c r="HK547" s="58"/>
      <c r="HL547" s="58"/>
      <c r="HM547" s="58"/>
      <c r="HN547" s="58"/>
      <c r="HO547" s="58"/>
      <c r="HP547" s="58"/>
      <c r="HQ547" s="58"/>
      <c r="HR547" s="58"/>
      <c r="HS547" s="58"/>
      <c r="HT547" s="58"/>
      <c r="HU547" s="58"/>
      <c r="HV547" s="58"/>
      <c r="HW547" s="58"/>
      <c r="HX547" s="58"/>
      <c r="HY547" s="58"/>
      <c r="HZ547" s="58"/>
      <c r="IA547" s="58"/>
      <c r="IB547" s="58"/>
      <c r="IC547" s="58"/>
      <c r="ID547" s="58"/>
      <c r="IE547" s="58"/>
      <c r="IF547" s="58"/>
      <c r="IG547" s="58"/>
      <c r="IH547" s="58"/>
      <c r="II547" s="58"/>
      <c r="IJ547" s="58"/>
      <c r="IK547" s="58"/>
      <c r="IL547" s="58"/>
      <c r="IM547" s="58"/>
      <c r="IN547" s="58"/>
      <c r="IO547" s="58"/>
      <c r="IP547" s="58"/>
      <c r="IQ547" s="58"/>
      <c r="IR547" s="58"/>
    </row>
    <row r="548" spans="1:252" s="839" customFormat="1">
      <c r="A548" s="78" t="s">
        <v>600</v>
      </c>
      <c r="B548" s="699">
        <v>1.2999999999999999E-2</v>
      </c>
      <c r="C548" s="699">
        <v>1.2E-2</v>
      </c>
      <c r="D548" s="699">
        <v>1.0999999999999999E-2</v>
      </c>
      <c r="E548" s="699">
        <v>1.0999999999999999E-2</v>
      </c>
      <c r="F548" s="699">
        <v>0.01</v>
      </c>
      <c r="G548" s="699">
        <v>1.0999999999999999E-2</v>
      </c>
      <c r="H548" s="699">
        <v>1.0999999999999999E-2</v>
      </c>
      <c r="I548" s="699">
        <v>1.2999999999999999E-2</v>
      </c>
      <c r="J548" s="699">
        <v>1.2E-2</v>
      </c>
      <c r="K548" s="699">
        <v>2.3E-2</v>
      </c>
      <c r="L548" s="699">
        <v>2.7E-2</v>
      </c>
      <c r="M548" s="699">
        <v>1.6E-2</v>
      </c>
      <c r="N548" s="699">
        <v>1.7000000000000001E-2</v>
      </c>
      <c r="O548" s="699">
        <v>1.4999999999999999E-2</v>
      </c>
      <c r="P548" s="699">
        <v>2.9000000000000001E-2</v>
      </c>
      <c r="Q548" s="699">
        <v>2.8000000000000001E-2</v>
      </c>
      <c r="R548" s="699">
        <v>2.9000000000000001E-2</v>
      </c>
      <c r="S548" s="699">
        <v>0.03</v>
      </c>
      <c r="T548" s="699">
        <v>2.8000000000000001E-2</v>
      </c>
      <c r="U548" s="699">
        <v>2.7E-2</v>
      </c>
      <c r="V548" s="699">
        <v>2.7E-2</v>
      </c>
      <c r="W548" s="699">
        <v>2.7E-2</v>
      </c>
      <c r="X548" s="699">
        <v>2.5999999999999999E-2</v>
      </c>
      <c r="Y548" s="699">
        <v>3.4000000000000002E-2</v>
      </c>
      <c r="Z548" s="699">
        <v>4.1000000000000002E-2</v>
      </c>
      <c r="AA548" s="956">
        <v>3.6999999999999998E-2</v>
      </c>
      <c r="AB548" s="956">
        <v>0.04</v>
      </c>
      <c r="AC548" s="956">
        <v>5.2999999999999999E-2</v>
      </c>
      <c r="AD548" s="699">
        <v>5.7000000000000002E-2</v>
      </c>
      <c r="AE548" s="953">
        <v>5.8000000000000003E-2</v>
      </c>
      <c r="AF548" s="58"/>
      <c r="AG548" s="58"/>
      <c r="AH548" s="58"/>
      <c r="AI548" s="58"/>
      <c r="AJ548" s="58"/>
      <c r="AK548" s="58"/>
      <c r="AL548" s="58"/>
      <c r="AM548" s="58"/>
      <c r="AN548" s="58"/>
      <c r="AO548" s="58"/>
      <c r="AP548" s="58"/>
      <c r="AQ548" s="58"/>
      <c r="AR548" s="58"/>
      <c r="AS548" s="58"/>
      <c r="AT548" s="58"/>
      <c r="AU548" s="58"/>
      <c r="AV548" s="58"/>
      <c r="AW548" s="58"/>
      <c r="AX548" s="58"/>
      <c r="AY548" s="58"/>
      <c r="AZ548" s="58"/>
      <c r="BA548" s="58"/>
      <c r="BB548" s="58"/>
      <c r="BC548" s="58"/>
      <c r="BD548" s="58"/>
      <c r="BE548" s="58"/>
      <c r="BF548" s="58"/>
      <c r="BG548" s="58"/>
      <c r="BH548" s="58"/>
      <c r="BI548" s="58"/>
      <c r="BJ548" s="58"/>
      <c r="BK548" s="58"/>
      <c r="BL548" s="58"/>
      <c r="BM548" s="58"/>
      <c r="BN548" s="58"/>
      <c r="BO548" s="58"/>
      <c r="BP548" s="58"/>
      <c r="BQ548" s="58"/>
      <c r="BR548" s="58"/>
      <c r="BS548" s="58"/>
      <c r="BT548" s="58"/>
      <c r="BU548" s="58"/>
      <c r="BV548" s="58"/>
      <c r="BW548" s="58"/>
      <c r="BX548" s="58"/>
      <c r="BY548" s="58"/>
      <c r="BZ548" s="58"/>
      <c r="CA548" s="58"/>
      <c r="CB548" s="58"/>
      <c r="CC548" s="58"/>
      <c r="CD548" s="58"/>
      <c r="CE548" s="58"/>
      <c r="CF548" s="58"/>
      <c r="CG548" s="58"/>
      <c r="CH548" s="58"/>
      <c r="CI548" s="58"/>
      <c r="CJ548" s="58"/>
      <c r="CK548" s="58"/>
      <c r="CL548" s="58"/>
      <c r="CM548" s="58"/>
      <c r="CN548" s="58"/>
      <c r="CO548" s="58"/>
      <c r="CP548" s="58"/>
      <c r="CQ548" s="58"/>
      <c r="CR548" s="58"/>
      <c r="CS548" s="58"/>
      <c r="CT548" s="58"/>
      <c r="CU548" s="58"/>
      <c r="CV548" s="58"/>
      <c r="CW548" s="58"/>
      <c r="CX548" s="58"/>
      <c r="CY548" s="58"/>
      <c r="CZ548" s="58"/>
      <c r="DA548" s="58"/>
      <c r="DB548" s="58"/>
      <c r="DC548" s="58"/>
      <c r="DD548" s="58"/>
      <c r="DE548" s="58"/>
      <c r="DF548" s="58"/>
      <c r="DG548" s="58"/>
      <c r="DH548" s="58"/>
      <c r="DI548" s="58"/>
      <c r="DJ548" s="58"/>
      <c r="DK548" s="58"/>
      <c r="DL548" s="58"/>
      <c r="DM548" s="58"/>
      <c r="DN548" s="58"/>
      <c r="DO548" s="58"/>
      <c r="DP548" s="58"/>
      <c r="DQ548" s="58"/>
      <c r="DR548" s="58"/>
      <c r="DS548" s="58"/>
      <c r="DT548" s="58"/>
      <c r="DU548" s="58"/>
      <c r="DV548" s="58"/>
      <c r="DW548" s="58"/>
      <c r="DX548" s="58"/>
      <c r="DY548" s="58"/>
      <c r="DZ548" s="58"/>
      <c r="EA548" s="58"/>
      <c r="EB548" s="58"/>
      <c r="EC548" s="58"/>
      <c r="ED548" s="58"/>
      <c r="EE548" s="58"/>
      <c r="EF548" s="58"/>
      <c r="EG548" s="58"/>
      <c r="EH548" s="58"/>
      <c r="EI548" s="58"/>
      <c r="EJ548" s="58"/>
      <c r="EK548" s="58"/>
      <c r="EL548" s="58"/>
      <c r="EM548" s="58"/>
      <c r="EN548" s="58"/>
      <c r="EO548" s="58"/>
      <c r="EP548" s="58"/>
      <c r="EQ548" s="58"/>
      <c r="ER548" s="58"/>
      <c r="ES548" s="58"/>
      <c r="ET548" s="58"/>
      <c r="EU548" s="58"/>
      <c r="EV548" s="58"/>
      <c r="EW548" s="58"/>
      <c r="EX548" s="58"/>
      <c r="EY548" s="58"/>
      <c r="EZ548" s="58"/>
      <c r="FA548" s="58"/>
      <c r="FB548" s="58"/>
      <c r="FC548" s="58"/>
      <c r="FD548" s="58"/>
      <c r="FE548" s="58"/>
      <c r="FF548" s="58"/>
      <c r="FG548" s="58"/>
      <c r="FH548" s="58"/>
      <c r="FI548" s="58"/>
      <c r="FJ548" s="58"/>
      <c r="FK548" s="58"/>
      <c r="FL548" s="58"/>
      <c r="FM548" s="58"/>
      <c r="FN548" s="58"/>
      <c r="FO548" s="58"/>
      <c r="FP548" s="58"/>
      <c r="FQ548" s="58"/>
      <c r="FR548" s="58"/>
      <c r="FS548" s="58"/>
      <c r="FT548" s="58"/>
      <c r="FU548" s="58"/>
      <c r="FV548" s="58"/>
      <c r="FW548" s="58"/>
      <c r="FX548" s="58"/>
      <c r="FY548" s="58"/>
      <c r="FZ548" s="58"/>
      <c r="GA548" s="58"/>
      <c r="GB548" s="58"/>
      <c r="GC548" s="58"/>
      <c r="GD548" s="58"/>
      <c r="GE548" s="58"/>
      <c r="GF548" s="58"/>
      <c r="GG548" s="58"/>
      <c r="GH548" s="58"/>
      <c r="GI548" s="58"/>
      <c r="GJ548" s="58"/>
      <c r="GK548" s="58"/>
      <c r="GL548" s="58"/>
      <c r="GM548" s="58"/>
      <c r="GN548" s="58"/>
      <c r="GO548" s="58"/>
      <c r="GP548" s="58"/>
      <c r="GQ548" s="58"/>
      <c r="GR548" s="58"/>
      <c r="GS548" s="58"/>
      <c r="GT548" s="58"/>
      <c r="GU548" s="58"/>
      <c r="GV548" s="58"/>
      <c r="GW548" s="58"/>
      <c r="GX548" s="58"/>
      <c r="GY548" s="58"/>
      <c r="GZ548" s="58"/>
      <c r="HA548" s="58"/>
      <c r="HB548" s="58"/>
      <c r="HC548" s="58"/>
      <c r="HD548" s="58"/>
      <c r="HE548" s="58"/>
      <c r="HF548" s="58"/>
      <c r="HG548" s="58"/>
      <c r="HH548" s="58"/>
      <c r="HI548" s="58"/>
      <c r="HJ548" s="58"/>
      <c r="HK548" s="58"/>
      <c r="HL548" s="58"/>
      <c r="HM548" s="58"/>
      <c r="HN548" s="58"/>
      <c r="HO548" s="58"/>
      <c r="HP548" s="58"/>
      <c r="HQ548" s="58"/>
      <c r="HR548" s="58"/>
      <c r="HS548" s="58"/>
      <c r="HT548" s="58"/>
      <c r="HU548" s="58"/>
      <c r="HV548" s="58"/>
      <c r="HW548" s="58"/>
      <c r="HX548" s="58"/>
      <c r="HY548" s="58"/>
      <c r="HZ548" s="58"/>
      <c r="IA548" s="58"/>
      <c r="IB548" s="58"/>
      <c r="IC548" s="58"/>
      <c r="ID548" s="58"/>
      <c r="IE548" s="58"/>
      <c r="IF548" s="58"/>
      <c r="IG548" s="58"/>
      <c r="IH548" s="58"/>
      <c r="II548" s="58"/>
      <c r="IJ548" s="58"/>
      <c r="IK548" s="58"/>
      <c r="IL548" s="58"/>
      <c r="IM548" s="58"/>
      <c r="IN548" s="58"/>
      <c r="IO548" s="58"/>
      <c r="IP548" s="58"/>
      <c r="IQ548" s="58"/>
      <c r="IR548" s="58"/>
    </row>
    <row r="549" spans="1:252" s="839" customFormat="1">
      <c r="A549" s="78" t="s">
        <v>601</v>
      </c>
      <c r="B549" s="699">
        <v>5.0000000000000001E-3</v>
      </c>
      <c r="C549" s="699">
        <v>5.0000000000000001E-3</v>
      </c>
      <c r="D549" s="699">
        <v>5.0000000000000001E-3</v>
      </c>
      <c r="E549" s="699">
        <v>4.0000000000000001E-3</v>
      </c>
      <c r="F549" s="699">
        <v>4.0000000000000001E-3</v>
      </c>
      <c r="G549" s="699">
        <v>5.0000000000000001E-3</v>
      </c>
      <c r="H549" s="699">
        <v>4.0000000000000001E-3</v>
      </c>
      <c r="I549" s="699">
        <v>5.0000000000000001E-3</v>
      </c>
      <c r="J549" s="699">
        <v>5.0000000000000001E-3</v>
      </c>
      <c r="K549" s="699">
        <v>0.01</v>
      </c>
      <c r="L549" s="699">
        <v>1.0999999999999999E-2</v>
      </c>
      <c r="M549" s="699">
        <v>7.0000000000000001E-3</v>
      </c>
      <c r="N549" s="699">
        <v>7.0000000000000001E-3</v>
      </c>
      <c r="O549" s="699">
        <v>6.0000000000000001E-3</v>
      </c>
      <c r="P549" s="699">
        <v>1.2999999999999999E-2</v>
      </c>
      <c r="Q549" s="699">
        <v>1.4E-2</v>
      </c>
      <c r="R549" s="699">
        <v>1.4E-2</v>
      </c>
      <c r="S549" s="699">
        <v>1.2999999999999999E-2</v>
      </c>
      <c r="T549" s="699">
        <v>1.2999999999999999E-2</v>
      </c>
      <c r="U549" s="699">
        <v>1.4E-2</v>
      </c>
      <c r="V549" s="699">
        <v>1.2999999999999999E-2</v>
      </c>
      <c r="W549" s="699">
        <v>1.2E-2</v>
      </c>
      <c r="X549" s="699">
        <v>1.0999999999999999E-2</v>
      </c>
      <c r="Y549" s="699">
        <v>1.0999999999999999E-2</v>
      </c>
      <c r="Z549" s="699">
        <v>1.2E-2</v>
      </c>
      <c r="AA549" s="956">
        <v>1.2E-2</v>
      </c>
      <c r="AB549" s="956">
        <v>1.4E-2</v>
      </c>
      <c r="AC549" s="956">
        <v>1.9E-2</v>
      </c>
      <c r="AD549" s="699">
        <v>3.1E-2</v>
      </c>
      <c r="AE549" s="953">
        <v>4.4999999999999998E-2</v>
      </c>
      <c r="AF549" s="58"/>
      <c r="AG549" s="58"/>
      <c r="AH549" s="58"/>
      <c r="AI549" s="58"/>
      <c r="AJ549" s="58"/>
      <c r="AK549" s="58"/>
      <c r="AL549" s="58"/>
      <c r="AM549" s="58"/>
      <c r="AN549" s="58"/>
      <c r="AO549" s="58"/>
      <c r="AP549" s="58"/>
      <c r="AQ549" s="58"/>
      <c r="AR549" s="58"/>
      <c r="AS549" s="58"/>
      <c r="AT549" s="58"/>
      <c r="AU549" s="58"/>
      <c r="AV549" s="58"/>
      <c r="AW549" s="58"/>
      <c r="AX549" s="58"/>
      <c r="AY549" s="58"/>
      <c r="AZ549" s="58"/>
      <c r="BA549" s="58"/>
      <c r="BB549" s="58"/>
      <c r="BC549" s="58"/>
      <c r="BD549" s="58"/>
      <c r="BE549" s="58"/>
      <c r="BF549" s="58"/>
      <c r="BG549" s="58"/>
      <c r="BH549" s="58"/>
      <c r="BI549" s="58"/>
      <c r="BJ549" s="58"/>
      <c r="BK549" s="58"/>
      <c r="BL549" s="58"/>
      <c r="BM549" s="58"/>
      <c r="BN549" s="58"/>
      <c r="BO549" s="58"/>
      <c r="BP549" s="58"/>
      <c r="BQ549" s="58"/>
      <c r="BR549" s="58"/>
      <c r="BS549" s="58"/>
      <c r="BT549" s="58"/>
      <c r="BU549" s="58"/>
      <c r="BV549" s="58"/>
      <c r="BW549" s="58"/>
      <c r="BX549" s="58"/>
      <c r="BY549" s="58"/>
      <c r="BZ549" s="58"/>
      <c r="CA549" s="58"/>
      <c r="CB549" s="58"/>
      <c r="CC549" s="58"/>
      <c r="CD549" s="58"/>
      <c r="CE549" s="58"/>
      <c r="CF549" s="58"/>
      <c r="CG549" s="58"/>
      <c r="CH549" s="58"/>
      <c r="CI549" s="58"/>
      <c r="CJ549" s="58"/>
      <c r="CK549" s="58"/>
      <c r="CL549" s="58"/>
      <c r="CM549" s="58"/>
      <c r="CN549" s="58"/>
      <c r="CO549" s="58"/>
      <c r="CP549" s="58"/>
      <c r="CQ549" s="58"/>
      <c r="CR549" s="58"/>
      <c r="CS549" s="58"/>
      <c r="CT549" s="58"/>
      <c r="CU549" s="58"/>
      <c r="CV549" s="58"/>
      <c r="CW549" s="58"/>
      <c r="CX549" s="58"/>
      <c r="CY549" s="58"/>
      <c r="CZ549" s="58"/>
      <c r="DA549" s="58"/>
      <c r="DB549" s="58"/>
      <c r="DC549" s="58"/>
      <c r="DD549" s="58"/>
      <c r="DE549" s="58"/>
      <c r="DF549" s="58"/>
      <c r="DG549" s="58"/>
      <c r="DH549" s="58"/>
      <c r="DI549" s="58"/>
      <c r="DJ549" s="58"/>
      <c r="DK549" s="58"/>
      <c r="DL549" s="58"/>
      <c r="DM549" s="58"/>
      <c r="DN549" s="58"/>
      <c r="DO549" s="58"/>
      <c r="DP549" s="58"/>
      <c r="DQ549" s="58"/>
      <c r="DR549" s="58"/>
      <c r="DS549" s="58"/>
      <c r="DT549" s="58"/>
      <c r="DU549" s="58"/>
      <c r="DV549" s="58"/>
      <c r="DW549" s="58"/>
      <c r="DX549" s="58"/>
      <c r="DY549" s="58"/>
      <c r="DZ549" s="58"/>
      <c r="EA549" s="58"/>
      <c r="EB549" s="58"/>
      <c r="EC549" s="58"/>
      <c r="ED549" s="58"/>
      <c r="EE549" s="58"/>
      <c r="EF549" s="58"/>
      <c r="EG549" s="58"/>
      <c r="EH549" s="58"/>
      <c r="EI549" s="58"/>
      <c r="EJ549" s="58"/>
      <c r="EK549" s="58"/>
      <c r="EL549" s="58"/>
      <c r="EM549" s="58"/>
      <c r="EN549" s="58"/>
      <c r="EO549" s="58"/>
      <c r="EP549" s="58"/>
      <c r="EQ549" s="58"/>
      <c r="ER549" s="58"/>
      <c r="ES549" s="58"/>
      <c r="ET549" s="58"/>
      <c r="EU549" s="58"/>
      <c r="EV549" s="58"/>
      <c r="EW549" s="58"/>
      <c r="EX549" s="58"/>
      <c r="EY549" s="58"/>
      <c r="EZ549" s="58"/>
      <c r="FA549" s="58"/>
      <c r="FB549" s="58"/>
      <c r="FC549" s="58"/>
      <c r="FD549" s="58"/>
      <c r="FE549" s="58"/>
      <c r="FF549" s="58"/>
      <c r="FG549" s="58"/>
      <c r="FH549" s="58"/>
      <c r="FI549" s="58"/>
      <c r="FJ549" s="58"/>
      <c r="FK549" s="58"/>
      <c r="FL549" s="58"/>
      <c r="FM549" s="58"/>
      <c r="FN549" s="58"/>
      <c r="FO549" s="58"/>
      <c r="FP549" s="58"/>
      <c r="FQ549" s="58"/>
      <c r="FR549" s="58"/>
      <c r="FS549" s="58"/>
      <c r="FT549" s="58"/>
      <c r="FU549" s="58"/>
      <c r="FV549" s="58"/>
      <c r="FW549" s="58"/>
      <c r="FX549" s="58"/>
      <c r="FY549" s="58"/>
      <c r="FZ549" s="58"/>
      <c r="GA549" s="58"/>
      <c r="GB549" s="58"/>
      <c r="GC549" s="58"/>
      <c r="GD549" s="58"/>
      <c r="GE549" s="58"/>
      <c r="GF549" s="58"/>
      <c r="GG549" s="58"/>
      <c r="GH549" s="58"/>
      <c r="GI549" s="58"/>
      <c r="GJ549" s="58"/>
      <c r="GK549" s="58"/>
      <c r="GL549" s="58"/>
      <c r="GM549" s="58"/>
      <c r="GN549" s="58"/>
      <c r="GO549" s="58"/>
      <c r="GP549" s="58"/>
      <c r="GQ549" s="58"/>
      <c r="GR549" s="58"/>
      <c r="GS549" s="58"/>
      <c r="GT549" s="58"/>
      <c r="GU549" s="58"/>
      <c r="GV549" s="58"/>
      <c r="GW549" s="58"/>
      <c r="GX549" s="58"/>
      <c r="GY549" s="58"/>
      <c r="GZ549" s="58"/>
      <c r="HA549" s="58"/>
      <c r="HB549" s="58"/>
      <c r="HC549" s="58"/>
      <c r="HD549" s="58"/>
      <c r="HE549" s="58"/>
      <c r="HF549" s="58"/>
      <c r="HG549" s="58"/>
      <c r="HH549" s="58"/>
      <c r="HI549" s="58"/>
      <c r="HJ549" s="58"/>
      <c r="HK549" s="58"/>
      <c r="HL549" s="58"/>
      <c r="HM549" s="58"/>
      <c r="HN549" s="58"/>
      <c r="HO549" s="58"/>
      <c r="HP549" s="58"/>
      <c r="HQ549" s="58"/>
      <c r="HR549" s="58"/>
      <c r="HS549" s="58"/>
      <c r="HT549" s="58"/>
      <c r="HU549" s="58"/>
      <c r="HV549" s="58"/>
      <c r="HW549" s="58"/>
      <c r="HX549" s="58"/>
      <c r="HY549" s="58"/>
      <c r="HZ549" s="58"/>
      <c r="IA549" s="58"/>
      <c r="IB549" s="58"/>
      <c r="IC549" s="58"/>
      <c r="ID549" s="58"/>
      <c r="IE549" s="58"/>
      <c r="IF549" s="58"/>
      <c r="IG549" s="58"/>
      <c r="IH549" s="58"/>
      <c r="II549" s="58"/>
      <c r="IJ549" s="58"/>
      <c r="IK549" s="58"/>
      <c r="IL549" s="58"/>
      <c r="IM549" s="58"/>
      <c r="IN549" s="58"/>
      <c r="IO549" s="58"/>
      <c r="IP549" s="58"/>
      <c r="IQ549" s="58"/>
      <c r="IR549" s="58"/>
    </row>
    <row r="550" spans="1:252" s="839" customFormat="1">
      <c r="A550" s="78" t="s">
        <v>602</v>
      </c>
      <c r="B550" s="699">
        <v>0</v>
      </c>
      <c r="C550" s="699">
        <v>0</v>
      </c>
      <c r="D550" s="699">
        <v>0</v>
      </c>
      <c r="E550" s="699">
        <v>0</v>
      </c>
      <c r="F550" s="699">
        <v>0</v>
      </c>
      <c r="G550" s="699">
        <v>0</v>
      </c>
      <c r="H550" s="699">
        <v>0</v>
      </c>
      <c r="I550" s="699">
        <v>0</v>
      </c>
      <c r="J550" s="699">
        <v>0</v>
      </c>
      <c r="K550" s="699">
        <v>0</v>
      </c>
      <c r="L550" s="699">
        <v>0</v>
      </c>
      <c r="M550" s="699">
        <v>0</v>
      </c>
      <c r="N550" s="699">
        <v>0</v>
      </c>
      <c r="O550" s="699">
        <v>0</v>
      </c>
      <c r="P550" s="699">
        <v>0</v>
      </c>
      <c r="Q550" s="699">
        <v>0</v>
      </c>
      <c r="R550" s="699">
        <v>0</v>
      </c>
      <c r="S550" s="699">
        <v>0</v>
      </c>
      <c r="T550" s="699">
        <v>0</v>
      </c>
      <c r="U550" s="699">
        <v>0</v>
      </c>
      <c r="V550" s="699">
        <v>0</v>
      </c>
      <c r="W550" s="699">
        <v>0</v>
      </c>
      <c r="X550" s="699">
        <v>0</v>
      </c>
      <c r="Y550" s="699">
        <v>0</v>
      </c>
      <c r="Z550" s="699">
        <v>0</v>
      </c>
      <c r="AA550" s="956">
        <v>0</v>
      </c>
      <c r="AB550" s="956">
        <v>0</v>
      </c>
      <c r="AC550" s="956">
        <v>0</v>
      </c>
      <c r="AD550" s="699">
        <v>1E-3</v>
      </c>
      <c r="AE550" s="953">
        <v>1E-3</v>
      </c>
      <c r="AF550" s="58"/>
      <c r="AG550" s="58"/>
      <c r="AH550" s="58"/>
      <c r="AI550" s="58"/>
      <c r="AJ550" s="58"/>
      <c r="AK550" s="58"/>
      <c r="AL550" s="58"/>
      <c r="AM550" s="58"/>
      <c r="AN550" s="58"/>
      <c r="AO550" s="58"/>
      <c r="AP550" s="58"/>
      <c r="AQ550" s="58"/>
      <c r="AR550" s="58"/>
      <c r="AS550" s="58"/>
      <c r="AT550" s="58"/>
      <c r="AU550" s="58"/>
      <c r="AV550" s="58"/>
      <c r="AW550" s="58"/>
      <c r="AX550" s="58"/>
      <c r="AY550" s="58"/>
      <c r="AZ550" s="58"/>
      <c r="BA550" s="58"/>
      <c r="BB550" s="58"/>
      <c r="BC550" s="58"/>
      <c r="BD550" s="58"/>
      <c r="BE550" s="58"/>
      <c r="BF550" s="58"/>
      <c r="BG550" s="58"/>
      <c r="BH550" s="58"/>
      <c r="BI550" s="58"/>
      <c r="BJ550" s="58"/>
      <c r="BK550" s="58"/>
      <c r="BL550" s="58"/>
      <c r="BM550" s="58"/>
      <c r="BN550" s="58"/>
      <c r="BO550" s="58"/>
      <c r="BP550" s="58"/>
      <c r="BQ550" s="58"/>
      <c r="BR550" s="58"/>
      <c r="BS550" s="58"/>
      <c r="BT550" s="58"/>
      <c r="BU550" s="58"/>
      <c r="BV550" s="58"/>
      <c r="BW550" s="58"/>
      <c r="BX550" s="58"/>
      <c r="BY550" s="58"/>
      <c r="BZ550" s="58"/>
      <c r="CA550" s="58"/>
      <c r="CB550" s="58"/>
      <c r="CC550" s="58"/>
      <c r="CD550" s="58"/>
      <c r="CE550" s="58"/>
      <c r="CF550" s="58"/>
      <c r="CG550" s="58"/>
      <c r="CH550" s="58"/>
      <c r="CI550" s="58"/>
      <c r="CJ550" s="58"/>
      <c r="CK550" s="58"/>
      <c r="CL550" s="58"/>
      <c r="CM550" s="58"/>
      <c r="CN550" s="58"/>
      <c r="CO550" s="58"/>
      <c r="CP550" s="58"/>
      <c r="CQ550" s="58"/>
      <c r="CR550" s="58"/>
      <c r="CS550" s="58"/>
      <c r="CT550" s="58"/>
      <c r="CU550" s="58"/>
      <c r="CV550" s="58"/>
      <c r="CW550" s="58"/>
      <c r="CX550" s="58"/>
      <c r="CY550" s="58"/>
      <c r="CZ550" s="58"/>
      <c r="DA550" s="58"/>
      <c r="DB550" s="58"/>
      <c r="DC550" s="58"/>
      <c r="DD550" s="58"/>
      <c r="DE550" s="58"/>
      <c r="DF550" s="58"/>
      <c r="DG550" s="58"/>
      <c r="DH550" s="58"/>
      <c r="DI550" s="58"/>
      <c r="DJ550" s="58"/>
      <c r="DK550" s="58"/>
      <c r="DL550" s="58"/>
      <c r="DM550" s="58"/>
      <c r="DN550" s="58"/>
      <c r="DO550" s="58"/>
      <c r="DP550" s="58"/>
      <c r="DQ550" s="58"/>
      <c r="DR550" s="58"/>
      <c r="DS550" s="58"/>
      <c r="DT550" s="58"/>
      <c r="DU550" s="58"/>
      <c r="DV550" s="58"/>
      <c r="DW550" s="58"/>
      <c r="DX550" s="58"/>
      <c r="DY550" s="58"/>
      <c r="DZ550" s="58"/>
      <c r="EA550" s="58"/>
      <c r="EB550" s="58"/>
      <c r="EC550" s="58"/>
      <c r="ED550" s="58"/>
      <c r="EE550" s="58"/>
      <c r="EF550" s="58"/>
      <c r="EG550" s="58"/>
      <c r="EH550" s="58"/>
      <c r="EI550" s="58"/>
      <c r="EJ550" s="58"/>
      <c r="EK550" s="58"/>
      <c r="EL550" s="58"/>
      <c r="EM550" s="58"/>
      <c r="EN550" s="58"/>
      <c r="EO550" s="58"/>
      <c r="EP550" s="58"/>
      <c r="EQ550" s="58"/>
      <c r="ER550" s="58"/>
      <c r="ES550" s="58"/>
      <c r="ET550" s="58"/>
      <c r="EU550" s="58"/>
      <c r="EV550" s="58"/>
      <c r="EW550" s="58"/>
      <c r="EX550" s="58"/>
      <c r="EY550" s="58"/>
      <c r="EZ550" s="58"/>
      <c r="FA550" s="58"/>
      <c r="FB550" s="58"/>
      <c r="FC550" s="58"/>
      <c r="FD550" s="58"/>
      <c r="FE550" s="58"/>
      <c r="FF550" s="58"/>
      <c r="FG550" s="58"/>
      <c r="FH550" s="58"/>
      <c r="FI550" s="58"/>
      <c r="FJ550" s="58"/>
      <c r="FK550" s="58"/>
      <c r="FL550" s="58"/>
      <c r="FM550" s="58"/>
      <c r="FN550" s="58"/>
      <c r="FO550" s="58"/>
      <c r="FP550" s="58"/>
      <c r="FQ550" s="58"/>
      <c r="FR550" s="58"/>
      <c r="FS550" s="58"/>
      <c r="FT550" s="58"/>
      <c r="FU550" s="58"/>
      <c r="FV550" s="58"/>
      <c r="FW550" s="58"/>
      <c r="FX550" s="58"/>
      <c r="FY550" s="58"/>
      <c r="FZ550" s="58"/>
      <c r="GA550" s="58"/>
      <c r="GB550" s="58"/>
      <c r="GC550" s="58"/>
      <c r="GD550" s="58"/>
      <c r="GE550" s="58"/>
      <c r="GF550" s="58"/>
      <c r="GG550" s="58"/>
      <c r="GH550" s="58"/>
      <c r="GI550" s="58"/>
      <c r="GJ550" s="58"/>
      <c r="GK550" s="58"/>
      <c r="GL550" s="58"/>
      <c r="GM550" s="58"/>
      <c r="GN550" s="58"/>
      <c r="GO550" s="58"/>
      <c r="GP550" s="58"/>
      <c r="GQ550" s="58"/>
      <c r="GR550" s="58"/>
      <c r="GS550" s="58"/>
      <c r="GT550" s="58"/>
      <c r="GU550" s="58"/>
      <c r="GV550" s="58"/>
      <c r="GW550" s="58"/>
      <c r="GX550" s="58"/>
      <c r="GY550" s="58"/>
      <c r="GZ550" s="58"/>
      <c r="HA550" s="58"/>
      <c r="HB550" s="58"/>
      <c r="HC550" s="58"/>
      <c r="HD550" s="58"/>
      <c r="HE550" s="58"/>
      <c r="HF550" s="58"/>
      <c r="HG550" s="58"/>
      <c r="HH550" s="58"/>
      <c r="HI550" s="58"/>
      <c r="HJ550" s="58"/>
      <c r="HK550" s="58"/>
      <c r="HL550" s="58"/>
      <c r="HM550" s="58"/>
      <c r="HN550" s="58"/>
      <c r="HO550" s="58"/>
      <c r="HP550" s="58"/>
      <c r="HQ550" s="58"/>
      <c r="HR550" s="58"/>
      <c r="HS550" s="58"/>
      <c r="HT550" s="58"/>
      <c r="HU550" s="58"/>
      <c r="HV550" s="58"/>
      <c r="HW550" s="58"/>
      <c r="HX550" s="58"/>
      <c r="HY550" s="58"/>
      <c r="HZ550" s="58"/>
      <c r="IA550" s="58"/>
      <c r="IB550" s="58"/>
      <c r="IC550" s="58"/>
      <c r="ID550" s="58"/>
      <c r="IE550" s="58"/>
      <c r="IF550" s="58"/>
      <c r="IG550" s="58"/>
      <c r="IH550" s="58"/>
      <c r="II550" s="58"/>
      <c r="IJ550" s="58"/>
      <c r="IK550" s="58"/>
      <c r="IL550" s="58"/>
      <c r="IM550" s="58"/>
      <c r="IN550" s="58"/>
      <c r="IO550" s="58"/>
      <c r="IP550" s="58"/>
      <c r="IQ550" s="58"/>
      <c r="IR550" s="58"/>
    </row>
    <row r="551" spans="1:252" s="839" customFormat="1">
      <c r="A551" s="78" t="s">
        <v>603</v>
      </c>
      <c r="B551" s="699">
        <v>0</v>
      </c>
      <c r="C551" s="699">
        <v>0</v>
      </c>
      <c r="D551" s="699">
        <v>0</v>
      </c>
      <c r="E551" s="699">
        <v>0</v>
      </c>
      <c r="F551" s="699">
        <v>0</v>
      </c>
      <c r="G551" s="699">
        <v>0</v>
      </c>
      <c r="H551" s="699">
        <v>0</v>
      </c>
      <c r="I551" s="699">
        <v>0</v>
      </c>
      <c r="J551" s="699">
        <v>0</v>
      </c>
      <c r="K551" s="699">
        <v>0</v>
      </c>
      <c r="L551" s="699">
        <v>0</v>
      </c>
      <c r="M551" s="699">
        <v>0</v>
      </c>
      <c r="N551" s="699">
        <v>0</v>
      </c>
      <c r="O551" s="699">
        <v>0</v>
      </c>
      <c r="P551" s="699">
        <v>0</v>
      </c>
      <c r="Q551" s="699">
        <v>0</v>
      </c>
      <c r="R551" s="699">
        <v>0</v>
      </c>
      <c r="S551" s="699">
        <v>0</v>
      </c>
      <c r="T551" s="699">
        <v>0</v>
      </c>
      <c r="U551" s="699">
        <v>0</v>
      </c>
      <c r="V551" s="699">
        <v>0</v>
      </c>
      <c r="W551" s="699">
        <v>0</v>
      </c>
      <c r="X551" s="699">
        <v>0</v>
      </c>
      <c r="Y551" s="699">
        <v>0</v>
      </c>
      <c r="Z551" s="699">
        <v>0</v>
      </c>
      <c r="AA551" s="956">
        <v>0</v>
      </c>
      <c r="AB551" s="956">
        <v>0</v>
      </c>
      <c r="AC551" s="956">
        <v>0</v>
      </c>
      <c r="AD551" s="699">
        <v>0</v>
      </c>
      <c r="AE551"/>
      <c r="AF551" s="58"/>
      <c r="AG551" s="58"/>
      <c r="AH551" s="58"/>
      <c r="AI551" s="58"/>
      <c r="AJ551" s="58"/>
      <c r="AK551" s="58"/>
      <c r="AL551" s="58"/>
      <c r="AM551" s="58"/>
      <c r="AN551" s="58"/>
      <c r="AO551" s="58"/>
      <c r="AP551" s="58"/>
      <c r="AQ551" s="58"/>
      <c r="AR551" s="58"/>
      <c r="AS551" s="58"/>
      <c r="AT551" s="58"/>
      <c r="AU551" s="58"/>
      <c r="AV551" s="58"/>
      <c r="AW551" s="58"/>
      <c r="AX551" s="58"/>
      <c r="AY551" s="58"/>
      <c r="AZ551" s="58"/>
      <c r="BA551" s="58"/>
      <c r="BB551" s="58"/>
      <c r="BC551" s="58"/>
      <c r="BD551" s="58"/>
      <c r="BE551" s="58"/>
      <c r="BF551" s="58"/>
      <c r="BG551" s="58"/>
      <c r="BH551" s="58"/>
      <c r="BI551" s="58"/>
      <c r="BJ551" s="58"/>
      <c r="BK551" s="58"/>
      <c r="BL551" s="58"/>
      <c r="BM551" s="58"/>
      <c r="BN551" s="58"/>
      <c r="BO551" s="58"/>
      <c r="BP551" s="58"/>
      <c r="BQ551" s="58"/>
      <c r="BR551" s="58"/>
      <c r="BS551" s="58"/>
      <c r="BT551" s="58"/>
      <c r="BU551" s="58"/>
      <c r="BV551" s="58"/>
      <c r="BW551" s="58"/>
      <c r="BX551" s="58"/>
      <c r="BY551" s="58"/>
      <c r="BZ551" s="58"/>
      <c r="CA551" s="58"/>
      <c r="CB551" s="58"/>
      <c r="CC551" s="58"/>
      <c r="CD551" s="58"/>
      <c r="CE551" s="58"/>
      <c r="CF551" s="58"/>
      <c r="CG551" s="58"/>
      <c r="CH551" s="58"/>
      <c r="CI551" s="58"/>
      <c r="CJ551" s="58"/>
      <c r="CK551" s="58"/>
      <c r="CL551" s="58"/>
      <c r="CM551" s="58"/>
      <c r="CN551" s="58"/>
      <c r="CO551" s="58"/>
      <c r="CP551" s="58"/>
      <c r="CQ551" s="58"/>
      <c r="CR551" s="58"/>
      <c r="CS551" s="58"/>
      <c r="CT551" s="58"/>
      <c r="CU551" s="58"/>
      <c r="CV551" s="58"/>
      <c r="CW551" s="58"/>
      <c r="CX551" s="58"/>
      <c r="CY551" s="58"/>
      <c r="CZ551" s="58"/>
      <c r="DA551" s="58"/>
      <c r="DB551" s="58"/>
      <c r="DC551" s="58"/>
      <c r="DD551" s="58"/>
      <c r="DE551" s="58"/>
      <c r="DF551" s="58"/>
      <c r="DG551" s="58"/>
      <c r="DH551" s="58"/>
      <c r="DI551" s="58"/>
      <c r="DJ551" s="58"/>
      <c r="DK551" s="58"/>
      <c r="DL551" s="58"/>
      <c r="DM551" s="58"/>
      <c r="DN551" s="58"/>
      <c r="DO551" s="58"/>
      <c r="DP551" s="58"/>
      <c r="DQ551" s="58"/>
      <c r="DR551" s="58"/>
      <c r="DS551" s="58"/>
      <c r="DT551" s="58"/>
      <c r="DU551" s="58"/>
      <c r="DV551" s="58"/>
      <c r="DW551" s="58"/>
      <c r="DX551" s="58"/>
      <c r="DY551" s="58"/>
      <c r="DZ551" s="58"/>
      <c r="EA551" s="58"/>
      <c r="EB551" s="58"/>
      <c r="EC551" s="58"/>
      <c r="ED551" s="58"/>
      <c r="EE551" s="58"/>
      <c r="EF551" s="58"/>
      <c r="EG551" s="58"/>
      <c r="EH551" s="58"/>
      <c r="EI551" s="58"/>
      <c r="EJ551" s="58"/>
      <c r="EK551" s="58"/>
      <c r="EL551" s="58"/>
      <c r="EM551" s="58"/>
      <c r="EN551" s="58"/>
      <c r="EO551" s="58"/>
      <c r="EP551" s="58"/>
      <c r="EQ551" s="58"/>
      <c r="ER551" s="58"/>
      <c r="ES551" s="58"/>
      <c r="ET551" s="58"/>
      <c r="EU551" s="58"/>
      <c r="EV551" s="58"/>
      <c r="EW551" s="58"/>
      <c r="EX551" s="58"/>
      <c r="EY551" s="58"/>
      <c r="EZ551" s="58"/>
      <c r="FA551" s="58"/>
      <c r="FB551" s="58"/>
      <c r="FC551" s="58"/>
      <c r="FD551" s="58"/>
      <c r="FE551" s="58"/>
      <c r="FF551" s="58"/>
      <c r="FG551" s="58"/>
      <c r="FH551" s="58"/>
      <c r="FI551" s="58"/>
      <c r="FJ551" s="58"/>
      <c r="FK551" s="58"/>
      <c r="FL551" s="58"/>
      <c r="FM551" s="58"/>
      <c r="FN551" s="58"/>
      <c r="FO551" s="58"/>
      <c r="FP551" s="58"/>
      <c r="FQ551" s="58"/>
      <c r="FR551" s="58"/>
      <c r="FS551" s="58"/>
      <c r="FT551" s="58"/>
      <c r="FU551" s="58"/>
      <c r="FV551" s="58"/>
      <c r="FW551" s="58"/>
      <c r="FX551" s="58"/>
      <c r="FY551" s="58"/>
      <c r="FZ551" s="58"/>
      <c r="GA551" s="58"/>
      <c r="GB551" s="58"/>
      <c r="GC551" s="58"/>
      <c r="GD551" s="58"/>
      <c r="GE551" s="58"/>
      <c r="GF551" s="58"/>
      <c r="GG551" s="58"/>
      <c r="GH551" s="58"/>
      <c r="GI551" s="58"/>
      <c r="GJ551" s="58"/>
      <c r="GK551" s="58"/>
      <c r="GL551" s="58"/>
      <c r="GM551" s="58"/>
      <c r="GN551" s="58"/>
      <c r="GO551" s="58"/>
      <c r="GP551" s="58"/>
      <c r="GQ551" s="58"/>
      <c r="GR551" s="58"/>
      <c r="GS551" s="58"/>
      <c r="GT551" s="58"/>
      <c r="GU551" s="58"/>
      <c r="GV551" s="58"/>
      <c r="GW551" s="58"/>
      <c r="GX551" s="58"/>
      <c r="GY551" s="58"/>
      <c r="GZ551" s="58"/>
      <c r="HA551" s="58"/>
      <c r="HB551" s="58"/>
      <c r="HC551" s="58"/>
      <c r="HD551" s="58"/>
      <c r="HE551" s="58"/>
      <c r="HF551" s="58"/>
      <c r="HG551" s="58"/>
      <c r="HH551" s="58"/>
      <c r="HI551" s="58"/>
      <c r="HJ551" s="58"/>
      <c r="HK551" s="58"/>
      <c r="HL551" s="58"/>
      <c r="HM551" s="58"/>
      <c r="HN551" s="58"/>
      <c r="HO551" s="58"/>
      <c r="HP551" s="58"/>
      <c r="HQ551" s="58"/>
      <c r="HR551" s="58"/>
      <c r="HS551" s="58"/>
      <c r="HT551" s="58"/>
      <c r="HU551" s="58"/>
      <c r="HV551" s="58"/>
      <c r="HW551" s="58"/>
      <c r="HX551" s="58"/>
      <c r="HY551" s="58"/>
      <c r="HZ551" s="58"/>
      <c r="IA551" s="58"/>
      <c r="IB551" s="58"/>
      <c r="IC551" s="58"/>
      <c r="ID551" s="58"/>
      <c r="IE551" s="58"/>
      <c r="IF551" s="58"/>
      <c r="IG551" s="58"/>
      <c r="IH551" s="58"/>
      <c r="II551" s="58"/>
      <c r="IJ551" s="58"/>
      <c r="IK551" s="58"/>
      <c r="IL551" s="58"/>
      <c r="IM551" s="58"/>
      <c r="IN551" s="58"/>
      <c r="IO551" s="58"/>
      <c r="IP551" s="58"/>
      <c r="IQ551" s="58"/>
      <c r="IR551" s="58"/>
    </row>
    <row r="552" spans="1:252" s="839" customFormat="1">
      <c r="A552" s="78" t="s">
        <v>604</v>
      </c>
      <c r="B552" s="699">
        <v>0</v>
      </c>
      <c r="C552" s="699">
        <v>0</v>
      </c>
      <c r="D552" s="699">
        <v>0</v>
      </c>
      <c r="E552" s="699">
        <v>0</v>
      </c>
      <c r="F552" s="699">
        <v>0</v>
      </c>
      <c r="G552" s="699">
        <v>0</v>
      </c>
      <c r="H552" s="699">
        <v>0</v>
      </c>
      <c r="I552" s="699">
        <v>0</v>
      </c>
      <c r="J552" s="699">
        <v>0</v>
      </c>
      <c r="K552" s="699">
        <v>0</v>
      </c>
      <c r="L552" s="699">
        <v>0</v>
      </c>
      <c r="M552" s="699">
        <v>0</v>
      </c>
      <c r="N552" s="699">
        <v>0</v>
      </c>
      <c r="O552" s="699">
        <v>0</v>
      </c>
      <c r="P552" s="699">
        <v>0</v>
      </c>
      <c r="Q552" s="699">
        <v>0</v>
      </c>
      <c r="R552" s="699">
        <v>0</v>
      </c>
      <c r="S552" s="699">
        <v>0</v>
      </c>
      <c r="T552" s="699">
        <v>0</v>
      </c>
      <c r="U552" s="699">
        <v>0</v>
      </c>
      <c r="V552" s="699">
        <v>0</v>
      </c>
      <c r="W552" s="699">
        <v>0</v>
      </c>
      <c r="X552" s="699">
        <v>0</v>
      </c>
      <c r="Y552" s="699">
        <v>0</v>
      </c>
      <c r="Z552" s="699">
        <v>0</v>
      </c>
      <c r="AA552" s="957">
        <v>0</v>
      </c>
      <c r="AB552" s="957">
        <v>0</v>
      </c>
      <c r="AC552" s="957">
        <v>0</v>
      </c>
      <c r="AD552" s="699">
        <v>0</v>
      </c>
      <c r="AE552"/>
      <c r="AF552" s="58"/>
      <c r="AG552" s="58"/>
      <c r="AH552" s="58"/>
      <c r="AI552" s="58"/>
      <c r="AJ552" s="58"/>
      <c r="AK552" s="58"/>
      <c r="AL552" s="58"/>
      <c r="AM552" s="58"/>
      <c r="AN552" s="58"/>
      <c r="AO552" s="58"/>
      <c r="AP552" s="58"/>
      <c r="AQ552" s="58"/>
      <c r="AR552" s="58"/>
      <c r="AS552" s="58"/>
      <c r="AT552" s="58"/>
      <c r="AU552" s="58"/>
      <c r="AV552" s="58"/>
      <c r="AW552" s="58"/>
      <c r="AX552" s="58"/>
      <c r="AY552" s="58"/>
      <c r="AZ552" s="58"/>
      <c r="BA552" s="58"/>
      <c r="BB552" s="58"/>
      <c r="BC552" s="58"/>
      <c r="BD552" s="58"/>
      <c r="BE552" s="58"/>
      <c r="BF552" s="58"/>
      <c r="BG552" s="58"/>
      <c r="BH552" s="58"/>
      <c r="BI552" s="58"/>
      <c r="BJ552" s="58"/>
      <c r="BK552" s="58"/>
      <c r="BL552" s="58"/>
      <c r="BM552" s="58"/>
      <c r="BN552" s="58"/>
      <c r="BO552" s="58"/>
      <c r="BP552" s="58"/>
      <c r="BQ552" s="58"/>
      <c r="BR552" s="58"/>
      <c r="BS552" s="58"/>
      <c r="BT552" s="58"/>
      <c r="BU552" s="58"/>
      <c r="BV552" s="58"/>
      <c r="BW552" s="58"/>
      <c r="BX552" s="58"/>
      <c r="BY552" s="58"/>
      <c r="BZ552" s="58"/>
      <c r="CA552" s="58"/>
      <c r="CB552" s="58"/>
      <c r="CC552" s="58"/>
      <c r="CD552" s="58"/>
      <c r="CE552" s="58"/>
      <c r="CF552" s="58"/>
      <c r="CG552" s="58"/>
      <c r="CH552" s="58"/>
      <c r="CI552" s="58"/>
      <c r="CJ552" s="58"/>
      <c r="CK552" s="58"/>
      <c r="CL552" s="58"/>
      <c r="CM552" s="58"/>
      <c r="CN552" s="58"/>
      <c r="CO552" s="58"/>
      <c r="CP552" s="58"/>
      <c r="CQ552" s="58"/>
      <c r="CR552" s="58"/>
      <c r="CS552" s="58"/>
      <c r="CT552" s="58"/>
      <c r="CU552" s="58"/>
      <c r="CV552" s="58"/>
      <c r="CW552" s="58"/>
      <c r="CX552" s="58"/>
      <c r="CY552" s="58"/>
      <c r="CZ552" s="58"/>
      <c r="DA552" s="58"/>
      <c r="DB552" s="58"/>
      <c r="DC552" s="58"/>
      <c r="DD552" s="58"/>
      <c r="DE552" s="58"/>
      <c r="DF552" s="58"/>
      <c r="DG552" s="58"/>
      <c r="DH552" s="58"/>
      <c r="DI552" s="58"/>
      <c r="DJ552" s="58"/>
      <c r="DK552" s="58"/>
      <c r="DL552" s="58"/>
      <c r="DM552" s="58"/>
      <c r="DN552" s="58"/>
      <c r="DO552" s="58"/>
      <c r="DP552" s="58"/>
      <c r="DQ552" s="58"/>
      <c r="DR552" s="58"/>
      <c r="DS552" s="58"/>
      <c r="DT552" s="58"/>
      <c r="DU552" s="58"/>
      <c r="DV552" s="58"/>
      <c r="DW552" s="58"/>
      <c r="DX552" s="58"/>
      <c r="DY552" s="58"/>
      <c r="DZ552" s="58"/>
      <c r="EA552" s="58"/>
      <c r="EB552" s="58"/>
      <c r="EC552" s="58"/>
      <c r="ED552" s="58"/>
      <c r="EE552" s="58"/>
      <c r="EF552" s="58"/>
      <c r="EG552" s="58"/>
      <c r="EH552" s="58"/>
      <c r="EI552" s="58"/>
      <c r="EJ552" s="58"/>
      <c r="EK552" s="58"/>
      <c r="EL552" s="58"/>
      <c r="EM552" s="58"/>
      <c r="EN552" s="58"/>
      <c r="EO552" s="58"/>
      <c r="EP552" s="58"/>
      <c r="EQ552" s="58"/>
      <c r="ER552" s="58"/>
      <c r="ES552" s="58"/>
      <c r="ET552" s="58"/>
      <c r="EU552" s="58"/>
      <c r="EV552" s="58"/>
      <c r="EW552" s="58"/>
      <c r="EX552" s="58"/>
      <c r="EY552" s="58"/>
      <c r="EZ552" s="58"/>
      <c r="FA552" s="58"/>
      <c r="FB552" s="58"/>
      <c r="FC552" s="58"/>
      <c r="FD552" s="58"/>
      <c r="FE552" s="58"/>
      <c r="FF552" s="58"/>
      <c r="FG552" s="58"/>
      <c r="FH552" s="58"/>
      <c r="FI552" s="58"/>
      <c r="FJ552" s="58"/>
      <c r="FK552" s="58"/>
      <c r="FL552" s="58"/>
      <c r="FM552" s="58"/>
      <c r="FN552" s="58"/>
      <c r="FO552" s="58"/>
      <c r="FP552" s="58"/>
      <c r="FQ552" s="58"/>
      <c r="FR552" s="58"/>
      <c r="FS552" s="58"/>
      <c r="FT552" s="58"/>
      <c r="FU552" s="58"/>
      <c r="FV552" s="58"/>
      <c r="FW552" s="58"/>
      <c r="FX552" s="58"/>
      <c r="FY552" s="58"/>
      <c r="FZ552" s="58"/>
      <c r="GA552" s="58"/>
      <c r="GB552" s="58"/>
      <c r="GC552" s="58"/>
      <c r="GD552" s="58"/>
      <c r="GE552" s="58"/>
      <c r="GF552" s="58"/>
      <c r="GG552" s="58"/>
      <c r="GH552" s="58"/>
      <c r="GI552" s="58"/>
      <c r="GJ552" s="58"/>
      <c r="GK552" s="58"/>
      <c r="GL552" s="58"/>
      <c r="GM552" s="58"/>
      <c r="GN552" s="58"/>
      <c r="GO552" s="58"/>
      <c r="GP552" s="58"/>
      <c r="GQ552" s="58"/>
      <c r="GR552" s="58"/>
      <c r="GS552" s="58"/>
      <c r="GT552" s="58"/>
      <c r="GU552" s="58"/>
      <c r="GV552" s="58"/>
      <c r="GW552" s="58"/>
      <c r="GX552" s="58"/>
      <c r="GY552" s="58"/>
      <c r="GZ552" s="58"/>
      <c r="HA552" s="58"/>
      <c r="HB552" s="58"/>
      <c r="HC552" s="58"/>
      <c r="HD552" s="58"/>
      <c r="HE552" s="58"/>
      <c r="HF552" s="58"/>
      <c r="HG552" s="58"/>
      <c r="HH552" s="58"/>
      <c r="HI552" s="58"/>
      <c r="HJ552" s="58"/>
      <c r="HK552" s="58"/>
      <c r="HL552" s="58"/>
      <c r="HM552" s="58"/>
      <c r="HN552" s="58"/>
      <c r="HO552" s="58"/>
      <c r="HP552" s="58"/>
      <c r="HQ552" s="58"/>
      <c r="HR552" s="58"/>
      <c r="HS552" s="58"/>
      <c r="HT552" s="58"/>
      <c r="HU552" s="58"/>
      <c r="HV552" s="58"/>
      <c r="HW552" s="58"/>
      <c r="HX552" s="58"/>
      <c r="HY552" s="58"/>
      <c r="HZ552" s="58"/>
      <c r="IA552" s="58"/>
      <c r="IB552" s="58"/>
      <c r="IC552" s="58"/>
      <c r="ID552" s="58"/>
      <c r="IE552" s="58"/>
      <c r="IF552" s="58"/>
      <c r="IG552" s="58"/>
      <c r="IH552" s="58"/>
      <c r="II552" s="58"/>
      <c r="IJ552" s="58"/>
      <c r="IK552" s="58"/>
      <c r="IL552" s="58"/>
      <c r="IM552" s="58"/>
      <c r="IN552" s="58"/>
      <c r="IO552" s="58"/>
      <c r="IP552" s="58"/>
      <c r="IQ552" s="58"/>
      <c r="IR552" s="58"/>
    </row>
    <row r="553" spans="1:252" s="839" customFormat="1">
      <c r="A553" s="78" t="s">
        <v>605</v>
      </c>
      <c r="B553" s="699">
        <v>0</v>
      </c>
      <c r="C553" s="699">
        <v>0</v>
      </c>
      <c r="D553" s="699">
        <v>0</v>
      </c>
      <c r="E553" s="699">
        <v>0</v>
      </c>
      <c r="F553" s="699">
        <v>0</v>
      </c>
      <c r="G553" s="699">
        <v>0</v>
      </c>
      <c r="H553" s="699">
        <v>0</v>
      </c>
      <c r="I553" s="699">
        <v>0</v>
      </c>
      <c r="J553" s="699">
        <v>0</v>
      </c>
      <c r="K553" s="699">
        <v>0</v>
      </c>
      <c r="L553" s="699">
        <v>0</v>
      </c>
      <c r="M553" s="699">
        <v>0</v>
      </c>
      <c r="N553" s="699">
        <v>0</v>
      </c>
      <c r="O553" s="699">
        <v>0</v>
      </c>
      <c r="P553" s="699">
        <v>0</v>
      </c>
      <c r="Q553" s="699">
        <v>0</v>
      </c>
      <c r="R553" s="699">
        <v>0</v>
      </c>
      <c r="S553" s="699">
        <v>0</v>
      </c>
      <c r="T553" s="699">
        <v>0</v>
      </c>
      <c r="U553" s="699">
        <v>0</v>
      </c>
      <c r="V553" s="699">
        <v>0</v>
      </c>
      <c r="W553" s="699">
        <v>0</v>
      </c>
      <c r="X553" s="699">
        <v>0</v>
      </c>
      <c r="Y553" s="699">
        <v>0</v>
      </c>
      <c r="Z553" s="699">
        <v>0</v>
      </c>
      <c r="AA553" s="956">
        <v>0</v>
      </c>
      <c r="AB553" s="956">
        <v>0</v>
      </c>
      <c r="AC553" s="956">
        <v>0</v>
      </c>
      <c r="AD553" s="699">
        <v>0</v>
      </c>
      <c r="AE553"/>
      <c r="AF553" s="58"/>
      <c r="AG553" s="58"/>
      <c r="AH553" s="58"/>
      <c r="AI553" s="58"/>
      <c r="AJ553" s="58"/>
      <c r="AK553" s="58"/>
      <c r="AL553" s="58"/>
      <c r="AM553" s="58"/>
      <c r="AN553" s="58"/>
      <c r="AO553" s="58"/>
      <c r="AP553" s="58"/>
      <c r="AQ553" s="58"/>
      <c r="AR553" s="58"/>
      <c r="AS553" s="58"/>
      <c r="AT553" s="58"/>
      <c r="AU553" s="58"/>
      <c r="AV553" s="58"/>
      <c r="AW553" s="58"/>
      <c r="AX553" s="58"/>
      <c r="AY553" s="58"/>
      <c r="AZ553" s="58"/>
      <c r="BA553" s="58"/>
      <c r="BB553" s="58"/>
      <c r="BC553" s="58"/>
      <c r="BD553" s="58"/>
      <c r="BE553" s="58"/>
      <c r="BF553" s="58"/>
      <c r="BG553" s="58"/>
      <c r="BH553" s="58"/>
      <c r="BI553" s="58"/>
      <c r="BJ553" s="58"/>
      <c r="BK553" s="58"/>
      <c r="BL553" s="58"/>
      <c r="BM553" s="58"/>
      <c r="BN553" s="58"/>
      <c r="BO553" s="58"/>
      <c r="BP553" s="58"/>
      <c r="BQ553" s="58"/>
      <c r="BR553" s="58"/>
      <c r="BS553" s="58"/>
      <c r="BT553" s="58"/>
      <c r="BU553" s="58"/>
      <c r="BV553" s="58"/>
      <c r="BW553" s="58"/>
      <c r="BX553" s="58"/>
      <c r="BY553" s="58"/>
      <c r="BZ553" s="58"/>
      <c r="CA553" s="58"/>
      <c r="CB553" s="58"/>
      <c r="CC553" s="58"/>
      <c r="CD553" s="58"/>
      <c r="CE553" s="58"/>
      <c r="CF553" s="58"/>
      <c r="CG553" s="58"/>
      <c r="CH553" s="58"/>
      <c r="CI553" s="58"/>
      <c r="CJ553" s="58"/>
      <c r="CK553" s="58"/>
      <c r="CL553" s="58"/>
      <c r="CM553" s="58"/>
      <c r="CN553" s="58"/>
      <c r="CO553" s="58"/>
      <c r="CP553" s="58"/>
      <c r="CQ553" s="58"/>
      <c r="CR553" s="58"/>
      <c r="CS553" s="58"/>
      <c r="CT553" s="58"/>
      <c r="CU553" s="58"/>
      <c r="CV553" s="58"/>
      <c r="CW553" s="58"/>
      <c r="CX553" s="58"/>
      <c r="CY553" s="58"/>
      <c r="CZ553" s="58"/>
      <c r="DA553" s="58"/>
      <c r="DB553" s="58"/>
      <c r="DC553" s="58"/>
      <c r="DD553" s="58"/>
      <c r="DE553" s="58"/>
      <c r="DF553" s="58"/>
      <c r="DG553" s="58"/>
      <c r="DH553" s="58"/>
      <c r="DI553" s="58"/>
      <c r="DJ553" s="58"/>
      <c r="DK553" s="58"/>
      <c r="DL553" s="58"/>
      <c r="DM553" s="58"/>
      <c r="DN553" s="58"/>
      <c r="DO553" s="58"/>
      <c r="DP553" s="58"/>
      <c r="DQ553" s="58"/>
      <c r="DR553" s="58"/>
      <c r="DS553" s="58"/>
      <c r="DT553" s="58"/>
      <c r="DU553" s="58"/>
      <c r="DV553" s="58"/>
      <c r="DW553" s="58"/>
      <c r="DX553" s="58"/>
      <c r="DY553" s="58"/>
      <c r="DZ553" s="58"/>
      <c r="EA553" s="58"/>
      <c r="EB553" s="58"/>
      <c r="EC553" s="58"/>
      <c r="ED553" s="58"/>
      <c r="EE553" s="58"/>
      <c r="EF553" s="58"/>
      <c r="EG553" s="58"/>
      <c r="EH553" s="58"/>
      <c r="EI553" s="58"/>
      <c r="EJ553" s="58"/>
      <c r="EK553" s="58"/>
      <c r="EL553" s="58"/>
      <c r="EM553" s="58"/>
      <c r="EN553" s="58"/>
      <c r="EO553" s="58"/>
      <c r="EP553" s="58"/>
      <c r="EQ553" s="58"/>
      <c r="ER553" s="58"/>
      <c r="ES553" s="58"/>
      <c r="ET553" s="58"/>
      <c r="EU553" s="58"/>
      <c r="EV553" s="58"/>
      <c r="EW553" s="58"/>
      <c r="EX553" s="58"/>
      <c r="EY553" s="58"/>
      <c r="EZ553" s="58"/>
      <c r="FA553" s="58"/>
      <c r="FB553" s="58"/>
      <c r="FC553" s="58"/>
      <c r="FD553" s="58"/>
      <c r="FE553" s="58"/>
      <c r="FF553" s="58"/>
      <c r="FG553" s="58"/>
      <c r="FH553" s="58"/>
      <c r="FI553" s="58"/>
      <c r="FJ553" s="58"/>
      <c r="FK553" s="58"/>
      <c r="FL553" s="58"/>
      <c r="FM553" s="58"/>
      <c r="FN553" s="58"/>
      <c r="FO553" s="58"/>
      <c r="FP553" s="58"/>
      <c r="FQ553" s="58"/>
      <c r="FR553" s="58"/>
      <c r="FS553" s="58"/>
      <c r="FT553" s="58"/>
      <c r="FU553" s="58"/>
      <c r="FV553" s="58"/>
      <c r="FW553" s="58"/>
      <c r="FX553" s="58"/>
      <c r="FY553" s="58"/>
      <c r="FZ553" s="58"/>
      <c r="GA553" s="58"/>
      <c r="GB553" s="58"/>
      <c r="GC553" s="58"/>
      <c r="GD553" s="58"/>
      <c r="GE553" s="58"/>
      <c r="GF553" s="58"/>
      <c r="GG553" s="58"/>
      <c r="GH553" s="58"/>
      <c r="GI553" s="58"/>
      <c r="GJ553" s="58"/>
      <c r="GK553" s="58"/>
      <c r="GL553" s="58"/>
      <c r="GM553" s="58"/>
      <c r="GN553" s="58"/>
      <c r="GO553" s="58"/>
      <c r="GP553" s="58"/>
      <c r="GQ553" s="58"/>
      <c r="GR553" s="58"/>
      <c r="GS553" s="58"/>
      <c r="GT553" s="58"/>
      <c r="GU553" s="58"/>
      <c r="GV553" s="58"/>
      <c r="GW553" s="58"/>
      <c r="GX553" s="58"/>
      <c r="GY553" s="58"/>
      <c r="GZ553" s="58"/>
      <c r="HA553" s="58"/>
      <c r="HB553" s="58"/>
      <c r="HC553" s="58"/>
      <c r="HD553" s="58"/>
      <c r="HE553" s="58"/>
      <c r="HF553" s="58"/>
      <c r="HG553" s="58"/>
      <c r="HH553" s="58"/>
      <c r="HI553" s="58"/>
      <c r="HJ553" s="58"/>
      <c r="HK553" s="58"/>
      <c r="HL553" s="58"/>
      <c r="HM553" s="58"/>
      <c r="HN553" s="58"/>
      <c r="HO553" s="58"/>
      <c r="HP553" s="58"/>
      <c r="HQ553" s="58"/>
      <c r="HR553" s="58"/>
      <c r="HS553" s="58"/>
      <c r="HT553" s="58"/>
      <c r="HU553" s="58"/>
      <c r="HV553" s="58"/>
      <c r="HW553" s="58"/>
      <c r="HX553" s="58"/>
      <c r="HY553" s="58"/>
      <c r="HZ553" s="58"/>
      <c r="IA553" s="58"/>
      <c r="IB553" s="58"/>
      <c r="IC553" s="58"/>
      <c r="ID553" s="58"/>
      <c r="IE553" s="58"/>
      <c r="IF553" s="58"/>
      <c r="IG553" s="58"/>
      <c r="IH553" s="58"/>
      <c r="II553" s="58"/>
      <c r="IJ553" s="58"/>
      <c r="IK553" s="58"/>
      <c r="IL553" s="58"/>
      <c r="IM553" s="58"/>
      <c r="IN553" s="58"/>
      <c r="IO553" s="58"/>
      <c r="IP553" s="58"/>
      <c r="IQ553" s="58"/>
      <c r="IR553" s="58"/>
    </row>
    <row r="554" spans="1:252" s="839" customFormat="1">
      <c r="A554" s="78" t="s">
        <v>469</v>
      </c>
      <c r="B554" s="699">
        <v>0.90300000000000002</v>
      </c>
      <c r="C554" s="699">
        <v>0.96</v>
      </c>
      <c r="D554" s="699">
        <v>0.98799999999999999</v>
      </c>
      <c r="E554" s="699">
        <v>0.97199999999999998</v>
      </c>
      <c r="F554" s="699">
        <v>0.85799999999999998</v>
      </c>
      <c r="G554" s="699">
        <v>0.98799999999999999</v>
      </c>
      <c r="H554" s="699">
        <v>0.96699999999999997</v>
      </c>
      <c r="I554" s="699">
        <v>0.99199999999999999</v>
      </c>
      <c r="J554" s="699">
        <v>0.73299999999999998</v>
      </c>
      <c r="K554" s="699">
        <v>0.69</v>
      </c>
      <c r="L554" s="699">
        <v>1</v>
      </c>
      <c r="M554" s="699">
        <v>1.02</v>
      </c>
      <c r="N554" s="699">
        <v>1.0840000000000001</v>
      </c>
      <c r="O554" s="699">
        <v>1.099</v>
      </c>
      <c r="P554" s="699">
        <v>1.0980000000000001</v>
      </c>
      <c r="Q554" s="699">
        <v>1.1140000000000001</v>
      </c>
      <c r="R554" s="699">
        <v>1.0880000000000001</v>
      </c>
      <c r="S554" s="699">
        <v>1.165</v>
      </c>
      <c r="T554" s="699">
        <v>1.6659999999999999</v>
      </c>
      <c r="U554" s="699">
        <v>1.6890000000000001</v>
      </c>
      <c r="V554" s="699">
        <v>1.764</v>
      </c>
      <c r="W554" s="699">
        <v>1.7829999999999999</v>
      </c>
      <c r="X554" s="699">
        <v>1.778</v>
      </c>
      <c r="Y554" s="699">
        <v>1.722</v>
      </c>
      <c r="Z554" s="699">
        <v>1.258</v>
      </c>
      <c r="AA554" s="956">
        <v>1.5169999999999999</v>
      </c>
      <c r="AB554" s="956">
        <v>1.492</v>
      </c>
      <c r="AC554" s="956">
        <v>1.6080000000000001</v>
      </c>
      <c r="AD554" s="699">
        <v>1.599</v>
      </c>
      <c r="AE554" s="953">
        <v>1.712</v>
      </c>
      <c r="AF554" s="58"/>
      <c r="AG554" s="58"/>
      <c r="AH554" s="58"/>
      <c r="AI554" s="58"/>
      <c r="AJ554" s="58"/>
      <c r="AK554" s="58"/>
      <c r="AL554" s="58"/>
      <c r="AM554" s="58"/>
      <c r="AN554" s="58"/>
      <c r="AO554" s="58"/>
      <c r="AP554" s="58"/>
      <c r="AQ554" s="58"/>
      <c r="AR554" s="58"/>
      <c r="AS554" s="58"/>
      <c r="AT554" s="58"/>
      <c r="AU554" s="58"/>
      <c r="AV554" s="58"/>
      <c r="AW554" s="58"/>
      <c r="AX554" s="58"/>
      <c r="AY554" s="58"/>
      <c r="AZ554" s="58"/>
      <c r="BA554" s="58"/>
      <c r="BB554" s="58"/>
      <c r="BC554" s="58"/>
      <c r="BD554" s="58"/>
      <c r="BE554" s="58"/>
      <c r="BF554" s="58"/>
      <c r="BG554" s="58"/>
      <c r="BH554" s="58"/>
      <c r="BI554" s="58"/>
      <c r="BJ554" s="58"/>
      <c r="BK554" s="58"/>
      <c r="BL554" s="58"/>
      <c r="BM554" s="58"/>
      <c r="BN554" s="58"/>
      <c r="BO554" s="58"/>
      <c r="BP554" s="58"/>
      <c r="BQ554" s="58"/>
      <c r="BR554" s="58"/>
      <c r="BS554" s="58"/>
      <c r="BT554" s="58"/>
      <c r="BU554" s="58"/>
      <c r="BV554" s="58"/>
      <c r="BW554" s="58"/>
      <c r="BX554" s="58"/>
      <c r="BY554" s="58"/>
      <c r="BZ554" s="58"/>
      <c r="CA554" s="58"/>
      <c r="CB554" s="58"/>
      <c r="CC554" s="58"/>
      <c r="CD554" s="58"/>
      <c r="CE554" s="58"/>
      <c r="CF554" s="58"/>
      <c r="CG554" s="58"/>
      <c r="CH554" s="58"/>
      <c r="CI554" s="58"/>
      <c r="CJ554" s="58"/>
      <c r="CK554" s="58"/>
      <c r="CL554" s="58"/>
      <c r="CM554" s="58"/>
      <c r="CN554" s="58"/>
      <c r="CO554" s="58"/>
      <c r="CP554" s="58"/>
      <c r="CQ554" s="58"/>
      <c r="CR554" s="58"/>
      <c r="CS554" s="58"/>
      <c r="CT554" s="58"/>
      <c r="CU554" s="58"/>
      <c r="CV554" s="58"/>
      <c r="CW554" s="58"/>
      <c r="CX554" s="58"/>
      <c r="CY554" s="58"/>
      <c r="CZ554" s="58"/>
      <c r="DA554" s="58"/>
      <c r="DB554" s="58"/>
      <c r="DC554" s="58"/>
      <c r="DD554" s="58"/>
      <c r="DE554" s="58"/>
      <c r="DF554" s="58"/>
      <c r="DG554" s="58"/>
      <c r="DH554" s="58"/>
      <c r="DI554" s="58"/>
      <c r="DJ554" s="58"/>
      <c r="DK554" s="58"/>
      <c r="DL554" s="58"/>
      <c r="DM554" s="58"/>
      <c r="DN554" s="58"/>
      <c r="DO554" s="58"/>
      <c r="DP554" s="58"/>
      <c r="DQ554" s="58"/>
      <c r="DR554" s="58"/>
      <c r="DS554" s="58"/>
      <c r="DT554" s="58"/>
      <c r="DU554" s="58"/>
      <c r="DV554" s="58"/>
      <c r="DW554" s="58"/>
      <c r="DX554" s="58"/>
      <c r="DY554" s="58"/>
      <c r="DZ554" s="58"/>
      <c r="EA554" s="58"/>
      <c r="EB554" s="58"/>
      <c r="EC554" s="58"/>
      <c r="ED554" s="58"/>
      <c r="EE554" s="58"/>
      <c r="EF554" s="58"/>
      <c r="EG554" s="58"/>
      <c r="EH554" s="58"/>
      <c r="EI554" s="58"/>
      <c r="EJ554" s="58"/>
      <c r="EK554" s="58"/>
      <c r="EL554" s="58"/>
      <c r="EM554" s="58"/>
      <c r="EN554" s="58"/>
      <c r="EO554" s="58"/>
      <c r="EP554" s="58"/>
      <c r="EQ554" s="58"/>
      <c r="ER554" s="58"/>
      <c r="ES554" s="58"/>
      <c r="ET554" s="58"/>
      <c r="EU554" s="58"/>
      <c r="EV554" s="58"/>
      <c r="EW554" s="58"/>
      <c r="EX554" s="58"/>
      <c r="EY554" s="58"/>
      <c r="EZ554" s="58"/>
      <c r="FA554" s="58"/>
      <c r="FB554" s="58"/>
      <c r="FC554" s="58"/>
      <c r="FD554" s="58"/>
      <c r="FE554" s="58"/>
      <c r="FF554" s="58"/>
      <c r="FG554" s="58"/>
      <c r="FH554" s="58"/>
      <c r="FI554" s="58"/>
      <c r="FJ554" s="58"/>
      <c r="FK554" s="58"/>
      <c r="FL554" s="58"/>
      <c r="FM554" s="58"/>
      <c r="FN554" s="58"/>
      <c r="FO554" s="58"/>
      <c r="FP554" s="58"/>
      <c r="FQ554" s="58"/>
      <c r="FR554" s="58"/>
      <c r="FS554" s="58"/>
      <c r="FT554" s="58"/>
      <c r="FU554" s="58"/>
      <c r="FV554" s="58"/>
      <c r="FW554" s="58"/>
      <c r="FX554" s="58"/>
      <c r="FY554" s="58"/>
      <c r="FZ554" s="58"/>
      <c r="GA554" s="58"/>
      <c r="GB554" s="58"/>
      <c r="GC554" s="58"/>
      <c r="GD554" s="58"/>
      <c r="GE554" s="58"/>
      <c r="GF554" s="58"/>
      <c r="GG554" s="58"/>
      <c r="GH554" s="58"/>
      <c r="GI554" s="58"/>
      <c r="GJ554" s="58"/>
      <c r="GK554" s="58"/>
      <c r="GL554" s="58"/>
      <c r="GM554" s="58"/>
      <c r="GN554" s="58"/>
      <c r="GO554" s="58"/>
      <c r="GP554" s="58"/>
      <c r="GQ554" s="58"/>
      <c r="GR554" s="58"/>
      <c r="GS554" s="58"/>
      <c r="GT554" s="58"/>
      <c r="GU554" s="58"/>
      <c r="GV554" s="58"/>
      <c r="GW554" s="58"/>
      <c r="GX554" s="58"/>
      <c r="GY554" s="58"/>
      <c r="GZ554" s="58"/>
      <c r="HA554" s="58"/>
      <c r="HB554" s="58"/>
      <c r="HC554" s="58"/>
      <c r="HD554" s="58"/>
      <c r="HE554" s="58"/>
      <c r="HF554" s="58"/>
      <c r="HG554" s="58"/>
      <c r="HH554" s="58"/>
      <c r="HI554" s="58"/>
      <c r="HJ554" s="58"/>
      <c r="HK554" s="58"/>
      <c r="HL554" s="58"/>
      <c r="HM554" s="58"/>
      <c r="HN554" s="58"/>
      <c r="HO554" s="58"/>
      <c r="HP554" s="58"/>
      <c r="HQ554" s="58"/>
      <c r="HR554" s="58"/>
      <c r="HS554" s="58"/>
      <c r="HT554" s="58"/>
      <c r="HU554" s="58"/>
      <c r="HV554" s="58"/>
      <c r="HW554" s="58"/>
      <c r="HX554" s="58"/>
      <c r="HY554" s="58"/>
      <c r="HZ554" s="58"/>
      <c r="IA554" s="58"/>
      <c r="IB554" s="58"/>
      <c r="IC554" s="58"/>
      <c r="ID554" s="58"/>
      <c r="IE554" s="58"/>
      <c r="IF554" s="58"/>
      <c r="IG554" s="58"/>
      <c r="IH554" s="58"/>
      <c r="II554" s="58"/>
      <c r="IJ554" s="58"/>
      <c r="IK554" s="58"/>
      <c r="IL554" s="58"/>
      <c r="IM554" s="58"/>
      <c r="IN554" s="58"/>
      <c r="IO554" s="58"/>
      <c r="IP554" s="58"/>
      <c r="IQ554" s="58"/>
      <c r="IR554" s="58"/>
    </row>
    <row r="555" spans="1:252" s="839" customFormat="1">
      <c r="A555" s="78" t="s">
        <v>606</v>
      </c>
      <c r="B555" s="699">
        <v>1.0999999999999999E-2</v>
      </c>
      <c r="C555" s="699">
        <v>1.2999999999999999E-2</v>
      </c>
      <c r="D555" s="699">
        <v>1.2E-2</v>
      </c>
      <c r="E555" s="699">
        <v>1.2999999999999999E-2</v>
      </c>
      <c r="F555" s="699">
        <v>1.0999999999999999E-2</v>
      </c>
      <c r="G555" s="699">
        <v>1.4E-2</v>
      </c>
      <c r="H555" s="699">
        <v>1.2999999999999999E-2</v>
      </c>
      <c r="I555" s="699">
        <v>1.4E-2</v>
      </c>
      <c r="J555" s="699">
        <v>8.9999999999999993E-3</v>
      </c>
      <c r="K555" s="699">
        <v>8.9999999999999993E-3</v>
      </c>
      <c r="L555" s="699">
        <v>1.4E-2</v>
      </c>
      <c r="M555" s="699">
        <v>1.4E-2</v>
      </c>
      <c r="N555" s="699">
        <v>1.4999999999999999E-2</v>
      </c>
      <c r="O555" s="699">
        <v>1.4999999999999999E-2</v>
      </c>
      <c r="P555" s="699">
        <v>1.4E-2</v>
      </c>
      <c r="Q555" s="699">
        <v>7.0000000000000001E-3</v>
      </c>
      <c r="R555" s="699">
        <v>7.0000000000000001E-3</v>
      </c>
      <c r="S555" s="699">
        <v>0</v>
      </c>
      <c r="T555" s="699">
        <v>7.0000000000000001E-3</v>
      </c>
      <c r="U555" s="699">
        <v>6.0000000000000001E-3</v>
      </c>
      <c r="V555" s="699">
        <v>5.0000000000000001E-3</v>
      </c>
      <c r="W555" s="699">
        <v>4.0000000000000001E-3</v>
      </c>
      <c r="X555" s="699">
        <v>4.0000000000000001E-3</v>
      </c>
      <c r="Y555" s="699">
        <v>5.0000000000000001E-3</v>
      </c>
      <c r="Z555" s="699">
        <v>8.0000000000000002E-3</v>
      </c>
      <c r="AA555" s="956">
        <v>8.9999999999999993E-3</v>
      </c>
      <c r="AB555" s="956">
        <v>0.01</v>
      </c>
      <c r="AC555" s="956">
        <v>1.0999999999999999E-2</v>
      </c>
      <c r="AD555" s="699">
        <v>0.01</v>
      </c>
      <c r="AE555" s="953">
        <v>1.2999999999999999E-2</v>
      </c>
      <c r="AF555" s="58"/>
      <c r="AG555" s="58"/>
      <c r="AH555" s="58"/>
      <c r="AI555" s="58"/>
      <c r="AJ555" s="58"/>
      <c r="AK555" s="58"/>
      <c r="AL555" s="58"/>
      <c r="AM555" s="58"/>
      <c r="AN555" s="58"/>
      <c r="AO555" s="58"/>
      <c r="AP555" s="58"/>
      <c r="AQ555" s="58"/>
      <c r="AR555" s="58"/>
      <c r="AS555" s="58"/>
      <c r="AT555" s="58"/>
      <c r="AU555" s="58"/>
      <c r="AV555" s="58"/>
      <c r="AW555" s="58"/>
      <c r="AX555" s="58"/>
      <c r="AY555" s="58"/>
      <c r="AZ555" s="58"/>
      <c r="BA555" s="58"/>
      <c r="BB555" s="58"/>
      <c r="BC555" s="58"/>
      <c r="BD555" s="58"/>
      <c r="BE555" s="58"/>
      <c r="BF555" s="58"/>
      <c r="BG555" s="58"/>
      <c r="BH555" s="58"/>
      <c r="BI555" s="58"/>
      <c r="BJ555" s="58"/>
      <c r="BK555" s="58"/>
      <c r="BL555" s="58"/>
      <c r="BM555" s="58"/>
      <c r="BN555" s="58"/>
      <c r="BO555" s="58"/>
      <c r="BP555" s="58"/>
      <c r="BQ555" s="58"/>
      <c r="BR555" s="58"/>
      <c r="BS555" s="58"/>
      <c r="BT555" s="58"/>
      <c r="BU555" s="58"/>
      <c r="BV555" s="58"/>
      <c r="BW555" s="58"/>
      <c r="BX555" s="58"/>
      <c r="BY555" s="58"/>
      <c r="BZ555" s="58"/>
      <c r="CA555" s="58"/>
      <c r="CB555" s="58"/>
      <c r="CC555" s="58"/>
      <c r="CD555" s="58"/>
      <c r="CE555" s="58"/>
      <c r="CF555" s="58"/>
      <c r="CG555" s="58"/>
      <c r="CH555" s="58"/>
      <c r="CI555" s="58"/>
      <c r="CJ555" s="58"/>
      <c r="CK555" s="58"/>
      <c r="CL555" s="58"/>
      <c r="CM555" s="58"/>
      <c r="CN555" s="58"/>
      <c r="CO555" s="58"/>
      <c r="CP555" s="58"/>
      <c r="CQ555" s="58"/>
      <c r="CR555" s="58"/>
      <c r="CS555" s="58"/>
      <c r="CT555" s="58"/>
      <c r="CU555" s="58"/>
      <c r="CV555" s="58"/>
      <c r="CW555" s="58"/>
      <c r="CX555" s="58"/>
      <c r="CY555" s="58"/>
      <c r="CZ555" s="58"/>
      <c r="DA555" s="58"/>
      <c r="DB555" s="58"/>
      <c r="DC555" s="58"/>
      <c r="DD555" s="58"/>
      <c r="DE555" s="58"/>
      <c r="DF555" s="58"/>
      <c r="DG555" s="58"/>
      <c r="DH555" s="58"/>
      <c r="DI555" s="58"/>
      <c r="DJ555" s="58"/>
      <c r="DK555" s="58"/>
      <c r="DL555" s="58"/>
      <c r="DM555" s="58"/>
      <c r="DN555" s="58"/>
      <c r="DO555" s="58"/>
      <c r="DP555" s="58"/>
      <c r="DQ555" s="58"/>
      <c r="DR555" s="58"/>
      <c r="DS555" s="58"/>
      <c r="DT555" s="58"/>
      <c r="DU555" s="58"/>
      <c r="DV555" s="58"/>
      <c r="DW555" s="58"/>
      <c r="DX555" s="58"/>
      <c r="DY555" s="58"/>
      <c r="DZ555" s="58"/>
      <c r="EA555" s="58"/>
      <c r="EB555" s="58"/>
      <c r="EC555" s="58"/>
      <c r="ED555" s="58"/>
      <c r="EE555" s="58"/>
      <c r="EF555" s="58"/>
      <c r="EG555" s="58"/>
      <c r="EH555" s="58"/>
      <c r="EI555" s="58"/>
      <c r="EJ555" s="58"/>
      <c r="EK555" s="58"/>
      <c r="EL555" s="58"/>
      <c r="EM555" s="58"/>
      <c r="EN555" s="58"/>
      <c r="EO555" s="58"/>
      <c r="EP555" s="58"/>
      <c r="EQ555" s="58"/>
      <c r="ER555" s="58"/>
      <c r="ES555" s="58"/>
      <c r="ET555" s="58"/>
      <c r="EU555" s="58"/>
      <c r="EV555" s="58"/>
      <c r="EW555" s="58"/>
      <c r="EX555" s="58"/>
      <c r="EY555" s="58"/>
      <c r="EZ555" s="58"/>
      <c r="FA555" s="58"/>
      <c r="FB555" s="58"/>
      <c r="FC555" s="58"/>
      <c r="FD555" s="58"/>
      <c r="FE555" s="58"/>
      <c r="FF555" s="58"/>
      <c r="FG555" s="58"/>
      <c r="FH555" s="58"/>
      <c r="FI555" s="58"/>
      <c r="FJ555" s="58"/>
      <c r="FK555" s="58"/>
      <c r="FL555" s="58"/>
      <c r="FM555" s="58"/>
      <c r="FN555" s="58"/>
      <c r="FO555" s="58"/>
      <c r="FP555" s="58"/>
      <c r="FQ555" s="58"/>
      <c r="FR555" s="58"/>
      <c r="FS555" s="58"/>
      <c r="FT555" s="58"/>
      <c r="FU555" s="58"/>
      <c r="FV555" s="58"/>
      <c r="FW555" s="58"/>
      <c r="FX555" s="58"/>
      <c r="FY555" s="58"/>
      <c r="FZ555" s="58"/>
      <c r="GA555" s="58"/>
      <c r="GB555" s="58"/>
      <c r="GC555" s="58"/>
      <c r="GD555" s="58"/>
      <c r="GE555" s="58"/>
      <c r="GF555" s="58"/>
      <c r="GG555" s="58"/>
      <c r="GH555" s="58"/>
      <c r="GI555" s="58"/>
      <c r="GJ555" s="58"/>
      <c r="GK555" s="58"/>
      <c r="GL555" s="58"/>
      <c r="GM555" s="58"/>
      <c r="GN555" s="58"/>
      <c r="GO555" s="58"/>
      <c r="GP555" s="58"/>
      <c r="GQ555" s="58"/>
      <c r="GR555" s="58"/>
      <c r="GS555" s="58"/>
      <c r="GT555" s="58"/>
      <c r="GU555" s="58"/>
      <c r="GV555" s="58"/>
      <c r="GW555" s="58"/>
      <c r="GX555" s="58"/>
      <c r="GY555" s="58"/>
      <c r="GZ555" s="58"/>
      <c r="HA555" s="58"/>
      <c r="HB555" s="58"/>
      <c r="HC555" s="58"/>
      <c r="HD555" s="58"/>
      <c r="HE555" s="58"/>
      <c r="HF555" s="58"/>
      <c r="HG555" s="58"/>
      <c r="HH555" s="58"/>
      <c r="HI555" s="58"/>
      <c r="HJ555" s="58"/>
      <c r="HK555" s="58"/>
      <c r="HL555" s="58"/>
      <c r="HM555" s="58"/>
      <c r="HN555" s="58"/>
      <c r="HO555" s="58"/>
      <c r="HP555" s="58"/>
      <c r="HQ555" s="58"/>
      <c r="HR555" s="58"/>
      <c r="HS555" s="58"/>
      <c r="HT555" s="58"/>
      <c r="HU555" s="58"/>
      <c r="HV555" s="58"/>
      <c r="HW555" s="58"/>
      <c r="HX555" s="58"/>
      <c r="HY555" s="58"/>
      <c r="HZ555" s="58"/>
      <c r="IA555" s="58"/>
      <c r="IB555" s="58"/>
      <c r="IC555" s="58"/>
      <c r="ID555" s="58"/>
      <c r="IE555" s="58"/>
      <c r="IF555" s="58"/>
      <c r="IG555" s="58"/>
      <c r="IH555" s="58"/>
      <c r="II555" s="58"/>
      <c r="IJ555" s="58"/>
      <c r="IK555" s="58"/>
      <c r="IL555" s="58"/>
      <c r="IM555" s="58"/>
      <c r="IN555" s="58"/>
      <c r="IO555" s="58"/>
      <c r="IP555" s="58"/>
      <c r="IQ555" s="58"/>
      <c r="IR555" s="58"/>
    </row>
    <row r="556" spans="1:252" s="839" customFormat="1">
      <c r="A556" s="78" t="s">
        <v>607</v>
      </c>
      <c r="B556" s="699">
        <v>8.5999999999999993E-2</v>
      </c>
      <c r="C556" s="699">
        <v>0.09</v>
      </c>
      <c r="D556" s="699">
        <v>9.4E-2</v>
      </c>
      <c r="E556" s="699">
        <v>9.1999999999999998E-2</v>
      </c>
      <c r="F556" s="699">
        <v>8.1000000000000003E-2</v>
      </c>
      <c r="G556" s="699">
        <v>9.7000000000000003E-2</v>
      </c>
      <c r="H556" s="699">
        <v>9.5000000000000001E-2</v>
      </c>
      <c r="I556" s="699">
        <v>9.8000000000000004E-2</v>
      </c>
      <c r="J556" s="699">
        <v>6.9000000000000006E-2</v>
      </c>
      <c r="K556" s="699">
        <v>6.5000000000000002E-2</v>
      </c>
      <c r="L556" s="699">
        <v>9.7000000000000003E-2</v>
      </c>
      <c r="M556" s="699">
        <v>9.8000000000000004E-2</v>
      </c>
      <c r="N556" s="699">
        <v>0.104</v>
      </c>
      <c r="O556" s="699">
        <v>0.107</v>
      </c>
      <c r="P556" s="699">
        <v>0.106</v>
      </c>
      <c r="Q556" s="699">
        <v>0.104</v>
      </c>
      <c r="R556" s="699">
        <v>0.107</v>
      </c>
      <c r="S556" s="699">
        <v>0.13700000000000001</v>
      </c>
      <c r="T556" s="699">
        <v>0.61299999999999999</v>
      </c>
      <c r="U556" s="699">
        <v>0.61599999999999999</v>
      </c>
      <c r="V556" s="699">
        <v>0.64300000000000002</v>
      </c>
      <c r="W556" s="699">
        <v>0.64800000000000002</v>
      </c>
      <c r="X556" s="699">
        <v>0.69499999999999995</v>
      </c>
      <c r="Y556" s="699">
        <v>0.73199999999999998</v>
      </c>
      <c r="Z556" s="699">
        <v>0.16700000000000001</v>
      </c>
      <c r="AA556" s="956">
        <v>0.152</v>
      </c>
      <c r="AB556" s="956">
        <v>0.156</v>
      </c>
      <c r="AC556" s="956">
        <v>0.185</v>
      </c>
      <c r="AD556" s="699">
        <v>0.19800000000000001</v>
      </c>
      <c r="AE556" s="953">
        <v>0.218</v>
      </c>
      <c r="AF556" s="58"/>
      <c r="AG556" s="58"/>
      <c r="AH556" s="58"/>
      <c r="AI556" s="58"/>
      <c r="AJ556" s="58"/>
      <c r="AK556" s="58"/>
      <c r="AL556" s="58"/>
      <c r="AM556" s="58"/>
      <c r="AN556" s="58"/>
      <c r="AO556" s="58"/>
      <c r="AP556" s="58"/>
      <c r="AQ556" s="58"/>
      <c r="AR556" s="58"/>
      <c r="AS556" s="58"/>
      <c r="AT556" s="58"/>
      <c r="AU556" s="58"/>
      <c r="AV556" s="58"/>
      <c r="AW556" s="58"/>
      <c r="AX556" s="58"/>
      <c r="AY556" s="58"/>
      <c r="AZ556" s="58"/>
      <c r="BA556" s="58"/>
      <c r="BB556" s="58"/>
      <c r="BC556" s="58"/>
      <c r="BD556" s="58"/>
      <c r="BE556" s="58"/>
      <c r="BF556" s="58"/>
      <c r="BG556" s="58"/>
      <c r="BH556" s="58"/>
      <c r="BI556" s="58"/>
      <c r="BJ556" s="58"/>
      <c r="BK556" s="58"/>
      <c r="BL556" s="58"/>
      <c r="BM556" s="58"/>
      <c r="BN556" s="58"/>
      <c r="BO556" s="58"/>
      <c r="BP556" s="58"/>
      <c r="BQ556" s="58"/>
      <c r="BR556" s="58"/>
      <c r="BS556" s="58"/>
      <c r="BT556" s="58"/>
      <c r="BU556" s="58"/>
      <c r="BV556" s="58"/>
      <c r="BW556" s="58"/>
      <c r="BX556" s="58"/>
      <c r="BY556" s="58"/>
      <c r="BZ556" s="58"/>
      <c r="CA556" s="58"/>
      <c r="CB556" s="58"/>
      <c r="CC556" s="58"/>
      <c r="CD556" s="58"/>
      <c r="CE556" s="58"/>
      <c r="CF556" s="58"/>
      <c r="CG556" s="58"/>
      <c r="CH556" s="58"/>
      <c r="CI556" s="58"/>
      <c r="CJ556" s="58"/>
      <c r="CK556" s="58"/>
      <c r="CL556" s="58"/>
      <c r="CM556" s="58"/>
      <c r="CN556" s="58"/>
      <c r="CO556" s="58"/>
      <c r="CP556" s="58"/>
      <c r="CQ556" s="58"/>
      <c r="CR556" s="58"/>
      <c r="CS556" s="58"/>
      <c r="CT556" s="58"/>
      <c r="CU556" s="58"/>
      <c r="CV556" s="58"/>
      <c r="CW556" s="58"/>
      <c r="CX556" s="58"/>
      <c r="CY556" s="58"/>
      <c r="CZ556" s="58"/>
      <c r="DA556" s="58"/>
      <c r="DB556" s="58"/>
      <c r="DC556" s="58"/>
      <c r="DD556" s="58"/>
      <c r="DE556" s="58"/>
      <c r="DF556" s="58"/>
      <c r="DG556" s="58"/>
      <c r="DH556" s="58"/>
      <c r="DI556" s="58"/>
      <c r="DJ556" s="58"/>
      <c r="DK556" s="58"/>
      <c r="DL556" s="58"/>
      <c r="DM556" s="58"/>
      <c r="DN556" s="58"/>
      <c r="DO556" s="58"/>
      <c r="DP556" s="58"/>
      <c r="DQ556" s="58"/>
      <c r="DR556" s="58"/>
      <c r="DS556" s="58"/>
      <c r="DT556" s="58"/>
      <c r="DU556" s="58"/>
      <c r="DV556" s="58"/>
      <c r="DW556" s="58"/>
      <c r="DX556" s="58"/>
      <c r="DY556" s="58"/>
      <c r="DZ556" s="58"/>
      <c r="EA556" s="58"/>
      <c r="EB556" s="58"/>
      <c r="EC556" s="58"/>
      <c r="ED556" s="58"/>
      <c r="EE556" s="58"/>
      <c r="EF556" s="58"/>
      <c r="EG556" s="58"/>
      <c r="EH556" s="58"/>
      <c r="EI556" s="58"/>
      <c r="EJ556" s="58"/>
      <c r="EK556" s="58"/>
      <c r="EL556" s="58"/>
      <c r="EM556" s="58"/>
      <c r="EN556" s="58"/>
      <c r="EO556" s="58"/>
      <c r="EP556" s="58"/>
      <c r="EQ556" s="58"/>
      <c r="ER556" s="58"/>
      <c r="ES556" s="58"/>
      <c r="ET556" s="58"/>
      <c r="EU556" s="58"/>
      <c r="EV556" s="58"/>
      <c r="EW556" s="58"/>
      <c r="EX556" s="58"/>
      <c r="EY556" s="58"/>
      <c r="EZ556" s="58"/>
      <c r="FA556" s="58"/>
      <c r="FB556" s="58"/>
      <c r="FC556" s="58"/>
      <c r="FD556" s="58"/>
      <c r="FE556" s="58"/>
      <c r="FF556" s="58"/>
      <c r="FG556" s="58"/>
      <c r="FH556" s="58"/>
      <c r="FI556" s="58"/>
      <c r="FJ556" s="58"/>
      <c r="FK556" s="58"/>
      <c r="FL556" s="58"/>
      <c r="FM556" s="58"/>
      <c r="FN556" s="58"/>
      <c r="FO556" s="58"/>
      <c r="FP556" s="58"/>
      <c r="FQ556" s="58"/>
      <c r="FR556" s="58"/>
      <c r="FS556" s="58"/>
      <c r="FT556" s="58"/>
      <c r="FU556" s="58"/>
      <c r="FV556" s="58"/>
      <c r="FW556" s="58"/>
      <c r="FX556" s="58"/>
      <c r="FY556" s="58"/>
      <c r="FZ556" s="58"/>
      <c r="GA556" s="58"/>
      <c r="GB556" s="58"/>
      <c r="GC556" s="58"/>
      <c r="GD556" s="58"/>
      <c r="GE556" s="58"/>
      <c r="GF556" s="58"/>
      <c r="GG556" s="58"/>
      <c r="GH556" s="58"/>
      <c r="GI556" s="58"/>
      <c r="GJ556" s="58"/>
      <c r="GK556" s="58"/>
      <c r="GL556" s="58"/>
      <c r="GM556" s="58"/>
      <c r="GN556" s="58"/>
      <c r="GO556" s="58"/>
      <c r="GP556" s="58"/>
      <c r="GQ556" s="58"/>
      <c r="GR556" s="58"/>
      <c r="GS556" s="58"/>
      <c r="GT556" s="58"/>
      <c r="GU556" s="58"/>
      <c r="GV556" s="58"/>
      <c r="GW556" s="58"/>
      <c r="GX556" s="58"/>
      <c r="GY556" s="58"/>
      <c r="GZ556" s="58"/>
      <c r="HA556" s="58"/>
      <c r="HB556" s="58"/>
      <c r="HC556" s="58"/>
      <c r="HD556" s="58"/>
      <c r="HE556" s="58"/>
      <c r="HF556" s="58"/>
      <c r="HG556" s="58"/>
      <c r="HH556" s="58"/>
      <c r="HI556" s="58"/>
      <c r="HJ556" s="58"/>
      <c r="HK556" s="58"/>
      <c r="HL556" s="58"/>
      <c r="HM556" s="58"/>
      <c r="HN556" s="58"/>
      <c r="HO556" s="58"/>
      <c r="HP556" s="58"/>
      <c r="HQ556" s="58"/>
      <c r="HR556" s="58"/>
      <c r="HS556" s="58"/>
      <c r="HT556" s="58"/>
      <c r="HU556" s="58"/>
      <c r="HV556" s="58"/>
      <c r="HW556" s="58"/>
      <c r="HX556" s="58"/>
      <c r="HY556" s="58"/>
      <c r="HZ556" s="58"/>
      <c r="IA556" s="58"/>
      <c r="IB556" s="58"/>
      <c r="IC556" s="58"/>
      <c r="ID556" s="58"/>
      <c r="IE556" s="58"/>
      <c r="IF556" s="58"/>
      <c r="IG556" s="58"/>
      <c r="IH556" s="58"/>
      <c r="II556" s="58"/>
      <c r="IJ556" s="58"/>
      <c r="IK556" s="58"/>
      <c r="IL556" s="58"/>
      <c r="IM556" s="58"/>
      <c r="IN556" s="58"/>
      <c r="IO556" s="58"/>
      <c r="IP556" s="58"/>
      <c r="IQ556" s="58"/>
      <c r="IR556" s="58"/>
    </row>
    <row r="557" spans="1:252" s="839" customFormat="1">
      <c r="A557" s="78" t="s">
        <v>608</v>
      </c>
      <c r="B557" s="699">
        <v>0</v>
      </c>
      <c r="C557" s="699">
        <v>0</v>
      </c>
      <c r="D557" s="699">
        <v>0</v>
      </c>
      <c r="E557" s="699">
        <v>0</v>
      </c>
      <c r="F557" s="699">
        <v>0</v>
      </c>
      <c r="G557" s="699">
        <v>0</v>
      </c>
      <c r="H557" s="699">
        <v>0</v>
      </c>
      <c r="I557" s="699">
        <v>0</v>
      </c>
      <c r="J557" s="699">
        <v>0</v>
      </c>
      <c r="K557" s="699">
        <v>0</v>
      </c>
      <c r="L557" s="699">
        <v>0</v>
      </c>
      <c r="M557" s="699">
        <v>0</v>
      </c>
      <c r="N557" s="699">
        <v>0</v>
      </c>
      <c r="O557" s="699">
        <v>0</v>
      </c>
      <c r="P557" s="699">
        <v>0</v>
      </c>
      <c r="Q557" s="699">
        <v>0</v>
      </c>
      <c r="R557" s="699">
        <v>0</v>
      </c>
      <c r="S557" s="699">
        <v>0</v>
      </c>
      <c r="T557" s="699">
        <v>0</v>
      </c>
      <c r="U557" s="699">
        <v>0</v>
      </c>
      <c r="V557" s="699">
        <v>0</v>
      </c>
      <c r="W557" s="699">
        <v>0</v>
      </c>
      <c r="X557" s="699">
        <v>0</v>
      </c>
      <c r="Y557" s="699">
        <v>0</v>
      </c>
      <c r="Z557" s="699">
        <v>0</v>
      </c>
      <c r="AA557" s="957">
        <v>0</v>
      </c>
      <c r="AB557" s="957">
        <v>0</v>
      </c>
      <c r="AC557" s="957">
        <v>0</v>
      </c>
      <c r="AD557" s="699">
        <v>0</v>
      </c>
      <c r="AE557"/>
      <c r="AF557" s="58"/>
      <c r="AG557" s="58"/>
      <c r="AH557" s="58"/>
      <c r="AI557" s="58"/>
      <c r="AJ557" s="58"/>
      <c r="AK557" s="58"/>
      <c r="AL557" s="58"/>
      <c r="AM557" s="58"/>
      <c r="AN557" s="58"/>
      <c r="AO557" s="58"/>
      <c r="AP557" s="58"/>
      <c r="AQ557" s="58"/>
      <c r="AR557" s="58"/>
      <c r="AS557" s="58"/>
      <c r="AT557" s="58"/>
      <c r="AU557" s="58"/>
      <c r="AV557" s="58"/>
      <c r="AW557" s="58"/>
      <c r="AX557" s="58"/>
      <c r="AY557" s="58"/>
      <c r="AZ557" s="58"/>
      <c r="BA557" s="58"/>
      <c r="BB557" s="58"/>
      <c r="BC557" s="58"/>
      <c r="BD557" s="58"/>
      <c r="BE557" s="58"/>
      <c r="BF557" s="58"/>
      <c r="BG557" s="58"/>
      <c r="BH557" s="58"/>
      <c r="BI557" s="58"/>
      <c r="BJ557" s="58"/>
      <c r="BK557" s="58"/>
      <c r="BL557" s="58"/>
      <c r="BM557" s="58"/>
      <c r="BN557" s="58"/>
      <c r="BO557" s="58"/>
      <c r="BP557" s="58"/>
      <c r="BQ557" s="58"/>
      <c r="BR557" s="58"/>
      <c r="BS557" s="58"/>
      <c r="BT557" s="58"/>
      <c r="BU557" s="58"/>
      <c r="BV557" s="58"/>
      <c r="BW557" s="58"/>
      <c r="BX557" s="58"/>
      <c r="BY557" s="58"/>
      <c r="BZ557" s="58"/>
      <c r="CA557" s="58"/>
      <c r="CB557" s="58"/>
      <c r="CC557" s="58"/>
      <c r="CD557" s="58"/>
      <c r="CE557" s="58"/>
      <c r="CF557" s="58"/>
      <c r="CG557" s="58"/>
      <c r="CH557" s="58"/>
      <c r="CI557" s="58"/>
      <c r="CJ557" s="58"/>
      <c r="CK557" s="58"/>
      <c r="CL557" s="58"/>
      <c r="CM557" s="58"/>
      <c r="CN557" s="58"/>
      <c r="CO557" s="58"/>
      <c r="CP557" s="58"/>
      <c r="CQ557" s="58"/>
      <c r="CR557" s="58"/>
      <c r="CS557" s="58"/>
      <c r="CT557" s="58"/>
      <c r="CU557" s="58"/>
      <c r="CV557" s="58"/>
      <c r="CW557" s="58"/>
      <c r="CX557" s="58"/>
      <c r="CY557" s="58"/>
      <c r="CZ557" s="58"/>
      <c r="DA557" s="58"/>
      <c r="DB557" s="58"/>
      <c r="DC557" s="58"/>
      <c r="DD557" s="58"/>
      <c r="DE557" s="58"/>
      <c r="DF557" s="58"/>
      <c r="DG557" s="58"/>
      <c r="DH557" s="58"/>
      <c r="DI557" s="58"/>
      <c r="DJ557" s="58"/>
      <c r="DK557" s="58"/>
      <c r="DL557" s="58"/>
      <c r="DM557" s="58"/>
      <c r="DN557" s="58"/>
      <c r="DO557" s="58"/>
      <c r="DP557" s="58"/>
      <c r="DQ557" s="58"/>
      <c r="DR557" s="58"/>
      <c r="DS557" s="58"/>
      <c r="DT557" s="58"/>
      <c r="DU557" s="58"/>
      <c r="DV557" s="58"/>
      <c r="DW557" s="58"/>
      <c r="DX557" s="58"/>
      <c r="DY557" s="58"/>
      <c r="DZ557" s="58"/>
      <c r="EA557" s="58"/>
      <c r="EB557" s="58"/>
      <c r="EC557" s="58"/>
      <c r="ED557" s="58"/>
      <c r="EE557" s="58"/>
      <c r="EF557" s="58"/>
      <c r="EG557" s="58"/>
      <c r="EH557" s="58"/>
      <c r="EI557" s="58"/>
      <c r="EJ557" s="58"/>
      <c r="EK557" s="58"/>
      <c r="EL557" s="58"/>
      <c r="EM557" s="58"/>
      <c r="EN557" s="58"/>
      <c r="EO557" s="58"/>
      <c r="EP557" s="58"/>
      <c r="EQ557" s="58"/>
      <c r="ER557" s="58"/>
      <c r="ES557" s="58"/>
      <c r="ET557" s="58"/>
      <c r="EU557" s="58"/>
      <c r="EV557" s="58"/>
      <c r="EW557" s="58"/>
      <c r="EX557" s="58"/>
      <c r="EY557" s="58"/>
      <c r="EZ557" s="58"/>
      <c r="FA557" s="58"/>
      <c r="FB557" s="58"/>
      <c r="FC557" s="58"/>
      <c r="FD557" s="58"/>
      <c r="FE557" s="58"/>
      <c r="FF557" s="58"/>
      <c r="FG557" s="58"/>
      <c r="FH557" s="58"/>
      <c r="FI557" s="58"/>
      <c r="FJ557" s="58"/>
      <c r="FK557" s="58"/>
      <c r="FL557" s="58"/>
      <c r="FM557" s="58"/>
      <c r="FN557" s="58"/>
      <c r="FO557" s="58"/>
      <c r="FP557" s="58"/>
      <c r="FQ557" s="58"/>
      <c r="FR557" s="58"/>
      <c r="FS557" s="58"/>
      <c r="FT557" s="58"/>
      <c r="FU557" s="58"/>
      <c r="FV557" s="58"/>
      <c r="FW557" s="58"/>
      <c r="FX557" s="58"/>
      <c r="FY557" s="58"/>
      <c r="FZ557" s="58"/>
      <c r="GA557" s="58"/>
      <c r="GB557" s="58"/>
      <c r="GC557" s="58"/>
      <c r="GD557" s="58"/>
      <c r="GE557" s="58"/>
      <c r="GF557" s="58"/>
      <c r="GG557" s="58"/>
      <c r="GH557" s="58"/>
      <c r="GI557" s="58"/>
      <c r="GJ557" s="58"/>
      <c r="GK557" s="58"/>
      <c r="GL557" s="58"/>
      <c r="GM557" s="58"/>
      <c r="GN557" s="58"/>
      <c r="GO557" s="58"/>
      <c r="GP557" s="58"/>
      <c r="GQ557" s="58"/>
      <c r="GR557" s="58"/>
      <c r="GS557" s="58"/>
      <c r="GT557" s="58"/>
      <c r="GU557" s="58"/>
      <c r="GV557" s="58"/>
      <c r="GW557" s="58"/>
      <c r="GX557" s="58"/>
      <c r="GY557" s="58"/>
      <c r="GZ557" s="58"/>
      <c r="HA557" s="58"/>
      <c r="HB557" s="58"/>
      <c r="HC557" s="58"/>
      <c r="HD557" s="58"/>
      <c r="HE557" s="58"/>
      <c r="HF557" s="58"/>
      <c r="HG557" s="58"/>
      <c r="HH557" s="58"/>
      <c r="HI557" s="58"/>
      <c r="HJ557" s="58"/>
      <c r="HK557" s="58"/>
      <c r="HL557" s="58"/>
      <c r="HM557" s="58"/>
      <c r="HN557" s="58"/>
      <c r="HO557" s="58"/>
      <c r="HP557" s="58"/>
      <c r="HQ557" s="58"/>
      <c r="HR557" s="58"/>
      <c r="HS557" s="58"/>
      <c r="HT557" s="58"/>
      <c r="HU557" s="58"/>
      <c r="HV557" s="58"/>
      <c r="HW557" s="58"/>
      <c r="HX557" s="58"/>
      <c r="HY557" s="58"/>
      <c r="HZ557" s="58"/>
      <c r="IA557" s="58"/>
      <c r="IB557" s="58"/>
      <c r="IC557" s="58"/>
      <c r="ID557" s="58"/>
      <c r="IE557" s="58"/>
      <c r="IF557" s="58"/>
      <c r="IG557" s="58"/>
      <c r="IH557" s="58"/>
      <c r="II557" s="58"/>
      <c r="IJ557" s="58"/>
      <c r="IK557" s="58"/>
      <c r="IL557" s="58"/>
      <c r="IM557" s="58"/>
      <c r="IN557" s="58"/>
      <c r="IO557" s="58"/>
      <c r="IP557" s="58"/>
      <c r="IQ557" s="58"/>
      <c r="IR557" s="58"/>
    </row>
    <row r="558" spans="1:252" s="839" customFormat="1">
      <c r="A558" s="78" t="s">
        <v>609</v>
      </c>
      <c r="B558" s="699">
        <v>6.6000000000000003E-2</v>
      </c>
      <c r="C558" s="699">
        <v>7.0999999999999994E-2</v>
      </c>
      <c r="D558" s="699">
        <v>7.4999999999999997E-2</v>
      </c>
      <c r="E558" s="699">
        <v>7.1999999999999995E-2</v>
      </c>
      <c r="F558" s="699">
        <v>6.5000000000000002E-2</v>
      </c>
      <c r="G558" s="699">
        <v>7.6999999999999999E-2</v>
      </c>
      <c r="H558" s="699">
        <v>7.4999999999999997E-2</v>
      </c>
      <c r="I558" s="699">
        <v>7.6999999999999999E-2</v>
      </c>
      <c r="J558" s="699">
        <v>5.5E-2</v>
      </c>
      <c r="K558" s="699">
        <v>5.0999999999999997E-2</v>
      </c>
      <c r="L558" s="699">
        <v>7.6999999999999999E-2</v>
      </c>
      <c r="M558" s="699">
        <v>7.8E-2</v>
      </c>
      <c r="N558" s="699">
        <v>8.4000000000000005E-2</v>
      </c>
      <c r="O558" s="699">
        <v>8.4000000000000005E-2</v>
      </c>
      <c r="P558" s="699">
        <v>8.1000000000000003E-2</v>
      </c>
      <c r="Q558" s="699">
        <v>8.2000000000000003E-2</v>
      </c>
      <c r="R558" s="699">
        <v>7.3999999999999996E-2</v>
      </c>
      <c r="S558" s="699">
        <v>6.8000000000000005E-2</v>
      </c>
      <c r="T558" s="699">
        <v>6.6000000000000003E-2</v>
      </c>
      <c r="U558" s="699">
        <v>6.7000000000000004E-2</v>
      </c>
      <c r="V558" s="699">
        <v>2.8000000000000001E-2</v>
      </c>
      <c r="W558" s="699">
        <v>3.3000000000000002E-2</v>
      </c>
      <c r="X558" s="699">
        <v>3.5999999999999997E-2</v>
      </c>
      <c r="Y558" s="699">
        <v>0.04</v>
      </c>
      <c r="Z558" s="699">
        <v>4.9000000000000002E-2</v>
      </c>
      <c r="AA558" s="956">
        <v>6.3E-2</v>
      </c>
      <c r="AB558" s="956">
        <v>6.6000000000000003E-2</v>
      </c>
      <c r="AC558" s="956">
        <v>7.0000000000000007E-2</v>
      </c>
      <c r="AD558" s="699">
        <v>7.0999999999999994E-2</v>
      </c>
      <c r="AE558" s="953">
        <v>9.5000000000000001E-2</v>
      </c>
      <c r="AF558" s="58"/>
      <c r="AG558" s="58"/>
      <c r="AH558" s="58"/>
      <c r="AI558" s="58"/>
      <c r="AJ558" s="58"/>
      <c r="AK558" s="58"/>
      <c r="AL558" s="58"/>
      <c r="AM558" s="58"/>
      <c r="AN558" s="58"/>
      <c r="AO558" s="58"/>
      <c r="AP558" s="58"/>
      <c r="AQ558" s="58"/>
      <c r="AR558" s="58"/>
      <c r="AS558" s="58"/>
      <c r="AT558" s="58"/>
      <c r="AU558" s="58"/>
      <c r="AV558" s="58"/>
      <c r="AW558" s="58"/>
      <c r="AX558" s="58"/>
      <c r="AY558" s="58"/>
      <c r="AZ558" s="58"/>
      <c r="BA558" s="58"/>
      <c r="BB558" s="58"/>
      <c r="BC558" s="58"/>
      <c r="BD558" s="58"/>
      <c r="BE558" s="58"/>
      <c r="BF558" s="58"/>
      <c r="BG558" s="58"/>
      <c r="BH558" s="58"/>
      <c r="BI558" s="58"/>
      <c r="BJ558" s="58"/>
      <c r="BK558" s="58"/>
      <c r="BL558" s="58"/>
      <c r="BM558" s="58"/>
      <c r="BN558" s="58"/>
      <c r="BO558" s="58"/>
      <c r="BP558" s="58"/>
      <c r="BQ558" s="58"/>
      <c r="BR558" s="58"/>
      <c r="BS558" s="58"/>
      <c r="BT558" s="58"/>
      <c r="BU558" s="58"/>
      <c r="BV558" s="58"/>
      <c r="BW558" s="58"/>
      <c r="BX558" s="58"/>
      <c r="BY558" s="58"/>
      <c r="BZ558" s="58"/>
      <c r="CA558" s="58"/>
      <c r="CB558" s="58"/>
      <c r="CC558" s="58"/>
      <c r="CD558" s="58"/>
      <c r="CE558" s="58"/>
      <c r="CF558" s="58"/>
      <c r="CG558" s="58"/>
      <c r="CH558" s="58"/>
      <c r="CI558" s="58"/>
      <c r="CJ558" s="58"/>
      <c r="CK558" s="58"/>
      <c r="CL558" s="58"/>
      <c r="CM558" s="58"/>
      <c r="CN558" s="58"/>
      <c r="CO558" s="58"/>
      <c r="CP558" s="58"/>
      <c r="CQ558" s="58"/>
      <c r="CR558" s="58"/>
      <c r="CS558" s="58"/>
      <c r="CT558" s="58"/>
      <c r="CU558" s="58"/>
      <c r="CV558" s="58"/>
      <c r="CW558" s="58"/>
      <c r="CX558" s="58"/>
      <c r="CY558" s="58"/>
      <c r="CZ558" s="58"/>
      <c r="DA558" s="58"/>
      <c r="DB558" s="58"/>
      <c r="DC558" s="58"/>
      <c r="DD558" s="58"/>
      <c r="DE558" s="58"/>
      <c r="DF558" s="58"/>
      <c r="DG558" s="58"/>
      <c r="DH558" s="58"/>
      <c r="DI558" s="58"/>
      <c r="DJ558" s="58"/>
      <c r="DK558" s="58"/>
      <c r="DL558" s="58"/>
      <c r="DM558" s="58"/>
      <c r="DN558" s="58"/>
      <c r="DO558" s="58"/>
      <c r="DP558" s="58"/>
      <c r="DQ558" s="58"/>
      <c r="DR558" s="58"/>
      <c r="DS558" s="58"/>
      <c r="DT558" s="58"/>
      <c r="DU558" s="58"/>
      <c r="DV558" s="58"/>
      <c r="DW558" s="58"/>
      <c r="DX558" s="58"/>
      <c r="DY558" s="58"/>
      <c r="DZ558" s="58"/>
      <c r="EA558" s="58"/>
      <c r="EB558" s="58"/>
      <c r="EC558" s="58"/>
      <c r="ED558" s="58"/>
      <c r="EE558" s="58"/>
      <c r="EF558" s="58"/>
      <c r="EG558" s="58"/>
      <c r="EH558" s="58"/>
      <c r="EI558" s="58"/>
      <c r="EJ558" s="58"/>
      <c r="EK558" s="58"/>
      <c r="EL558" s="58"/>
      <c r="EM558" s="58"/>
      <c r="EN558" s="58"/>
      <c r="EO558" s="58"/>
      <c r="EP558" s="58"/>
      <c r="EQ558" s="58"/>
      <c r="ER558" s="58"/>
      <c r="ES558" s="58"/>
      <c r="ET558" s="58"/>
      <c r="EU558" s="58"/>
      <c r="EV558" s="58"/>
      <c r="EW558" s="58"/>
      <c r="EX558" s="58"/>
      <c r="EY558" s="58"/>
      <c r="EZ558" s="58"/>
      <c r="FA558" s="58"/>
      <c r="FB558" s="58"/>
      <c r="FC558" s="58"/>
      <c r="FD558" s="58"/>
      <c r="FE558" s="58"/>
      <c r="FF558" s="58"/>
      <c r="FG558" s="58"/>
      <c r="FH558" s="58"/>
      <c r="FI558" s="58"/>
      <c r="FJ558" s="58"/>
      <c r="FK558" s="58"/>
      <c r="FL558" s="58"/>
      <c r="FM558" s="58"/>
      <c r="FN558" s="58"/>
      <c r="FO558" s="58"/>
      <c r="FP558" s="58"/>
      <c r="FQ558" s="58"/>
      <c r="FR558" s="58"/>
      <c r="FS558" s="58"/>
      <c r="FT558" s="58"/>
      <c r="FU558" s="58"/>
      <c r="FV558" s="58"/>
      <c r="FW558" s="58"/>
      <c r="FX558" s="58"/>
      <c r="FY558" s="58"/>
      <c r="FZ558" s="58"/>
      <c r="GA558" s="58"/>
      <c r="GB558" s="58"/>
      <c r="GC558" s="58"/>
      <c r="GD558" s="58"/>
      <c r="GE558" s="58"/>
      <c r="GF558" s="58"/>
      <c r="GG558" s="58"/>
      <c r="GH558" s="58"/>
      <c r="GI558" s="58"/>
      <c r="GJ558" s="58"/>
      <c r="GK558" s="58"/>
      <c r="GL558" s="58"/>
      <c r="GM558" s="58"/>
      <c r="GN558" s="58"/>
      <c r="GO558" s="58"/>
      <c r="GP558" s="58"/>
      <c r="GQ558" s="58"/>
      <c r="GR558" s="58"/>
      <c r="GS558" s="58"/>
      <c r="GT558" s="58"/>
      <c r="GU558" s="58"/>
      <c r="GV558" s="58"/>
      <c r="GW558" s="58"/>
      <c r="GX558" s="58"/>
      <c r="GY558" s="58"/>
      <c r="GZ558" s="58"/>
      <c r="HA558" s="58"/>
      <c r="HB558" s="58"/>
      <c r="HC558" s="58"/>
      <c r="HD558" s="58"/>
      <c r="HE558" s="58"/>
      <c r="HF558" s="58"/>
      <c r="HG558" s="58"/>
      <c r="HH558" s="58"/>
      <c r="HI558" s="58"/>
      <c r="HJ558" s="58"/>
      <c r="HK558" s="58"/>
      <c r="HL558" s="58"/>
      <c r="HM558" s="58"/>
      <c r="HN558" s="58"/>
      <c r="HO558" s="58"/>
      <c r="HP558" s="58"/>
      <c r="HQ558" s="58"/>
      <c r="HR558" s="58"/>
      <c r="HS558" s="58"/>
      <c r="HT558" s="58"/>
      <c r="HU558" s="58"/>
      <c r="HV558" s="58"/>
      <c r="HW558" s="58"/>
      <c r="HX558" s="58"/>
      <c r="HY558" s="58"/>
      <c r="HZ558" s="58"/>
      <c r="IA558" s="58"/>
      <c r="IB558" s="58"/>
      <c r="IC558" s="58"/>
      <c r="ID558" s="58"/>
      <c r="IE558" s="58"/>
      <c r="IF558" s="58"/>
      <c r="IG558" s="58"/>
      <c r="IH558" s="58"/>
      <c r="II558" s="58"/>
      <c r="IJ558" s="58"/>
      <c r="IK558" s="58"/>
      <c r="IL558" s="58"/>
      <c r="IM558" s="58"/>
      <c r="IN558" s="58"/>
      <c r="IO558" s="58"/>
      <c r="IP558" s="58"/>
      <c r="IQ558" s="58"/>
      <c r="IR558" s="58"/>
    </row>
    <row r="559" spans="1:252" s="839" customFormat="1">
      <c r="A559" s="78" t="s">
        <v>610</v>
      </c>
      <c r="B559" s="699">
        <v>0.56599999999999995</v>
      </c>
      <c r="C559" s="699">
        <v>0.61199999999999999</v>
      </c>
      <c r="D559" s="699">
        <v>0.63200000000000001</v>
      </c>
      <c r="E559" s="699">
        <v>0.624</v>
      </c>
      <c r="F559" s="699">
        <v>0.55300000000000005</v>
      </c>
      <c r="G559" s="699">
        <v>0.66600000000000004</v>
      </c>
      <c r="H559" s="699">
        <v>0.64700000000000002</v>
      </c>
      <c r="I559" s="699">
        <v>0.66100000000000003</v>
      </c>
      <c r="J559" s="699">
        <v>0.46700000000000003</v>
      </c>
      <c r="K559" s="699">
        <v>0.435</v>
      </c>
      <c r="L559" s="699">
        <v>0.66200000000000003</v>
      </c>
      <c r="M559" s="699">
        <v>0.67200000000000004</v>
      </c>
      <c r="N559" s="699">
        <v>0.71799999999999997</v>
      </c>
      <c r="O559" s="699">
        <v>0.72299999999999998</v>
      </c>
      <c r="P559" s="699">
        <v>0.71199999999999997</v>
      </c>
      <c r="Q559" s="699">
        <v>0.74199999999999999</v>
      </c>
      <c r="R559" s="699">
        <v>0.70099999999999996</v>
      </c>
      <c r="S559" s="699">
        <v>0.77200000000000002</v>
      </c>
      <c r="T559" s="699">
        <v>0.80400000000000005</v>
      </c>
      <c r="U559" s="699">
        <v>0.82599999999999996</v>
      </c>
      <c r="V559" s="699">
        <v>0.91900000000000004</v>
      </c>
      <c r="W559" s="699">
        <v>0.93300000000000005</v>
      </c>
      <c r="X559" s="699">
        <v>0.95399999999999996</v>
      </c>
      <c r="Y559" s="699">
        <v>0.86699999999999999</v>
      </c>
      <c r="Z559" s="699">
        <v>0.96699999999999997</v>
      </c>
      <c r="AA559" s="956">
        <v>1.218</v>
      </c>
      <c r="AB559" s="956">
        <v>1.1910000000000001</v>
      </c>
      <c r="AC559" s="956">
        <v>1.2769999999999999</v>
      </c>
      <c r="AD559" s="699">
        <v>1.2549999999999999</v>
      </c>
      <c r="AE559" s="953">
        <v>1.3149999999999999</v>
      </c>
      <c r="AF559" s="58"/>
      <c r="AG559" s="58"/>
      <c r="AH559" s="58"/>
      <c r="AI559" s="58"/>
      <c r="AJ559" s="58"/>
      <c r="AK559" s="58"/>
      <c r="AL559" s="58"/>
      <c r="AM559" s="58"/>
      <c r="AN559" s="58"/>
      <c r="AO559" s="58"/>
      <c r="AP559" s="58"/>
      <c r="AQ559" s="58"/>
      <c r="AR559" s="58"/>
      <c r="AS559" s="58"/>
      <c r="AT559" s="58"/>
      <c r="AU559" s="58"/>
      <c r="AV559" s="58"/>
      <c r="AW559" s="58"/>
      <c r="AX559" s="58"/>
      <c r="AY559" s="58"/>
      <c r="AZ559" s="58"/>
      <c r="BA559" s="58"/>
      <c r="BB559" s="58"/>
      <c r="BC559" s="58"/>
      <c r="BD559" s="58"/>
      <c r="BE559" s="58"/>
      <c r="BF559" s="58"/>
      <c r="BG559" s="58"/>
      <c r="BH559" s="58"/>
      <c r="BI559" s="58"/>
      <c r="BJ559" s="58"/>
      <c r="BK559" s="58"/>
      <c r="BL559" s="58"/>
      <c r="BM559" s="58"/>
      <c r="BN559" s="58"/>
      <c r="BO559" s="58"/>
      <c r="BP559" s="58"/>
      <c r="BQ559" s="58"/>
      <c r="BR559" s="58"/>
      <c r="BS559" s="58"/>
      <c r="BT559" s="58"/>
      <c r="BU559" s="58"/>
      <c r="BV559" s="58"/>
      <c r="BW559" s="58"/>
      <c r="BX559" s="58"/>
      <c r="BY559" s="58"/>
      <c r="BZ559" s="58"/>
      <c r="CA559" s="58"/>
      <c r="CB559" s="58"/>
      <c r="CC559" s="58"/>
      <c r="CD559" s="58"/>
      <c r="CE559" s="58"/>
      <c r="CF559" s="58"/>
      <c r="CG559" s="58"/>
      <c r="CH559" s="58"/>
      <c r="CI559" s="58"/>
      <c r="CJ559" s="58"/>
      <c r="CK559" s="58"/>
      <c r="CL559" s="58"/>
      <c r="CM559" s="58"/>
      <c r="CN559" s="58"/>
      <c r="CO559" s="58"/>
      <c r="CP559" s="58"/>
      <c r="CQ559" s="58"/>
      <c r="CR559" s="58"/>
      <c r="CS559" s="58"/>
      <c r="CT559" s="58"/>
      <c r="CU559" s="58"/>
      <c r="CV559" s="58"/>
      <c r="CW559" s="58"/>
      <c r="CX559" s="58"/>
      <c r="CY559" s="58"/>
      <c r="CZ559" s="58"/>
      <c r="DA559" s="58"/>
      <c r="DB559" s="58"/>
      <c r="DC559" s="58"/>
      <c r="DD559" s="58"/>
      <c r="DE559" s="58"/>
      <c r="DF559" s="58"/>
      <c r="DG559" s="58"/>
      <c r="DH559" s="58"/>
      <c r="DI559" s="58"/>
      <c r="DJ559" s="58"/>
      <c r="DK559" s="58"/>
      <c r="DL559" s="58"/>
      <c r="DM559" s="58"/>
      <c r="DN559" s="58"/>
      <c r="DO559" s="58"/>
      <c r="DP559" s="58"/>
      <c r="DQ559" s="58"/>
      <c r="DR559" s="58"/>
      <c r="DS559" s="58"/>
      <c r="DT559" s="58"/>
      <c r="DU559" s="58"/>
      <c r="DV559" s="58"/>
      <c r="DW559" s="58"/>
      <c r="DX559" s="58"/>
      <c r="DY559" s="58"/>
      <c r="DZ559" s="58"/>
      <c r="EA559" s="58"/>
      <c r="EB559" s="58"/>
      <c r="EC559" s="58"/>
      <c r="ED559" s="58"/>
      <c r="EE559" s="58"/>
      <c r="EF559" s="58"/>
      <c r="EG559" s="58"/>
      <c r="EH559" s="58"/>
      <c r="EI559" s="58"/>
      <c r="EJ559" s="58"/>
      <c r="EK559" s="58"/>
      <c r="EL559" s="58"/>
      <c r="EM559" s="58"/>
      <c r="EN559" s="58"/>
      <c r="EO559" s="58"/>
      <c r="EP559" s="58"/>
      <c r="EQ559" s="58"/>
      <c r="ER559" s="58"/>
      <c r="ES559" s="58"/>
      <c r="ET559" s="58"/>
      <c r="EU559" s="58"/>
      <c r="EV559" s="58"/>
      <c r="EW559" s="58"/>
      <c r="EX559" s="58"/>
      <c r="EY559" s="58"/>
      <c r="EZ559" s="58"/>
      <c r="FA559" s="58"/>
      <c r="FB559" s="58"/>
      <c r="FC559" s="58"/>
      <c r="FD559" s="58"/>
      <c r="FE559" s="58"/>
      <c r="FF559" s="58"/>
      <c r="FG559" s="58"/>
      <c r="FH559" s="58"/>
      <c r="FI559" s="58"/>
      <c r="FJ559" s="58"/>
      <c r="FK559" s="58"/>
      <c r="FL559" s="58"/>
      <c r="FM559" s="58"/>
      <c r="FN559" s="58"/>
      <c r="FO559" s="58"/>
      <c r="FP559" s="58"/>
      <c r="FQ559" s="58"/>
      <c r="FR559" s="58"/>
      <c r="FS559" s="58"/>
      <c r="FT559" s="58"/>
      <c r="FU559" s="58"/>
      <c r="FV559" s="58"/>
      <c r="FW559" s="58"/>
      <c r="FX559" s="58"/>
      <c r="FY559" s="58"/>
      <c r="FZ559" s="58"/>
      <c r="GA559" s="58"/>
      <c r="GB559" s="58"/>
      <c r="GC559" s="58"/>
      <c r="GD559" s="58"/>
      <c r="GE559" s="58"/>
      <c r="GF559" s="58"/>
      <c r="GG559" s="58"/>
      <c r="GH559" s="58"/>
      <c r="GI559" s="58"/>
      <c r="GJ559" s="58"/>
      <c r="GK559" s="58"/>
      <c r="GL559" s="58"/>
      <c r="GM559" s="58"/>
      <c r="GN559" s="58"/>
      <c r="GO559" s="58"/>
      <c r="GP559" s="58"/>
      <c r="GQ559" s="58"/>
      <c r="GR559" s="58"/>
      <c r="GS559" s="58"/>
      <c r="GT559" s="58"/>
      <c r="GU559" s="58"/>
      <c r="GV559" s="58"/>
      <c r="GW559" s="58"/>
      <c r="GX559" s="58"/>
      <c r="GY559" s="58"/>
      <c r="GZ559" s="58"/>
      <c r="HA559" s="58"/>
      <c r="HB559" s="58"/>
      <c r="HC559" s="58"/>
      <c r="HD559" s="58"/>
      <c r="HE559" s="58"/>
      <c r="HF559" s="58"/>
      <c r="HG559" s="58"/>
      <c r="HH559" s="58"/>
      <c r="HI559" s="58"/>
      <c r="HJ559" s="58"/>
      <c r="HK559" s="58"/>
      <c r="HL559" s="58"/>
      <c r="HM559" s="58"/>
      <c r="HN559" s="58"/>
      <c r="HO559" s="58"/>
      <c r="HP559" s="58"/>
      <c r="HQ559" s="58"/>
      <c r="HR559" s="58"/>
      <c r="HS559" s="58"/>
      <c r="HT559" s="58"/>
      <c r="HU559" s="58"/>
      <c r="HV559" s="58"/>
      <c r="HW559" s="58"/>
      <c r="HX559" s="58"/>
      <c r="HY559" s="58"/>
      <c r="HZ559" s="58"/>
      <c r="IA559" s="58"/>
      <c r="IB559" s="58"/>
      <c r="IC559" s="58"/>
      <c r="ID559" s="58"/>
      <c r="IE559" s="58"/>
      <c r="IF559" s="58"/>
      <c r="IG559" s="58"/>
      <c r="IH559" s="58"/>
      <c r="II559" s="58"/>
      <c r="IJ559" s="58"/>
      <c r="IK559" s="58"/>
      <c r="IL559" s="58"/>
      <c r="IM559" s="58"/>
      <c r="IN559" s="58"/>
      <c r="IO559" s="58"/>
      <c r="IP559" s="58"/>
      <c r="IQ559" s="58"/>
      <c r="IR559" s="58"/>
    </row>
    <row r="560" spans="1:252" s="839" customFormat="1">
      <c r="A560" s="78" t="s">
        <v>611</v>
      </c>
      <c r="B560" s="699">
        <v>0.17499999999999999</v>
      </c>
      <c r="C560" s="699">
        <v>0.17499999999999999</v>
      </c>
      <c r="D560" s="699">
        <v>0.17599999999999999</v>
      </c>
      <c r="E560" s="699">
        <v>0.17100000000000001</v>
      </c>
      <c r="F560" s="699">
        <v>0.14799999999999999</v>
      </c>
      <c r="G560" s="699">
        <v>0.13500000000000001</v>
      </c>
      <c r="H560" s="699">
        <v>0.13900000000000001</v>
      </c>
      <c r="I560" s="699">
        <v>0.14199999999999999</v>
      </c>
      <c r="J560" s="699">
        <v>0.13200000000000001</v>
      </c>
      <c r="K560" s="699">
        <v>0.13</v>
      </c>
      <c r="L560" s="699">
        <v>0.15</v>
      </c>
      <c r="M560" s="699">
        <v>0.158</v>
      </c>
      <c r="N560" s="699">
        <v>0.16400000000000001</v>
      </c>
      <c r="O560" s="699">
        <v>0.17</v>
      </c>
      <c r="P560" s="699">
        <v>0.186</v>
      </c>
      <c r="Q560" s="699">
        <v>0.17899999999999999</v>
      </c>
      <c r="R560" s="699">
        <v>0.19900000000000001</v>
      </c>
      <c r="S560" s="699">
        <v>0.189</v>
      </c>
      <c r="T560" s="699">
        <v>0.17599999999999999</v>
      </c>
      <c r="U560" s="699">
        <v>0.17399999999999999</v>
      </c>
      <c r="V560" s="699">
        <v>0.17</v>
      </c>
      <c r="W560" s="699">
        <v>0.16500000000000001</v>
      </c>
      <c r="X560" s="699">
        <v>8.7999999999999995E-2</v>
      </c>
      <c r="Y560" s="699">
        <v>7.8E-2</v>
      </c>
      <c r="Z560" s="699">
        <v>6.7000000000000004E-2</v>
      </c>
      <c r="AA560" s="956">
        <v>7.4999999999999997E-2</v>
      </c>
      <c r="AB560" s="956">
        <v>6.9000000000000006E-2</v>
      </c>
      <c r="AC560" s="956">
        <v>6.5000000000000002E-2</v>
      </c>
      <c r="AD560" s="699">
        <v>6.5000000000000002E-2</v>
      </c>
      <c r="AE560" s="953">
        <v>7.1999999999999995E-2</v>
      </c>
      <c r="AF560" s="58"/>
      <c r="AG560" s="58"/>
      <c r="AH560" s="58"/>
      <c r="AI560" s="58"/>
      <c r="AJ560" s="58"/>
      <c r="AK560" s="58"/>
      <c r="AL560" s="58"/>
      <c r="AM560" s="58"/>
      <c r="AN560" s="58"/>
      <c r="AO560" s="58"/>
      <c r="AP560" s="58"/>
      <c r="AQ560" s="58"/>
      <c r="AR560" s="58"/>
      <c r="AS560" s="58"/>
      <c r="AT560" s="58"/>
      <c r="AU560" s="58"/>
      <c r="AV560" s="58"/>
      <c r="AW560" s="58"/>
      <c r="AX560" s="58"/>
      <c r="AY560" s="58"/>
      <c r="AZ560" s="58"/>
      <c r="BA560" s="58"/>
      <c r="BB560" s="58"/>
      <c r="BC560" s="58"/>
      <c r="BD560" s="58"/>
      <c r="BE560" s="58"/>
      <c r="BF560" s="58"/>
      <c r="BG560" s="58"/>
      <c r="BH560" s="58"/>
      <c r="BI560" s="58"/>
      <c r="BJ560" s="58"/>
      <c r="BK560" s="58"/>
      <c r="BL560" s="58"/>
      <c r="BM560" s="58"/>
      <c r="BN560" s="58"/>
      <c r="BO560" s="58"/>
      <c r="BP560" s="58"/>
      <c r="BQ560" s="58"/>
      <c r="BR560" s="58"/>
      <c r="BS560" s="58"/>
      <c r="BT560" s="58"/>
      <c r="BU560" s="58"/>
      <c r="BV560" s="58"/>
      <c r="BW560" s="58"/>
      <c r="BX560" s="58"/>
      <c r="BY560" s="58"/>
      <c r="BZ560" s="58"/>
      <c r="CA560" s="58"/>
      <c r="CB560" s="58"/>
      <c r="CC560" s="58"/>
      <c r="CD560" s="58"/>
      <c r="CE560" s="58"/>
      <c r="CF560" s="58"/>
      <c r="CG560" s="58"/>
      <c r="CH560" s="58"/>
      <c r="CI560" s="58"/>
      <c r="CJ560" s="58"/>
      <c r="CK560" s="58"/>
      <c r="CL560" s="58"/>
      <c r="CM560" s="58"/>
      <c r="CN560" s="58"/>
      <c r="CO560" s="58"/>
      <c r="CP560" s="58"/>
      <c r="CQ560" s="58"/>
      <c r="CR560" s="58"/>
      <c r="CS560" s="58"/>
      <c r="CT560" s="58"/>
      <c r="CU560" s="58"/>
      <c r="CV560" s="58"/>
      <c r="CW560" s="58"/>
      <c r="CX560" s="58"/>
      <c r="CY560" s="58"/>
      <c r="CZ560" s="58"/>
      <c r="DA560" s="58"/>
      <c r="DB560" s="58"/>
      <c r="DC560" s="58"/>
      <c r="DD560" s="58"/>
      <c r="DE560" s="58"/>
      <c r="DF560" s="58"/>
      <c r="DG560" s="58"/>
      <c r="DH560" s="58"/>
      <c r="DI560" s="58"/>
      <c r="DJ560" s="58"/>
      <c r="DK560" s="58"/>
      <c r="DL560" s="58"/>
      <c r="DM560" s="58"/>
      <c r="DN560" s="58"/>
      <c r="DO560" s="58"/>
      <c r="DP560" s="58"/>
      <c r="DQ560" s="58"/>
      <c r="DR560" s="58"/>
      <c r="DS560" s="58"/>
      <c r="DT560" s="58"/>
      <c r="DU560" s="58"/>
      <c r="DV560" s="58"/>
      <c r="DW560" s="58"/>
      <c r="DX560" s="58"/>
      <c r="DY560" s="58"/>
      <c r="DZ560" s="58"/>
      <c r="EA560" s="58"/>
      <c r="EB560" s="58"/>
      <c r="EC560" s="58"/>
      <c r="ED560" s="58"/>
      <c r="EE560" s="58"/>
      <c r="EF560" s="58"/>
      <c r="EG560" s="58"/>
      <c r="EH560" s="58"/>
      <c r="EI560" s="58"/>
      <c r="EJ560" s="58"/>
      <c r="EK560" s="58"/>
      <c r="EL560" s="58"/>
      <c r="EM560" s="58"/>
      <c r="EN560" s="58"/>
      <c r="EO560" s="58"/>
      <c r="EP560" s="58"/>
      <c r="EQ560" s="58"/>
      <c r="ER560" s="58"/>
      <c r="ES560" s="58"/>
      <c r="ET560" s="58"/>
      <c r="EU560" s="58"/>
      <c r="EV560" s="58"/>
      <c r="EW560" s="58"/>
      <c r="EX560" s="58"/>
      <c r="EY560" s="58"/>
      <c r="EZ560" s="58"/>
      <c r="FA560" s="58"/>
      <c r="FB560" s="58"/>
      <c r="FC560" s="58"/>
      <c r="FD560" s="58"/>
      <c r="FE560" s="58"/>
      <c r="FF560" s="58"/>
      <c r="FG560" s="58"/>
      <c r="FH560" s="58"/>
      <c r="FI560" s="58"/>
      <c r="FJ560" s="58"/>
      <c r="FK560" s="58"/>
      <c r="FL560" s="58"/>
      <c r="FM560" s="58"/>
      <c r="FN560" s="58"/>
      <c r="FO560" s="58"/>
      <c r="FP560" s="58"/>
      <c r="FQ560" s="58"/>
      <c r="FR560" s="58"/>
      <c r="FS560" s="58"/>
      <c r="FT560" s="58"/>
      <c r="FU560" s="58"/>
      <c r="FV560" s="58"/>
      <c r="FW560" s="58"/>
      <c r="FX560" s="58"/>
      <c r="FY560" s="58"/>
      <c r="FZ560" s="58"/>
      <c r="GA560" s="58"/>
      <c r="GB560" s="58"/>
      <c r="GC560" s="58"/>
      <c r="GD560" s="58"/>
      <c r="GE560" s="58"/>
      <c r="GF560" s="58"/>
      <c r="GG560" s="58"/>
      <c r="GH560" s="58"/>
      <c r="GI560" s="58"/>
      <c r="GJ560" s="58"/>
      <c r="GK560" s="58"/>
      <c r="GL560" s="58"/>
      <c r="GM560" s="58"/>
      <c r="GN560" s="58"/>
      <c r="GO560" s="58"/>
      <c r="GP560" s="58"/>
      <c r="GQ560" s="58"/>
      <c r="GR560" s="58"/>
      <c r="GS560" s="58"/>
      <c r="GT560" s="58"/>
      <c r="GU560" s="58"/>
      <c r="GV560" s="58"/>
      <c r="GW560" s="58"/>
      <c r="GX560" s="58"/>
      <c r="GY560" s="58"/>
      <c r="GZ560" s="58"/>
      <c r="HA560" s="58"/>
      <c r="HB560" s="58"/>
      <c r="HC560" s="58"/>
      <c r="HD560" s="58"/>
      <c r="HE560" s="58"/>
      <c r="HF560" s="58"/>
      <c r="HG560" s="58"/>
      <c r="HH560" s="58"/>
      <c r="HI560" s="58"/>
      <c r="HJ560" s="58"/>
      <c r="HK560" s="58"/>
      <c r="HL560" s="58"/>
      <c r="HM560" s="58"/>
      <c r="HN560" s="58"/>
      <c r="HO560" s="58"/>
      <c r="HP560" s="58"/>
      <c r="HQ560" s="58"/>
      <c r="HR560" s="58"/>
      <c r="HS560" s="58"/>
      <c r="HT560" s="58"/>
      <c r="HU560" s="58"/>
      <c r="HV560" s="58"/>
      <c r="HW560" s="58"/>
      <c r="HX560" s="58"/>
      <c r="HY560" s="58"/>
      <c r="HZ560" s="58"/>
      <c r="IA560" s="58"/>
      <c r="IB560" s="58"/>
      <c r="IC560" s="58"/>
      <c r="ID560" s="58"/>
      <c r="IE560" s="58"/>
      <c r="IF560" s="58"/>
      <c r="IG560" s="58"/>
      <c r="IH560" s="58"/>
      <c r="II560" s="58"/>
      <c r="IJ560" s="58"/>
      <c r="IK560" s="58"/>
      <c r="IL560" s="58"/>
      <c r="IM560" s="58"/>
      <c r="IN560" s="58"/>
      <c r="IO560" s="58"/>
      <c r="IP560" s="58"/>
      <c r="IQ560" s="58"/>
      <c r="IR560" s="58"/>
    </row>
    <row r="561" spans="1:252" s="839" customFormat="1">
      <c r="A561" s="78" t="s">
        <v>612</v>
      </c>
      <c r="B561" s="699">
        <v>0</v>
      </c>
      <c r="C561" s="699">
        <v>0</v>
      </c>
      <c r="D561" s="699">
        <v>0</v>
      </c>
      <c r="E561" s="699">
        <v>0</v>
      </c>
      <c r="F561" s="699">
        <v>0</v>
      </c>
      <c r="G561" s="699">
        <v>0</v>
      </c>
      <c r="H561" s="699">
        <v>0</v>
      </c>
      <c r="I561" s="699">
        <v>0</v>
      </c>
      <c r="J561" s="699">
        <v>0</v>
      </c>
      <c r="K561" s="699">
        <v>0</v>
      </c>
      <c r="L561" s="699">
        <v>0</v>
      </c>
      <c r="M561" s="699">
        <v>0</v>
      </c>
      <c r="N561" s="699">
        <v>0</v>
      </c>
      <c r="O561" s="699">
        <v>0</v>
      </c>
      <c r="P561" s="699">
        <v>0</v>
      </c>
      <c r="Q561" s="699">
        <v>0</v>
      </c>
      <c r="R561" s="699">
        <v>0</v>
      </c>
      <c r="S561" s="699">
        <v>0</v>
      </c>
      <c r="T561" s="699">
        <v>0</v>
      </c>
      <c r="U561" s="699">
        <v>0</v>
      </c>
      <c r="V561" s="699">
        <v>0</v>
      </c>
      <c r="W561" s="699">
        <v>0</v>
      </c>
      <c r="X561" s="699">
        <v>0</v>
      </c>
      <c r="Y561" s="699">
        <v>0</v>
      </c>
      <c r="Z561" s="699">
        <v>0</v>
      </c>
      <c r="AA561" s="957">
        <v>0</v>
      </c>
      <c r="AB561" s="957">
        <v>0</v>
      </c>
      <c r="AC561" s="957">
        <v>0</v>
      </c>
      <c r="AD561" s="699">
        <v>0</v>
      </c>
      <c r="AE561"/>
      <c r="AF561" s="58"/>
      <c r="AG561" s="58"/>
      <c r="AH561" s="58"/>
      <c r="AI561" s="58"/>
      <c r="AJ561" s="58"/>
      <c r="AK561" s="58"/>
      <c r="AL561" s="58"/>
      <c r="AM561" s="58"/>
      <c r="AN561" s="58"/>
      <c r="AO561" s="58"/>
      <c r="AP561" s="58"/>
      <c r="AQ561" s="58"/>
      <c r="AR561" s="58"/>
      <c r="AS561" s="58"/>
      <c r="AT561" s="58"/>
      <c r="AU561" s="58"/>
      <c r="AV561" s="58"/>
      <c r="AW561" s="58"/>
      <c r="AX561" s="58"/>
      <c r="AY561" s="58"/>
      <c r="AZ561" s="58"/>
      <c r="BA561" s="58"/>
      <c r="BB561" s="58"/>
      <c r="BC561" s="58"/>
      <c r="BD561" s="58"/>
      <c r="BE561" s="58"/>
      <c r="BF561" s="58"/>
      <c r="BG561" s="58"/>
      <c r="BH561" s="58"/>
      <c r="BI561" s="58"/>
      <c r="BJ561" s="58"/>
      <c r="BK561" s="58"/>
      <c r="BL561" s="58"/>
      <c r="BM561" s="58"/>
      <c r="BN561" s="58"/>
      <c r="BO561" s="58"/>
      <c r="BP561" s="58"/>
      <c r="BQ561" s="58"/>
      <c r="BR561" s="58"/>
      <c r="BS561" s="58"/>
      <c r="BT561" s="58"/>
      <c r="BU561" s="58"/>
      <c r="BV561" s="58"/>
      <c r="BW561" s="58"/>
      <c r="BX561" s="58"/>
      <c r="BY561" s="58"/>
      <c r="BZ561" s="58"/>
      <c r="CA561" s="58"/>
      <c r="CB561" s="58"/>
      <c r="CC561" s="58"/>
      <c r="CD561" s="58"/>
      <c r="CE561" s="58"/>
      <c r="CF561" s="58"/>
      <c r="CG561" s="58"/>
      <c r="CH561" s="58"/>
      <c r="CI561" s="58"/>
      <c r="CJ561" s="58"/>
      <c r="CK561" s="58"/>
      <c r="CL561" s="58"/>
      <c r="CM561" s="58"/>
      <c r="CN561" s="58"/>
      <c r="CO561" s="58"/>
      <c r="CP561" s="58"/>
      <c r="CQ561" s="58"/>
      <c r="CR561" s="58"/>
      <c r="CS561" s="58"/>
      <c r="CT561" s="58"/>
      <c r="CU561" s="58"/>
      <c r="CV561" s="58"/>
      <c r="CW561" s="58"/>
      <c r="CX561" s="58"/>
      <c r="CY561" s="58"/>
      <c r="CZ561" s="58"/>
      <c r="DA561" s="58"/>
      <c r="DB561" s="58"/>
      <c r="DC561" s="58"/>
      <c r="DD561" s="58"/>
      <c r="DE561" s="58"/>
      <c r="DF561" s="58"/>
      <c r="DG561" s="58"/>
      <c r="DH561" s="58"/>
      <c r="DI561" s="58"/>
      <c r="DJ561" s="58"/>
      <c r="DK561" s="58"/>
      <c r="DL561" s="58"/>
      <c r="DM561" s="58"/>
      <c r="DN561" s="58"/>
      <c r="DO561" s="58"/>
      <c r="DP561" s="58"/>
      <c r="DQ561" s="58"/>
      <c r="DR561" s="58"/>
      <c r="DS561" s="58"/>
      <c r="DT561" s="58"/>
      <c r="DU561" s="58"/>
      <c r="DV561" s="58"/>
      <c r="DW561" s="58"/>
      <c r="DX561" s="58"/>
      <c r="DY561" s="58"/>
      <c r="DZ561" s="58"/>
      <c r="EA561" s="58"/>
      <c r="EB561" s="58"/>
      <c r="EC561" s="58"/>
      <c r="ED561" s="58"/>
      <c r="EE561" s="58"/>
      <c r="EF561" s="58"/>
      <c r="EG561" s="58"/>
      <c r="EH561" s="58"/>
      <c r="EI561" s="58"/>
      <c r="EJ561" s="58"/>
      <c r="EK561" s="58"/>
      <c r="EL561" s="58"/>
      <c r="EM561" s="58"/>
      <c r="EN561" s="58"/>
      <c r="EO561" s="58"/>
      <c r="EP561" s="58"/>
      <c r="EQ561" s="58"/>
      <c r="ER561" s="58"/>
      <c r="ES561" s="58"/>
      <c r="ET561" s="58"/>
      <c r="EU561" s="58"/>
      <c r="EV561" s="58"/>
      <c r="EW561" s="58"/>
      <c r="EX561" s="58"/>
      <c r="EY561" s="58"/>
      <c r="EZ561" s="58"/>
      <c r="FA561" s="58"/>
      <c r="FB561" s="58"/>
      <c r="FC561" s="58"/>
      <c r="FD561" s="58"/>
      <c r="FE561" s="58"/>
      <c r="FF561" s="58"/>
      <c r="FG561" s="58"/>
      <c r="FH561" s="58"/>
      <c r="FI561" s="58"/>
      <c r="FJ561" s="58"/>
      <c r="FK561" s="58"/>
      <c r="FL561" s="58"/>
      <c r="FM561" s="58"/>
      <c r="FN561" s="58"/>
      <c r="FO561" s="58"/>
      <c r="FP561" s="58"/>
      <c r="FQ561" s="58"/>
      <c r="FR561" s="58"/>
      <c r="FS561" s="58"/>
      <c r="FT561" s="58"/>
      <c r="FU561" s="58"/>
      <c r="FV561" s="58"/>
      <c r="FW561" s="58"/>
      <c r="FX561" s="58"/>
      <c r="FY561" s="58"/>
      <c r="FZ561" s="58"/>
      <c r="GA561" s="58"/>
      <c r="GB561" s="58"/>
      <c r="GC561" s="58"/>
      <c r="GD561" s="58"/>
      <c r="GE561" s="58"/>
      <c r="GF561" s="58"/>
      <c r="GG561" s="58"/>
      <c r="GH561" s="58"/>
      <c r="GI561" s="58"/>
      <c r="GJ561" s="58"/>
      <c r="GK561" s="58"/>
      <c r="GL561" s="58"/>
      <c r="GM561" s="58"/>
      <c r="GN561" s="58"/>
      <c r="GO561" s="58"/>
      <c r="GP561" s="58"/>
      <c r="GQ561" s="58"/>
      <c r="GR561" s="58"/>
      <c r="GS561" s="58"/>
      <c r="GT561" s="58"/>
      <c r="GU561" s="58"/>
      <c r="GV561" s="58"/>
      <c r="GW561" s="58"/>
      <c r="GX561" s="58"/>
      <c r="GY561" s="58"/>
      <c r="GZ561" s="58"/>
      <c r="HA561" s="58"/>
      <c r="HB561" s="58"/>
      <c r="HC561" s="58"/>
      <c r="HD561" s="58"/>
      <c r="HE561" s="58"/>
      <c r="HF561" s="58"/>
      <c r="HG561" s="58"/>
      <c r="HH561" s="58"/>
      <c r="HI561" s="58"/>
      <c r="HJ561" s="58"/>
      <c r="HK561" s="58"/>
      <c r="HL561" s="58"/>
      <c r="HM561" s="58"/>
      <c r="HN561" s="58"/>
      <c r="HO561" s="58"/>
      <c r="HP561" s="58"/>
      <c r="HQ561" s="58"/>
      <c r="HR561" s="58"/>
      <c r="HS561" s="58"/>
      <c r="HT561" s="58"/>
      <c r="HU561" s="58"/>
      <c r="HV561" s="58"/>
      <c r="HW561" s="58"/>
      <c r="HX561" s="58"/>
      <c r="HY561" s="58"/>
      <c r="HZ561" s="58"/>
      <c r="IA561" s="58"/>
      <c r="IB561" s="58"/>
      <c r="IC561" s="58"/>
      <c r="ID561" s="58"/>
      <c r="IE561" s="58"/>
      <c r="IF561" s="58"/>
      <c r="IG561" s="58"/>
      <c r="IH561" s="58"/>
      <c r="II561" s="58"/>
      <c r="IJ561" s="58"/>
      <c r="IK561" s="58"/>
      <c r="IL561" s="58"/>
      <c r="IM561" s="58"/>
      <c r="IN561" s="58"/>
      <c r="IO561" s="58"/>
      <c r="IP561" s="58"/>
      <c r="IQ561" s="58"/>
      <c r="IR561" s="58"/>
    </row>
    <row r="562" spans="1:252" s="839" customFormat="1">
      <c r="A562" s="78" t="s">
        <v>613</v>
      </c>
      <c r="B562" s="699">
        <v>0</v>
      </c>
      <c r="C562" s="699">
        <v>0</v>
      </c>
      <c r="D562" s="699">
        <v>0</v>
      </c>
      <c r="E562" s="699">
        <v>0</v>
      </c>
      <c r="F562" s="699">
        <v>0</v>
      </c>
      <c r="G562" s="699">
        <v>0</v>
      </c>
      <c r="H562" s="699">
        <v>0</v>
      </c>
      <c r="I562" s="699">
        <v>0</v>
      </c>
      <c r="J562" s="699">
        <v>0</v>
      </c>
      <c r="K562" s="699">
        <v>0</v>
      </c>
      <c r="L562" s="699">
        <v>0</v>
      </c>
      <c r="M562" s="699">
        <v>0</v>
      </c>
      <c r="N562" s="699">
        <v>0</v>
      </c>
      <c r="O562" s="699">
        <v>0</v>
      </c>
      <c r="P562" s="699">
        <v>0</v>
      </c>
      <c r="Q562" s="699">
        <v>0</v>
      </c>
      <c r="R562" s="699">
        <v>0</v>
      </c>
      <c r="S562" s="699">
        <v>0</v>
      </c>
      <c r="T562" s="699">
        <v>0</v>
      </c>
      <c r="U562" s="699">
        <v>0</v>
      </c>
      <c r="V562" s="699">
        <v>0</v>
      </c>
      <c r="W562" s="699">
        <v>0</v>
      </c>
      <c r="X562" s="699">
        <v>0</v>
      </c>
      <c r="Y562" s="699">
        <v>0</v>
      </c>
      <c r="Z562" s="699">
        <v>0</v>
      </c>
      <c r="AA562" s="957">
        <v>0</v>
      </c>
      <c r="AB562" s="957">
        <v>0</v>
      </c>
      <c r="AC562" s="957">
        <v>0</v>
      </c>
      <c r="AD562" s="699">
        <v>0</v>
      </c>
      <c r="AE562"/>
      <c r="AF562" s="58"/>
      <c r="AG562" s="58"/>
      <c r="AH562" s="58"/>
      <c r="AI562" s="58"/>
      <c r="AJ562" s="58"/>
      <c r="AK562" s="58"/>
      <c r="AL562" s="58"/>
      <c r="AM562" s="58"/>
      <c r="AN562" s="58"/>
      <c r="AO562" s="58"/>
      <c r="AP562" s="58"/>
      <c r="AQ562" s="58"/>
      <c r="AR562" s="58"/>
      <c r="AS562" s="58"/>
      <c r="AT562" s="58"/>
      <c r="AU562" s="58"/>
      <c r="AV562" s="58"/>
      <c r="AW562" s="58"/>
      <c r="AX562" s="58"/>
      <c r="AY562" s="58"/>
      <c r="AZ562" s="58"/>
      <c r="BA562" s="58"/>
      <c r="BB562" s="58"/>
      <c r="BC562" s="58"/>
      <c r="BD562" s="58"/>
      <c r="BE562" s="58"/>
      <c r="BF562" s="58"/>
      <c r="BG562" s="58"/>
      <c r="BH562" s="58"/>
      <c r="BI562" s="58"/>
      <c r="BJ562" s="58"/>
      <c r="BK562" s="58"/>
      <c r="BL562" s="58"/>
      <c r="BM562" s="58"/>
      <c r="BN562" s="58"/>
      <c r="BO562" s="58"/>
      <c r="BP562" s="58"/>
      <c r="BQ562" s="58"/>
      <c r="BR562" s="58"/>
      <c r="BS562" s="58"/>
      <c r="BT562" s="58"/>
      <c r="BU562" s="58"/>
      <c r="BV562" s="58"/>
      <c r="BW562" s="58"/>
      <c r="BX562" s="58"/>
      <c r="BY562" s="58"/>
      <c r="BZ562" s="58"/>
      <c r="CA562" s="58"/>
      <c r="CB562" s="58"/>
      <c r="CC562" s="58"/>
      <c r="CD562" s="58"/>
      <c r="CE562" s="58"/>
      <c r="CF562" s="58"/>
      <c r="CG562" s="58"/>
      <c r="CH562" s="58"/>
      <c r="CI562" s="58"/>
      <c r="CJ562" s="58"/>
      <c r="CK562" s="58"/>
      <c r="CL562" s="58"/>
      <c r="CM562" s="58"/>
      <c r="CN562" s="58"/>
      <c r="CO562" s="58"/>
      <c r="CP562" s="58"/>
      <c r="CQ562" s="58"/>
      <c r="CR562" s="58"/>
      <c r="CS562" s="58"/>
      <c r="CT562" s="58"/>
      <c r="CU562" s="58"/>
      <c r="CV562" s="58"/>
      <c r="CW562" s="58"/>
      <c r="CX562" s="58"/>
      <c r="CY562" s="58"/>
      <c r="CZ562" s="58"/>
      <c r="DA562" s="58"/>
      <c r="DB562" s="58"/>
      <c r="DC562" s="58"/>
      <c r="DD562" s="58"/>
      <c r="DE562" s="58"/>
      <c r="DF562" s="58"/>
      <c r="DG562" s="58"/>
      <c r="DH562" s="58"/>
      <c r="DI562" s="58"/>
      <c r="DJ562" s="58"/>
      <c r="DK562" s="58"/>
      <c r="DL562" s="58"/>
      <c r="DM562" s="58"/>
      <c r="DN562" s="58"/>
      <c r="DO562" s="58"/>
      <c r="DP562" s="58"/>
      <c r="DQ562" s="58"/>
      <c r="DR562" s="58"/>
      <c r="DS562" s="58"/>
      <c r="DT562" s="58"/>
      <c r="DU562" s="58"/>
      <c r="DV562" s="58"/>
      <c r="DW562" s="58"/>
      <c r="DX562" s="58"/>
      <c r="DY562" s="58"/>
      <c r="DZ562" s="58"/>
      <c r="EA562" s="58"/>
      <c r="EB562" s="58"/>
      <c r="EC562" s="58"/>
      <c r="ED562" s="58"/>
      <c r="EE562" s="58"/>
      <c r="EF562" s="58"/>
      <c r="EG562" s="58"/>
      <c r="EH562" s="58"/>
      <c r="EI562" s="58"/>
      <c r="EJ562" s="58"/>
      <c r="EK562" s="58"/>
      <c r="EL562" s="58"/>
      <c r="EM562" s="58"/>
      <c r="EN562" s="58"/>
      <c r="EO562" s="58"/>
      <c r="EP562" s="58"/>
      <c r="EQ562" s="58"/>
      <c r="ER562" s="58"/>
      <c r="ES562" s="58"/>
      <c r="ET562" s="58"/>
      <c r="EU562" s="58"/>
      <c r="EV562" s="58"/>
      <c r="EW562" s="58"/>
      <c r="EX562" s="58"/>
      <c r="EY562" s="58"/>
      <c r="EZ562" s="58"/>
      <c r="FA562" s="58"/>
      <c r="FB562" s="58"/>
      <c r="FC562" s="58"/>
      <c r="FD562" s="58"/>
      <c r="FE562" s="58"/>
      <c r="FF562" s="58"/>
      <c r="FG562" s="58"/>
      <c r="FH562" s="58"/>
      <c r="FI562" s="58"/>
      <c r="FJ562" s="58"/>
      <c r="FK562" s="58"/>
      <c r="FL562" s="58"/>
      <c r="FM562" s="58"/>
      <c r="FN562" s="58"/>
      <c r="FO562" s="58"/>
      <c r="FP562" s="58"/>
      <c r="FQ562" s="58"/>
      <c r="FR562" s="58"/>
      <c r="FS562" s="58"/>
      <c r="FT562" s="58"/>
      <c r="FU562" s="58"/>
      <c r="FV562" s="58"/>
      <c r="FW562" s="58"/>
      <c r="FX562" s="58"/>
      <c r="FY562" s="58"/>
      <c r="FZ562" s="58"/>
      <c r="GA562" s="58"/>
      <c r="GB562" s="58"/>
      <c r="GC562" s="58"/>
      <c r="GD562" s="58"/>
      <c r="GE562" s="58"/>
      <c r="GF562" s="58"/>
      <c r="GG562" s="58"/>
      <c r="GH562" s="58"/>
      <c r="GI562" s="58"/>
      <c r="GJ562" s="58"/>
      <c r="GK562" s="58"/>
      <c r="GL562" s="58"/>
      <c r="GM562" s="58"/>
      <c r="GN562" s="58"/>
      <c r="GO562" s="58"/>
      <c r="GP562" s="58"/>
      <c r="GQ562" s="58"/>
      <c r="GR562" s="58"/>
      <c r="GS562" s="58"/>
      <c r="GT562" s="58"/>
      <c r="GU562" s="58"/>
      <c r="GV562" s="58"/>
      <c r="GW562" s="58"/>
      <c r="GX562" s="58"/>
      <c r="GY562" s="58"/>
      <c r="GZ562" s="58"/>
      <c r="HA562" s="58"/>
      <c r="HB562" s="58"/>
      <c r="HC562" s="58"/>
      <c r="HD562" s="58"/>
      <c r="HE562" s="58"/>
      <c r="HF562" s="58"/>
      <c r="HG562" s="58"/>
      <c r="HH562" s="58"/>
      <c r="HI562" s="58"/>
      <c r="HJ562" s="58"/>
      <c r="HK562" s="58"/>
      <c r="HL562" s="58"/>
      <c r="HM562" s="58"/>
      <c r="HN562" s="58"/>
      <c r="HO562" s="58"/>
      <c r="HP562" s="58"/>
      <c r="HQ562" s="58"/>
      <c r="HR562" s="58"/>
      <c r="HS562" s="58"/>
      <c r="HT562" s="58"/>
      <c r="HU562" s="58"/>
      <c r="HV562" s="58"/>
      <c r="HW562" s="58"/>
      <c r="HX562" s="58"/>
      <c r="HY562" s="58"/>
      <c r="HZ562" s="58"/>
      <c r="IA562" s="58"/>
      <c r="IB562" s="58"/>
      <c r="IC562" s="58"/>
      <c r="ID562" s="58"/>
      <c r="IE562" s="58"/>
      <c r="IF562" s="58"/>
      <c r="IG562" s="58"/>
      <c r="IH562" s="58"/>
      <c r="II562" s="58"/>
      <c r="IJ562" s="58"/>
      <c r="IK562" s="58"/>
      <c r="IL562" s="58"/>
      <c r="IM562" s="58"/>
      <c r="IN562" s="58"/>
      <c r="IO562" s="58"/>
      <c r="IP562" s="58"/>
      <c r="IQ562" s="58"/>
      <c r="IR562" s="58"/>
    </row>
    <row r="563" spans="1:252" s="839" customFormat="1">
      <c r="A563" s="78" t="s">
        <v>470</v>
      </c>
      <c r="B563" s="699">
        <v>2.4940000000000002</v>
      </c>
      <c r="C563" s="699">
        <v>2.4289999999999998</v>
      </c>
      <c r="D563" s="699">
        <v>2.2730000000000001</v>
      </c>
      <c r="E563" s="699">
        <v>2.1110000000000002</v>
      </c>
      <c r="F563" s="699">
        <v>1.9339999999999999</v>
      </c>
      <c r="G563" s="699">
        <v>1.7290000000000001</v>
      </c>
      <c r="H563" s="699">
        <v>1.5620000000000001</v>
      </c>
      <c r="I563" s="699">
        <v>1.6639999999999999</v>
      </c>
      <c r="J563" s="699">
        <v>2.052</v>
      </c>
      <c r="K563" s="699">
        <v>7.149</v>
      </c>
      <c r="L563" s="699">
        <v>7.5960000000000001</v>
      </c>
      <c r="M563" s="699">
        <v>7.87</v>
      </c>
      <c r="N563" s="699">
        <v>8.4250000000000007</v>
      </c>
      <c r="O563" s="699">
        <v>8.4499999999999993</v>
      </c>
      <c r="P563" s="699">
        <v>9.2919999999999998</v>
      </c>
      <c r="Q563" s="699">
        <v>10.252000000000001</v>
      </c>
      <c r="R563" s="699">
        <v>10.776999999999999</v>
      </c>
      <c r="S563" s="699">
        <v>10.98</v>
      </c>
      <c r="T563" s="699">
        <v>11.523</v>
      </c>
      <c r="U563" s="699">
        <v>12.22</v>
      </c>
      <c r="V563" s="699">
        <v>12.853</v>
      </c>
      <c r="W563" s="699">
        <v>13.178000000000001</v>
      </c>
      <c r="X563" s="699">
        <v>13.353</v>
      </c>
      <c r="Y563" s="699">
        <v>13.521000000000001</v>
      </c>
      <c r="Z563" s="699">
        <v>14.175000000000001</v>
      </c>
      <c r="AA563" s="956">
        <v>16.170999999999999</v>
      </c>
      <c r="AB563" s="956">
        <v>15</v>
      </c>
      <c r="AC563" s="956">
        <v>14.409000000000001</v>
      </c>
      <c r="AD563" s="699">
        <v>13.901</v>
      </c>
      <c r="AE563" s="953">
        <v>14.837</v>
      </c>
      <c r="AF563" s="58"/>
      <c r="AG563" s="58"/>
      <c r="AH563" s="58"/>
      <c r="AI563" s="58"/>
      <c r="AJ563" s="58"/>
      <c r="AK563" s="58"/>
      <c r="AL563" s="58"/>
      <c r="AM563" s="58"/>
      <c r="AN563" s="58"/>
      <c r="AO563" s="58"/>
      <c r="AP563" s="58"/>
      <c r="AQ563" s="58"/>
      <c r="AR563" s="58"/>
      <c r="AS563" s="58"/>
      <c r="AT563" s="58"/>
      <c r="AU563" s="58"/>
      <c r="AV563" s="58"/>
      <c r="AW563" s="58"/>
      <c r="AX563" s="58"/>
      <c r="AY563" s="58"/>
      <c r="AZ563" s="58"/>
      <c r="BA563" s="58"/>
      <c r="BB563" s="58"/>
      <c r="BC563" s="58"/>
      <c r="BD563" s="58"/>
      <c r="BE563" s="58"/>
      <c r="BF563" s="58"/>
      <c r="BG563" s="58"/>
      <c r="BH563" s="58"/>
      <c r="BI563" s="58"/>
      <c r="BJ563" s="58"/>
      <c r="BK563" s="58"/>
      <c r="BL563" s="58"/>
      <c r="BM563" s="58"/>
      <c r="BN563" s="58"/>
      <c r="BO563" s="58"/>
      <c r="BP563" s="58"/>
      <c r="BQ563" s="58"/>
      <c r="BR563" s="58"/>
      <c r="BS563" s="58"/>
      <c r="BT563" s="58"/>
      <c r="BU563" s="58"/>
      <c r="BV563" s="58"/>
      <c r="BW563" s="58"/>
      <c r="BX563" s="58"/>
      <c r="BY563" s="58"/>
      <c r="BZ563" s="58"/>
      <c r="CA563" s="58"/>
      <c r="CB563" s="58"/>
      <c r="CC563" s="58"/>
      <c r="CD563" s="58"/>
      <c r="CE563" s="58"/>
      <c r="CF563" s="58"/>
      <c r="CG563" s="58"/>
      <c r="CH563" s="58"/>
      <c r="CI563" s="58"/>
      <c r="CJ563" s="58"/>
      <c r="CK563" s="58"/>
      <c r="CL563" s="58"/>
      <c r="CM563" s="58"/>
      <c r="CN563" s="58"/>
      <c r="CO563" s="58"/>
      <c r="CP563" s="58"/>
      <c r="CQ563" s="58"/>
      <c r="CR563" s="58"/>
      <c r="CS563" s="58"/>
      <c r="CT563" s="58"/>
      <c r="CU563" s="58"/>
      <c r="CV563" s="58"/>
      <c r="CW563" s="58"/>
      <c r="CX563" s="58"/>
      <c r="CY563" s="58"/>
      <c r="CZ563" s="58"/>
      <c r="DA563" s="58"/>
      <c r="DB563" s="58"/>
      <c r="DC563" s="58"/>
      <c r="DD563" s="58"/>
      <c r="DE563" s="58"/>
      <c r="DF563" s="58"/>
      <c r="DG563" s="58"/>
      <c r="DH563" s="58"/>
      <c r="DI563" s="58"/>
      <c r="DJ563" s="58"/>
      <c r="DK563" s="58"/>
      <c r="DL563" s="58"/>
      <c r="DM563" s="58"/>
      <c r="DN563" s="58"/>
      <c r="DO563" s="58"/>
      <c r="DP563" s="58"/>
      <c r="DQ563" s="58"/>
      <c r="DR563" s="58"/>
      <c r="DS563" s="58"/>
      <c r="DT563" s="58"/>
      <c r="DU563" s="58"/>
      <c r="DV563" s="58"/>
      <c r="DW563" s="58"/>
      <c r="DX563" s="58"/>
      <c r="DY563" s="58"/>
      <c r="DZ563" s="58"/>
      <c r="EA563" s="58"/>
      <c r="EB563" s="58"/>
      <c r="EC563" s="58"/>
      <c r="ED563" s="58"/>
      <c r="EE563" s="58"/>
      <c r="EF563" s="58"/>
      <c r="EG563" s="58"/>
      <c r="EH563" s="58"/>
      <c r="EI563" s="58"/>
      <c r="EJ563" s="58"/>
      <c r="EK563" s="58"/>
      <c r="EL563" s="58"/>
      <c r="EM563" s="58"/>
      <c r="EN563" s="58"/>
      <c r="EO563" s="58"/>
      <c r="EP563" s="58"/>
      <c r="EQ563" s="58"/>
      <c r="ER563" s="58"/>
      <c r="ES563" s="58"/>
      <c r="ET563" s="58"/>
      <c r="EU563" s="58"/>
      <c r="EV563" s="58"/>
      <c r="EW563" s="58"/>
      <c r="EX563" s="58"/>
      <c r="EY563" s="58"/>
      <c r="EZ563" s="58"/>
      <c r="FA563" s="58"/>
      <c r="FB563" s="58"/>
      <c r="FC563" s="58"/>
      <c r="FD563" s="58"/>
      <c r="FE563" s="58"/>
      <c r="FF563" s="58"/>
      <c r="FG563" s="58"/>
      <c r="FH563" s="58"/>
      <c r="FI563" s="58"/>
      <c r="FJ563" s="58"/>
      <c r="FK563" s="58"/>
      <c r="FL563" s="58"/>
      <c r="FM563" s="58"/>
      <c r="FN563" s="58"/>
      <c r="FO563" s="58"/>
      <c r="FP563" s="58"/>
      <c r="FQ563" s="58"/>
      <c r="FR563" s="58"/>
      <c r="FS563" s="58"/>
      <c r="FT563" s="58"/>
      <c r="FU563" s="58"/>
      <c r="FV563" s="58"/>
      <c r="FW563" s="58"/>
      <c r="FX563" s="58"/>
      <c r="FY563" s="58"/>
      <c r="FZ563" s="58"/>
      <c r="GA563" s="58"/>
      <c r="GB563" s="58"/>
      <c r="GC563" s="58"/>
      <c r="GD563" s="58"/>
      <c r="GE563" s="58"/>
      <c r="GF563" s="58"/>
      <c r="GG563" s="58"/>
      <c r="GH563" s="58"/>
      <c r="GI563" s="58"/>
      <c r="GJ563" s="58"/>
      <c r="GK563" s="58"/>
      <c r="GL563" s="58"/>
      <c r="GM563" s="58"/>
      <c r="GN563" s="58"/>
      <c r="GO563" s="58"/>
      <c r="GP563" s="58"/>
      <c r="GQ563" s="58"/>
      <c r="GR563" s="58"/>
      <c r="GS563" s="58"/>
      <c r="GT563" s="58"/>
      <c r="GU563" s="58"/>
      <c r="GV563" s="58"/>
      <c r="GW563" s="58"/>
      <c r="GX563" s="58"/>
      <c r="GY563" s="58"/>
      <c r="GZ563" s="58"/>
      <c r="HA563" s="58"/>
      <c r="HB563" s="58"/>
      <c r="HC563" s="58"/>
      <c r="HD563" s="58"/>
      <c r="HE563" s="58"/>
      <c r="HF563" s="58"/>
      <c r="HG563" s="58"/>
      <c r="HH563" s="58"/>
      <c r="HI563" s="58"/>
      <c r="HJ563" s="58"/>
      <c r="HK563" s="58"/>
      <c r="HL563" s="58"/>
      <c r="HM563" s="58"/>
      <c r="HN563" s="58"/>
      <c r="HO563" s="58"/>
      <c r="HP563" s="58"/>
      <c r="HQ563" s="58"/>
      <c r="HR563" s="58"/>
      <c r="HS563" s="58"/>
      <c r="HT563" s="58"/>
      <c r="HU563" s="58"/>
      <c r="HV563" s="58"/>
      <c r="HW563" s="58"/>
      <c r="HX563" s="58"/>
      <c r="HY563" s="58"/>
      <c r="HZ563" s="58"/>
      <c r="IA563" s="58"/>
      <c r="IB563" s="58"/>
      <c r="IC563" s="58"/>
      <c r="ID563" s="58"/>
      <c r="IE563" s="58"/>
      <c r="IF563" s="58"/>
      <c r="IG563" s="58"/>
      <c r="IH563" s="58"/>
      <c r="II563" s="58"/>
      <c r="IJ563" s="58"/>
      <c r="IK563" s="58"/>
      <c r="IL563" s="58"/>
      <c r="IM563" s="58"/>
      <c r="IN563" s="58"/>
      <c r="IO563" s="58"/>
      <c r="IP563" s="58"/>
      <c r="IQ563" s="58"/>
      <c r="IR563" s="58"/>
    </row>
    <row r="564" spans="1:252" s="839" customFormat="1">
      <c r="A564" s="78" t="s">
        <v>614</v>
      </c>
      <c r="B564" s="699">
        <v>0.91900000000000004</v>
      </c>
      <c r="C564" s="699">
        <v>0.97099999999999997</v>
      </c>
      <c r="D564" s="699">
        <v>0.93700000000000006</v>
      </c>
      <c r="E564" s="699">
        <v>0.874</v>
      </c>
      <c r="F564" s="699">
        <v>0.77800000000000002</v>
      </c>
      <c r="G564" s="699">
        <v>0.21299999999999999</v>
      </c>
      <c r="H564" s="699">
        <v>0.13300000000000001</v>
      </c>
      <c r="I564" s="699">
        <v>7.1999999999999995E-2</v>
      </c>
      <c r="J564" s="699">
        <v>7.2999999999999995E-2</v>
      </c>
      <c r="K564" s="699">
        <v>9.4E-2</v>
      </c>
      <c r="L564" s="699">
        <v>0.1</v>
      </c>
      <c r="M564" s="699">
        <v>0.10199999999999999</v>
      </c>
      <c r="N564" s="699">
        <v>0.106</v>
      </c>
      <c r="O564" s="699">
        <v>0.13200000000000001</v>
      </c>
      <c r="P564" s="699">
        <v>0.183</v>
      </c>
      <c r="Q564" s="699">
        <v>0.17899999999999999</v>
      </c>
      <c r="R564" s="699">
        <v>0.19400000000000001</v>
      </c>
      <c r="S564" s="699">
        <v>0.17499999999999999</v>
      </c>
      <c r="T564" s="699">
        <v>0.183</v>
      </c>
      <c r="U564" s="699">
        <v>0.182</v>
      </c>
      <c r="V564" s="699">
        <v>0.187</v>
      </c>
      <c r="W564" s="699">
        <v>0.19500000000000001</v>
      </c>
      <c r="X564" s="699">
        <v>0.19600000000000001</v>
      </c>
      <c r="Y564" s="699">
        <v>0.19500000000000001</v>
      </c>
      <c r="Z564" s="699">
        <v>0.18099999999999999</v>
      </c>
      <c r="AA564" s="956">
        <v>0.224</v>
      </c>
      <c r="AB564" s="956">
        <v>0.21199999999999999</v>
      </c>
      <c r="AC564" s="956">
        <v>0.26700000000000002</v>
      </c>
      <c r="AD564" s="699">
        <v>0.26700000000000002</v>
      </c>
      <c r="AE564" s="953">
        <v>0.29699999999999999</v>
      </c>
      <c r="AF564" s="58"/>
      <c r="AG564" s="58"/>
      <c r="AH564" s="58"/>
      <c r="AI564" s="58"/>
      <c r="AJ564" s="58"/>
      <c r="AK564" s="58"/>
      <c r="AL564" s="58"/>
      <c r="AM564" s="58"/>
      <c r="AN564" s="58"/>
      <c r="AO564" s="58"/>
      <c r="AP564" s="58"/>
      <c r="AQ564" s="58"/>
      <c r="AR564" s="58"/>
      <c r="AS564" s="58"/>
      <c r="AT564" s="58"/>
      <c r="AU564" s="58"/>
      <c r="AV564" s="58"/>
      <c r="AW564" s="58"/>
      <c r="AX564" s="58"/>
      <c r="AY564" s="58"/>
      <c r="AZ564" s="58"/>
      <c r="BA564" s="58"/>
      <c r="BB564" s="58"/>
      <c r="BC564" s="58"/>
      <c r="BD564" s="58"/>
      <c r="BE564" s="58"/>
      <c r="BF564" s="58"/>
      <c r="BG564" s="58"/>
      <c r="BH564" s="58"/>
      <c r="BI564" s="58"/>
      <c r="BJ564" s="58"/>
      <c r="BK564" s="58"/>
      <c r="BL564" s="58"/>
      <c r="BM564" s="58"/>
      <c r="BN564" s="58"/>
      <c r="BO564" s="58"/>
      <c r="BP564" s="58"/>
      <c r="BQ564" s="58"/>
      <c r="BR564" s="58"/>
      <c r="BS564" s="58"/>
      <c r="BT564" s="58"/>
      <c r="BU564" s="58"/>
      <c r="BV564" s="58"/>
      <c r="BW564" s="58"/>
      <c r="BX564" s="58"/>
      <c r="BY564" s="58"/>
      <c r="BZ564" s="58"/>
      <c r="CA564" s="58"/>
      <c r="CB564" s="58"/>
      <c r="CC564" s="58"/>
      <c r="CD564" s="58"/>
      <c r="CE564" s="58"/>
      <c r="CF564" s="58"/>
      <c r="CG564" s="58"/>
      <c r="CH564" s="58"/>
      <c r="CI564" s="58"/>
      <c r="CJ564" s="58"/>
      <c r="CK564" s="58"/>
      <c r="CL564" s="58"/>
      <c r="CM564" s="58"/>
      <c r="CN564" s="58"/>
      <c r="CO564" s="58"/>
      <c r="CP564" s="58"/>
      <c r="CQ564" s="58"/>
      <c r="CR564" s="58"/>
      <c r="CS564" s="58"/>
      <c r="CT564" s="58"/>
      <c r="CU564" s="58"/>
      <c r="CV564" s="58"/>
      <c r="CW564" s="58"/>
      <c r="CX564" s="58"/>
      <c r="CY564" s="58"/>
      <c r="CZ564" s="58"/>
      <c r="DA564" s="58"/>
      <c r="DB564" s="58"/>
      <c r="DC564" s="58"/>
      <c r="DD564" s="58"/>
      <c r="DE564" s="58"/>
      <c r="DF564" s="58"/>
      <c r="DG564" s="58"/>
      <c r="DH564" s="58"/>
      <c r="DI564" s="58"/>
      <c r="DJ564" s="58"/>
      <c r="DK564" s="58"/>
      <c r="DL564" s="58"/>
      <c r="DM564" s="58"/>
      <c r="DN564" s="58"/>
      <c r="DO564" s="58"/>
      <c r="DP564" s="58"/>
      <c r="DQ564" s="58"/>
      <c r="DR564" s="58"/>
      <c r="DS564" s="58"/>
      <c r="DT564" s="58"/>
      <c r="DU564" s="58"/>
      <c r="DV564" s="58"/>
      <c r="DW564" s="58"/>
      <c r="DX564" s="58"/>
      <c r="DY564" s="58"/>
      <c r="DZ564" s="58"/>
      <c r="EA564" s="58"/>
      <c r="EB564" s="58"/>
      <c r="EC564" s="58"/>
      <c r="ED564" s="58"/>
      <c r="EE564" s="58"/>
      <c r="EF564" s="58"/>
      <c r="EG564" s="58"/>
      <c r="EH564" s="58"/>
      <c r="EI564" s="58"/>
      <c r="EJ564" s="58"/>
      <c r="EK564" s="58"/>
      <c r="EL564" s="58"/>
      <c r="EM564" s="58"/>
      <c r="EN564" s="58"/>
      <c r="EO564" s="58"/>
      <c r="EP564" s="58"/>
      <c r="EQ564" s="58"/>
      <c r="ER564" s="58"/>
      <c r="ES564" s="58"/>
      <c r="ET564" s="58"/>
      <c r="EU564" s="58"/>
      <c r="EV564" s="58"/>
      <c r="EW564" s="58"/>
      <c r="EX564" s="58"/>
      <c r="EY564" s="58"/>
      <c r="EZ564" s="58"/>
      <c r="FA564" s="58"/>
      <c r="FB564" s="58"/>
      <c r="FC564" s="58"/>
      <c r="FD564" s="58"/>
      <c r="FE564" s="58"/>
      <c r="FF564" s="58"/>
      <c r="FG564" s="58"/>
      <c r="FH564" s="58"/>
      <c r="FI564" s="58"/>
      <c r="FJ564" s="58"/>
      <c r="FK564" s="58"/>
      <c r="FL564" s="58"/>
      <c r="FM564" s="58"/>
      <c r="FN564" s="58"/>
      <c r="FO564" s="58"/>
      <c r="FP564" s="58"/>
      <c r="FQ564" s="58"/>
      <c r="FR564" s="58"/>
      <c r="FS564" s="58"/>
      <c r="FT564" s="58"/>
      <c r="FU564" s="58"/>
      <c r="FV564" s="58"/>
      <c r="FW564" s="58"/>
      <c r="FX564" s="58"/>
      <c r="FY564" s="58"/>
      <c r="FZ564" s="58"/>
      <c r="GA564" s="58"/>
      <c r="GB564" s="58"/>
      <c r="GC564" s="58"/>
      <c r="GD564" s="58"/>
      <c r="GE564" s="58"/>
      <c r="GF564" s="58"/>
      <c r="GG564" s="58"/>
      <c r="GH564" s="58"/>
      <c r="GI564" s="58"/>
      <c r="GJ564" s="58"/>
      <c r="GK564" s="58"/>
      <c r="GL564" s="58"/>
      <c r="GM564" s="58"/>
      <c r="GN564" s="58"/>
      <c r="GO564" s="58"/>
      <c r="GP564" s="58"/>
      <c r="GQ564" s="58"/>
      <c r="GR564" s="58"/>
      <c r="GS564" s="58"/>
      <c r="GT564" s="58"/>
      <c r="GU564" s="58"/>
      <c r="GV564" s="58"/>
      <c r="GW564" s="58"/>
      <c r="GX564" s="58"/>
      <c r="GY564" s="58"/>
      <c r="GZ564" s="58"/>
      <c r="HA564" s="58"/>
      <c r="HB564" s="58"/>
      <c r="HC564" s="58"/>
      <c r="HD564" s="58"/>
      <c r="HE564" s="58"/>
      <c r="HF564" s="58"/>
      <c r="HG564" s="58"/>
      <c r="HH564" s="58"/>
      <c r="HI564" s="58"/>
      <c r="HJ564" s="58"/>
      <c r="HK564" s="58"/>
      <c r="HL564" s="58"/>
      <c r="HM564" s="58"/>
      <c r="HN564" s="58"/>
      <c r="HO564" s="58"/>
      <c r="HP564" s="58"/>
      <c r="HQ564" s="58"/>
      <c r="HR564" s="58"/>
      <c r="HS564" s="58"/>
      <c r="HT564" s="58"/>
      <c r="HU564" s="58"/>
      <c r="HV564" s="58"/>
      <c r="HW564" s="58"/>
      <c r="HX564" s="58"/>
      <c r="HY564" s="58"/>
      <c r="HZ564" s="58"/>
      <c r="IA564" s="58"/>
      <c r="IB564" s="58"/>
      <c r="IC564" s="58"/>
      <c r="ID564" s="58"/>
      <c r="IE564" s="58"/>
      <c r="IF564" s="58"/>
      <c r="IG564" s="58"/>
      <c r="IH564" s="58"/>
      <c r="II564" s="58"/>
      <c r="IJ564" s="58"/>
      <c r="IK564" s="58"/>
      <c r="IL564" s="58"/>
      <c r="IM564" s="58"/>
      <c r="IN564" s="58"/>
      <c r="IO564" s="58"/>
      <c r="IP564" s="58"/>
      <c r="IQ564" s="58"/>
      <c r="IR564" s="58"/>
    </row>
    <row r="565" spans="1:252" s="839" customFormat="1">
      <c r="A565" s="78" t="s">
        <v>615</v>
      </c>
      <c r="B565" s="699">
        <v>4.2000000000000003E-2</v>
      </c>
      <c r="C565" s="699">
        <v>4.2999999999999997E-2</v>
      </c>
      <c r="D565" s="699">
        <v>4.1000000000000002E-2</v>
      </c>
      <c r="E565" s="699">
        <v>3.5000000000000003E-2</v>
      </c>
      <c r="F565" s="699">
        <v>3.1E-2</v>
      </c>
      <c r="G565" s="699">
        <v>3.7999999999999999E-2</v>
      </c>
      <c r="H565" s="699">
        <v>3.6999999999999998E-2</v>
      </c>
      <c r="I565" s="699">
        <v>6.3E-2</v>
      </c>
      <c r="J565" s="699">
        <v>7.3999999999999996E-2</v>
      </c>
      <c r="K565" s="699">
        <v>6.0999999999999999E-2</v>
      </c>
      <c r="L565" s="699">
        <v>6.0999999999999999E-2</v>
      </c>
      <c r="M565" s="699">
        <v>6.4000000000000001E-2</v>
      </c>
      <c r="N565" s="699">
        <v>6.5000000000000002E-2</v>
      </c>
      <c r="O565" s="699">
        <v>6.5000000000000002E-2</v>
      </c>
      <c r="P565" s="699">
        <v>6.9000000000000006E-2</v>
      </c>
      <c r="Q565" s="699">
        <v>6.3E-2</v>
      </c>
      <c r="R565" s="699">
        <v>9.0999999999999998E-2</v>
      </c>
      <c r="S565" s="699">
        <v>5.6000000000000001E-2</v>
      </c>
      <c r="T565" s="699">
        <v>6.3E-2</v>
      </c>
      <c r="U565" s="699">
        <v>5.8000000000000003E-2</v>
      </c>
      <c r="V565" s="699">
        <v>6.0999999999999999E-2</v>
      </c>
      <c r="W565" s="699">
        <v>7.2999999999999995E-2</v>
      </c>
      <c r="X565" s="699">
        <v>0.10199999999999999</v>
      </c>
      <c r="Y565" s="699">
        <v>0.109</v>
      </c>
      <c r="Z565" s="699">
        <v>0.115</v>
      </c>
      <c r="AA565" s="956">
        <v>0.16</v>
      </c>
      <c r="AB565" s="956">
        <v>0.13400000000000001</v>
      </c>
      <c r="AC565" s="956">
        <v>0.187</v>
      </c>
      <c r="AD565" s="699">
        <v>0.188</v>
      </c>
      <c r="AE565" s="953">
        <v>0.215</v>
      </c>
      <c r="AF565" s="58"/>
      <c r="AG565" s="58"/>
      <c r="AH565" s="58"/>
      <c r="AI565" s="58"/>
      <c r="AJ565" s="58"/>
      <c r="AK565" s="58"/>
      <c r="AL565" s="58"/>
      <c r="AM565" s="58"/>
      <c r="AN565" s="58"/>
      <c r="AO565" s="58"/>
      <c r="AP565" s="58"/>
      <c r="AQ565" s="58"/>
      <c r="AR565" s="58"/>
      <c r="AS565" s="58"/>
      <c r="AT565" s="58"/>
      <c r="AU565" s="58"/>
      <c r="AV565" s="58"/>
      <c r="AW565" s="58"/>
      <c r="AX565" s="58"/>
      <c r="AY565" s="58"/>
      <c r="AZ565" s="58"/>
      <c r="BA565" s="58"/>
      <c r="BB565" s="58"/>
      <c r="BC565" s="58"/>
      <c r="BD565" s="58"/>
      <c r="BE565" s="58"/>
      <c r="BF565" s="58"/>
      <c r="BG565" s="58"/>
      <c r="BH565" s="58"/>
      <c r="BI565" s="58"/>
      <c r="BJ565" s="58"/>
      <c r="BK565" s="58"/>
      <c r="BL565" s="58"/>
      <c r="BM565" s="58"/>
      <c r="BN565" s="58"/>
      <c r="BO565" s="58"/>
      <c r="BP565" s="58"/>
      <c r="BQ565" s="58"/>
      <c r="BR565" s="58"/>
      <c r="BS565" s="58"/>
      <c r="BT565" s="58"/>
      <c r="BU565" s="58"/>
      <c r="BV565" s="58"/>
      <c r="BW565" s="58"/>
      <c r="BX565" s="58"/>
      <c r="BY565" s="58"/>
      <c r="BZ565" s="58"/>
      <c r="CA565" s="58"/>
      <c r="CB565" s="58"/>
      <c r="CC565" s="58"/>
      <c r="CD565" s="58"/>
      <c r="CE565" s="58"/>
      <c r="CF565" s="58"/>
      <c r="CG565" s="58"/>
      <c r="CH565" s="58"/>
      <c r="CI565" s="58"/>
      <c r="CJ565" s="58"/>
      <c r="CK565" s="58"/>
      <c r="CL565" s="58"/>
      <c r="CM565" s="58"/>
      <c r="CN565" s="58"/>
      <c r="CO565" s="58"/>
      <c r="CP565" s="58"/>
      <c r="CQ565" s="58"/>
      <c r="CR565" s="58"/>
      <c r="CS565" s="58"/>
      <c r="CT565" s="58"/>
      <c r="CU565" s="58"/>
      <c r="CV565" s="58"/>
      <c r="CW565" s="58"/>
      <c r="CX565" s="58"/>
      <c r="CY565" s="58"/>
      <c r="CZ565" s="58"/>
      <c r="DA565" s="58"/>
      <c r="DB565" s="58"/>
      <c r="DC565" s="58"/>
      <c r="DD565" s="58"/>
      <c r="DE565" s="58"/>
      <c r="DF565" s="58"/>
      <c r="DG565" s="58"/>
      <c r="DH565" s="58"/>
      <c r="DI565" s="58"/>
      <c r="DJ565" s="58"/>
      <c r="DK565" s="58"/>
      <c r="DL565" s="58"/>
      <c r="DM565" s="58"/>
      <c r="DN565" s="58"/>
      <c r="DO565" s="58"/>
      <c r="DP565" s="58"/>
      <c r="DQ565" s="58"/>
      <c r="DR565" s="58"/>
      <c r="DS565" s="58"/>
      <c r="DT565" s="58"/>
      <c r="DU565" s="58"/>
      <c r="DV565" s="58"/>
      <c r="DW565" s="58"/>
      <c r="DX565" s="58"/>
      <c r="DY565" s="58"/>
      <c r="DZ565" s="58"/>
      <c r="EA565" s="58"/>
      <c r="EB565" s="58"/>
      <c r="EC565" s="58"/>
      <c r="ED565" s="58"/>
      <c r="EE565" s="58"/>
      <c r="EF565" s="58"/>
      <c r="EG565" s="58"/>
      <c r="EH565" s="58"/>
      <c r="EI565" s="58"/>
      <c r="EJ565" s="58"/>
      <c r="EK565" s="58"/>
      <c r="EL565" s="58"/>
      <c r="EM565" s="58"/>
      <c r="EN565" s="58"/>
      <c r="EO565" s="58"/>
      <c r="EP565" s="58"/>
      <c r="EQ565" s="58"/>
      <c r="ER565" s="58"/>
      <c r="ES565" s="58"/>
      <c r="ET565" s="58"/>
      <c r="EU565" s="58"/>
      <c r="EV565" s="58"/>
      <c r="EW565" s="58"/>
      <c r="EX565" s="58"/>
      <c r="EY565" s="58"/>
      <c r="EZ565" s="58"/>
      <c r="FA565" s="58"/>
      <c r="FB565" s="58"/>
      <c r="FC565" s="58"/>
      <c r="FD565" s="58"/>
      <c r="FE565" s="58"/>
      <c r="FF565" s="58"/>
      <c r="FG565" s="58"/>
      <c r="FH565" s="58"/>
      <c r="FI565" s="58"/>
      <c r="FJ565" s="58"/>
      <c r="FK565" s="58"/>
      <c r="FL565" s="58"/>
      <c r="FM565" s="58"/>
      <c r="FN565" s="58"/>
      <c r="FO565" s="58"/>
      <c r="FP565" s="58"/>
      <c r="FQ565" s="58"/>
      <c r="FR565" s="58"/>
      <c r="FS565" s="58"/>
      <c r="FT565" s="58"/>
      <c r="FU565" s="58"/>
      <c r="FV565" s="58"/>
      <c r="FW565" s="58"/>
      <c r="FX565" s="58"/>
      <c r="FY565" s="58"/>
      <c r="FZ565" s="58"/>
      <c r="GA565" s="58"/>
      <c r="GB565" s="58"/>
      <c r="GC565" s="58"/>
      <c r="GD565" s="58"/>
      <c r="GE565" s="58"/>
      <c r="GF565" s="58"/>
      <c r="GG565" s="58"/>
      <c r="GH565" s="58"/>
      <c r="GI565" s="58"/>
      <c r="GJ565" s="58"/>
      <c r="GK565" s="58"/>
      <c r="GL565" s="58"/>
      <c r="GM565" s="58"/>
      <c r="GN565" s="58"/>
      <c r="GO565" s="58"/>
      <c r="GP565" s="58"/>
      <c r="GQ565" s="58"/>
      <c r="GR565" s="58"/>
      <c r="GS565" s="58"/>
      <c r="GT565" s="58"/>
      <c r="GU565" s="58"/>
      <c r="GV565" s="58"/>
      <c r="GW565" s="58"/>
      <c r="GX565" s="58"/>
      <c r="GY565" s="58"/>
      <c r="GZ565" s="58"/>
      <c r="HA565" s="58"/>
      <c r="HB565" s="58"/>
      <c r="HC565" s="58"/>
      <c r="HD565" s="58"/>
      <c r="HE565" s="58"/>
      <c r="HF565" s="58"/>
      <c r="HG565" s="58"/>
      <c r="HH565" s="58"/>
      <c r="HI565" s="58"/>
      <c r="HJ565" s="58"/>
      <c r="HK565" s="58"/>
      <c r="HL565" s="58"/>
      <c r="HM565" s="58"/>
      <c r="HN565" s="58"/>
      <c r="HO565" s="58"/>
      <c r="HP565" s="58"/>
      <c r="HQ565" s="58"/>
      <c r="HR565" s="58"/>
      <c r="HS565" s="58"/>
      <c r="HT565" s="58"/>
      <c r="HU565" s="58"/>
      <c r="HV565" s="58"/>
      <c r="HW565" s="58"/>
      <c r="HX565" s="58"/>
      <c r="HY565" s="58"/>
      <c r="HZ565" s="58"/>
      <c r="IA565" s="58"/>
      <c r="IB565" s="58"/>
      <c r="IC565" s="58"/>
      <c r="ID565" s="58"/>
      <c r="IE565" s="58"/>
      <c r="IF565" s="58"/>
      <c r="IG565" s="58"/>
      <c r="IH565" s="58"/>
      <c r="II565" s="58"/>
      <c r="IJ565" s="58"/>
      <c r="IK565" s="58"/>
      <c r="IL565" s="58"/>
      <c r="IM565" s="58"/>
      <c r="IN565" s="58"/>
      <c r="IO565" s="58"/>
      <c r="IP565" s="58"/>
      <c r="IQ565" s="58"/>
      <c r="IR565" s="58"/>
    </row>
    <row r="566" spans="1:252" s="839" customFormat="1">
      <c r="A566" s="78" t="s">
        <v>616</v>
      </c>
      <c r="B566" s="699">
        <v>0</v>
      </c>
      <c r="C566" s="699">
        <v>0</v>
      </c>
      <c r="D566" s="699">
        <v>0</v>
      </c>
      <c r="E566" s="699">
        <v>0</v>
      </c>
      <c r="F566" s="699">
        <v>0</v>
      </c>
      <c r="G566" s="699">
        <v>0</v>
      </c>
      <c r="H566" s="699">
        <v>0</v>
      </c>
      <c r="I566" s="699">
        <v>0</v>
      </c>
      <c r="J566" s="699">
        <v>0</v>
      </c>
      <c r="K566" s="699">
        <v>0</v>
      </c>
      <c r="L566" s="699">
        <v>0</v>
      </c>
      <c r="M566" s="699">
        <v>0</v>
      </c>
      <c r="N566" s="699">
        <v>0</v>
      </c>
      <c r="O566" s="699">
        <v>0</v>
      </c>
      <c r="P566" s="699">
        <v>0</v>
      </c>
      <c r="Q566" s="699">
        <v>0</v>
      </c>
      <c r="R566" s="699">
        <v>0</v>
      </c>
      <c r="S566" s="699">
        <v>0</v>
      </c>
      <c r="T566" s="699">
        <v>0</v>
      </c>
      <c r="U566" s="699">
        <v>0</v>
      </c>
      <c r="V566" s="699">
        <v>0</v>
      </c>
      <c r="W566" s="699">
        <v>0</v>
      </c>
      <c r="X566" s="699">
        <v>0</v>
      </c>
      <c r="Y566" s="699">
        <v>0</v>
      </c>
      <c r="Z566" s="699">
        <v>0</v>
      </c>
      <c r="AA566" s="957">
        <v>0</v>
      </c>
      <c r="AB566" s="957">
        <v>0</v>
      </c>
      <c r="AC566" s="957">
        <v>0</v>
      </c>
      <c r="AD566" s="699">
        <v>0</v>
      </c>
      <c r="AE566"/>
      <c r="AF566" s="58"/>
      <c r="AG566" s="58"/>
      <c r="AH566" s="58"/>
      <c r="AI566" s="58"/>
      <c r="AJ566" s="58"/>
      <c r="AK566" s="58"/>
      <c r="AL566" s="58"/>
      <c r="AM566" s="58"/>
      <c r="AN566" s="58"/>
      <c r="AO566" s="58"/>
      <c r="AP566" s="58"/>
      <c r="AQ566" s="58"/>
      <c r="AR566" s="58"/>
      <c r="AS566" s="58"/>
      <c r="AT566" s="58"/>
      <c r="AU566" s="58"/>
      <c r="AV566" s="58"/>
      <c r="AW566" s="58"/>
      <c r="AX566" s="58"/>
      <c r="AY566" s="58"/>
      <c r="AZ566" s="58"/>
      <c r="BA566" s="58"/>
      <c r="BB566" s="58"/>
      <c r="BC566" s="58"/>
      <c r="BD566" s="58"/>
      <c r="BE566" s="58"/>
      <c r="BF566" s="58"/>
      <c r="BG566" s="58"/>
      <c r="BH566" s="58"/>
      <c r="BI566" s="58"/>
      <c r="BJ566" s="58"/>
      <c r="BK566" s="58"/>
      <c r="BL566" s="58"/>
      <c r="BM566" s="58"/>
      <c r="BN566" s="58"/>
      <c r="BO566" s="58"/>
      <c r="BP566" s="58"/>
      <c r="BQ566" s="58"/>
      <c r="BR566" s="58"/>
      <c r="BS566" s="58"/>
      <c r="BT566" s="58"/>
      <c r="BU566" s="58"/>
      <c r="BV566" s="58"/>
      <c r="BW566" s="58"/>
      <c r="BX566" s="58"/>
      <c r="BY566" s="58"/>
      <c r="BZ566" s="58"/>
      <c r="CA566" s="58"/>
      <c r="CB566" s="58"/>
      <c r="CC566" s="58"/>
      <c r="CD566" s="58"/>
      <c r="CE566" s="58"/>
      <c r="CF566" s="58"/>
      <c r="CG566" s="58"/>
      <c r="CH566" s="58"/>
      <c r="CI566" s="58"/>
      <c r="CJ566" s="58"/>
      <c r="CK566" s="58"/>
      <c r="CL566" s="58"/>
      <c r="CM566" s="58"/>
      <c r="CN566" s="58"/>
      <c r="CO566" s="58"/>
      <c r="CP566" s="58"/>
      <c r="CQ566" s="58"/>
      <c r="CR566" s="58"/>
      <c r="CS566" s="58"/>
      <c r="CT566" s="58"/>
      <c r="CU566" s="58"/>
      <c r="CV566" s="58"/>
      <c r="CW566" s="58"/>
      <c r="CX566" s="58"/>
      <c r="CY566" s="58"/>
      <c r="CZ566" s="58"/>
      <c r="DA566" s="58"/>
      <c r="DB566" s="58"/>
      <c r="DC566" s="58"/>
      <c r="DD566" s="58"/>
      <c r="DE566" s="58"/>
      <c r="DF566" s="58"/>
      <c r="DG566" s="58"/>
      <c r="DH566" s="58"/>
      <c r="DI566" s="58"/>
      <c r="DJ566" s="58"/>
      <c r="DK566" s="58"/>
      <c r="DL566" s="58"/>
      <c r="DM566" s="58"/>
      <c r="DN566" s="58"/>
      <c r="DO566" s="58"/>
      <c r="DP566" s="58"/>
      <c r="DQ566" s="58"/>
      <c r="DR566" s="58"/>
      <c r="DS566" s="58"/>
      <c r="DT566" s="58"/>
      <c r="DU566" s="58"/>
      <c r="DV566" s="58"/>
      <c r="DW566" s="58"/>
      <c r="DX566" s="58"/>
      <c r="DY566" s="58"/>
      <c r="DZ566" s="58"/>
      <c r="EA566" s="58"/>
      <c r="EB566" s="58"/>
      <c r="EC566" s="58"/>
      <c r="ED566" s="58"/>
      <c r="EE566" s="58"/>
      <c r="EF566" s="58"/>
      <c r="EG566" s="58"/>
      <c r="EH566" s="58"/>
      <c r="EI566" s="58"/>
      <c r="EJ566" s="58"/>
      <c r="EK566" s="58"/>
      <c r="EL566" s="58"/>
      <c r="EM566" s="58"/>
      <c r="EN566" s="58"/>
      <c r="EO566" s="58"/>
      <c r="EP566" s="58"/>
      <c r="EQ566" s="58"/>
      <c r="ER566" s="58"/>
      <c r="ES566" s="58"/>
      <c r="ET566" s="58"/>
      <c r="EU566" s="58"/>
      <c r="EV566" s="58"/>
      <c r="EW566" s="58"/>
      <c r="EX566" s="58"/>
      <c r="EY566" s="58"/>
      <c r="EZ566" s="58"/>
      <c r="FA566" s="58"/>
      <c r="FB566" s="58"/>
      <c r="FC566" s="58"/>
      <c r="FD566" s="58"/>
      <c r="FE566" s="58"/>
      <c r="FF566" s="58"/>
      <c r="FG566" s="58"/>
      <c r="FH566" s="58"/>
      <c r="FI566" s="58"/>
      <c r="FJ566" s="58"/>
      <c r="FK566" s="58"/>
      <c r="FL566" s="58"/>
      <c r="FM566" s="58"/>
      <c r="FN566" s="58"/>
      <c r="FO566" s="58"/>
      <c r="FP566" s="58"/>
      <c r="FQ566" s="58"/>
      <c r="FR566" s="58"/>
      <c r="FS566" s="58"/>
      <c r="FT566" s="58"/>
      <c r="FU566" s="58"/>
      <c r="FV566" s="58"/>
      <c r="FW566" s="58"/>
      <c r="FX566" s="58"/>
      <c r="FY566" s="58"/>
      <c r="FZ566" s="58"/>
      <c r="GA566" s="58"/>
      <c r="GB566" s="58"/>
      <c r="GC566" s="58"/>
      <c r="GD566" s="58"/>
      <c r="GE566" s="58"/>
      <c r="GF566" s="58"/>
      <c r="GG566" s="58"/>
      <c r="GH566" s="58"/>
      <c r="GI566" s="58"/>
      <c r="GJ566" s="58"/>
      <c r="GK566" s="58"/>
      <c r="GL566" s="58"/>
      <c r="GM566" s="58"/>
      <c r="GN566" s="58"/>
      <c r="GO566" s="58"/>
      <c r="GP566" s="58"/>
      <c r="GQ566" s="58"/>
      <c r="GR566" s="58"/>
      <c r="GS566" s="58"/>
      <c r="GT566" s="58"/>
      <c r="GU566" s="58"/>
      <c r="GV566" s="58"/>
      <c r="GW566" s="58"/>
      <c r="GX566" s="58"/>
      <c r="GY566" s="58"/>
      <c r="GZ566" s="58"/>
      <c r="HA566" s="58"/>
      <c r="HB566" s="58"/>
      <c r="HC566" s="58"/>
      <c r="HD566" s="58"/>
      <c r="HE566" s="58"/>
      <c r="HF566" s="58"/>
      <c r="HG566" s="58"/>
      <c r="HH566" s="58"/>
      <c r="HI566" s="58"/>
      <c r="HJ566" s="58"/>
      <c r="HK566" s="58"/>
      <c r="HL566" s="58"/>
      <c r="HM566" s="58"/>
      <c r="HN566" s="58"/>
      <c r="HO566" s="58"/>
      <c r="HP566" s="58"/>
      <c r="HQ566" s="58"/>
      <c r="HR566" s="58"/>
      <c r="HS566" s="58"/>
      <c r="HT566" s="58"/>
      <c r="HU566" s="58"/>
      <c r="HV566" s="58"/>
      <c r="HW566" s="58"/>
      <c r="HX566" s="58"/>
      <c r="HY566" s="58"/>
      <c r="HZ566" s="58"/>
      <c r="IA566" s="58"/>
      <c r="IB566" s="58"/>
      <c r="IC566" s="58"/>
      <c r="ID566" s="58"/>
      <c r="IE566" s="58"/>
      <c r="IF566" s="58"/>
      <c r="IG566" s="58"/>
      <c r="IH566" s="58"/>
      <c r="II566" s="58"/>
      <c r="IJ566" s="58"/>
      <c r="IK566" s="58"/>
      <c r="IL566" s="58"/>
      <c r="IM566" s="58"/>
      <c r="IN566" s="58"/>
      <c r="IO566" s="58"/>
      <c r="IP566" s="58"/>
      <c r="IQ566" s="58"/>
      <c r="IR566" s="58"/>
    </row>
    <row r="567" spans="1:252" s="839" customFormat="1">
      <c r="A567" s="78" t="s">
        <v>617</v>
      </c>
      <c r="B567" s="699">
        <v>0.84099999999999997</v>
      </c>
      <c r="C567" s="699">
        <v>0.86599999999999999</v>
      </c>
      <c r="D567" s="699">
        <v>0.83499999999999996</v>
      </c>
      <c r="E567" s="699">
        <v>0.78700000000000003</v>
      </c>
      <c r="F567" s="699">
        <v>0.73099999999999998</v>
      </c>
      <c r="G567" s="699">
        <v>0.90100000000000002</v>
      </c>
      <c r="H567" s="699">
        <v>0.85499999999999998</v>
      </c>
      <c r="I567" s="699">
        <v>0.97499999999999998</v>
      </c>
      <c r="J567" s="699">
        <v>0.96099999999999997</v>
      </c>
      <c r="K567" s="699">
        <v>0.75900000000000001</v>
      </c>
      <c r="L567" s="699">
        <v>0.80100000000000005</v>
      </c>
      <c r="M567" s="699">
        <v>0.78500000000000003</v>
      </c>
      <c r="N567" s="699">
        <v>0.84399999999999997</v>
      </c>
      <c r="O567" s="699">
        <v>0.86</v>
      </c>
      <c r="P567" s="699">
        <v>0.88400000000000001</v>
      </c>
      <c r="Q567" s="699">
        <v>0.89900000000000002</v>
      </c>
      <c r="R567" s="699">
        <v>0.93700000000000006</v>
      </c>
      <c r="S567" s="699">
        <v>0.93799999999999994</v>
      </c>
      <c r="T567" s="699">
        <v>0.91500000000000004</v>
      </c>
      <c r="U567" s="699">
        <v>0.88700000000000001</v>
      </c>
      <c r="V567" s="699">
        <v>0.89400000000000002</v>
      </c>
      <c r="W567" s="699">
        <v>0.877</v>
      </c>
      <c r="X567" s="699">
        <v>0.85899999999999999</v>
      </c>
      <c r="Y567" s="699">
        <v>0.84399999999999997</v>
      </c>
      <c r="Z567" s="699">
        <v>0.90500000000000003</v>
      </c>
      <c r="AA567" s="956">
        <v>1.05</v>
      </c>
      <c r="AB567" s="956">
        <v>0.96799999999999997</v>
      </c>
      <c r="AC567" s="956">
        <v>1.0389999999999999</v>
      </c>
      <c r="AD567" s="699">
        <v>1.0249999999999999</v>
      </c>
      <c r="AE567" s="953">
        <v>1.163</v>
      </c>
      <c r="AF567" s="58"/>
      <c r="AG567" s="58"/>
      <c r="AH567" s="58"/>
      <c r="AI567" s="58"/>
      <c r="AJ567" s="58"/>
      <c r="AK567" s="58"/>
      <c r="AL567" s="58"/>
      <c r="AM567" s="58"/>
      <c r="AN567" s="58"/>
      <c r="AO567" s="58"/>
      <c r="AP567" s="58"/>
      <c r="AQ567" s="58"/>
      <c r="AR567" s="58"/>
      <c r="AS567" s="58"/>
      <c r="AT567" s="58"/>
      <c r="AU567" s="58"/>
      <c r="AV567" s="58"/>
      <c r="AW567" s="58"/>
      <c r="AX567" s="58"/>
      <c r="AY567" s="58"/>
      <c r="AZ567" s="58"/>
      <c r="BA567" s="58"/>
      <c r="BB567" s="58"/>
      <c r="BC567" s="58"/>
      <c r="BD567" s="58"/>
      <c r="BE567" s="58"/>
      <c r="BF567" s="58"/>
      <c r="BG567" s="58"/>
      <c r="BH567" s="58"/>
      <c r="BI567" s="58"/>
      <c r="BJ567" s="58"/>
      <c r="BK567" s="58"/>
      <c r="BL567" s="58"/>
      <c r="BM567" s="58"/>
      <c r="BN567" s="58"/>
      <c r="BO567" s="58"/>
      <c r="BP567" s="58"/>
      <c r="BQ567" s="58"/>
      <c r="BR567" s="58"/>
      <c r="BS567" s="58"/>
      <c r="BT567" s="58"/>
      <c r="BU567" s="58"/>
      <c r="BV567" s="58"/>
      <c r="BW567" s="58"/>
      <c r="BX567" s="58"/>
      <c r="BY567" s="58"/>
      <c r="BZ567" s="58"/>
      <c r="CA567" s="58"/>
      <c r="CB567" s="58"/>
      <c r="CC567" s="58"/>
      <c r="CD567" s="58"/>
      <c r="CE567" s="58"/>
      <c r="CF567" s="58"/>
      <c r="CG567" s="58"/>
      <c r="CH567" s="58"/>
      <c r="CI567" s="58"/>
      <c r="CJ567" s="58"/>
      <c r="CK567" s="58"/>
      <c r="CL567" s="58"/>
      <c r="CM567" s="58"/>
      <c r="CN567" s="58"/>
      <c r="CO567" s="58"/>
      <c r="CP567" s="58"/>
      <c r="CQ567" s="58"/>
      <c r="CR567" s="58"/>
      <c r="CS567" s="58"/>
      <c r="CT567" s="58"/>
      <c r="CU567" s="58"/>
      <c r="CV567" s="58"/>
      <c r="CW567" s="58"/>
      <c r="CX567" s="58"/>
      <c r="CY567" s="58"/>
      <c r="CZ567" s="58"/>
      <c r="DA567" s="58"/>
      <c r="DB567" s="58"/>
      <c r="DC567" s="58"/>
      <c r="DD567" s="58"/>
      <c r="DE567" s="58"/>
      <c r="DF567" s="58"/>
      <c r="DG567" s="58"/>
      <c r="DH567" s="58"/>
      <c r="DI567" s="58"/>
      <c r="DJ567" s="58"/>
      <c r="DK567" s="58"/>
      <c r="DL567" s="58"/>
      <c r="DM567" s="58"/>
      <c r="DN567" s="58"/>
      <c r="DO567" s="58"/>
      <c r="DP567" s="58"/>
      <c r="DQ567" s="58"/>
      <c r="DR567" s="58"/>
      <c r="DS567" s="58"/>
      <c r="DT567" s="58"/>
      <c r="DU567" s="58"/>
      <c r="DV567" s="58"/>
      <c r="DW567" s="58"/>
      <c r="DX567" s="58"/>
      <c r="DY567" s="58"/>
      <c r="DZ567" s="58"/>
      <c r="EA567" s="58"/>
      <c r="EB567" s="58"/>
      <c r="EC567" s="58"/>
      <c r="ED567" s="58"/>
      <c r="EE567" s="58"/>
      <c r="EF567" s="58"/>
      <c r="EG567" s="58"/>
      <c r="EH567" s="58"/>
      <c r="EI567" s="58"/>
      <c r="EJ567" s="58"/>
      <c r="EK567" s="58"/>
      <c r="EL567" s="58"/>
      <c r="EM567" s="58"/>
      <c r="EN567" s="58"/>
      <c r="EO567" s="58"/>
      <c r="EP567" s="58"/>
      <c r="EQ567" s="58"/>
      <c r="ER567" s="58"/>
      <c r="ES567" s="58"/>
      <c r="ET567" s="58"/>
      <c r="EU567" s="58"/>
      <c r="EV567" s="58"/>
      <c r="EW567" s="58"/>
      <c r="EX567" s="58"/>
      <c r="EY567" s="58"/>
      <c r="EZ567" s="58"/>
      <c r="FA567" s="58"/>
      <c r="FB567" s="58"/>
      <c r="FC567" s="58"/>
      <c r="FD567" s="58"/>
      <c r="FE567" s="58"/>
      <c r="FF567" s="58"/>
      <c r="FG567" s="58"/>
      <c r="FH567" s="58"/>
      <c r="FI567" s="58"/>
      <c r="FJ567" s="58"/>
      <c r="FK567" s="58"/>
      <c r="FL567" s="58"/>
      <c r="FM567" s="58"/>
      <c r="FN567" s="58"/>
      <c r="FO567" s="58"/>
      <c r="FP567" s="58"/>
      <c r="FQ567" s="58"/>
      <c r="FR567" s="58"/>
      <c r="FS567" s="58"/>
      <c r="FT567" s="58"/>
      <c r="FU567" s="58"/>
      <c r="FV567" s="58"/>
      <c r="FW567" s="58"/>
      <c r="FX567" s="58"/>
      <c r="FY567" s="58"/>
      <c r="FZ567" s="58"/>
      <c r="GA567" s="58"/>
      <c r="GB567" s="58"/>
      <c r="GC567" s="58"/>
      <c r="GD567" s="58"/>
      <c r="GE567" s="58"/>
      <c r="GF567" s="58"/>
      <c r="GG567" s="58"/>
      <c r="GH567" s="58"/>
      <c r="GI567" s="58"/>
      <c r="GJ567" s="58"/>
      <c r="GK567" s="58"/>
      <c r="GL567" s="58"/>
      <c r="GM567" s="58"/>
      <c r="GN567" s="58"/>
      <c r="GO567" s="58"/>
      <c r="GP567" s="58"/>
      <c r="GQ567" s="58"/>
      <c r="GR567" s="58"/>
      <c r="GS567" s="58"/>
      <c r="GT567" s="58"/>
      <c r="GU567" s="58"/>
      <c r="GV567" s="58"/>
      <c r="GW567" s="58"/>
      <c r="GX567" s="58"/>
      <c r="GY567" s="58"/>
      <c r="GZ567" s="58"/>
      <c r="HA567" s="58"/>
      <c r="HB567" s="58"/>
      <c r="HC567" s="58"/>
      <c r="HD567" s="58"/>
      <c r="HE567" s="58"/>
      <c r="HF567" s="58"/>
      <c r="HG567" s="58"/>
      <c r="HH567" s="58"/>
      <c r="HI567" s="58"/>
      <c r="HJ567" s="58"/>
      <c r="HK567" s="58"/>
      <c r="HL567" s="58"/>
      <c r="HM567" s="58"/>
      <c r="HN567" s="58"/>
      <c r="HO567" s="58"/>
      <c r="HP567" s="58"/>
      <c r="HQ567" s="58"/>
      <c r="HR567" s="58"/>
      <c r="HS567" s="58"/>
      <c r="HT567" s="58"/>
      <c r="HU567" s="58"/>
      <c r="HV567" s="58"/>
      <c r="HW567" s="58"/>
      <c r="HX567" s="58"/>
      <c r="HY567" s="58"/>
      <c r="HZ567" s="58"/>
      <c r="IA567" s="58"/>
      <c r="IB567" s="58"/>
      <c r="IC567" s="58"/>
      <c r="ID567" s="58"/>
      <c r="IE567" s="58"/>
      <c r="IF567" s="58"/>
      <c r="IG567" s="58"/>
      <c r="IH567" s="58"/>
      <c r="II567" s="58"/>
      <c r="IJ567" s="58"/>
      <c r="IK567" s="58"/>
      <c r="IL567" s="58"/>
      <c r="IM567" s="58"/>
      <c r="IN567" s="58"/>
      <c r="IO567" s="58"/>
      <c r="IP567" s="58"/>
      <c r="IQ567" s="58"/>
      <c r="IR567" s="58"/>
    </row>
    <row r="568" spans="1:252" s="839" customFormat="1">
      <c r="A568" s="78" t="s">
        <v>618</v>
      </c>
      <c r="B568" s="699">
        <v>0</v>
      </c>
      <c r="C568" s="699">
        <v>0</v>
      </c>
      <c r="D568" s="699">
        <v>0</v>
      </c>
      <c r="E568" s="699">
        <v>0</v>
      </c>
      <c r="F568" s="699">
        <v>0</v>
      </c>
      <c r="G568" s="699">
        <v>0</v>
      </c>
      <c r="H568" s="699">
        <v>0</v>
      </c>
      <c r="I568" s="699">
        <v>0</v>
      </c>
      <c r="J568" s="699">
        <v>0</v>
      </c>
      <c r="K568" s="699">
        <v>0</v>
      </c>
      <c r="L568" s="699">
        <v>0</v>
      </c>
      <c r="M568" s="699">
        <v>0</v>
      </c>
      <c r="N568" s="699">
        <v>0</v>
      </c>
      <c r="O568" s="699">
        <v>0</v>
      </c>
      <c r="P568" s="699">
        <v>0</v>
      </c>
      <c r="Q568" s="699">
        <v>0</v>
      </c>
      <c r="R568" s="699">
        <v>0</v>
      </c>
      <c r="S568" s="699">
        <v>0</v>
      </c>
      <c r="T568" s="699">
        <v>0</v>
      </c>
      <c r="U568" s="699">
        <v>0</v>
      </c>
      <c r="V568" s="699">
        <v>0</v>
      </c>
      <c r="W568" s="699">
        <v>0</v>
      </c>
      <c r="X568" s="699">
        <v>0</v>
      </c>
      <c r="Y568" s="699">
        <v>0</v>
      </c>
      <c r="Z568" s="699">
        <v>0</v>
      </c>
      <c r="AA568" s="957">
        <v>0</v>
      </c>
      <c r="AB568" s="957">
        <v>0</v>
      </c>
      <c r="AC568" s="957">
        <v>0</v>
      </c>
      <c r="AD568" s="699">
        <v>0</v>
      </c>
      <c r="AE568"/>
      <c r="AF568" s="58"/>
      <c r="AG568" s="58"/>
      <c r="AH568" s="58"/>
      <c r="AI568" s="58"/>
      <c r="AJ568" s="58"/>
      <c r="AK568" s="58"/>
      <c r="AL568" s="58"/>
      <c r="AM568" s="58"/>
      <c r="AN568" s="58"/>
      <c r="AO568" s="58"/>
      <c r="AP568" s="58"/>
      <c r="AQ568" s="58"/>
      <c r="AR568" s="58"/>
      <c r="AS568" s="58"/>
      <c r="AT568" s="58"/>
      <c r="AU568" s="58"/>
      <c r="AV568" s="58"/>
      <c r="AW568" s="58"/>
      <c r="AX568" s="58"/>
      <c r="AY568" s="58"/>
      <c r="AZ568" s="58"/>
      <c r="BA568" s="58"/>
      <c r="BB568" s="58"/>
      <c r="BC568" s="58"/>
      <c r="BD568" s="58"/>
      <c r="BE568" s="58"/>
      <c r="BF568" s="58"/>
      <c r="BG568" s="58"/>
      <c r="BH568" s="58"/>
      <c r="BI568" s="58"/>
      <c r="BJ568" s="58"/>
      <c r="BK568" s="58"/>
      <c r="BL568" s="58"/>
      <c r="BM568" s="58"/>
      <c r="BN568" s="58"/>
      <c r="BO568" s="58"/>
      <c r="BP568" s="58"/>
      <c r="BQ568" s="58"/>
      <c r="BR568" s="58"/>
      <c r="BS568" s="58"/>
      <c r="BT568" s="58"/>
      <c r="BU568" s="58"/>
      <c r="BV568" s="58"/>
      <c r="BW568" s="58"/>
      <c r="BX568" s="58"/>
      <c r="BY568" s="58"/>
      <c r="BZ568" s="58"/>
      <c r="CA568" s="58"/>
      <c r="CB568" s="58"/>
      <c r="CC568" s="58"/>
      <c r="CD568" s="58"/>
      <c r="CE568" s="58"/>
      <c r="CF568" s="58"/>
      <c r="CG568" s="58"/>
      <c r="CH568" s="58"/>
      <c r="CI568" s="58"/>
      <c r="CJ568" s="58"/>
      <c r="CK568" s="58"/>
      <c r="CL568" s="58"/>
      <c r="CM568" s="58"/>
      <c r="CN568" s="58"/>
      <c r="CO568" s="58"/>
      <c r="CP568" s="58"/>
      <c r="CQ568" s="58"/>
      <c r="CR568" s="58"/>
      <c r="CS568" s="58"/>
      <c r="CT568" s="58"/>
      <c r="CU568" s="58"/>
      <c r="CV568" s="58"/>
      <c r="CW568" s="58"/>
      <c r="CX568" s="58"/>
      <c r="CY568" s="58"/>
      <c r="CZ568" s="58"/>
      <c r="DA568" s="58"/>
      <c r="DB568" s="58"/>
      <c r="DC568" s="58"/>
      <c r="DD568" s="58"/>
      <c r="DE568" s="58"/>
      <c r="DF568" s="58"/>
      <c r="DG568" s="58"/>
      <c r="DH568" s="58"/>
      <c r="DI568" s="58"/>
      <c r="DJ568" s="58"/>
      <c r="DK568" s="58"/>
      <c r="DL568" s="58"/>
      <c r="DM568" s="58"/>
      <c r="DN568" s="58"/>
      <c r="DO568" s="58"/>
      <c r="DP568" s="58"/>
      <c r="DQ568" s="58"/>
      <c r="DR568" s="58"/>
      <c r="DS568" s="58"/>
      <c r="DT568" s="58"/>
      <c r="DU568" s="58"/>
      <c r="DV568" s="58"/>
      <c r="DW568" s="58"/>
      <c r="DX568" s="58"/>
      <c r="DY568" s="58"/>
      <c r="DZ568" s="58"/>
      <c r="EA568" s="58"/>
      <c r="EB568" s="58"/>
      <c r="EC568" s="58"/>
      <c r="ED568" s="58"/>
      <c r="EE568" s="58"/>
      <c r="EF568" s="58"/>
      <c r="EG568" s="58"/>
      <c r="EH568" s="58"/>
      <c r="EI568" s="58"/>
      <c r="EJ568" s="58"/>
      <c r="EK568" s="58"/>
      <c r="EL568" s="58"/>
      <c r="EM568" s="58"/>
      <c r="EN568" s="58"/>
      <c r="EO568" s="58"/>
      <c r="EP568" s="58"/>
      <c r="EQ568" s="58"/>
      <c r="ER568" s="58"/>
      <c r="ES568" s="58"/>
      <c r="ET568" s="58"/>
      <c r="EU568" s="58"/>
      <c r="EV568" s="58"/>
      <c r="EW568" s="58"/>
      <c r="EX568" s="58"/>
      <c r="EY568" s="58"/>
      <c r="EZ568" s="58"/>
      <c r="FA568" s="58"/>
      <c r="FB568" s="58"/>
      <c r="FC568" s="58"/>
      <c r="FD568" s="58"/>
      <c r="FE568" s="58"/>
      <c r="FF568" s="58"/>
      <c r="FG568" s="58"/>
      <c r="FH568" s="58"/>
      <c r="FI568" s="58"/>
      <c r="FJ568" s="58"/>
      <c r="FK568" s="58"/>
      <c r="FL568" s="58"/>
      <c r="FM568" s="58"/>
      <c r="FN568" s="58"/>
      <c r="FO568" s="58"/>
      <c r="FP568" s="58"/>
      <c r="FQ568" s="58"/>
      <c r="FR568" s="58"/>
      <c r="FS568" s="58"/>
      <c r="FT568" s="58"/>
      <c r="FU568" s="58"/>
      <c r="FV568" s="58"/>
      <c r="FW568" s="58"/>
      <c r="FX568" s="58"/>
      <c r="FY568" s="58"/>
      <c r="FZ568" s="58"/>
      <c r="GA568" s="58"/>
      <c r="GB568" s="58"/>
      <c r="GC568" s="58"/>
      <c r="GD568" s="58"/>
      <c r="GE568" s="58"/>
      <c r="GF568" s="58"/>
      <c r="GG568" s="58"/>
      <c r="GH568" s="58"/>
      <c r="GI568" s="58"/>
      <c r="GJ568" s="58"/>
      <c r="GK568" s="58"/>
      <c r="GL568" s="58"/>
      <c r="GM568" s="58"/>
      <c r="GN568" s="58"/>
      <c r="GO568" s="58"/>
      <c r="GP568" s="58"/>
      <c r="GQ568" s="58"/>
      <c r="GR568" s="58"/>
      <c r="GS568" s="58"/>
      <c r="GT568" s="58"/>
      <c r="GU568" s="58"/>
      <c r="GV568" s="58"/>
      <c r="GW568" s="58"/>
      <c r="GX568" s="58"/>
      <c r="GY568" s="58"/>
      <c r="GZ568" s="58"/>
      <c r="HA568" s="58"/>
      <c r="HB568" s="58"/>
      <c r="HC568" s="58"/>
      <c r="HD568" s="58"/>
      <c r="HE568" s="58"/>
      <c r="HF568" s="58"/>
      <c r="HG568" s="58"/>
      <c r="HH568" s="58"/>
      <c r="HI568" s="58"/>
      <c r="HJ568" s="58"/>
      <c r="HK568" s="58"/>
      <c r="HL568" s="58"/>
      <c r="HM568" s="58"/>
      <c r="HN568" s="58"/>
      <c r="HO568" s="58"/>
      <c r="HP568" s="58"/>
      <c r="HQ568" s="58"/>
      <c r="HR568" s="58"/>
      <c r="HS568" s="58"/>
      <c r="HT568" s="58"/>
      <c r="HU568" s="58"/>
      <c r="HV568" s="58"/>
      <c r="HW568" s="58"/>
      <c r="HX568" s="58"/>
      <c r="HY568" s="58"/>
      <c r="HZ568" s="58"/>
      <c r="IA568" s="58"/>
      <c r="IB568" s="58"/>
      <c r="IC568" s="58"/>
      <c r="ID568" s="58"/>
      <c r="IE568" s="58"/>
      <c r="IF568" s="58"/>
      <c r="IG568" s="58"/>
      <c r="IH568" s="58"/>
      <c r="II568" s="58"/>
      <c r="IJ568" s="58"/>
      <c r="IK568" s="58"/>
      <c r="IL568" s="58"/>
      <c r="IM568" s="58"/>
      <c r="IN568" s="58"/>
      <c r="IO568" s="58"/>
      <c r="IP568" s="58"/>
      <c r="IQ568" s="58"/>
      <c r="IR568" s="58"/>
    </row>
    <row r="569" spans="1:252" s="839" customFormat="1">
      <c r="A569" s="78" t="s">
        <v>619</v>
      </c>
      <c r="B569" s="699">
        <v>0</v>
      </c>
      <c r="C569" s="699">
        <v>0</v>
      </c>
      <c r="D569" s="699">
        <v>0</v>
      </c>
      <c r="E569" s="699">
        <v>0</v>
      </c>
      <c r="F569" s="699">
        <v>0</v>
      </c>
      <c r="G569" s="699">
        <v>1E-3</v>
      </c>
      <c r="H569" s="699">
        <v>1E-3</v>
      </c>
      <c r="I569" s="699">
        <v>1E-3</v>
      </c>
      <c r="J569" s="699">
        <v>1E-3</v>
      </c>
      <c r="K569" s="699">
        <v>1E-3</v>
      </c>
      <c r="L569" s="699">
        <v>1E-3</v>
      </c>
      <c r="M569" s="699">
        <v>1E-3</v>
      </c>
      <c r="N569" s="699">
        <v>1E-3</v>
      </c>
      <c r="O569" s="699">
        <v>1E-3</v>
      </c>
      <c r="P569" s="699">
        <v>7.0000000000000001E-3</v>
      </c>
      <c r="Q569" s="699">
        <v>2.1000000000000001E-2</v>
      </c>
      <c r="R569" s="699">
        <v>2.4E-2</v>
      </c>
      <c r="S569" s="699">
        <v>0.02</v>
      </c>
      <c r="T569" s="699">
        <v>1.6E-2</v>
      </c>
      <c r="U569" s="699">
        <v>1.2999999999999999E-2</v>
      </c>
      <c r="V569" s="699">
        <v>1.2999999999999999E-2</v>
      </c>
      <c r="W569" s="699">
        <v>1.0999999999999999E-2</v>
      </c>
      <c r="X569" s="699">
        <v>7.0000000000000001E-3</v>
      </c>
      <c r="Y569" s="699">
        <v>5.0000000000000001E-3</v>
      </c>
      <c r="Z569" s="699">
        <v>5.0000000000000001E-3</v>
      </c>
      <c r="AA569" s="956">
        <v>4.0000000000000001E-3</v>
      </c>
      <c r="AB569" s="956">
        <v>3.0000000000000001E-3</v>
      </c>
      <c r="AC569" s="956">
        <v>3.0000000000000001E-3</v>
      </c>
      <c r="AD569" s="699">
        <v>2E-3</v>
      </c>
      <c r="AE569" s="953">
        <v>3.0000000000000001E-3</v>
      </c>
      <c r="AF569" s="58"/>
      <c r="AG569" s="58"/>
      <c r="AH569" s="58"/>
      <c r="AI569" s="58"/>
      <c r="AJ569" s="58"/>
      <c r="AK569" s="58"/>
      <c r="AL569" s="58"/>
      <c r="AM569" s="58"/>
      <c r="AN569" s="58"/>
      <c r="AO569" s="58"/>
      <c r="AP569" s="58"/>
      <c r="AQ569" s="58"/>
      <c r="AR569" s="58"/>
      <c r="AS569" s="58"/>
      <c r="AT569" s="58"/>
      <c r="AU569" s="58"/>
      <c r="AV569" s="58"/>
      <c r="AW569" s="58"/>
      <c r="AX569" s="58"/>
      <c r="AY569" s="58"/>
      <c r="AZ569" s="58"/>
      <c r="BA569" s="58"/>
      <c r="BB569" s="58"/>
      <c r="BC569" s="58"/>
      <c r="BD569" s="58"/>
      <c r="BE569" s="58"/>
      <c r="BF569" s="58"/>
      <c r="BG569" s="58"/>
      <c r="BH569" s="58"/>
      <c r="BI569" s="58"/>
      <c r="BJ569" s="58"/>
      <c r="BK569" s="58"/>
      <c r="BL569" s="58"/>
      <c r="BM569" s="58"/>
      <c r="BN569" s="58"/>
      <c r="BO569" s="58"/>
      <c r="BP569" s="58"/>
      <c r="BQ569" s="58"/>
      <c r="BR569" s="58"/>
      <c r="BS569" s="58"/>
      <c r="BT569" s="58"/>
      <c r="BU569" s="58"/>
      <c r="BV569" s="58"/>
      <c r="BW569" s="58"/>
      <c r="BX569" s="58"/>
      <c r="BY569" s="58"/>
      <c r="BZ569" s="58"/>
      <c r="CA569" s="58"/>
      <c r="CB569" s="58"/>
      <c r="CC569" s="58"/>
      <c r="CD569" s="58"/>
      <c r="CE569" s="58"/>
      <c r="CF569" s="58"/>
      <c r="CG569" s="58"/>
      <c r="CH569" s="58"/>
      <c r="CI569" s="58"/>
      <c r="CJ569" s="58"/>
      <c r="CK569" s="58"/>
      <c r="CL569" s="58"/>
      <c r="CM569" s="58"/>
      <c r="CN569" s="58"/>
      <c r="CO569" s="58"/>
      <c r="CP569" s="58"/>
      <c r="CQ569" s="58"/>
      <c r="CR569" s="58"/>
      <c r="CS569" s="58"/>
      <c r="CT569" s="58"/>
      <c r="CU569" s="58"/>
      <c r="CV569" s="58"/>
      <c r="CW569" s="58"/>
      <c r="CX569" s="58"/>
      <c r="CY569" s="58"/>
      <c r="CZ569" s="58"/>
      <c r="DA569" s="58"/>
      <c r="DB569" s="58"/>
      <c r="DC569" s="58"/>
      <c r="DD569" s="58"/>
      <c r="DE569" s="58"/>
      <c r="DF569" s="58"/>
      <c r="DG569" s="58"/>
      <c r="DH569" s="58"/>
      <c r="DI569" s="58"/>
      <c r="DJ569" s="58"/>
      <c r="DK569" s="58"/>
      <c r="DL569" s="58"/>
      <c r="DM569" s="58"/>
      <c r="DN569" s="58"/>
      <c r="DO569" s="58"/>
      <c r="DP569" s="58"/>
      <c r="DQ569" s="58"/>
      <c r="DR569" s="58"/>
      <c r="DS569" s="58"/>
      <c r="DT569" s="58"/>
      <c r="DU569" s="58"/>
      <c r="DV569" s="58"/>
      <c r="DW569" s="58"/>
      <c r="DX569" s="58"/>
      <c r="DY569" s="58"/>
      <c r="DZ569" s="58"/>
      <c r="EA569" s="58"/>
      <c r="EB569" s="58"/>
      <c r="EC569" s="58"/>
      <c r="ED569" s="58"/>
      <c r="EE569" s="58"/>
      <c r="EF569" s="58"/>
      <c r="EG569" s="58"/>
      <c r="EH569" s="58"/>
      <c r="EI569" s="58"/>
      <c r="EJ569" s="58"/>
      <c r="EK569" s="58"/>
      <c r="EL569" s="58"/>
      <c r="EM569" s="58"/>
      <c r="EN569" s="58"/>
      <c r="EO569" s="58"/>
      <c r="EP569" s="58"/>
      <c r="EQ569" s="58"/>
      <c r="ER569" s="58"/>
      <c r="ES569" s="58"/>
      <c r="ET569" s="58"/>
      <c r="EU569" s="58"/>
      <c r="EV569" s="58"/>
      <c r="EW569" s="58"/>
      <c r="EX569" s="58"/>
      <c r="EY569" s="58"/>
      <c r="EZ569" s="58"/>
      <c r="FA569" s="58"/>
      <c r="FB569" s="58"/>
      <c r="FC569" s="58"/>
      <c r="FD569" s="58"/>
      <c r="FE569" s="58"/>
      <c r="FF569" s="58"/>
      <c r="FG569" s="58"/>
      <c r="FH569" s="58"/>
      <c r="FI569" s="58"/>
      <c r="FJ569" s="58"/>
      <c r="FK569" s="58"/>
      <c r="FL569" s="58"/>
      <c r="FM569" s="58"/>
      <c r="FN569" s="58"/>
      <c r="FO569" s="58"/>
      <c r="FP569" s="58"/>
      <c r="FQ569" s="58"/>
      <c r="FR569" s="58"/>
      <c r="FS569" s="58"/>
      <c r="FT569" s="58"/>
      <c r="FU569" s="58"/>
      <c r="FV569" s="58"/>
      <c r="FW569" s="58"/>
      <c r="FX569" s="58"/>
      <c r="FY569" s="58"/>
      <c r="FZ569" s="58"/>
      <c r="GA569" s="58"/>
      <c r="GB569" s="58"/>
      <c r="GC569" s="58"/>
      <c r="GD569" s="58"/>
      <c r="GE569" s="58"/>
      <c r="GF569" s="58"/>
      <c r="GG569" s="58"/>
      <c r="GH569" s="58"/>
      <c r="GI569" s="58"/>
      <c r="GJ569" s="58"/>
      <c r="GK569" s="58"/>
      <c r="GL569" s="58"/>
      <c r="GM569" s="58"/>
      <c r="GN569" s="58"/>
      <c r="GO569" s="58"/>
      <c r="GP569" s="58"/>
      <c r="GQ569" s="58"/>
      <c r="GR569" s="58"/>
      <c r="GS569" s="58"/>
      <c r="GT569" s="58"/>
      <c r="GU569" s="58"/>
      <c r="GV569" s="58"/>
      <c r="GW569" s="58"/>
      <c r="GX569" s="58"/>
      <c r="GY569" s="58"/>
      <c r="GZ569" s="58"/>
      <c r="HA569" s="58"/>
      <c r="HB569" s="58"/>
      <c r="HC569" s="58"/>
      <c r="HD569" s="58"/>
      <c r="HE569" s="58"/>
      <c r="HF569" s="58"/>
      <c r="HG569" s="58"/>
      <c r="HH569" s="58"/>
      <c r="HI569" s="58"/>
      <c r="HJ569" s="58"/>
      <c r="HK569" s="58"/>
      <c r="HL569" s="58"/>
      <c r="HM569" s="58"/>
      <c r="HN569" s="58"/>
      <c r="HO569" s="58"/>
      <c r="HP569" s="58"/>
      <c r="HQ569" s="58"/>
      <c r="HR569" s="58"/>
      <c r="HS569" s="58"/>
      <c r="HT569" s="58"/>
      <c r="HU569" s="58"/>
      <c r="HV569" s="58"/>
      <c r="HW569" s="58"/>
      <c r="HX569" s="58"/>
      <c r="HY569" s="58"/>
      <c r="HZ569" s="58"/>
      <c r="IA569" s="58"/>
      <c r="IB569" s="58"/>
      <c r="IC569" s="58"/>
      <c r="ID569" s="58"/>
      <c r="IE569" s="58"/>
      <c r="IF569" s="58"/>
      <c r="IG569" s="58"/>
      <c r="IH569" s="58"/>
      <c r="II569" s="58"/>
      <c r="IJ569" s="58"/>
      <c r="IK569" s="58"/>
      <c r="IL569" s="58"/>
      <c r="IM569" s="58"/>
      <c r="IN569" s="58"/>
      <c r="IO569" s="58"/>
      <c r="IP569" s="58"/>
      <c r="IQ569" s="58"/>
      <c r="IR569" s="58"/>
    </row>
    <row r="570" spans="1:252" s="839" customFormat="1">
      <c r="A570" s="78" t="s">
        <v>620</v>
      </c>
      <c r="B570" s="699">
        <v>0.69299999999999995</v>
      </c>
      <c r="C570" s="699">
        <v>0.54900000000000004</v>
      </c>
      <c r="D570" s="699">
        <v>0.46</v>
      </c>
      <c r="E570" s="699">
        <v>0.41499999999999998</v>
      </c>
      <c r="F570" s="699">
        <v>0.39400000000000002</v>
      </c>
      <c r="G570" s="699">
        <v>0.57599999999999996</v>
      </c>
      <c r="H570" s="699">
        <v>0.53600000000000003</v>
      </c>
      <c r="I570" s="699">
        <v>0.55400000000000005</v>
      </c>
      <c r="J570" s="699">
        <v>0.94199999999999995</v>
      </c>
      <c r="K570" s="699">
        <v>6.2350000000000003</v>
      </c>
      <c r="L570" s="699">
        <v>6.6340000000000003</v>
      </c>
      <c r="M570" s="699">
        <v>6.9180000000000001</v>
      </c>
      <c r="N570" s="699">
        <v>7.41</v>
      </c>
      <c r="O570" s="699">
        <v>7.3920000000000003</v>
      </c>
      <c r="P570" s="699">
        <v>8.1479999999999997</v>
      </c>
      <c r="Q570" s="699">
        <v>9.09</v>
      </c>
      <c r="R570" s="699">
        <v>9.5310000000000006</v>
      </c>
      <c r="S570" s="699">
        <v>9.7929999999999993</v>
      </c>
      <c r="T570" s="699">
        <v>10.346</v>
      </c>
      <c r="U570" s="699">
        <v>11.08</v>
      </c>
      <c r="V570" s="699">
        <v>11.698</v>
      </c>
      <c r="W570" s="699">
        <v>12.023</v>
      </c>
      <c r="X570" s="699">
        <v>12.19</v>
      </c>
      <c r="Y570" s="699">
        <v>12.367000000000001</v>
      </c>
      <c r="Z570" s="699">
        <v>12.968999999999999</v>
      </c>
      <c r="AA570" s="956">
        <v>14.733000000000001</v>
      </c>
      <c r="AB570" s="956">
        <v>13.683</v>
      </c>
      <c r="AC570" s="956">
        <v>12.913</v>
      </c>
      <c r="AD570" s="699">
        <v>12.419</v>
      </c>
      <c r="AE570" s="953">
        <v>13.159000000000001</v>
      </c>
      <c r="AF570" s="58"/>
      <c r="AG570" s="58"/>
      <c r="AH570" s="58"/>
      <c r="AI570" s="58"/>
      <c r="AJ570" s="58"/>
      <c r="AK570" s="58"/>
      <c r="AL570" s="58"/>
      <c r="AM570" s="58"/>
      <c r="AN570" s="58"/>
      <c r="AO570" s="58"/>
      <c r="AP570" s="58"/>
      <c r="AQ570" s="58"/>
      <c r="AR570" s="58"/>
      <c r="AS570" s="58"/>
      <c r="AT570" s="58"/>
      <c r="AU570" s="58"/>
      <c r="AV570" s="58"/>
      <c r="AW570" s="58"/>
      <c r="AX570" s="58"/>
      <c r="AY570" s="58"/>
      <c r="AZ570" s="58"/>
      <c r="BA570" s="58"/>
      <c r="BB570" s="58"/>
      <c r="BC570" s="58"/>
      <c r="BD570" s="58"/>
      <c r="BE570" s="58"/>
      <c r="BF570" s="58"/>
      <c r="BG570" s="58"/>
      <c r="BH570" s="58"/>
      <c r="BI570" s="58"/>
      <c r="BJ570" s="58"/>
      <c r="BK570" s="58"/>
      <c r="BL570" s="58"/>
      <c r="BM570" s="58"/>
      <c r="BN570" s="58"/>
      <c r="BO570" s="58"/>
      <c r="BP570" s="58"/>
      <c r="BQ570" s="58"/>
      <c r="BR570" s="58"/>
      <c r="BS570" s="58"/>
      <c r="BT570" s="58"/>
      <c r="BU570" s="58"/>
      <c r="BV570" s="58"/>
      <c r="BW570" s="58"/>
      <c r="BX570" s="58"/>
      <c r="BY570" s="58"/>
      <c r="BZ570" s="58"/>
      <c r="CA570" s="58"/>
      <c r="CB570" s="58"/>
      <c r="CC570" s="58"/>
      <c r="CD570" s="58"/>
      <c r="CE570" s="58"/>
      <c r="CF570" s="58"/>
      <c r="CG570" s="58"/>
      <c r="CH570" s="58"/>
      <c r="CI570" s="58"/>
      <c r="CJ570" s="58"/>
      <c r="CK570" s="58"/>
      <c r="CL570" s="58"/>
      <c r="CM570" s="58"/>
      <c r="CN570" s="58"/>
      <c r="CO570" s="58"/>
      <c r="CP570" s="58"/>
      <c r="CQ570" s="58"/>
      <c r="CR570" s="58"/>
      <c r="CS570" s="58"/>
      <c r="CT570" s="58"/>
      <c r="CU570" s="58"/>
      <c r="CV570" s="58"/>
      <c r="CW570" s="58"/>
      <c r="CX570" s="58"/>
      <c r="CY570" s="58"/>
      <c r="CZ570" s="58"/>
      <c r="DA570" s="58"/>
      <c r="DB570" s="58"/>
      <c r="DC570" s="58"/>
      <c r="DD570" s="58"/>
      <c r="DE570" s="58"/>
      <c r="DF570" s="58"/>
      <c r="DG570" s="58"/>
      <c r="DH570" s="58"/>
      <c r="DI570" s="58"/>
      <c r="DJ570" s="58"/>
      <c r="DK570" s="58"/>
      <c r="DL570" s="58"/>
      <c r="DM570" s="58"/>
      <c r="DN570" s="58"/>
      <c r="DO570" s="58"/>
      <c r="DP570" s="58"/>
      <c r="DQ570" s="58"/>
      <c r="DR570" s="58"/>
      <c r="DS570" s="58"/>
      <c r="DT570" s="58"/>
      <c r="DU570" s="58"/>
      <c r="DV570" s="58"/>
      <c r="DW570" s="58"/>
      <c r="DX570" s="58"/>
      <c r="DY570" s="58"/>
      <c r="DZ570" s="58"/>
      <c r="EA570" s="58"/>
      <c r="EB570" s="58"/>
      <c r="EC570" s="58"/>
      <c r="ED570" s="58"/>
      <c r="EE570" s="58"/>
      <c r="EF570" s="58"/>
      <c r="EG570" s="58"/>
      <c r="EH570" s="58"/>
      <c r="EI570" s="58"/>
      <c r="EJ570" s="58"/>
      <c r="EK570" s="58"/>
      <c r="EL570" s="58"/>
      <c r="EM570" s="58"/>
      <c r="EN570" s="58"/>
      <c r="EO570" s="58"/>
      <c r="EP570" s="58"/>
      <c r="EQ570" s="58"/>
      <c r="ER570" s="58"/>
      <c r="ES570" s="58"/>
      <c r="ET570" s="58"/>
      <c r="EU570" s="58"/>
      <c r="EV570" s="58"/>
      <c r="EW570" s="58"/>
      <c r="EX570" s="58"/>
      <c r="EY570" s="58"/>
      <c r="EZ570" s="58"/>
      <c r="FA570" s="58"/>
      <c r="FB570" s="58"/>
      <c r="FC570" s="58"/>
      <c r="FD570" s="58"/>
      <c r="FE570" s="58"/>
      <c r="FF570" s="58"/>
      <c r="FG570" s="58"/>
      <c r="FH570" s="58"/>
      <c r="FI570" s="58"/>
      <c r="FJ570" s="58"/>
      <c r="FK570" s="58"/>
      <c r="FL570" s="58"/>
      <c r="FM570" s="58"/>
      <c r="FN570" s="58"/>
      <c r="FO570" s="58"/>
      <c r="FP570" s="58"/>
      <c r="FQ570" s="58"/>
      <c r="FR570" s="58"/>
      <c r="FS570" s="58"/>
      <c r="FT570" s="58"/>
      <c r="FU570" s="58"/>
      <c r="FV570" s="58"/>
      <c r="FW570" s="58"/>
      <c r="FX570" s="58"/>
      <c r="FY570" s="58"/>
      <c r="FZ570" s="58"/>
      <c r="GA570" s="58"/>
      <c r="GB570" s="58"/>
      <c r="GC570" s="58"/>
      <c r="GD570" s="58"/>
      <c r="GE570" s="58"/>
      <c r="GF570" s="58"/>
      <c r="GG570" s="58"/>
      <c r="GH570" s="58"/>
      <c r="GI570" s="58"/>
      <c r="GJ570" s="58"/>
      <c r="GK570" s="58"/>
      <c r="GL570" s="58"/>
      <c r="GM570" s="58"/>
      <c r="GN570" s="58"/>
      <c r="GO570" s="58"/>
      <c r="GP570" s="58"/>
      <c r="GQ570" s="58"/>
      <c r="GR570" s="58"/>
      <c r="GS570" s="58"/>
      <c r="GT570" s="58"/>
      <c r="GU570" s="58"/>
      <c r="GV570" s="58"/>
      <c r="GW570" s="58"/>
      <c r="GX570" s="58"/>
      <c r="GY570" s="58"/>
      <c r="GZ570" s="58"/>
      <c r="HA570" s="58"/>
      <c r="HB570" s="58"/>
      <c r="HC570" s="58"/>
      <c r="HD570" s="58"/>
      <c r="HE570" s="58"/>
      <c r="HF570" s="58"/>
      <c r="HG570" s="58"/>
      <c r="HH570" s="58"/>
      <c r="HI570" s="58"/>
      <c r="HJ570" s="58"/>
      <c r="HK570" s="58"/>
      <c r="HL570" s="58"/>
      <c r="HM570" s="58"/>
      <c r="HN570" s="58"/>
      <c r="HO570" s="58"/>
      <c r="HP570" s="58"/>
      <c r="HQ570" s="58"/>
      <c r="HR570" s="58"/>
      <c r="HS570" s="58"/>
      <c r="HT570" s="58"/>
      <c r="HU570" s="58"/>
      <c r="HV570" s="58"/>
      <c r="HW570" s="58"/>
      <c r="HX570" s="58"/>
      <c r="HY570" s="58"/>
      <c r="HZ570" s="58"/>
      <c r="IA570" s="58"/>
      <c r="IB570" s="58"/>
      <c r="IC570" s="58"/>
      <c r="ID570" s="58"/>
      <c r="IE570" s="58"/>
      <c r="IF570" s="58"/>
      <c r="IG570" s="58"/>
      <c r="IH570" s="58"/>
      <c r="II570" s="58"/>
      <c r="IJ570" s="58"/>
      <c r="IK570" s="58"/>
      <c r="IL570" s="58"/>
      <c r="IM570" s="58"/>
      <c r="IN570" s="58"/>
      <c r="IO570" s="58"/>
      <c r="IP570" s="58"/>
      <c r="IQ570" s="58"/>
      <c r="IR570" s="58"/>
    </row>
    <row r="571" spans="1:252" s="839" customFormat="1">
      <c r="A571" s="78" t="s">
        <v>621</v>
      </c>
      <c r="B571" s="699">
        <v>0</v>
      </c>
      <c r="C571" s="699">
        <v>0</v>
      </c>
      <c r="D571" s="699">
        <v>0</v>
      </c>
      <c r="E571" s="699">
        <v>0</v>
      </c>
      <c r="F571" s="699">
        <v>0</v>
      </c>
      <c r="G571" s="699">
        <v>0</v>
      </c>
      <c r="H571" s="699">
        <v>0</v>
      </c>
      <c r="I571" s="699">
        <v>0</v>
      </c>
      <c r="J571" s="699">
        <v>0</v>
      </c>
      <c r="K571" s="699">
        <v>0</v>
      </c>
      <c r="L571" s="699">
        <v>0</v>
      </c>
      <c r="M571" s="699">
        <v>0</v>
      </c>
      <c r="N571" s="699">
        <v>0</v>
      </c>
      <c r="O571" s="699">
        <v>0</v>
      </c>
      <c r="P571" s="699">
        <v>0</v>
      </c>
      <c r="Q571" s="699">
        <v>0</v>
      </c>
      <c r="R571" s="699">
        <v>0</v>
      </c>
      <c r="S571" s="699">
        <v>0</v>
      </c>
      <c r="T571" s="699">
        <v>0</v>
      </c>
      <c r="U571" s="699">
        <v>0</v>
      </c>
      <c r="V571" s="699">
        <v>0</v>
      </c>
      <c r="W571" s="699">
        <v>0</v>
      </c>
      <c r="X571" s="699">
        <v>0</v>
      </c>
      <c r="Y571" s="699">
        <v>0</v>
      </c>
      <c r="Z571" s="699">
        <v>0</v>
      </c>
      <c r="AA571" s="957">
        <v>0</v>
      </c>
      <c r="AB571" s="957">
        <v>0</v>
      </c>
      <c r="AC571" s="957">
        <v>0</v>
      </c>
      <c r="AD571" s="699">
        <v>0</v>
      </c>
      <c r="AE571"/>
      <c r="AF571" s="58"/>
      <c r="AG571" s="58"/>
      <c r="AH571" s="58"/>
      <c r="AI571" s="58"/>
      <c r="AJ571" s="58"/>
      <c r="AK571" s="58"/>
      <c r="AL571" s="58"/>
      <c r="AM571" s="58"/>
      <c r="AN571" s="58"/>
      <c r="AO571" s="58"/>
      <c r="AP571" s="58"/>
      <c r="AQ571" s="58"/>
      <c r="AR571" s="58"/>
      <c r="AS571" s="58"/>
      <c r="AT571" s="58"/>
      <c r="AU571" s="58"/>
      <c r="AV571" s="58"/>
      <c r="AW571" s="58"/>
      <c r="AX571" s="58"/>
      <c r="AY571" s="58"/>
      <c r="AZ571" s="58"/>
      <c r="BA571" s="58"/>
      <c r="BB571" s="58"/>
      <c r="BC571" s="58"/>
      <c r="BD571" s="58"/>
      <c r="BE571" s="58"/>
      <c r="BF571" s="58"/>
      <c r="BG571" s="58"/>
      <c r="BH571" s="58"/>
      <c r="BI571" s="58"/>
      <c r="BJ571" s="58"/>
      <c r="BK571" s="58"/>
      <c r="BL571" s="58"/>
      <c r="BM571" s="58"/>
      <c r="BN571" s="58"/>
      <c r="BO571" s="58"/>
      <c r="BP571" s="58"/>
      <c r="BQ571" s="58"/>
      <c r="BR571" s="58"/>
      <c r="BS571" s="58"/>
      <c r="BT571" s="58"/>
      <c r="BU571" s="58"/>
      <c r="BV571" s="58"/>
      <c r="BW571" s="58"/>
      <c r="BX571" s="58"/>
      <c r="BY571" s="58"/>
      <c r="BZ571" s="58"/>
      <c r="CA571" s="58"/>
      <c r="CB571" s="58"/>
      <c r="CC571" s="58"/>
      <c r="CD571" s="58"/>
      <c r="CE571" s="58"/>
      <c r="CF571" s="58"/>
      <c r="CG571" s="58"/>
      <c r="CH571" s="58"/>
      <c r="CI571" s="58"/>
      <c r="CJ571" s="58"/>
      <c r="CK571" s="58"/>
      <c r="CL571" s="58"/>
      <c r="CM571" s="58"/>
      <c r="CN571" s="58"/>
      <c r="CO571" s="58"/>
      <c r="CP571" s="58"/>
      <c r="CQ571" s="58"/>
      <c r="CR571" s="58"/>
      <c r="CS571" s="58"/>
      <c r="CT571" s="58"/>
      <c r="CU571" s="58"/>
      <c r="CV571" s="58"/>
      <c r="CW571" s="58"/>
      <c r="CX571" s="58"/>
      <c r="CY571" s="58"/>
      <c r="CZ571" s="58"/>
      <c r="DA571" s="58"/>
      <c r="DB571" s="58"/>
      <c r="DC571" s="58"/>
      <c r="DD571" s="58"/>
      <c r="DE571" s="58"/>
      <c r="DF571" s="58"/>
      <c r="DG571" s="58"/>
      <c r="DH571" s="58"/>
      <c r="DI571" s="58"/>
      <c r="DJ571" s="58"/>
      <c r="DK571" s="58"/>
      <c r="DL571" s="58"/>
      <c r="DM571" s="58"/>
      <c r="DN571" s="58"/>
      <c r="DO571" s="58"/>
      <c r="DP571" s="58"/>
      <c r="DQ571" s="58"/>
      <c r="DR571" s="58"/>
      <c r="DS571" s="58"/>
      <c r="DT571" s="58"/>
      <c r="DU571" s="58"/>
      <c r="DV571" s="58"/>
      <c r="DW571" s="58"/>
      <c r="DX571" s="58"/>
      <c r="DY571" s="58"/>
      <c r="DZ571" s="58"/>
      <c r="EA571" s="58"/>
      <c r="EB571" s="58"/>
      <c r="EC571" s="58"/>
      <c r="ED571" s="58"/>
      <c r="EE571" s="58"/>
      <c r="EF571" s="58"/>
      <c r="EG571" s="58"/>
      <c r="EH571" s="58"/>
      <c r="EI571" s="58"/>
      <c r="EJ571" s="58"/>
      <c r="EK571" s="58"/>
      <c r="EL571" s="58"/>
      <c r="EM571" s="58"/>
      <c r="EN571" s="58"/>
      <c r="EO571" s="58"/>
      <c r="EP571" s="58"/>
      <c r="EQ571" s="58"/>
      <c r="ER571" s="58"/>
      <c r="ES571" s="58"/>
      <c r="ET571" s="58"/>
      <c r="EU571" s="58"/>
      <c r="EV571" s="58"/>
      <c r="EW571" s="58"/>
      <c r="EX571" s="58"/>
      <c r="EY571" s="58"/>
      <c r="EZ571" s="58"/>
      <c r="FA571" s="58"/>
      <c r="FB571" s="58"/>
      <c r="FC571" s="58"/>
      <c r="FD571" s="58"/>
      <c r="FE571" s="58"/>
      <c r="FF571" s="58"/>
      <c r="FG571" s="58"/>
      <c r="FH571" s="58"/>
      <c r="FI571" s="58"/>
      <c r="FJ571" s="58"/>
      <c r="FK571" s="58"/>
      <c r="FL571" s="58"/>
      <c r="FM571" s="58"/>
      <c r="FN571" s="58"/>
      <c r="FO571" s="58"/>
      <c r="FP571" s="58"/>
      <c r="FQ571" s="58"/>
      <c r="FR571" s="58"/>
      <c r="FS571" s="58"/>
      <c r="FT571" s="58"/>
      <c r="FU571" s="58"/>
      <c r="FV571" s="58"/>
      <c r="FW571" s="58"/>
      <c r="FX571" s="58"/>
      <c r="FY571" s="58"/>
      <c r="FZ571" s="58"/>
      <c r="GA571" s="58"/>
      <c r="GB571" s="58"/>
      <c r="GC571" s="58"/>
      <c r="GD571" s="58"/>
      <c r="GE571" s="58"/>
      <c r="GF571" s="58"/>
      <c r="GG571" s="58"/>
      <c r="GH571" s="58"/>
      <c r="GI571" s="58"/>
      <c r="GJ571" s="58"/>
      <c r="GK571" s="58"/>
      <c r="GL571" s="58"/>
      <c r="GM571" s="58"/>
      <c r="GN571" s="58"/>
      <c r="GO571" s="58"/>
      <c r="GP571" s="58"/>
      <c r="GQ571" s="58"/>
      <c r="GR571" s="58"/>
      <c r="GS571" s="58"/>
      <c r="GT571" s="58"/>
      <c r="GU571" s="58"/>
      <c r="GV571" s="58"/>
      <c r="GW571" s="58"/>
      <c r="GX571" s="58"/>
      <c r="GY571" s="58"/>
      <c r="GZ571" s="58"/>
      <c r="HA571" s="58"/>
      <c r="HB571" s="58"/>
      <c r="HC571" s="58"/>
      <c r="HD571" s="58"/>
      <c r="HE571" s="58"/>
      <c r="HF571" s="58"/>
      <c r="HG571" s="58"/>
      <c r="HH571" s="58"/>
      <c r="HI571" s="58"/>
      <c r="HJ571" s="58"/>
      <c r="HK571" s="58"/>
      <c r="HL571" s="58"/>
      <c r="HM571" s="58"/>
      <c r="HN571" s="58"/>
      <c r="HO571" s="58"/>
      <c r="HP571" s="58"/>
      <c r="HQ571" s="58"/>
      <c r="HR571" s="58"/>
      <c r="HS571" s="58"/>
      <c r="HT571" s="58"/>
      <c r="HU571" s="58"/>
      <c r="HV571" s="58"/>
      <c r="HW571" s="58"/>
      <c r="HX571" s="58"/>
      <c r="HY571" s="58"/>
      <c r="HZ571" s="58"/>
      <c r="IA571" s="58"/>
      <c r="IB571" s="58"/>
      <c r="IC571" s="58"/>
      <c r="ID571" s="58"/>
      <c r="IE571" s="58"/>
      <c r="IF571" s="58"/>
      <c r="IG571" s="58"/>
      <c r="IH571" s="58"/>
      <c r="II571" s="58"/>
      <c r="IJ571" s="58"/>
      <c r="IK571" s="58"/>
      <c r="IL571" s="58"/>
      <c r="IM571" s="58"/>
      <c r="IN571" s="58"/>
      <c r="IO571" s="58"/>
      <c r="IP571" s="58"/>
      <c r="IQ571" s="58"/>
      <c r="IR571" s="58"/>
    </row>
    <row r="572" spans="1:252" s="839" customFormat="1">
      <c r="A572" s="78" t="s">
        <v>622</v>
      </c>
      <c r="B572" s="699">
        <v>0</v>
      </c>
      <c r="C572" s="699">
        <v>0</v>
      </c>
      <c r="D572" s="699">
        <v>0</v>
      </c>
      <c r="E572" s="699">
        <v>0</v>
      </c>
      <c r="F572" s="699">
        <v>0</v>
      </c>
      <c r="G572" s="699">
        <v>0</v>
      </c>
      <c r="H572" s="699">
        <v>0</v>
      </c>
      <c r="I572" s="699">
        <v>0</v>
      </c>
      <c r="J572" s="699">
        <v>0</v>
      </c>
      <c r="K572" s="699">
        <v>0</v>
      </c>
      <c r="L572" s="699">
        <v>0</v>
      </c>
      <c r="M572" s="699">
        <v>0</v>
      </c>
      <c r="N572" s="699">
        <v>0</v>
      </c>
      <c r="O572" s="699">
        <v>0</v>
      </c>
      <c r="P572" s="699">
        <v>0</v>
      </c>
      <c r="Q572" s="699">
        <v>0</v>
      </c>
      <c r="R572" s="699">
        <v>0</v>
      </c>
      <c r="S572" s="699">
        <v>0</v>
      </c>
      <c r="T572" s="699">
        <v>0</v>
      </c>
      <c r="U572" s="699">
        <v>0</v>
      </c>
      <c r="V572" s="699">
        <v>0</v>
      </c>
      <c r="W572" s="699">
        <v>0</v>
      </c>
      <c r="X572" s="699">
        <v>0</v>
      </c>
      <c r="Y572" s="699">
        <v>0</v>
      </c>
      <c r="Z572" s="699">
        <v>0</v>
      </c>
      <c r="AA572" s="956">
        <v>0</v>
      </c>
      <c r="AB572" s="956">
        <v>0</v>
      </c>
      <c r="AC572" s="956">
        <v>0</v>
      </c>
      <c r="AD572" s="699">
        <v>0</v>
      </c>
      <c r="AE572"/>
      <c r="AF572" s="58"/>
      <c r="AG572" s="58"/>
      <c r="AH572" s="58"/>
      <c r="AI572" s="58"/>
      <c r="AJ572" s="58"/>
      <c r="AK572" s="58"/>
      <c r="AL572" s="58"/>
      <c r="AM572" s="58"/>
      <c r="AN572" s="58"/>
      <c r="AO572" s="58"/>
      <c r="AP572" s="58"/>
      <c r="AQ572" s="58"/>
      <c r="AR572" s="58"/>
      <c r="AS572" s="58"/>
      <c r="AT572" s="58"/>
      <c r="AU572" s="58"/>
      <c r="AV572" s="58"/>
      <c r="AW572" s="58"/>
      <c r="AX572" s="58"/>
      <c r="AY572" s="58"/>
      <c r="AZ572" s="58"/>
      <c r="BA572" s="58"/>
      <c r="BB572" s="58"/>
      <c r="BC572" s="58"/>
      <c r="BD572" s="58"/>
      <c r="BE572" s="58"/>
      <c r="BF572" s="58"/>
      <c r="BG572" s="58"/>
      <c r="BH572" s="58"/>
      <c r="BI572" s="58"/>
      <c r="BJ572" s="58"/>
      <c r="BK572" s="58"/>
      <c r="BL572" s="58"/>
      <c r="BM572" s="58"/>
      <c r="BN572" s="58"/>
      <c r="BO572" s="58"/>
      <c r="BP572" s="58"/>
      <c r="BQ572" s="58"/>
      <c r="BR572" s="58"/>
      <c r="BS572" s="58"/>
      <c r="BT572" s="58"/>
      <c r="BU572" s="58"/>
      <c r="BV572" s="58"/>
      <c r="BW572" s="58"/>
      <c r="BX572" s="58"/>
      <c r="BY572" s="58"/>
      <c r="BZ572" s="58"/>
      <c r="CA572" s="58"/>
      <c r="CB572" s="58"/>
      <c r="CC572" s="58"/>
      <c r="CD572" s="58"/>
      <c r="CE572" s="58"/>
      <c r="CF572" s="58"/>
      <c r="CG572" s="58"/>
      <c r="CH572" s="58"/>
      <c r="CI572" s="58"/>
      <c r="CJ572" s="58"/>
      <c r="CK572" s="58"/>
      <c r="CL572" s="58"/>
      <c r="CM572" s="58"/>
      <c r="CN572" s="58"/>
      <c r="CO572" s="58"/>
      <c r="CP572" s="58"/>
      <c r="CQ572" s="58"/>
      <c r="CR572" s="58"/>
      <c r="CS572" s="58"/>
      <c r="CT572" s="58"/>
      <c r="CU572" s="58"/>
      <c r="CV572" s="58"/>
      <c r="CW572" s="58"/>
      <c r="CX572" s="58"/>
      <c r="CY572" s="58"/>
      <c r="CZ572" s="58"/>
      <c r="DA572" s="58"/>
      <c r="DB572" s="58"/>
      <c r="DC572" s="58"/>
      <c r="DD572" s="58"/>
      <c r="DE572" s="58"/>
      <c r="DF572" s="58"/>
      <c r="DG572" s="58"/>
      <c r="DH572" s="58"/>
      <c r="DI572" s="58"/>
      <c r="DJ572" s="58"/>
      <c r="DK572" s="58"/>
      <c r="DL572" s="58"/>
      <c r="DM572" s="58"/>
      <c r="DN572" s="58"/>
      <c r="DO572" s="58"/>
      <c r="DP572" s="58"/>
      <c r="DQ572" s="58"/>
      <c r="DR572" s="58"/>
      <c r="DS572" s="58"/>
      <c r="DT572" s="58"/>
      <c r="DU572" s="58"/>
      <c r="DV572" s="58"/>
      <c r="DW572" s="58"/>
      <c r="DX572" s="58"/>
      <c r="DY572" s="58"/>
      <c r="DZ572" s="58"/>
      <c r="EA572" s="58"/>
      <c r="EB572" s="58"/>
      <c r="EC572" s="58"/>
      <c r="ED572" s="58"/>
      <c r="EE572" s="58"/>
      <c r="EF572" s="58"/>
      <c r="EG572" s="58"/>
      <c r="EH572" s="58"/>
      <c r="EI572" s="58"/>
      <c r="EJ572" s="58"/>
      <c r="EK572" s="58"/>
      <c r="EL572" s="58"/>
      <c r="EM572" s="58"/>
      <c r="EN572" s="58"/>
      <c r="EO572" s="58"/>
      <c r="EP572" s="58"/>
      <c r="EQ572" s="58"/>
      <c r="ER572" s="58"/>
      <c r="ES572" s="58"/>
      <c r="ET572" s="58"/>
      <c r="EU572" s="58"/>
      <c r="EV572" s="58"/>
      <c r="EW572" s="58"/>
      <c r="EX572" s="58"/>
      <c r="EY572" s="58"/>
      <c r="EZ572" s="58"/>
      <c r="FA572" s="58"/>
      <c r="FB572" s="58"/>
      <c r="FC572" s="58"/>
      <c r="FD572" s="58"/>
      <c r="FE572" s="58"/>
      <c r="FF572" s="58"/>
      <c r="FG572" s="58"/>
      <c r="FH572" s="58"/>
      <c r="FI572" s="58"/>
      <c r="FJ572" s="58"/>
      <c r="FK572" s="58"/>
      <c r="FL572" s="58"/>
      <c r="FM572" s="58"/>
      <c r="FN572" s="58"/>
      <c r="FO572" s="58"/>
      <c r="FP572" s="58"/>
      <c r="FQ572" s="58"/>
      <c r="FR572" s="58"/>
      <c r="FS572" s="58"/>
      <c r="FT572" s="58"/>
      <c r="FU572" s="58"/>
      <c r="FV572" s="58"/>
      <c r="FW572" s="58"/>
      <c r="FX572" s="58"/>
      <c r="FY572" s="58"/>
      <c r="FZ572" s="58"/>
      <c r="GA572" s="58"/>
      <c r="GB572" s="58"/>
      <c r="GC572" s="58"/>
      <c r="GD572" s="58"/>
      <c r="GE572" s="58"/>
      <c r="GF572" s="58"/>
      <c r="GG572" s="58"/>
      <c r="GH572" s="58"/>
      <c r="GI572" s="58"/>
      <c r="GJ572" s="58"/>
      <c r="GK572" s="58"/>
      <c r="GL572" s="58"/>
      <c r="GM572" s="58"/>
      <c r="GN572" s="58"/>
      <c r="GO572" s="58"/>
      <c r="GP572" s="58"/>
      <c r="GQ572" s="58"/>
      <c r="GR572" s="58"/>
      <c r="GS572" s="58"/>
      <c r="GT572" s="58"/>
      <c r="GU572" s="58"/>
      <c r="GV572" s="58"/>
      <c r="GW572" s="58"/>
      <c r="GX572" s="58"/>
      <c r="GY572" s="58"/>
      <c r="GZ572" s="58"/>
      <c r="HA572" s="58"/>
      <c r="HB572" s="58"/>
      <c r="HC572" s="58"/>
      <c r="HD572" s="58"/>
      <c r="HE572" s="58"/>
      <c r="HF572" s="58"/>
      <c r="HG572" s="58"/>
      <c r="HH572" s="58"/>
      <c r="HI572" s="58"/>
      <c r="HJ572" s="58"/>
      <c r="HK572" s="58"/>
      <c r="HL572" s="58"/>
      <c r="HM572" s="58"/>
      <c r="HN572" s="58"/>
      <c r="HO572" s="58"/>
      <c r="HP572" s="58"/>
      <c r="HQ572" s="58"/>
      <c r="HR572" s="58"/>
      <c r="HS572" s="58"/>
      <c r="HT572" s="58"/>
      <c r="HU572" s="58"/>
      <c r="HV572" s="58"/>
      <c r="HW572" s="58"/>
      <c r="HX572" s="58"/>
      <c r="HY572" s="58"/>
      <c r="HZ572" s="58"/>
      <c r="IA572" s="58"/>
      <c r="IB572" s="58"/>
      <c r="IC572" s="58"/>
      <c r="ID572" s="58"/>
      <c r="IE572" s="58"/>
      <c r="IF572" s="58"/>
      <c r="IG572" s="58"/>
      <c r="IH572" s="58"/>
      <c r="II572" s="58"/>
      <c r="IJ572" s="58"/>
      <c r="IK572" s="58"/>
      <c r="IL572" s="58"/>
      <c r="IM572" s="58"/>
      <c r="IN572" s="58"/>
      <c r="IO572" s="58"/>
      <c r="IP572" s="58"/>
      <c r="IQ572" s="58"/>
      <c r="IR572" s="58"/>
    </row>
    <row r="573" spans="1:252" s="839" customFormat="1">
      <c r="A573" s="78"/>
      <c r="B573" s="699"/>
      <c r="C573" s="699"/>
      <c r="D573" s="699"/>
      <c r="E573" s="699"/>
      <c r="F573" s="699"/>
      <c r="G573" s="699"/>
      <c r="H573" s="699"/>
      <c r="I573" s="699"/>
      <c r="J573" s="699"/>
      <c r="K573" s="699"/>
      <c r="L573" s="699"/>
      <c r="M573" s="699"/>
      <c r="N573" s="699"/>
      <c r="O573" s="699"/>
      <c r="P573" s="699"/>
      <c r="Q573" s="699"/>
      <c r="R573" s="699"/>
      <c r="S573" s="699"/>
      <c r="T573" s="699"/>
      <c r="U573" s="699"/>
      <c r="V573" s="699"/>
      <c r="W573" s="699"/>
      <c r="X573" s="699"/>
      <c r="Y573" s="699"/>
      <c r="Z573" s="699"/>
      <c r="AA573" s="699"/>
      <c r="AB573" s="699"/>
      <c r="AC573" s="699"/>
      <c r="AD573" s="699"/>
      <c r="AE573"/>
      <c r="AF573" s="58"/>
      <c r="AG573" s="58"/>
      <c r="AH573" s="58"/>
      <c r="AI573" s="58"/>
      <c r="AJ573" s="58"/>
      <c r="AK573" s="58"/>
      <c r="AL573" s="58"/>
      <c r="AM573" s="58"/>
      <c r="AN573" s="58"/>
      <c r="AO573" s="58"/>
      <c r="AP573" s="58"/>
      <c r="AQ573" s="58"/>
      <c r="AR573" s="58"/>
      <c r="AS573" s="58"/>
      <c r="AT573" s="58"/>
      <c r="AU573" s="58"/>
      <c r="AV573" s="58"/>
      <c r="AW573" s="58"/>
      <c r="AX573" s="58"/>
      <c r="AY573" s="58"/>
      <c r="AZ573" s="58"/>
      <c r="BA573" s="58"/>
      <c r="BB573" s="58"/>
      <c r="BC573" s="58"/>
      <c r="BD573" s="58"/>
      <c r="BE573" s="58"/>
      <c r="BF573" s="58"/>
      <c r="BG573" s="58"/>
      <c r="BH573" s="58"/>
      <c r="BI573" s="58"/>
      <c r="BJ573" s="58"/>
      <c r="BK573" s="58"/>
      <c r="BL573" s="58"/>
      <c r="BM573" s="58"/>
      <c r="BN573" s="58"/>
      <c r="BO573" s="58"/>
      <c r="BP573" s="58"/>
      <c r="BQ573" s="58"/>
      <c r="BR573" s="58"/>
      <c r="BS573" s="58"/>
      <c r="BT573" s="58"/>
      <c r="BU573" s="58"/>
      <c r="BV573" s="58"/>
      <c r="BW573" s="58"/>
      <c r="BX573" s="58"/>
      <c r="BY573" s="58"/>
      <c r="BZ573" s="58"/>
      <c r="CA573" s="58"/>
      <c r="CB573" s="58"/>
      <c r="CC573" s="58"/>
      <c r="CD573" s="58"/>
      <c r="CE573" s="58"/>
      <c r="CF573" s="58"/>
      <c r="CG573" s="58"/>
      <c r="CH573" s="58"/>
      <c r="CI573" s="58"/>
      <c r="CJ573" s="58"/>
      <c r="CK573" s="58"/>
      <c r="CL573" s="58"/>
      <c r="CM573" s="58"/>
      <c r="CN573" s="58"/>
      <c r="CO573" s="58"/>
      <c r="CP573" s="58"/>
      <c r="CQ573" s="58"/>
      <c r="CR573" s="58"/>
      <c r="CS573" s="58"/>
      <c r="CT573" s="58"/>
      <c r="CU573" s="58"/>
      <c r="CV573" s="58"/>
      <c r="CW573" s="58"/>
      <c r="CX573" s="58"/>
      <c r="CY573" s="58"/>
      <c r="CZ573" s="58"/>
      <c r="DA573" s="58"/>
      <c r="DB573" s="58"/>
      <c r="DC573" s="58"/>
      <c r="DD573" s="58"/>
      <c r="DE573" s="58"/>
      <c r="DF573" s="58"/>
      <c r="DG573" s="58"/>
      <c r="DH573" s="58"/>
      <c r="DI573" s="58"/>
      <c r="DJ573" s="58"/>
      <c r="DK573" s="58"/>
      <c r="DL573" s="58"/>
      <c r="DM573" s="58"/>
      <c r="DN573" s="58"/>
      <c r="DO573" s="58"/>
      <c r="DP573" s="58"/>
      <c r="DQ573" s="58"/>
      <c r="DR573" s="58"/>
      <c r="DS573" s="58"/>
      <c r="DT573" s="58"/>
      <c r="DU573" s="58"/>
      <c r="DV573" s="58"/>
      <c r="DW573" s="58"/>
      <c r="DX573" s="58"/>
      <c r="DY573" s="58"/>
      <c r="DZ573" s="58"/>
      <c r="EA573" s="58"/>
      <c r="EB573" s="58"/>
      <c r="EC573" s="58"/>
      <c r="ED573" s="58"/>
      <c r="EE573" s="58"/>
      <c r="EF573" s="58"/>
      <c r="EG573" s="58"/>
      <c r="EH573" s="58"/>
      <c r="EI573" s="58"/>
      <c r="EJ573" s="58"/>
      <c r="EK573" s="58"/>
      <c r="EL573" s="58"/>
      <c r="EM573" s="58"/>
      <c r="EN573" s="58"/>
      <c r="EO573" s="58"/>
      <c r="EP573" s="58"/>
      <c r="EQ573" s="58"/>
      <c r="ER573" s="58"/>
      <c r="ES573" s="58"/>
      <c r="ET573" s="58"/>
      <c r="EU573" s="58"/>
      <c r="EV573" s="58"/>
      <c r="EW573" s="58"/>
      <c r="EX573" s="58"/>
      <c r="EY573" s="58"/>
      <c r="EZ573" s="58"/>
      <c r="FA573" s="58"/>
      <c r="FB573" s="58"/>
      <c r="FC573" s="58"/>
      <c r="FD573" s="58"/>
      <c r="FE573" s="58"/>
      <c r="FF573" s="58"/>
      <c r="FG573" s="58"/>
      <c r="FH573" s="58"/>
      <c r="FI573" s="58"/>
      <c r="FJ573" s="58"/>
      <c r="FK573" s="58"/>
      <c r="FL573" s="58"/>
      <c r="FM573" s="58"/>
      <c r="FN573" s="58"/>
      <c r="FO573" s="58"/>
      <c r="FP573" s="58"/>
      <c r="FQ573" s="58"/>
      <c r="FR573" s="58"/>
      <c r="FS573" s="58"/>
      <c r="FT573" s="58"/>
      <c r="FU573" s="58"/>
      <c r="FV573" s="58"/>
      <c r="FW573" s="58"/>
      <c r="FX573" s="58"/>
      <c r="FY573" s="58"/>
      <c r="FZ573" s="58"/>
      <c r="GA573" s="58"/>
      <c r="GB573" s="58"/>
      <c r="GC573" s="58"/>
      <c r="GD573" s="58"/>
      <c r="GE573" s="58"/>
      <c r="GF573" s="58"/>
      <c r="GG573" s="58"/>
      <c r="GH573" s="58"/>
      <c r="GI573" s="58"/>
      <c r="GJ573" s="58"/>
      <c r="GK573" s="58"/>
      <c r="GL573" s="58"/>
      <c r="GM573" s="58"/>
      <c r="GN573" s="58"/>
      <c r="GO573" s="58"/>
      <c r="GP573" s="58"/>
      <c r="GQ573" s="58"/>
      <c r="GR573" s="58"/>
      <c r="GS573" s="58"/>
      <c r="GT573" s="58"/>
      <c r="GU573" s="58"/>
      <c r="GV573" s="58"/>
      <c r="GW573" s="58"/>
      <c r="GX573" s="58"/>
      <c r="GY573" s="58"/>
      <c r="GZ573" s="58"/>
      <c r="HA573" s="58"/>
      <c r="HB573" s="58"/>
      <c r="HC573" s="58"/>
      <c r="HD573" s="58"/>
      <c r="HE573" s="58"/>
      <c r="HF573" s="58"/>
      <c r="HG573" s="58"/>
      <c r="HH573" s="58"/>
      <c r="HI573" s="58"/>
      <c r="HJ573" s="58"/>
      <c r="HK573" s="58"/>
      <c r="HL573" s="58"/>
      <c r="HM573" s="58"/>
      <c r="HN573" s="58"/>
      <c r="HO573" s="58"/>
      <c r="HP573" s="58"/>
      <c r="HQ573" s="58"/>
      <c r="HR573" s="58"/>
      <c r="HS573" s="58"/>
      <c r="HT573" s="58"/>
      <c r="HU573" s="58"/>
      <c r="HV573" s="58"/>
      <c r="HW573" s="58"/>
      <c r="HX573" s="58"/>
      <c r="HY573" s="58"/>
      <c r="HZ573" s="58"/>
      <c r="IA573" s="58"/>
      <c r="IB573" s="58"/>
      <c r="IC573" s="58"/>
      <c r="ID573" s="58"/>
      <c r="IE573" s="58"/>
      <c r="IF573" s="58"/>
      <c r="IG573" s="58"/>
      <c r="IH573" s="58"/>
      <c r="II573" s="58"/>
      <c r="IJ573" s="58"/>
      <c r="IK573" s="58"/>
      <c r="IL573" s="58"/>
      <c r="IM573" s="58"/>
      <c r="IN573" s="58"/>
      <c r="IO573" s="58"/>
      <c r="IP573" s="58"/>
      <c r="IQ573" s="58"/>
      <c r="IR573" s="58"/>
    </row>
    <row r="574" spans="1:252" s="839" customFormat="1">
      <c r="A574" s="78" t="s">
        <v>629</v>
      </c>
      <c r="B574" s="699">
        <v>4.3280000000000003</v>
      </c>
      <c r="C574" s="699">
        <v>5.0110000000000001</v>
      </c>
      <c r="D574" s="699">
        <v>5.5170000000000003</v>
      </c>
      <c r="E574" s="699">
        <v>5.6050000000000004</v>
      </c>
      <c r="F574" s="699">
        <v>6.81</v>
      </c>
      <c r="G574" s="699">
        <v>5.5140000000000002</v>
      </c>
      <c r="H574" s="699">
        <v>5.4939999999999998</v>
      </c>
      <c r="I574" s="699">
        <v>6.601</v>
      </c>
      <c r="J574" s="699">
        <v>8.1329999999999991</v>
      </c>
      <c r="K574" s="699">
        <v>8.4209999999999994</v>
      </c>
      <c r="L574" s="699">
        <v>8.0440000000000005</v>
      </c>
      <c r="M574" s="699">
        <v>8.9770000000000003</v>
      </c>
      <c r="N574" s="699">
        <v>9.6319999999999997</v>
      </c>
      <c r="O574" s="699">
        <v>10.218</v>
      </c>
      <c r="P574" s="699">
        <v>10.786</v>
      </c>
      <c r="Q574" s="699">
        <v>10.928000000000001</v>
      </c>
      <c r="R574" s="699">
        <v>11.262</v>
      </c>
      <c r="S574" s="699">
        <v>11.791</v>
      </c>
      <c r="T574" s="699">
        <v>11.756</v>
      </c>
      <c r="U574" s="699">
        <v>12.153</v>
      </c>
      <c r="V574" s="699">
        <v>12.007999999999999</v>
      </c>
      <c r="W574" s="699">
        <v>12.231999999999999</v>
      </c>
      <c r="X574" s="699">
        <v>12.542999999999999</v>
      </c>
      <c r="Y574" s="699">
        <v>12.677</v>
      </c>
      <c r="Z574" s="699">
        <v>12.9</v>
      </c>
      <c r="AA574" s="956">
        <v>10.993</v>
      </c>
      <c r="AB574" s="956">
        <v>12.834</v>
      </c>
      <c r="AC574" s="956">
        <v>13.003</v>
      </c>
      <c r="AD574" s="699">
        <v>14.59</v>
      </c>
      <c r="AE574" s="953">
        <v>14.356999999999999</v>
      </c>
      <c r="AF574" s="58"/>
      <c r="AG574" s="58"/>
      <c r="AH574" s="58"/>
      <c r="AI574" s="58"/>
      <c r="AJ574" s="58"/>
      <c r="AK574" s="58"/>
      <c r="AL574" s="58"/>
      <c r="AM574" s="58"/>
      <c r="AN574" s="58"/>
      <c r="AO574" s="58"/>
      <c r="AP574" s="58"/>
      <c r="AQ574" s="58"/>
      <c r="AR574" s="58"/>
      <c r="AS574" s="58"/>
      <c r="AT574" s="58"/>
      <c r="AU574" s="58"/>
      <c r="AV574" s="58"/>
      <c r="AW574" s="58"/>
      <c r="AX574" s="58"/>
      <c r="AY574" s="58"/>
      <c r="AZ574" s="58"/>
      <c r="BA574" s="58"/>
      <c r="BB574" s="58"/>
      <c r="BC574" s="58"/>
      <c r="BD574" s="58"/>
      <c r="BE574" s="58"/>
      <c r="BF574" s="58"/>
      <c r="BG574" s="58"/>
      <c r="BH574" s="58"/>
      <c r="BI574" s="58"/>
      <c r="BJ574" s="58"/>
      <c r="BK574" s="58"/>
      <c r="BL574" s="58"/>
      <c r="BM574" s="58"/>
      <c r="BN574" s="58"/>
      <c r="BO574" s="58"/>
      <c r="BP574" s="58"/>
      <c r="BQ574" s="58"/>
      <c r="BR574" s="58"/>
      <c r="BS574" s="58"/>
      <c r="BT574" s="58"/>
      <c r="BU574" s="58"/>
      <c r="BV574" s="58"/>
      <c r="BW574" s="58"/>
      <c r="BX574" s="58"/>
      <c r="BY574" s="58"/>
      <c r="BZ574" s="58"/>
      <c r="CA574" s="58"/>
      <c r="CB574" s="58"/>
      <c r="CC574" s="58"/>
      <c r="CD574" s="58"/>
      <c r="CE574" s="58"/>
      <c r="CF574" s="58"/>
      <c r="CG574" s="58"/>
      <c r="CH574" s="58"/>
      <c r="CI574" s="58"/>
      <c r="CJ574" s="58"/>
      <c r="CK574" s="58"/>
      <c r="CL574" s="58"/>
      <c r="CM574" s="58"/>
      <c r="CN574" s="58"/>
      <c r="CO574" s="58"/>
      <c r="CP574" s="58"/>
      <c r="CQ574" s="58"/>
      <c r="CR574" s="58"/>
      <c r="CS574" s="58"/>
      <c r="CT574" s="58"/>
      <c r="CU574" s="58"/>
      <c r="CV574" s="58"/>
      <c r="CW574" s="58"/>
      <c r="CX574" s="58"/>
      <c r="CY574" s="58"/>
      <c r="CZ574" s="58"/>
      <c r="DA574" s="58"/>
      <c r="DB574" s="58"/>
      <c r="DC574" s="58"/>
      <c r="DD574" s="58"/>
      <c r="DE574" s="58"/>
      <c r="DF574" s="58"/>
      <c r="DG574" s="58"/>
      <c r="DH574" s="58"/>
      <c r="DI574" s="58"/>
      <c r="DJ574" s="58"/>
      <c r="DK574" s="58"/>
      <c r="DL574" s="58"/>
      <c r="DM574" s="58"/>
      <c r="DN574" s="58"/>
      <c r="DO574" s="58"/>
      <c r="DP574" s="58"/>
      <c r="DQ574" s="58"/>
      <c r="DR574" s="58"/>
      <c r="DS574" s="58"/>
      <c r="DT574" s="58"/>
      <c r="DU574" s="58"/>
      <c r="DV574" s="58"/>
      <c r="DW574" s="58"/>
      <c r="DX574" s="58"/>
      <c r="DY574" s="58"/>
      <c r="DZ574" s="58"/>
      <c r="EA574" s="58"/>
      <c r="EB574" s="58"/>
      <c r="EC574" s="58"/>
      <c r="ED574" s="58"/>
      <c r="EE574" s="58"/>
      <c r="EF574" s="58"/>
      <c r="EG574" s="58"/>
      <c r="EH574" s="58"/>
      <c r="EI574" s="58"/>
      <c r="EJ574" s="58"/>
      <c r="EK574" s="58"/>
      <c r="EL574" s="58"/>
      <c r="EM574" s="58"/>
      <c r="EN574" s="58"/>
      <c r="EO574" s="58"/>
      <c r="EP574" s="58"/>
      <c r="EQ574" s="58"/>
      <c r="ER574" s="58"/>
      <c r="ES574" s="58"/>
      <c r="ET574" s="58"/>
      <c r="EU574" s="58"/>
      <c r="EV574" s="58"/>
      <c r="EW574" s="58"/>
      <c r="EX574" s="58"/>
      <c r="EY574" s="58"/>
      <c r="EZ574" s="58"/>
      <c r="FA574" s="58"/>
      <c r="FB574" s="58"/>
      <c r="FC574" s="58"/>
      <c r="FD574" s="58"/>
      <c r="FE574" s="58"/>
      <c r="FF574" s="58"/>
      <c r="FG574" s="58"/>
      <c r="FH574" s="58"/>
      <c r="FI574" s="58"/>
      <c r="FJ574" s="58"/>
      <c r="FK574" s="58"/>
      <c r="FL574" s="58"/>
      <c r="FM574" s="58"/>
      <c r="FN574" s="58"/>
      <c r="FO574" s="58"/>
      <c r="FP574" s="58"/>
      <c r="FQ574" s="58"/>
      <c r="FR574" s="58"/>
      <c r="FS574" s="58"/>
      <c r="FT574" s="58"/>
      <c r="FU574" s="58"/>
      <c r="FV574" s="58"/>
      <c r="FW574" s="58"/>
      <c r="FX574" s="58"/>
      <c r="FY574" s="58"/>
      <c r="FZ574" s="58"/>
      <c r="GA574" s="58"/>
      <c r="GB574" s="58"/>
      <c r="GC574" s="58"/>
      <c r="GD574" s="58"/>
      <c r="GE574" s="58"/>
      <c r="GF574" s="58"/>
      <c r="GG574" s="58"/>
      <c r="GH574" s="58"/>
      <c r="GI574" s="58"/>
      <c r="GJ574" s="58"/>
      <c r="GK574" s="58"/>
      <c r="GL574" s="58"/>
      <c r="GM574" s="58"/>
      <c r="GN574" s="58"/>
      <c r="GO574" s="58"/>
      <c r="GP574" s="58"/>
      <c r="GQ574" s="58"/>
      <c r="GR574" s="58"/>
      <c r="GS574" s="58"/>
      <c r="GT574" s="58"/>
      <c r="GU574" s="58"/>
      <c r="GV574" s="58"/>
      <c r="GW574" s="58"/>
      <c r="GX574" s="58"/>
      <c r="GY574" s="58"/>
      <c r="GZ574" s="58"/>
      <c r="HA574" s="58"/>
      <c r="HB574" s="58"/>
      <c r="HC574" s="58"/>
      <c r="HD574" s="58"/>
      <c r="HE574" s="58"/>
      <c r="HF574" s="58"/>
      <c r="HG574" s="58"/>
      <c r="HH574" s="58"/>
      <c r="HI574" s="58"/>
      <c r="HJ574" s="58"/>
      <c r="HK574" s="58"/>
      <c r="HL574" s="58"/>
      <c r="HM574" s="58"/>
      <c r="HN574" s="58"/>
      <c r="HO574" s="58"/>
      <c r="HP574" s="58"/>
      <c r="HQ574" s="58"/>
      <c r="HR574" s="58"/>
      <c r="HS574" s="58"/>
      <c r="HT574" s="58"/>
      <c r="HU574" s="58"/>
      <c r="HV574" s="58"/>
      <c r="HW574" s="58"/>
      <c r="HX574" s="58"/>
      <c r="HY574" s="58"/>
      <c r="HZ574" s="58"/>
      <c r="IA574" s="58"/>
      <c r="IB574" s="58"/>
      <c r="IC574" s="58"/>
      <c r="ID574" s="58"/>
      <c r="IE574" s="58"/>
      <c r="IF574" s="58"/>
      <c r="IG574" s="58"/>
      <c r="IH574" s="58"/>
      <c r="II574" s="58"/>
      <c r="IJ574" s="58"/>
      <c r="IK574" s="58"/>
      <c r="IL574" s="58"/>
      <c r="IM574" s="58"/>
      <c r="IN574" s="58"/>
      <c r="IO574" s="58"/>
      <c r="IP574" s="58"/>
      <c r="IQ574" s="58"/>
      <c r="IR574" s="58"/>
    </row>
    <row r="575" spans="1:252" s="839" customFormat="1">
      <c r="A575" s="78" t="s">
        <v>461</v>
      </c>
      <c r="B575" s="699">
        <v>0</v>
      </c>
      <c r="C575" s="699">
        <v>0</v>
      </c>
      <c r="D575" s="699">
        <v>0</v>
      </c>
      <c r="E575" s="699">
        <v>0</v>
      </c>
      <c r="F575" s="699">
        <v>0</v>
      </c>
      <c r="G575" s="699">
        <v>0</v>
      </c>
      <c r="H575" s="699">
        <v>0</v>
      </c>
      <c r="I575" s="699">
        <v>0</v>
      </c>
      <c r="J575" s="699">
        <v>0</v>
      </c>
      <c r="K575" s="699">
        <v>0</v>
      </c>
      <c r="L575" s="699">
        <v>0</v>
      </c>
      <c r="M575" s="699">
        <v>0</v>
      </c>
      <c r="N575" s="699">
        <v>0</v>
      </c>
      <c r="O575" s="699">
        <v>0</v>
      </c>
      <c r="P575" s="699">
        <v>0</v>
      </c>
      <c r="Q575" s="699">
        <v>0</v>
      </c>
      <c r="R575" s="699">
        <v>0</v>
      </c>
      <c r="S575" s="699">
        <v>0</v>
      </c>
      <c r="T575" s="699">
        <v>0</v>
      </c>
      <c r="U575" s="699">
        <v>0</v>
      </c>
      <c r="V575" s="699">
        <v>0</v>
      </c>
      <c r="W575" s="699">
        <v>0</v>
      </c>
      <c r="X575" s="699">
        <v>0</v>
      </c>
      <c r="Y575" s="699">
        <v>0</v>
      </c>
      <c r="Z575" s="699">
        <v>0</v>
      </c>
      <c r="AA575" s="956">
        <v>0</v>
      </c>
      <c r="AB575" s="956">
        <v>0</v>
      </c>
      <c r="AC575" s="956">
        <v>0</v>
      </c>
      <c r="AD575" s="699">
        <v>0</v>
      </c>
      <c r="AE575"/>
      <c r="AF575" s="58"/>
      <c r="AG575" s="58"/>
      <c r="AH575" s="58"/>
      <c r="AI575" s="58"/>
      <c r="AJ575" s="58"/>
      <c r="AK575" s="58"/>
      <c r="AL575" s="58"/>
      <c r="AM575" s="58"/>
      <c r="AN575" s="58"/>
      <c r="AO575" s="58"/>
      <c r="AP575" s="58"/>
      <c r="AQ575" s="58"/>
      <c r="AR575" s="58"/>
      <c r="AS575" s="58"/>
      <c r="AT575" s="58"/>
      <c r="AU575" s="58"/>
      <c r="AV575" s="58"/>
      <c r="AW575" s="58"/>
      <c r="AX575" s="58"/>
      <c r="AY575" s="58"/>
      <c r="AZ575" s="58"/>
      <c r="BA575" s="58"/>
      <c r="BB575" s="58"/>
      <c r="BC575" s="58"/>
      <c r="BD575" s="58"/>
      <c r="BE575" s="58"/>
      <c r="BF575" s="58"/>
      <c r="BG575" s="58"/>
      <c r="BH575" s="58"/>
      <c r="BI575" s="58"/>
      <c r="BJ575" s="58"/>
      <c r="BK575" s="58"/>
      <c r="BL575" s="58"/>
      <c r="BM575" s="58"/>
      <c r="BN575" s="58"/>
      <c r="BO575" s="58"/>
      <c r="BP575" s="58"/>
      <c r="BQ575" s="58"/>
      <c r="BR575" s="58"/>
      <c r="BS575" s="58"/>
      <c r="BT575" s="58"/>
      <c r="BU575" s="58"/>
      <c r="BV575" s="58"/>
      <c r="BW575" s="58"/>
      <c r="BX575" s="58"/>
      <c r="BY575" s="58"/>
      <c r="BZ575" s="58"/>
      <c r="CA575" s="58"/>
      <c r="CB575" s="58"/>
      <c r="CC575" s="58"/>
      <c r="CD575" s="58"/>
      <c r="CE575" s="58"/>
      <c r="CF575" s="58"/>
      <c r="CG575" s="58"/>
      <c r="CH575" s="58"/>
      <c r="CI575" s="58"/>
      <c r="CJ575" s="58"/>
      <c r="CK575" s="58"/>
      <c r="CL575" s="58"/>
      <c r="CM575" s="58"/>
      <c r="CN575" s="58"/>
      <c r="CO575" s="58"/>
      <c r="CP575" s="58"/>
      <c r="CQ575" s="58"/>
      <c r="CR575" s="58"/>
      <c r="CS575" s="58"/>
      <c r="CT575" s="58"/>
      <c r="CU575" s="58"/>
      <c r="CV575" s="58"/>
      <c r="CW575" s="58"/>
      <c r="CX575" s="58"/>
      <c r="CY575" s="58"/>
      <c r="CZ575" s="58"/>
      <c r="DA575" s="58"/>
      <c r="DB575" s="58"/>
      <c r="DC575" s="58"/>
      <c r="DD575" s="58"/>
      <c r="DE575" s="58"/>
      <c r="DF575" s="58"/>
      <c r="DG575" s="58"/>
      <c r="DH575" s="58"/>
      <c r="DI575" s="58"/>
      <c r="DJ575" s="58"/>
      <c r="DK575" s="58"/>
      <c r="DL575" s="58"/>
      <c r="DM575" s="58"/>
      <c r="DN575" s="58"/>
      <c r="DO575" s="58"/>
      <c r="DP575" s="58"/>
      <c r="DQ575" s="58"/>
      <c r="DR575" s="58"/>
      <c r="DS575" s="58"/>
      <c r="DT575" s="58"/>
      <c r="DU575" s="58"/>
      <c r="DV575" s="58"/>
      <c r="DW575" s="58"/>
      <c r="DX575" s="58"/>
      <c r="DY575" s="58"/>
      <c r="DZ575" s="58"/>
      <c r="EA575" s="58"/>
      <c r="EB575" s="58"/>
      <c r="EC575" s="58"/>
      <c r="ED575" s="58"/>
      <c r="EE575" s="58"/>
      <c r="EF575" s="58"/>
      <c r="EG575" s="58"/>
      <c r="EH575" s="58"/>
      <c r="EI575" s="58"/>
      <c r="EJ575" s="58"/>
      <c r="EK575" s="58"/>
      <c r="EL575" s="58"/>
      <c r="EM575" s="58"/>
      <c r="EN575" s="58"/>
      <c r="EO575" s="58"/>
      <c r="EP575" s="58"/>
      <c r="EQ575" s="58"/>
      <c r="ER575" s="58"/>
      <c r="ES575" s="58"/>
      <c r="ET575" s="58"/>
      <c r="EU575" s="58"/>
      <c r="EV575" s="58"/>
      <c r="EW575" s="58"/>
      <c r="EX575" s="58"/>
      <c r="EY575" s="58"/>
      <c r="EZ575" s="58"/>
      <c r="FA575" s="58"/>
      <c r="FB575" s="58"/>
      <c r="FC575" s="58"/>
      <c r="FD575" s="58"/>
      <c r="FE575" s="58"/>
      <c r="FF575" s="58"/>
      <c r="FG575" s="58"/>
      <c r="FH575" s="58"/>
      <c r="FI575" s="58"/>
      <c r="FJ575" s="58"/>
      <c r="FK575" s="58"/>
      <c r="FL575" s="58"/>
      <c r="FM575" s="58"/>
      <c r="FN575" s="58"/>
      <c r="FO575" s="58"/>
      <c r="FP575" s="58"/>
      <c r="FQ575" s="58"/>
      <c r="FR575" s="58"/>
      <c r="FS575" s="58"/>
      <c r="FT575" s="58"/>
      <c r="FU575" s="58"/>
      <c r="FV575" s="58"/>
      <c r="FW575" s="58"/>
      <c r="FX575" s="58"/>
      <c r="FY575" s="58"/>
      <c r="FZ575" s="58"/>
      <c r="GA575" s="58"/>
      <c r="GB575" s="58"/>
      <c r="GC575" s="58"/>
      <c r="GD575" s="58"/>
      <c r="GE575" s="58"/>
      <c r="GF575" s="58"/>
      <c r="GG575" s="58"/>
      <c r="GH575" s="58"/>
      <c r="GI575" s="58"/>
      <c r="GJ575" s="58"/>
      <c r="GK575" s="58"/>
      <c r="GL575" s="58"/>
      <c r="GM575" s="58"/>
      <c r="GN575" s="58"/>
      <c r="GO575" s="58"/>
      <c r="GP575" s="58"/>
      <c r="GQ575" s="58"/>
      <c r="GR575" s="58"/>
      <c r="GS575" s="58"/>
      <c r="GT575" s="58"/>
      <c r="GU575" s="58"/>
      <c r="GV575" s="58"/>
      <c r="GW575" s="58"/>
      <c r="GX575" s="58"/>
      <c r="GY575" s="58"/>
      <c r="GZ575" s="58"/>
      <c r="HA575" s="58"/>
      <c r="HB575" s="58"/>
      <c r="HC575" s="58"/>
      <c r="HD575" s="58"/>
      <c r="HE575" s="58"/>
      <c r="HF575" s="58"/>
      <c r="HG575" s="58"/>
      <c r="HH575" s="58"/>
      <c r="HI575" s="58"/>
      <c r="HJ575" s="58"/>
      <c r="HK575" s="58"/>
      <c r="HL575" s="58"/>
      <c r="HM575" s="58"/>
      <c r="HN575" s="58"/>
      <c r="HO575" s="58"/>
      <c r="HP575" s="58"/>
      <c r="HQ575" s="58"/>
      <c r="HR575" s="58"/>
      <c r="HS575" s="58"/>
      <c r="HT575" s="58"/>
      <c r="HU575" s="58"/>
      <c r="HV575" s="58"/>
      <c r="HW575" s="58"/>
      <c r="HX575" s="58"/>
      <c r="HY575" s="58"/>
      <c r="HZ575" s="58"/>
      <c r="IA575" s="58"/>
      <c r="IB575" s="58"/>
      <c r="IC575" s="58"/>
      <c r="ID575" s="58"/>
      <c r="IE575" s="58"/>
      <c r="IF575" s="58"/>
      <c r="IG575" s="58"/>
      <c r="IH575" s="58"/>
      <c r="II575" s="58"/>
      <c r="IJ575" s="58"/>
      <c r="IK575" s="58"/>
      <c r="IL575" s="58"/>
      <c r="IM575" s="58"/>
      <c r="IN575" s="58"/>
      <c r="IO575" s="58"/>
      <c r="IP575" s="58"/>
      <c r="IQ575" s="58"/>
      <c r="IR575" s="58"/>
    </row>
    <row r="576" spans="1:252" s="839" customFormat="1">
      <c r="A576" s="78" t="s">
        <v>554</v>
      </c>
      <c r="B576" s="699">
        <v>0</v>
      </c>
      <c r="C576" s="699">
        <v>0</v>
      </c>
      <c r="D576" s="699">
        <v>0</v>
      </c>
      <c r="E576" s="699">
        <v>0</v>
      </c>
      <c r="F576" s="699">
        <v>0</v>
      </c>
      <c r="G576" s="699">
        <v>0</v>
      </c>
      <c r="H576" s="699">
        <v>0</v>
      </c>
      <c r="I576" s="699">
        <v>0</v>
      </c>
      <c r="J576" s="699">
        <v>0</v>
      </c>
      <c r="K576" s="699">
        <v>0</v>
      </c>
      <c r="L576" s="699">
        <v>0</v>
      </c>
      <c r="M576" s="699">
        <v>0</v>
      </c>
      <c r="N576" s="699">
        <v>0</v>
      </c>
      <c r="O576" s="699">
        <v>0</v>
      </c>
      <c r="P576" s="699">
        <v>0</v>
      </c>
      <c r="Q576" s="699">
        <v>0</v>
      </c>
      <c r="R576" s="699">
        <v>0</v>
      </c>
      <c r="S576" s="699">
        <v>0</v>
      </c>
      <c r="T576" s="699">
        <v>0</v>
      </c>
      <c r="U576" s="699">
        <v>0</v>
      </c>
      <c r="V576" s="699">
        <v>0</v>
      </c>
      <c r="W576" s="699">
        <v>0</v>
      </c>
      <c r="X576" s="699">
        <v>0</v>
      </c>
      <c r="Y576" s="699">
        <v>0</v>
      </c>
      <c r="Z576" s="699">
        <v>0</v>
      </c>
      <c r="AA576" s="956">
        <v>0</v>
      </c>
      <c r="AB576" s="956">
        <v>0</v>
      </c>
      <c r="AC576" s="956">
        <v>0</v>
      </c>
      <c r="AD576" s="699">
        <v>0</v>
      </c>
      <c r="AE576"/>
      <c r="AF576" s="58"/>
      <c r="AG576" s="58"/>
      <c r="AH576" s="58"/>
      <c r="AI576" s="58"/>
      <c r="AJ576" s="58"/>
      <c r="AK576" s="58"/>
      <c r="AL576" s="58"/>
      <c r="AM576" s="58"/>
      <c r="AN576" s="58"/>
      <c r="AO576" s="58"/>
      <c r="AP576" s="58"/>
      <c r="AQ576" s="58"/>
      <c r="AR576" s="58"/>
      <c r="AS576" s="58"/>
      <c r="AT576" s="58"/>
      <c r="AU576" s="58"/>
      <c r="AV576" s="58"/>
      <c r="AW576" s="58"/>
      <c r="AX576" s="58"/>
      <c r="AY576" s="58"/>
      <c r="AZ576" s="58"/>
      <c r="BA576" s="58"/>
      <c r="BB576" s="58"/>
      <c r="BC576" s="58"/>
      <c r="BD576" s="58"/>
      <c r="BE576" s="58"/>
      <c r="BF576" s="58"/>
      <c r="BG576" s="58"/>
      <c r="BH576" s="58"/>
      <c r="BI576" s="58"/>
      <c r="BJ576" s="58"/>
      <c r="BK576" s="58"/>
      <c r="BL576" s="58"/>
      <c r="BM576" s="58"/>
      <c r="BN576" s="58"/>
      <c r="BO576" s="58"/>
      <c r="BP576" s="58"/>
      <c r="BQ576" s="58"/>
      <c r="BR576" s="58"/>
      <c r="BS576" s="58"/>
      <c r="BT576" s="58"/>
      <c r="BU576" s="58"/>
      <c r="BV576" s="58"/>
      <c r="BW576" s="58"/>
      <c r="BX576" s="58"/>
      <c r="BY576" s="58"/>
      <c r="BZ576" s="58"/>
      <c r="CA576" s="58"/>
      <c r="CB576" s="58"/>
      <c r="CC576" s="58"/>
      <c r="CD576" s="58"/>
      <c r="CE576" s="58"/>
      <c r="CF576" s="58"/>
      <c r="CG576" s="58"/>
      <c r="CH576" s="58"/>
      <c r="CI576" s="58"/>
      <c r="CJ576" s="58"/>
      <c r="CK576" s="58"/>
      <c r="CL576" s="58"/>
      <c r="CM576" s="58"/>
      <c r="CN576" s="58"/>
      <c r="CO576" s="58"/>
      <c r="CP576" s="58"/>
      <c r="CQ576" s="58"/>
      <c r="CR576" s="58"/>
      <c r="CS576" s="58"/>
      <c r="CT576" s="58"/>
      <c r="CU576" s="58"/>
      <c r="CV576" s="58"/>
      <c r="CW576" s="58"/>
      <c r="CX576" s="58"/>
      <c r="CY576" s="58"/>
      <c r="CZ576" s="58"/>
      <c r="DA576" s="58"/>
      <c r="DB576" s="58"/>
      <c r="DC576" s="58"/>
      <c r="DD576" s="58"/>
      <c r="DE576" s="58"/>
      <c r="DF576" s="58"/>
      <c r="DG576" s="58"/>
      <c r="DH576" s="58"/>
      <c r="DI576" s="58"/>
      <c r="DJ576" s="58"/>
      <c r="DK576" s="58"/>
      <c r="DL576" s="58"/>
      <c r="DM576" s="58"/>
      <c r="DN576" s="58"/>
      <c r="DO576" s="58"/>
      <c r="DP576" s="58"/>
      <c r="DQ576" s="58"/>
      <c r="DR576" s="58"/>
      <c r="DS576" s="58"/>
      <c r="DT576" s="58"/>
      <c r="DU576" s="58"/>
      <c r="DV576" s="58"/>
      <c r="DW576" s="58"/>
      <c r="DX576" s="58"/>
      <c r="DY576" s="58"/>
      <c r="DZ576" s="58"/>
      <c r="EA576" s="58"/>
      <c r="EB576" s="58"/>
      <c r="EC576" s="58"/>
      <c r="ED576" s="58"/>
      <c r="EE576" s="58"/>
      <c r="EF576" s="58"/>
      <c r="EG576" s="58"/>
      <c r="EH576" s="58"/>
      <c r="EI576" s="58"/>
      <c r="EJ576" s="58"/>
      <c r="EK576" s="58"/>
      <c r="EL576" s="58"/>
      <c r="EM576" s="58"/>
      <c r="EN576" s="58"/>
      <c r="EO576" s="58"/>
      <c r="EP576" s="58"/>
      <c r="EQ576" s="58"/>
      <c r="ER576" s="58"/>
      <c r="ES576" s="58"/>
      <c r="ET576" s="58"/>
      <c r="EU576" s="58"/>
      <c r="EV576" s="58"/>
      <c r="EW576" s="58"/>
      <c r="EX576" s="58"/>
      <c r="EY576" s="58"/>
      <c r="EZ576" s="58"/>
      <c r="FA576" s="58"/>
      <c r="FB576" s="58"/>
      <c r="FC576" s="58"/>
      <c r="FD576" s="58"/>
      <c r="FE576" s="58"/>
      <c r="FF576" s="58"/>
      <c r="FG576" s="58"/>
      <c r="FH576" s="58"/>
      <c r="FI576" s="58"/>
      <c r="FJ576" s="58"/>
      <c r="FK576" s="58"/>
      <c r="FL576" s="58"/>
      <c r="FM576" s="58"/>
      <c r="FN576" s="58"/>
      <c r="FO576" s="58"/>
      <c r="FP576" s="58"/>
      <c r="FQ576" s="58"/>
      <c r="FR576" s="58"/>
      <c r="FS576" s="58"/>
      <c r="FT576" s="58"/>
      <c r="FU576" s="58"/>
      <c r="FV576" s="58"/>
      <c r="FW576" s="58"/>
      <c r="FX576" s="58"/>
      <c r="FY576" s="58"/>
      <c r="FZ576" s="58"/>
      <c r="GA576" s="58"/>
      <c r="GB576" s="58"/>
      <c r="GC576" s="58"/>
      <c r="GD576" s="58"/>
      <c r="GE576" s="58"/>
      <c r="GF576" s="58"/>
      <c r="GG576" s="58"/>
      <c r="GH576" s="58"/>
      <c r="GI576" s="58"/>
      <c r="GJ576" s="58"/>
      <c r="GK576" s="58"/>
      <c r="GL576" s="58"/>
      <c r="GM576" s="58"/>
      <c r="GN576" s="58"/>
      <c r="GO576" s="58"/>
      <c r="GP576" s="58"/>
      <c r="GQ576" s="58"/>
      <c r="GR576" s="58"/>
      <c r="GS576" s="58"/>
      <c r="GT576" s="58"/>
      <c r="GU576" s="58"/>
      <c r="GV576" s="58"/>
      <c r="GW576" s="58"/>
      <c r="GX576" s="58"/>
      <c r="GY576" s="58"/>
      <c r="GZ576" s="58"/>
      <c r="HA576" s="58"/>
      <c r="HB576" s="58"/>
      <c r="HC576" s="58"/>
      <c r="HD576" s="58"/>
      <c r="HE576" s="58"/>
      <c r="HF576" s="58"/>
      <c r="HG576" s="58"/>
      <c r="HH576" s="58"/>
      <c r="HI576" s="58"/>
      <c r="HJ576" s="58"/>
      <c r="HK576" s="58"/>
      <c r="HL576" s="58"/>
      <c r="HM576" s="58"/>
      <c r="HN576" s="58"/>
      <c r="HO576" s="58"/>
      <c r="HP576" s="58"/>
      <c r="HQ576" s="58"/>
      <c r="HR576" s="58"/>
      <c r="HS576" s="58"/>
      <c r="HT576" s="58"/>
      <c r="HU576" s="58"/>
      <c r="HV576" s="58"/>
      <c r="HW576" s="58"/>
      <c r="HX576" s="58"/>
      <c r="HY576" s="58"/>
      <c r="HZ576" s="58"/>
      <c r="IA576" s="58"/>
      <c r="IB576" s="58"/>
      <c r="IC576" s="58"/>
      <c r="ID576" s="58"/>
      <c r="IE576" s="58"/>
      <c r="IF576" s="58"/>
      <c r="IG576" s="58"/>
      <c r="IH576" s="58"/>
      <c r="II576" s="58"/>
      <c r="IJ576" s="58"/>
      <c r="IK576" s="58"/>
      <c r="IL576" s="58"/>
      <c r="IM576" s="58"/>
      <c r="IN576" s="58"/>
      <c r="IO576" s="58"/>
      <c r="IP576" s="58"/>
      <c r="IQ576" s="58"/>
      <c r="IR576" s="58"/>
    </row>
    <row r="577" spans="1:252" s="839" customFormat="1">
      <c r="A577" s="78" t="s">
        <v>555</v>
      </c>
      <c r="B577" s="699">
        <v>0</v>
      </c>
      <c r="C577" s="699">
        <v>0</v>
      </c>
      <c r="D577" s="699">
        <v>0</v>
      </c>
      <c r="E577" s="699">
        <v>0</v>
      </c>
      <c r="F577" s="699">
        <v>0</v>
      </c>
      <c r="G577" s="699">
        <v>0</v>
      </c>
      <c r="H577" s="699">
        <v>0</v>
      </c>
      <c r="I577" s="699">
        <v>0</v>
      </c>
      <c r="J577" s="699">
        <v>0</v>
      </c>
      <c r="K577" s="699">
        <v>0</v>
      </c>
      <c r="L577" s="699">
        <v>0</v>
      </c>
      <c r="M577" s="699">
        <v>0</v>
      </c>
      <c r="N577" s="699">
        <v>0</v>
      </c>
      <c r="O577" s="699">
        <v>0</v>
      </c>
      <c r="P577" s="699">
        <v>0</v>
      </c>
      <c r="Q577" s="699">
        <v>0</v>
      </c>
      <c r="R577" s="699">
        <v>0</v>
      </c>
      <c r="S577" s="699">
        <v>0</v>
      </c>
      <c r="T577" s="699">
        <v>0</v>
      </c>
      <c r="U577" s="699">
        <v>0</v>
      </c>
      <c r="V577" s="699">
        <v>0</v>
      </c>
      <c r="W577" s="699">
        <v>0</v>
      </c>
      <c r="X577" s="699">
        <v>0</v>
      </c>
      <c r="Y577" s="699">
        <v>0</v>
      </c>
      <c r="Z577" s="699">
        <v>0</v>
      </c>
      <c r="AA577" s="956">
        <v>0</v>
      </c>
      <c r="AB577" s="956">
        <v>0</v>
      </c>
      <c r="AC577" s="956">
        <v>0</v>
      </c>
      <c r="AD577" s="699">
        <v>0</v>
      </c>
      <c r="AE577"/>
      <c r="AF577" s="58"/>
      <c r="AG577" s="58"/>
      <c r="AH577" s="58"/>
      <c r="AI577" s="58"/>
      <c r="AJ577" s="58"/>
      <c r="AK577" s="58"/>
      <c r="AL577" s="58"/>
      <c r="AM577" s="58"/>
      <c r="AN577" s="58"/>
      <c r="AO577" s="58"/>
      <c r="AP577" s="58"/>
      <c r="AQ577" s="58"/>
      <c r="AR577" s="58"/>
      <c r="AS577" s="58"/>
      <c r="AT577" s="58"/>
      <c r="AU577" s="58"/>
      <c r="AV577" s="58"/>
      <c r="AW577" s="58"/>
      <c r="AX577" s="58"/>
      <c r="AY577" s="58"/>
      <c r="AZ577" s="58"/>
      <c r="BA577" s="58"/>
      <c r="BB577" s="58"/>
      <c r="BC577" s="58"/>
      <c r="BD577" s="58"/>
      <c r="BE577" s="58"/>
      <c r="BF577" s="58"/>
      <c r="BG577" s="58"/>
      <c r="BH577" s="58"/>
      <c r="BI577" s="58"/>
      <c r="BJ577" s="58"/>
      <c r="BK577" s="58"/>
      <c r="BL577" s="58"/>
      <c r="BM577" s="58"/>
      <c r="BN577" s="58"/>
      <c r="BO577" s="58"/>
      <c r="BP577" s="58"/>
      <c r="BQ577" s="58"/>
      <c r="BR577" s="58"/>
      <c r="BS577" s="58"/>
      <c r="BT577" s="58"/>
      <c r="BU577" s="58"/>
      <c r="BV577" s="58"/>
      <c r="BW577" s="58"/>
      <c r="BX577" s="58"/>
      <c r="BY577" s="58"/>
      <c r="BZ577" s="58"/>
      <c r="CA577" s="58"/>
      <c r="CB577" s="58"/>
      <c r="CC577" s="58"/>
      <c r="CD577" s="58"/>
      <c r="CE577" s="58"/>
      <c r="CF577" s="58"/>
      <c r="CG577" s="58"/>
      <c r="CH577" s="58"/>
      <c r="CI577" s="58"/>
      <c r="CJ577" s="58"/>
      <c r="CK577" s="58"/>
      <c r="CL577" s="58"/>
      <c r="CM577" s="58"/>
      <c r="CN577" s="58"/>
      <c r="CO577" s="58"/>
      <c r="CP577" s="58"/>
      <c r="CQ577" s="58"/>
      <c r="CR577" s="58"/>
      <c r="CS577" s="58"/>
      <c r="CT577" s="58"/>
      <c r="CU577" s="58"/>
      <c r="CV577" s="58"/>
      <c r="CW577" s="58"/>
      <c r="CX577" s="58"/>
      <c r="CY577" s="58"/>
      <c r="CZ577" s="58"/>
      <c r="DA577" s="58"/>
      <c r="DB577" s="58"/>
      <c r="DC577" s="58"/>
      <c r="DD577" s="58"/>
      <c r="DE577" s="58"/>
      <c r="DF577" s="58"/>
      <c r="DG577" s="58"/>
      <c r="DH577" s="58"/>
      <c r="DI577" s="58"/>
      <c r="DJ577" s="58"/>
      <c r="DK577" s="58"/>
      <c r="DL577" s="58"/>
      <c r="DM577" s="58"/>
      <c r="DN577" s="58"/>
      <c r="DO577" s="58"/>
      <c r="DP577" s="58"/>
      <c r="DQ577" s="58"/>
      <c r="DR577" s="58"/>
      <c r="DS577" s="58"/>
      <c r="DT577" s="58"/>
      <c r="DU577" s="58"/>
      <c r="DV577" s="58"/>
      <c r="DW577" s="58"/>
      <c r="DX577" s="58"/>
      <c r="DY577" s="58"/>
      <c r="DZ577" s="58"/>
      <c r="EA577" s="58"/>
      <c r="EB577" s="58"/>
      <c r="EC577" s="58"/>
      <c r="ED577" s="58"/>
      <c r="EE577" s="58"/>
      <c r="EF577" s="58"/>
      <c r="EG577" s="58"/>
      <c r="EH577" s="58"/>
      <c r="EI577" s="58"/>
      <c r="EJ577" s="58"/>
      <c r="EK577" s="58"/>
      <c r="EL577" s="58"/>
      <c r="EM577" s="58"/>
      <c r="EN577" s="58"/>
      <c r="EO577" s="58"/>
      <c r="EP577" s="58"/>
      <c r="EQ577" s="58"/>
      <c r="ER577" s="58"/>
      <c r="ES577" s="58"/>
      <c r="ET577" s="58"/>
      <c r="EU577" s="58"/>
      <c r="EV577" s="58"/>
      <c r="EW577" s="58"/>
      <c r="EX577" s="58"/>
      <c r="EY577" s="58"/>
      <c r="EZ577" s="58"/>
      <c r="FA577" s="58"/>
      <c r="FB577" s="58"/>
      <c r="FC577" s="58"/>
      <c r="FD577" s="58"/>
      <c r="FE577" s="58"/>
      <c r="FF577" s="58"/>
      <c r="FG577" s="58"/>
      <c r="FH577" s="58"/>
      <c r="FI577" s="58"/>
      <c r="FJ577" s="58"/>
      <c r="FK577" s="58"/>
      <c r="FL577" s="58"/>
      <c r="FM577" s="58"/>
      <c r="FN577" s="58"/>
      <c r="FO577" s="58"/>
      <c r="FP577" s="58"/>
      <c r="FQ577" s="58"/>
      <c r="FR577" s="58"/>
      <c r="FS577" s="58"/>
      <c r="FT577" s="58"/>
      <c r="FU577" s="58"/>
      <c r="FV577" s="58"/>
      <c r="FW577" s="58"/>
      <c r="FX577" s="58"/>
      <c r="FY577" s="58"/>
      <c r="FZ577" s="58"/>
      <c r="GA577" s="58"/>
      <c r="GB577" s="58"/>
      <c r="GC577" s="58"/>
      <c r="GD577" s="58"/>
      <c r="GE577" s="58"/>
      <c r="GF577" s="58"/>
      <c r="GG577" s="58"/>
      <c r="GH577" s="58"/>
      <c r="GI577" s="58"/>
      <c r="GJ577" s="58"/>
      <c r="GK577" s="58"/>
      <c r="GL577" s="58"/>
      <c r="GM577" s="58"/>
      <c r="GN577" s="58"/>
      <c r="GO577" s="58"/>
      <c r="GP577" s="58"/>
      <c r="GQ577" s="58"/>
      <c r="GR577" s="58"/>
      <c r="GS577" s="58"/>
      <c r="GT577" s="58"/>
      <c r="GU577" s="58"/>
      <c r="GV577" s="58"/>
      <c r="GW577" s="58"/>
      <c r="GX577" s="58"/>
      <c r="GY577" s="58"/>
      <c r="GZ577" s="58"/>
      <c r="HA577" s="58"/>
      <c r="HB577" s="58"/>
      <c r="HC577" s="58"/>
      <c r="HD577" s="58"/>
      <c r="HE577" s="58"/>
      <c r="HF577" s="58"/>
      <c r="HG577" s="58"/>
      <c r="HH577" s="58"/>
      <c r="HI577" s="58"/>
      <c r="HJ577" s="58"/>
      <c r="HK577" s="58"/>
      <c r="HL577" s="58"/>
      <c r="HM577" s="58"/>
      <c r="HN577" s="58"/>
      <c r="HO577" s="58"/>
      <c r="HP577" s="58"/>
      <c r="HQ577" s="58"/>
      <c r="HR577" s="58"/>
      <c r="HS577" s="58"/>
      <c r="HT577" s="58"/>
      <c r="HU577" s="58"/>
      <c r="HV577" s="58"/>
      <c r="HW577" s="58"/>
      <c r="HX577" s="58"/>
      <c r="HY577" s="58"/>
      <c r="HZ577" s="58"/>
      <c r="IA577" s="58"/>
      <c r="IB577" s="58"/>
      <c r="IC577" s="58"/>
      <c r="ID577" s="58"/>
      <c r="IE577" s="58"/>
      <c r="IF577" s="58"/>
      <c r="IG577" s="58"/>
      <c r="IH577" s="58"/>
      <c r="II577" s="58"/>
      <c r="IJ577" s="58"/>
      <c r="IK577" s="58"/>
      <c r="IL577" s="58"/>
      <c r="IM577" s="58"/>
      <c r="IN577" s="58"/>
      <c r="IO577" s="58"/>
      <c r="IP577" s="58"/>
      <c r="IQ577" s="58"/>
      <c r="IR577" s="58"/>
    </row>
    <row r="578" spans="1:252" s="839" customFormat="1">
      <c r="A578" s="78" t="s">
        <v>556</v>
      </c>
      <c r="B578" s="699">
        <v>0</v>
      </c>
      <c r="C578" s="699">
        <v>0</v>
      </c>
      <c r="D578" s="699">
        <v>0</v>
      </c>
      <c r="E578" s="699">
        <v>0</v>
      </c>
      <c r="F578" s="699">
        <v>0</v>
      </c>
      <c r="G578" s="699">
        <v>0</v>
      </c>
      <c r="H578" s="699">
        <v>0</v>
      </c>
      <c r="I578" s="699">
        <v>0</v>
      </c>
      <c r="J578" s="699">
        <v>0</v>
      </c>
      <c r="K578" s="699">
        <v>0</v>
      </c>
      <c r="L578" s="699">
        <v>0</v>
      </c>
      <c r="M578" s="699">
        <v>0</v>
      </c>
      <c r="N578" s="699">
        <v>0</v>
      </c>
      <c r="O578" s="699">
        <v>0</v>
      </c>
      <c r="P578" s="699">
        <v>0</v>
      </c>
      <c r="Q578" s="699">
        <v>0</v>
      </c>
      <c r="R578" s="699">
        <v>0</v>
      </c>
      <c r="S578" s="699">
        <v>0</v>
      </c>
      <c r="T578" s="699">
        <v>0</v>
      </c>
      <c r="U578" s="699">
        <v>0</v>
      </c>
      <c r="V578" s="699">
        <v>0</v>
      </c>
      <c r="W578" s="699">
        <v>0</v>
      </c>
      <c r="X578" s="699">
        <v>0</v>
      </c>
      <c r="Y578" s="699">
        <v>0</v>
      </c>
      <c r="Z578" s="699">
        <v>0</v>
      </c>
      <c r="AA578" s="956">
        <v>0</v>
      </c>
      <c r="AB578" s="956">
        <v>0</v>
      </c>
      <c r="AC578" s="956">
        <v>0</v>
      </c>
      <c r="AD578" s="699">
        <v>0</v>
      </c>
      <c r="AE578"/>
      <c r="AF578" s="58"/>
      <c r="AG578" s="58"/>
      <c r="AH578" s="58"/>
      <c r="AI578" s="58"/>
      <c r="AJ578" s="58"/>
      <c r="AK578" s="58"/>
      <c r="AL578" s="58"/>
      <c r="AM578" s="58"/>
      <c r="AN578" s="58"/>
      <c r="AO578" s="58"/>
      <c r="AP578" s="58"/>
      <c r="AQ578" s="58"/>
      <c r="AR578" s="58"/>
      <c r="AS578" s="58"/>
      <c r="AT578" s="58"/>
      <c r="AU578" s="58"/>
      <c r="AV578" s="58"/>
      <c r="AW578" s="58"/>
      <c r="AX578" s="58"/>
      <c r="AY578" s="58"/>
      <c r="AZ578" s="58"/>
      <c r="BA578" s="58"/>
      <c r="BB578" s="58"/>
      <c r="BC578" s="58"/>
      <c r="BD578" s="58"/>
      <c r="BE578" s="58"/>
      <c r="BF578" s="58"/>
      <c r="BG578" s="58"/>
      <c r="BH578" s="58"/>
      <c r="BI578" s="58"/>
      <c r="BJ578" s="58"/>
      <c r="BK578" s="58"/>
      <c r="BL578" s="58"/>
      <c r="BM578" s="58"/>
      <c r="BN578" s="58"/>
      <c r="BO578" s="58"/>
      <c r="BP578" s="58"/>
      <c r="BQ578" s="58"/>
      <c r="BR578" s="58"/>
      <c r="BS578" s="58"/>
      <c r="BT578" s="58"/>
      <c r="BU578" s="58"/>
      <c r="BV578" s="58"/>
      <c r="BW578" s="58"/>
      <c r="BX578" s="58"/>
      <c r="BY578" s="58"/>
      <c r="BZ578" s="58"/>
      <c r="CA578" s="58"/>
      <c r="CB578" s="58"/>
      <c r="CC578" s="58"/>
      <c r="CD578" s="58"/>
      <c r="CE578" s="58"/>
      <c r="CF578" s="58"/>
      <c r="CG578" s="58"/>
      <c r="CH578" s="58"/>
      <c r="CI578" s="58"/>
      <c r="CJ578" s="58"/>
      <c r="CK578" s="58"/>
      <c r="CL578" s="58"/>
      <c r="CM578" s="58"/>
      <c r="CN578" s="58"/>
      <c r="CO578" s="58"/>
      <c r="CP578" s="58"/>
      <c r="CQ578" s="58"/>
      <c r="CR578" s="58"/>
      <c r="CS578" s="58"/>
      <c r="CT578" s="58"/>
      <c r="CU578" s="58"/>
      <c r="CV578" s="58"/>
      <c r="CW578" s="58"/>
      <c r="CX578" s="58"/>
      <c r="CY578" s="58"/>
      <c r="CZ578" s="58"/>
      <c r="DA578" s="58"/>
      <c r="DB578" s="58"/>
      <c r="DC578" s="58"/>
      <c r="DD578" s="58"/>
      <c r="DE578" s="58"/>
      <c r="DF578" s="58"/>
      <c r="DG578" s="58"/>
      <c r="DH578" s="58"/>
      <c r="DI578" s="58"/>
      <c r="DJ578" s="58"/>
      <c r="DK578" s="58"/>
      <c r="DL578" s="58"/>
      <c r="DM578" s="58"/>
      <c r="DN578" s="58"/>
      <c r="DO578" s="58"/>
      <c r="DP578" s="58"/>
      <c r="DQ578" s="58"/>
      <c r="DR578" s="58"/>
      <c r="DS578" s="58"/>
      <c r="DT578" s="58"/>
      <c r="DU578" s="58"/>
      <c r="DV578" s="58"/>
      <c r="DW578" s="58"/>
      <c r="DX578" s="58"/>
      <c r="DY578" s="58"/>
      <c r="DZ578" s="58"/>
      <c r="EA578" s="58"/>
      <c r="EB578" s="58"/>
      <c r="EC578" s="58"/>
      <c r="ED578" s="58"/>
      <c r="EE578" s="58"/>
      <c r="EF578" s="58"/>
      <c r="EG578" s="58"/>
      <c r="EH578" s="58"/>
      <c r="EI578" s="58"/>
      <c r="EJ578" s="58"/>
      <c r="EK578" s="58"/>
      <c r="EL578" s="58"/>
      <c r="EM578" s="58"/>
      <c r="EN578" s="58"/>
      <c r="EO578" s="58"/>
      <c r="EP578" s="58"/>
      <c r="EQ578" s="58"/>
      <c r="ER578" s="58"/>
      <c r="ES578" s="58"/>
      <c r="ET578" s="58"/>
      <c r="EU578" s="58"/>
      <c r="EV578" s="58"/>
      <c r="EW578" s="58"/>
      <c r="EX578" s="58"/>
      <c r="EY578" s="58"/>
      <c r="EZ578" s="58"/>
      <c r="FA578" s="58"/>
      <c r="FB578" s="58"/>
      <c r="FC578" s="58"/>
      <c r="FD578" s="58"/>
      <c r="FE578" s="58"/>
      <c r="FF578" s="58"/>
      <c r="FG578" s="58"/>
      <c r="FH578" s="58"/>
      <c r="FI578" s="58"/>
      <c r="FJ578" s="58"/>
      <c r="FK578" s="58"/>
      <c r="FL578" s="58"/>
      <c r="FM578" s="58"/>
      <c r="FN578" s="58"/>
      <c r="FO578" s="58"/>
      <c r="FP578" s="58"/>
      <c r="FQ578" s="58"/>
      <c r="FR578" s="58"/>
      <c r="FS578" s="58"/>
      <c r="FT578" s="58"/>
      <c r="FU578" s="58"/>
      <c r="FV578" s="58"/>
      <c r="FW578" s="58"/>
      <c r="FX578" s="58"/>
      <c r="FY578" s="58"/>
      <c r="FZ578" s="58"/>
      <c r="GA578" s="58"/>
      <c r="GB578" s="58"/>
      <c r="GC578" s="58"/>
      <c r="GD578" s="58"/>
      <c r="GE578" s="58"/>
      <c r="GF578" s="58"/>
      <c r="GG578" s="58"/>
      <c r="GH578" s="58"/>
      <c r="GI578" s="58"/>
      <c r="GJ578" s="58"/>
      <c r="GK578" s="58"/>
      <c r="GL578" s="58"/>
      <c r="GM578" s="58"/>
      <c r="GN578" s="58"/>
      <c r="GO578" s="58"/>
      <c r="GP578" s="58"/>
      <c r="GQ578" s="58"/>
      <c r="GR578" s="58"/>
      <c r="GS578" s="58"/>
      <c r="GT578" s="58"/>
      <c r="GU578" s="58"/>
      <c r="GV578" s="58"/>
      <c r="GW578" s="58"/>
      <c r="GX578" s="58"/>
      <c r="GY578" s="58"/>
      <c r="GZ578" s="58"/>
      <c r="HA578" s="58"/>
      <c r="HB578" s="58"/>
      <c r="HC578" s="58"/>
      <c r="HD578" s="58"/>
      <c r="HE578" s="58"/>
      <c r="HF578" s="58"/>
      <c r="HG578" s="58"/>
      <c r="HH578" s="58"/>
      <c r="HI578" s="58"/>
      <c r="HJ578" s="58"/>
      <c r="HK578" s="58"/>
      <c r="HL578" s="58"/>
      <c r="HM578" s="58"/>
      <c r="HN578" s="58"/>
      <c r="HO578" s="58"/>
      <c r="HP578" s="58"/>
      <c r="HQ578" s="58"/>
      <c r="HR578" s="58"/>
      <c r="HS578" s="58"/>
      <c r="HT578" s="58"/>
      <c r="HU578" s="58"/>
      <c r="HV578" s="58"/>
      <c r="HW578" s="58"/>
      <c r="HX578" s="58"/>
      <c r="HY578" s="58"/>
      <c r="HZ578" s="58"/>
      <c r="IA578" s="58"/>
      <c r="IB578" s="58"/>
      <c r="IC578" s="58"/>
      <c r="ID578" s="58"/>
      <c r="IE578" s="58"/>
      <c r="IF578" s="58"/>
      <c r="IG578" s="58"/>
      <c r="IH578" s="58"/>
      <c r="II578" s="58"/>
      <c r="IJ578" s="58"/>
      <c r="IK578" s="58"/>
      <c r="IL578" s="58"/>
      <c r="IM578" s="58"/>
      <c r="IN578" s="58"/>
      <c r="IO578" s="58"/>
      <c r="IP578" s="58"/>
      <c r="IQ578" s="58"/>
      <c r="IR578" s="58"/>
    </row>
    <row r="579" spans="1:252" s="839" customFormat="1">
      <c r="A579" s="78" t="s">
        <v>557</v>
      </c>
      <c r="B579" s="699">
        <v>0</v>
      </c>
      <c r="C579" s="699">
        <v>0</v>
      </c>
      <c r="D579" s="699">
        <v>0</v>
      </c>
      <c r="E579" s="699">
        <v>0</v>
      </c>
      <c r="F579" s="699">
        <v>0</v>
      </c>
      <c r="G579" s="699">
        <v>0</v>
      </c>
      <c r="H579" s="699">
        <v>0</v>
      </c>
      <c r="I579" s="699">
        <v>0</v>
      </c>
      <c r="J579" s="699">
        <v>0</v>
      </c>
      <c r="K579" s="699">
        <v>0</v>
      </c>
      <c r="L579" s="699">
        <v>0</v>
      </c>
      <c r="M579" s="699">
        <v>0</v>
      </c>
      <c r="N579" s="699">
        <v>0</v>
      </c>
      <c r="O579" s="699">
        <v>0</v>
      </c>
      <c r="P579" s="699">
        <v>0</v>
      </c>
      <c r="Q579" s="699">
        <v>0</v>
      </c>
      <c r="R579" s="699">
        <v>0</v>
      </c>
      <c r="S579" s="699">
        <v>0</v>
      </c>
      <c r="T579" s="699">
        <v>0</v>
      </c>
      <c r="U579" s="699">
        <v>0</v>
      </c>
      <c r="V579" s="699">
        <v>0</v>
      </c>
      <c r="W579" s="699">
        <v>0</v>
      </c>
      <c r="X579" s="699">
        <v>0</v>
      </c>
      <c r="Y579" s="699">
        <v>0</v>
      </c>
      <c r="Z579" s="699">
        <v>0</v>
      </c>
      <c r="AA579" s="956">
        <v>0</v>
      </c>
      <c r="AB579" s="956">
        <v>0</v>
      </c>
      <c r="AC579" s="956">
        <v>0</v>
      </c>
      <c r="AD579" s="699">
        <v>0</v>
      </c>
      <c r="AE579"/>
      <c r="AF579" s="58"/>
      <c r="AG579" s="58"/>
      <c r="AH579" s="58"/>
      <c r="AI579" s="58"/>
      <c r="AJ579" s="58"/>
      <c r="AK579" s="58"/>
      <c r="AL579" s="58"/>
      <c r="AM579" s="58"/>
      <c r="AN579" s="58"/>
      <c r="AO579" s="58"/>
      <c r="AP579" s="58"/>
      <c r="AQ579" s="58"/>
      <c r="AR579" s="58"/>
      <c r="AS579" s="58"/>
      <c r="AT579" s="58"/>
      <c r="AU579" s="58"/>
      <c r="AV579" s="58"/>
      <c r="AW579" s="58"/>
      <c r="AX579" s="58"/>
      <c r="AY579" s="58"/>
      <c r="AZ579" s="58"/>
      <c r="BA579" s="58"/>
      <c r="BB579" s="58"/>
      <c r="BC579" s="58"/>
      <c r="BD579" s="58"/>
      <c r="BE579" s="58"/>
      <c r="BF579" s="58"/>
      <c r="BG579" s="58"/>
      <c r="BH579" s="58"/>
      <c r="BI579" s="58"/>
      <c r="BJ579" s="58"/>
      <c r="BK579" s="58"/>
      <c r="BL579" s="58"/>
      <c r="BM579" s="58"/>
      <c r="BN579" s="58"/>
      <c r="BO579" s="58"/>
      <c r="BP579" s="58"/>
      <c r="BQ579" s="58"/>
      <c r="BR579" s="58"/>
      <c r="BS579" s="58"/>
      <c r="BT579" s="58"/>
      <c r="BU579" s="58"/>
      <c r="BV579" s="58"/>
      <c r="BW579" s="58"/>
      <c r="BX579" s="58"/>
      <c r="BY579" s="58"/>
      <c r="BZ579" s="58"/>
      <c r="CA579" s="58"/>
      <c r="CB579" s="58"/>
      <c r="CC579" s="58"/>
      <c r="CD579" s="58"/>
      <c r="CE579" s="58"/>
      <c r="CF579" s="58"/>
      <c r="CG579" s="58"/>
      <c r="CH579" s="58"/>
      <c r="CI579" s="58"/>
      <c r="CJ579" s="58"/>
      <c r="CK579" s="58"/>
      <c r="CL579" s="58"/>
      <c r="CM579" s="58"/>
      <c r="CN579" s="58"/>
      <c r="CO579" s="58"/>
      <c r="CP579" s="58"/>
      <c r="CQ579" s="58"/>
      <c r="CR579" s="58"/>
      <c r="CS579" s="58"/>
      <c r="CT579" s="58"/>
      <c r="CU579" s="58"/>
      <c r="CV579" s="58"/>
      <c r="CW579" s="58"/>
      <c r="CX579" s="58"/>
      <c r="CY579" s="58"/>
      <c r="CZ579" s="58"/>
      <c r="DA579" s="58"/>
      <c r="DB579" s="58"/>
      <c r="DC579" s="58"/>
      <c r="DD579" s="58"/>
      <c r="DE579" s="58"/>
      <c r="DF579" s="58"/>
      <c r="DG579" s="58"/>
      <c r="DH579" s="58"/>
      <c r="DI579" s="58"/>
      <c r="DJ579" s="58"/>
      <c r="DK579" s="58"/>
      <c r="DL579" s="58"/>
      <c r="DM579" s="58"/>
      <c r="DN579" s="58"/>
      <c r="DO579" s="58"/>
      <c r="DP579" s="58"/>
      <c r="DQ579" s="58"/>
      <c r="DR579" s="58"/>
      <c r="DS579" s="58"/>
      <c r="DT579" s="58"/>
      <c r="DU579" s="58"/>
      <c r="DV579" s="58"/>
      <c r="DW579" s="58"/>
      <c r="DX579" s="58"/>
      <c r="DY579" s="58"/>
      <c r="DZ579" s="58"/>
      <c r="EA579" s="58"/>
      <c r="EB579" s="58"/>
      <c r="EC579" s="58"/>
      <c r="ED579" s="58"/>
      <c r="EE579" s="58"/>
      <c r="EF579" s="58"/>
      <c r="EG579" s="58"/>
      <c r="EH579" s="58"/>
      <c r="EI579" s="58"/>
      <c r="EJ579" s="58"/>
      <c r="EK579" s="58"/>
      <c r="EL579" s="58"/>
      <c r="EM579" s="58"/>
      <c r="EN579" s="58"/>
      <c r="EO579" s="58"/>
      <c r="EP579" s="58"/>
      <c r="EQ579" s="58"/>
      <c r="ER579" s="58"/>
      <c r="ES579" s="58"/>
      <c r="ET579" s="58"/>
      <c r="EU579" s="58"/>
      <c r="EV579" s="58"/>
      <c r="EW579" s="58"/>
      <c r="EX579" s="58"/>
      <c r="EY579" s="58"/>
      <c r="EZ579" s="58"/>
      <c r="FA579" s="58"/>
      <c r="FB579" s="58"/>
      <c r="FC579" s="58"/>
      <c r="FD579" s="58"/>
      <c r="FE579" s="58"/>
      <c r="FF579" s="58"/>
      <c r="FG579" s="58"/>
      <c r="FH579" s="58"/>
      <c r="FI579" s="58"/>
      <c r="FJ579" s="58"/>
      <c r="FK579" s="58"/>
      <c r="FL579" s="58"/>
      <c r="FM579" s="58"/>
      <c r="FN579" s="58"/>
      <c r="FO579" s="58"/>
      <c r="FP579" s="58"/>
      <c r="FQ579" s="58"/>
      <c r="FR579" s="58"/>
      <c r="FS579" s="58"/>
      <c r="FT579" s="58"/>
      <c r="FU579" s="58"/>
      <c r="FV579" s="58"/>
      <c r="FW579" s="58"/>
      <c r="FX579" s="58"/>
      <c r="FY579" s="58"/>
      <c r="FZ579" s="58"/>
      <c r="GA579" s="58"/>
      <c r="GB579" s="58"/>
      <c r="GC579" s="58"/>
      <c r="GD579" s="58"/>
      <c r="GE579" s="58"/>
      <c r="GF579" s="58"/>
      <c r="GG579" s="58"/>
      <c r="GH579" s="58"/>
      <c r="GI579" s="58"/>
      <c r="GJ579" s="58"/>
      <c r="GK579" s="58"/>
      <c r="GL579" s="58"/>
      <c r="GM579" s="58"/>
      <c r="GN579" s="58"/>
      <c r="GO579" s="58"/>
      <c r="GP579" s="58"/>
      <c r="GQ579" s="58"/>
      <c r="GR579" s="58"/>
      <c r="GS579" s="58"/>
      <c r="GT579" s="58"/>
      <c r="GU579" s="58"/>
      <c r="GV579" s="58"/>
      <c r="GW579" s="58"/>
      <c r="GX579" s="58"/>
      <c r="GY579" s="58"/>
      <c r="GZ579" s="58"/>
      <c r="HA579" s="58"/>
      <c r="HB579" s="58"/>
      <c r="HC579" s="58"/>
      <c r="HD579" s="58"/>
      <c r="HE579" s="58"/>
      <c r="HF579" s="58"/>
      <c r="HG579" s="58"/>
      <c r="HH579" s="58"/>
      <c r="HI579" s="58"/>
      <c r="HJ579" s="58"/>
      <c r="HK579" s="58"/>
      <c r="HL579" s="58"/>
      <c r="HM579" s="58"/>
      <c r="HN579" s="58"/>
      <c r="HO579" s="58"/>
      <c r="HP579" s="58"/>
      <c r="HQ579" s="58"/>
      <c r="HR579" s="58"/>
      <c r="HS579" s="58"/>
      <c r="HT579" s="58"/>
      <c r="HU579" s="58"/>
      <c r="HV579" s="58"/>
      <c r="HW579" s="58"/>
      <c r="HX579" s="58"/>
      <c r="HY579" s="58"/>
      <c r="HZ579" s="58"/>
      <c r="IA579" s="58"/>
      <c r="IB579" s="58"/>
      <c r="IC579" s="58"/>
      <c r="ID579" s="58"/>
      <c r="IE579" s="58"/>
      <c r="IF579" s="58"/>
      <c r="IG579" s="58"/>
      <c r="IH579" s="58"/>
      <c r="II579" s="58"/>
      <c r="IJ579" s="58"/>
      <c r="IK579" s="58"/>
      <c r="IL579" s="58"/>
      <c r="IM579" s="58"/>
      <c r="IN579" s="58"/>
      <c r="IO579" s="58"/>
      <c r="IP579" s="58"/>
      <c r="IQ579" s="58"/>
      <c r="IR579" s="58"/>
    </row>
    <row r="580" spans="1:252" s="839" customFormat="1">
      <c r="A580" s="78" t="s">
        <v>558</v>
      </c>
      <c r="B580" s="699">
        <v>0</v>
      </c>
      <c r="C580" s="699">
        <v>0</v>
      </c>
      <c r="D580" s="699">
        <v>0</v>
      </c>
      <c r="E580" s="699">
        <v>0</v>
      </c>
      <c r="F580" s="699">
        <v>0</v>
      </c>
      <c r="G580" s="699">
        <v>0</v>
      </c>
      <c r="H580" s="699">
        <v>0</v>
      </c>
      <c r="I580" s="699">
        <v>0</v>
      </c>
      <c r="J580" s="699">
        <v>0</v>
      </c>
      <c r="K580" s="699">
        <v>0</v>
      </c>
      <c r="L580" s="699">
        <v>0</v>
      </c>
      <c r="M580" s="699">
        <v>0</v>
      </c>
      <c r="N580" s="699">
        <v>0</v>
      </c>
      <c r="O580" s="699">
        <v>0</v>
      </c>
      <c r="P580" s="699">
        <v>0</v>
      </c>
      <c r="Q580" s="699">
        <v>0</v>
      </c>
      <c r="R580" s="699">
        <v>0</v>
      </c>
      <c r="S580" s="699">
        <v>0</v>
      </c>
      <c r="T580" s="699">
        <v>0</v>
      </c>
      <c r="U580" s="699">
        <v>0</v>
      </c>
      <c r="V580" s="699">
        <v>0</v>
      </c>
      <c r="W580" s="699">
        <v>0</v>
      </c>
      <c r="X580" s="699">
        <v>0</v>
      </c>
      <c r="Y580" s="699">
        <v>0</v>
      </c>
      <c r="Z580" s="699">
        <v>0</v>
      </c>
      <c r="AA580" s="956">
        <v>0</v>
      </c>
      <c r="AB580" s="956">
        <v>0</v>
      </c>
      <c r="AC580" s="956">
        <v>0</v>
      </c>
      <c r="AD580" s="699">
        <v>0</v>
      </c>
      <c r="AE580"/>
      <c r="AF580" s="58"/>
      <c r="AG580" s="58"/>
      <c r="AH580" s="58"/>
      <c r="AI580" s="58"/>
      <c r="AJ580" s="58"/>
      <c r="AK580" s="58"/>
      <c r="AL580" s="58"/>
      <c r="AM580" s="58"/>
      <c r="AN580" s="58"/>
      <c r="AO580" s="58"/>
      <c r="AP580" s="58"/>
      <c r="AQ580" s="58"/>
      <c r="AR580" s="58"/>
      <c r="AS580" s="58"/>
      <c r="AT580" s="58"/>
      <c r="AU580" s="58"/>
      <c r="AV580" s="58"/>
      <c r="AW580" s="58"/>
      <c r="AX580" s="58"/>
      <c r="AY580" s="58"/>
      <c r="AZ580" s="58"/>
      <c r="BA580" s="58"/>
      <c r="BB580" s="58"/>
      <c r="BC580" s="58"/>
      <c r="BD580" s="58"/>
      <c r="BE580" s="58"/>
      <c r="BF580" s="58"/>
      <c r="BG580" s="58"/>
      <c r="BH580" s="58"/>
      <c r="BI580" s="58"/>
      <c r="BJ580" s="58"/>
      <c r="BK580" s="58"/>
      <c r="BL580" s="58"/>
      <c r="BM580" s="58"/>
      <c r="BN580" s="58"/>
      <c r="BO580" s="58"/>
      <c r="BP580" s="58"/>
      <c r="BQ580" s="58"/>
      <c r="BR580" s="58"/>
      <c r="BS580" s="58"/>
      <c r="BT580" s="58"/>
      <c r="BU580" s="58"/>
      <c r="BV580" s="58"/>
      <c r="BW580" s="58"/>
      <c r="BX580" s="58"/>
      <c r="BY580" s="58"/>
      <c r="BZ580" s="58"/>
      <c r="CA580" s="58"/>
      <c r="CB580" s="58"/>
      <c r="CC580" s="58"/>
      <c r="CD580" s="58"/>
      <c r="CE580" s="58"/>
      <c r="CF580" s="58"/>
      <c r="CG580" s="58"/>
      <c r="CH580" s="58"/>
      <c r="CI580" s="58"/>
      <c r="CJ580" s="58"/>
      <c r="CK580" s="58"/>
      <c r="CL580" s="58"/>
      <c r="CM580" s="58"/>
      <c r="CN580" s="58"/>
      <c r="CO580" s="58"/>
      <c r="CP580" s="58"/>
      <c r="CQ580" s="58"/>
      <c r="CR580" s="58"/>
      <c r="CS580" s="58"/>
      <c r="CT580" s="58"/>
      <c r="CU580" s="58"/>
      <c r="CV580" s="58"/>
      <c r="CW580" s="58"/>
      <c r="CX580" s="58"/>
      <c r="CY580" s="58"/>
      <c r="CZ580" s="58"/>
      <c r="DA580" s="58"/>
      <c r="DB580" s="58"/>
      <c r="DC580" s="58"/>
      <c r="DD580" s="58"/>
      <c r="DE580" s="58"/>
      <c r="DF580" s="58"/>
      <c r="DG580" s="58"/>
      <c r="DH580" s="58"/>
      <c r="DI580" s="58"/>
      <c r="DJ580" s="58"/>
      <c r="DK580" s="58"/>
      <c r="DL580" s="58"/>
      <c r="DM580" s="58"/>
      <c r="DN580" s="58"/>
      <c r="DO580" s="58"/>
      <c r="DP580" s="58"/>
      <c r="DQ580" s="58"/>
      <c r="DR580" s="58"/>
      <c r="DS580" s="58"/>
      <c r="DT580" s="58"/>
      <c r="DU580" s="58"/>
      <c r="DV580" s="58"/>
      <c r="DW580" s="58"/>
      <c r="DX580" s="58"/>
      <c r="DY580" s="58"/>
      <c r="DZ580" s="58"/>
      <c r="EA580" s="58"/>
      <c r="EB580" s="58"/>
      <c r="EC580" s="58"/>
      <c r="ED580" s="58"/>
      <c r="EE580" s="58"/>
      <c r="EF580" s="58"/>
      <c r="EG580" s="58"/>
      <c r="EH580" s="58"/>
      <c r="EI580" s="58"/>
      <c r="EJ580" s="58"/>
      <c r="EK580" s="58"/>
      <c r="EL580" s="58"/>
      <c r="EM580" s="58"/>
      <c r="EN580" s="58"/>
      <c r="EO580" s="58"/>
      <c r="EP580" s="58"/>
      <c r="EQ580" s="58"/>
      <c r="ER580" s="58"/>
      <c r="ES580" s="58"/>
      <c r="ET580" s="58"/>
      <c r="EU580" s="58"/>
      <c r="EV580" s="58"/>
      <c r="EW580" s="58"/>
      <c r="EX580" s="58"/>
      <c r="EY580" s="58"/>
      <c r="EZ580" s="58"/>
      <c r="FA580" s="58"/>
      <c r="FB580" s="58"/>
      <c r="FC580" s="58"/>
      <c r="FD580" s="58"/>
      <c r="FE580" s="58"/>
      <c r="FF580" s="58"/>
      <c r="FG580" s="58"/>
      <c r="FH580" s="58"/>
      <c r="FI580" s="58"/>
      <c r="FJ580" s="58"/>
      <c r="FK580" s="58"/>
      <c r="FL580" s="58"/>
      <c r="FM580" s="58"/>
      <c r="FN580" s="58"/>
      <c r="FO580" s="58"/>
      <c r="FP580" s="58"/>
      <c r="FQ580" s="58"/>
      <c r="FR580" s="58"/>
      <c r="FS580" s="58"/>
      <c r="FT580" s="58"/>
      <c r="FU580" s="58"/>
      <c r="FV580" s="58"/>
      <c r="FW580" s="58"/>
      <c r="FX580" s="58"/>
      <c r="FY580" s="58"/>
      <c r="FZ580" s="58"/>
      <c r="GA580" s="58"/>
      <c r="GB580" s="58"/>
      <c r="GC580" s="58"/>
      <c r="GD580" s="58"/>
      <c r="GE580" s="58"/>
      <c r="GF580" s="58"/>
      <c r="GG580" s="58"/>
      <c r="GH580" s="58"/>
      <c r="GI580" s="58"/>
      <c r="GJ580" s="58"/>
      <c r="GK580" s="58"/>
      <c r="GL580" s="58"/>
      <c r="GM580" s="58"/>
      <c r="GN580" s="58"/>
      <c r="GO580" s="58"/>
      <c r="GP580" s="58"/>
      <c r="GQ580" s="58"/>
      <c r="GR580" s="58"/>
      <c r="GS580" s="58"/>
      <c r="GT580" s="58"/>
      <c r="GU580" s="58"/>
      <c r="GV580" s="58"/>
      <c r="GW580" s="58"/>
      <c r="GX580" s="58"/>
      <c r="GY580" s="58"/>
      <c r="GZ580" s="58"/>
      <c r="HA580" s="58"/>
      <c r="HB580" s="58"/>
      <c r="HC580" s="58"/>
      <c r="HD580" s="58"/>
      <c r="HE580" s="58"/>
      <c r="HF580" s="58"/>
      <c r="HG580" s="58"/>
      <c r="HH580" s="58"/>
      <c r="HI580" s="58"/>
      <c r="HJ580" s="58"/>
      <c r="HK580" s="58"/>
      <c r="HL580" s="58"/>
      <c r="HM580" s="58"/>
      <c r="HN580" s="58"/>
      <c r="HO580" s="58"/>
      <c r="HP580" s="58"/>
      <c r="HQ580" s="58"/>
      <c r="HR580" s="58"/>
      <c r="HS580" s="58"/>
      <c r="HT580" s="58"/>
      <c r="HU580" s="58"/>
      <c r="HV580" s="58"/>
      <c r="HW580" s="58"/>
      <c r="HX580" s="58"/>
      <c r="HY580" s="58"/>
      <c r="HZ580" s="58"/>
      <c r="IA580" s="58"/>
      <c r="IB580" s="58"/>
      <c r="IC580" s="58"/>
      <c r="ID580" s="58"/>
      <c r="IE580" s="58"/>
      <c r="IF580" s="58"/>
      <c r="IG580" s="58"/>
      <c r="IH580" s="58"/>
      <c r="II580" s="58"/>
      <c r="IJ580" s="58"/>
      <c r="IK580" s="58"/>
      <c r="IL580" s="58"/>
      <c r="IM580" s="58"/>
      <c r="IN580" s="58"/>
      <c r="IO580" s="58"/>
      <c r="IP580" s="58"/>
      <c r="IQ580" s="58"/>
      <c r="IR580" s="58"/>
    </row>
    <row r="581" spans="1:252" s="839" customFormat="1">
      <c r="A581" s="78" t="s">
        <v>559</v>
      </c>
      <c r="B581" s="699">
        <v>0</v>
      </c>
      <c r="C581" s="699">
        <v>0</v>
      </c>
      <c r="D581" s="699">
        <v>0</v>
      </c>
      <c r="E581" s="699">
        <v>0</v>
      </c>
      <c r="F581" s="699">
        <v>0</v>
      </c>
      <c r="G581" s="699">
        <v>0</v>
      </c>
      <c r="H581" s="699">
        <v>0</v>
      </c>
      <c r="I581" s="699">
        <v>0</v>
      </c>
      <c r="J581" s="699">
        <v>0</v>
      </c>
      <c r="K581" s="699">
        <v>0</v>
      </c>
      <c r="L581" s="699">
        <v>0</v>
      </c>
      <c r="M581" s="699">
        <v>0</v>
      </c>
      <c r="N581" s="699">
        <v>0</v>
      </c>
      <c r="O581" s="699">
        <v>0</v>
      </c>
      <c r="P581" s="699">
        <v>0</v>
      </c>
      <c r="Q581" s="699">
        <v>0</v>
      </c>
      <c r="R581" s="699">
        <v>0</v>
      </c>
      <c r="S581" s="699">
        <v>0</v>
      </c>
      <c r="T581" s="699">
        <v>0</v>
      </c>
      <c r="U581" s="699">
        <v>0</v>
      </c>
      <c r="V581" s="699">
        <v>0</v>
      </c>
      <c r="W581" s="699">
        <v>0</v>
      </c>
      <c r="X581" s="699">
        <v>0</v>
      </c>
      <c r="Y581" s="699">
        <v>0</v>
      </c>
      <c r="Z581" s="699">
        <v>0</v>
      </c>
      <c r="AA581" s="956">
        <v>0</v>
      </c>
      <c r="AB581" s="956">
        <v>0</v>
      </c>
      <c r="AC581" s="956">
        <v>0</v>
      </c>
      <c r="AD581" s="699">
        <v>0</v>
      </c>
      <c r="AE581"/>
      <c r="AF581" s="58"/>
      <c r="AG581" s="58"/>
      <c r="AH581" s="58"/>
      <c r="AI581" s="58"/>
      <c r="AJ581" s="58"/>
      <c r="AK581" s="58"/>
      <c r="AL581" s="58"/>
      <c r="AM581" s="58"/>
      <c r="AN581" s="58"/>
      <c r="AO581" s="58"/>
      <c r="AP581" s="58"/>
      <c r="AQ581" s="58"/>
      <c r="AR581" s="58"/>
      <c r="AS581" s="58"/>
      <c r="AT581" s="58"/>
      <c r="AU581" s="58"/>
      <c r="AV581" s="58"/>
      <c r="AW581" s="58"/>
      <c r="AX581" s="58"/>
      <c r="AY581" s="58"/>
      <c r="AZ581" s="58"/>
      <c r="BA581" s="58"/>
      <c r="BB581" s="58"/>
      <c r="BC581" s="58"/>
      <c r="BD581" s="58"/>
      <c r="BE581" s="58"/>
      <c r="BF581" s="58"/>
      <c r="BG581" s="58"/>
      <c r="BH581" s="58"/>
      <c r="BI581" s="58"/>
      <c r="BJ581" s="58"/>
      <c r="BK581" s="58"/>
      <c r="BL581" s="58"/>
      <c r="BM581" s="58"/>
      <c r="BN581" s="58"/>
      <c r="BO581" s="58"/>
      <c r="BP581" s="58"/>
      <c r="BQ581" s="58"/>
      <c r="BR581" s="58"/>
      <c r="BS581" s="58"/>
      <c r="BT581" s="58"/>
      <c r="BU581" s="58"/>
      <c r="BV581" s="58"/>
      <c r="BW581" s="58"/>
      <c r="BX581" s="58"/>
      <c r="BY581" s="58"/>
      <c r="BZ581" s="58"/>
      <c r="CA581" s="58"/>
      <c r="CB581" s="58"/>
      <c r="CC581" s="58"/>
      <c r="CD581" s="58"/>
      <c r="CE581" s="58"/>
      <c r="CF581" s="58"/>
      <c r="CG581" s="58"/>
      <c r="CH581" s="58"/>
      <c r="CI581" s="58"/>
      <c r="CJ581" s="58"/>
      <c r="CK581" s="58"/>
      <c r="CL581" s="58"/>
      <c r="CM581" s="58"/>
      <c r="CN581" s="58"/>
      <c r="CO581" s="58"/>
      <c r="CP581" s="58"/>
      <c r="CQ581" s="58"/>
      <c r="CR581" s="58"/>
      <c r="CS581" s="58"/>
      <c r="CT581" s="58"/>
      <c r="CU581" s="58"/>
      <c r="CV581" s="58"/>
      <c r="CW581" s="58"/>
      <c r="CX581" s="58"/>
      <c r="CY581" s="58"/>
      <c r="CZ581" s="58"/>
      <c r="DA581" s="58"/>
      <c r="DB581" s="58"/>
      <c r="DC581" s="58"/>
      <c r="DD581" s="58"/>
      <c r="DE581" s="58"/>
      <c r="DF581" s="58"/>
      <c r="DG581" s="58"/>
      <c r="DH581" s="58"/>
      <c r="DI581" s="58"/>
      <c r="DJ581" s="58"/>
      <c r="DK581" s="58"/>
      <c r="DL581" s="58"/>
      <c r="DM581" s="58"/>
      <c r="DN581" s="58"/>
      <c r="DO581" s="58"/>
      <c r="DP581" s="58"/>
      <c r="DQ581" s="58"/>
      <c r="DR581" s="58"/>
      <c r="DS581" s="58"/>
      <c r="DT581" s="58"/>
      <c r="DU581" s="58"/>
      <c r="DV581" s="58"/>
      <c r="DW581" s="58"/>
      <c r="DX581" s="58"/>
      <c r="DY581" s="58"/>
      <c r="DZ581" s="58"/>
      <c r="EA581" s="58"/>
      <c r="EB581" s="58"/>
      <c r="EC581" s="58"/>
      <c r="ED581" s="58"/>
      <c r="EE581" s="58"/>
      <c r="EF581" s="58"/>
      <c r="EG581" s="58"/>
      <c r="EH581" s="58"/>
      <c r="EI581" s="58"/>
      <c r="EJ581" s="58"/>
      <c r="EK581" s="58"/>
      <c r="EL581" s="58"/>
      <c r="EM581" s="58"/>
      <c r="EN581" s="58"/>
      <c r="EO581" s="58"/>
      <c r="EP581" s="58"/>
      <c r="EQ581" s="58"/>
      <c r="ER581" s="58"/>
      <c r="ES581" s="58"/>
      <c r="ET581" s="58"/>
      <c r="EU581" s="58"/>
      <c r="EV581" s="58"/>
      <c r="EW581" s="58"/>
      <c r="EX581" s="58"/>
      <c r="EY581" s="58"/>
      <c r="EZ581" s="58"/>
      <c r="FA581" s="58"/>
      <c r="FB581" s="58"/>
      <c r="FC581" s="58"/>
      <c r="FD581" s="58"/>
      <c r="FE581" s="58"/>
      <c r="FF581" s="58"/>
      <c r="FG581" s="58"/>
      <c r="FH581" s="58"/>
      <c r="FI581" s="58"/>
      <c r="FJ581" s="58"/>
      <c r="FK581" s="58"/>
      <c r="FL581" s="58"/>
      <c r="FM581" s="58"/>
      <c r="FN581" s="58"/>
      <c r="FO581" s="58"/>
      <c r="FP581" s="58"/>
      <c r="FQ581" s="58"/>
      <c r="FR581" s="58"/>
      <c r="FS581" s="58"/>
      <c r="FT581" s="58"/>
      <c r="FU581" s="58"/>
      <c r="FV581" s="58"/>
      <c r="FW581" s="58"/>
      <c r="FX581" s="58"/>
      <c r="FY581" s="58"/>
      <c r="FZ581" s="58"/>
      <c r="GA581" s="58"/>
      <c r="GB581" s="58"/>
      <c r="GC581" s="58"/>
      <c r="GD581" s="58"/>
      <c r="GE581" s="58"/>
      <c r="GF581" s="58"/>
      <c r="GG581" s="58"/>
      <c r="GH581" s="58"/>
      <c r="GI581" s="58"/>
      <c r="GJ581" s="58"/>
      <c r="GK581" s="58"/>
      <c r="GL581" s="58"/>
      <c r="GM581" s="58"/>
      <c r="GN581" s="58"/>
      <c r="GO581" s="58"/>
      <c r="GP581" s="58"/>
      <c r="GQ581" s="58"/>
      <c r="GR581" s="58"/>
      <c r="GS581" s="58"/>
      <c r="GT581" s="58"/>
      <c r="GU581" s="58"/>
      <c r="GV581" s="58"/>
      <c r="GW581" s="58"/>
      <c r="GX581" s="58"/>
      <c r="GY581" s="58"/>
      <c r="GZ581" s="58"/>
      <c r="HA581" s="58"/>
      <c r="HB581" s="58"/>
      <c r="HC581" s="58"/>
      <c r="HD581" s="58"/>
      <c r="HE581" s="58"/>
      <c r="HF581" s="58"/>
      <c r="HG581" s="58"/>
      <c r="HH581" s="58"/>
      <c r="HI581" s="58"/>
      <c r="HJ581" s="58"/>
      <c r="HK581" s="58"/>
      <c r="HL581" s="58"/>
      <c r="HM581" s="58"/>
      <c r="HN581" s="58"/>
      <c r="HO581" s="58"/>
      <c r="HP581" s="58"/>
      <c r="HQ581" s="58"/>
      <c r="HR581" s="58"/>
      <c r="HS581" s="58"/>
      <c r="HT581" s="58"/>
      <c r="HU581" s="58"/>
      <c r="HV581" s="58"/>
      <c r="HW581" s="58"/>
      <c r="HX581" s="58"/>
      <c r="HY581" s="58"/>
      <c r="HZ581" s="58"/>
      <c r="IA581" s="58"/>
      <c r="IB581" s="58"/>
      <c r="IC581" s="58"/>
      <c r="ID581" s="58"/>
      <c r="IE581" s="58"/>
      <c r="IF581" s="58"/>
      <c r="IG581" s="58"/>
      <c r="IH581" s="58"/>
      <c r="II581" s="58"/>
      <c r="IJ581" s="58"/>
      <c r="IK581" s="58"/>
      <c r="IL581" s="58"/>
      <c r="IM581" s="58"/>
      <c r="IN581" s="58"/>
      <c r="IO581" s="58"/>
      <c r="IP581" s="58"/>
      <c r="IQ581" s="58"/>
      <c r="IR581" s="58"/>
    </row>
    <row r="582" spans="1:252" s="839" customFormat="1">
      <c r="A582" s="78" t="s">
        <v>560</v>
      </c>
      <c r="B582" s="699">
        <v>0</v>
      </c>
      <c r="C582" s="699">
        <v>0</v>
      </c>
      <c r="D582" s="699">
        <v>0</v>
      </c>
      <c r="E582" s="699">
        <v>0</v>
      </c>
      <c r="F582" s="699">
        <v>0</v>
      </c>
      <c r="G582" s="699">
        <v>0</v>
      </c>
      <c r="H582" s="699">
        <v>0</v>
      </c>
      <c r="I582" s="699">
        <v>0</v>
      </c>
      <c r="J582" s="699">
        <v>0</v>
      </c>
      <c r="K582" s="699">
        <v>0</v>
      </c>
      <c r="L582" s="699">
        <v>0</v>
      </c>
      <c r="M582" s="699">
        <v>0</v>
      </c>
      <c r="N582" s="699">
        <v>0</v>
      </c>
      <c r="O582" s="699">
        <v>0</v>
      </c>
      <c r="P582" s="699">
        <v>0</v>
      </c>
      <c r="Q582" s="699">
        <v>0</v>
      </c>
      <c r="R582" s="699">
        <v>0</v>
      </c>
      <c r="S582" s="699">
        <v>0</v>
      </c>
      <c r="T582" s="699">
        <v>0</v>
      </c>
      <c r="U582" s="699">
        <v>0</v>
      </c>
      <c r="V582" s="699">
        <v>0</v>
      </c>
      <c r="W582" s="699">
        <v>0</v>
      </c>
      <c r="X582" s="699">
        <v>0</v>
      </c>
      <c r="Y582" s="699">
        <v>0</v>
      </c>
      <c r="Z582" s="699">
        <v>0</v>
      </c>
      <c r="AA582" s="956">
        <v>0</v>
      </c>
      <c r="AB582" s="956">
        <v>0</v>
      </c>
      <c r="AC582" s="956">
        <v>0</v>
      </c>
      <c r="AD582" s="699">
        <v>0</v>
      </c>
      <c r="AE582"/>
      <c r="AF582" s="58"/>
      <c r="AG582" s="58"/>
      <c r="AH582" s="58"/>
      <c r="AI582" s="58"/>
      <c r="AJ582" s="58"/>
      <c r="AK582" s="58"/>
      <c r="AL582" s="58"/>
      <c r="AM582" s="58"/>
      <c r="AN582" s="58"/>
      <c r="AO582" s="58"/>
      <c r="AP582" s="58"/>
      <c r="AQ582" s="58"/>
      <c r="AR582" s="58"/>
      <c r="AS582" s="58"/>
      <c r="AT582" s="58"/>
      <c r="AU582" s="58"/>
      <c r="AV582" s="58"/>
      <c r="AW582" s="58"/>
      <c r="AX582" s="58"/>
      <c r="AY582" s="58"/>
      <c r="AZ582" s="58"/>
      <c r="BA582" s="58"/>
      <c r="BB582" s="58"/>
      <c r="BC582" s="58"/>
      <c r="BD582" s="58"/>
      <c r="BE582" s="58"/>
      <c r="BF582" s="58"/>
      <c r="BG582" s="58"/>
      <c r="BH582" s="58"/>
      <c r="BI582" s="58"/>
      <c r="BJ582" s="58"/>
      <c r="BK582" s="58"/>
      <c r="BL582" s="58"/>
      <c r="BM582" s="58"/>
      <c r="BN582" s="58"/>
      <c r="BO582" s="58"/>
      <c r="BP582" s="58"/>
      <c r="BQ582" s="58"/>
      <c r="BR582" s="58"/>
      <c r="BS582" s="58"/>
      <c r="BT582" s="58"/>
      <c r="BU582" s="58"/>
      <c r="BV582" s="58"/>
      <c r="BW582" s="58"/>
      <c r="BX582" s="58"/>
      <c r="BY582" s="58"/>
      <c r="BZ582" s="58"/>
      <c r="CA582" s="58"/>
      <c r="CB582" s="58"/>
      <c r="CC582" s="58"/>
      <c r="CD582" s="58"/>
      <c r="CE582" s="58"/>
      <c r="CF582" s="58"/>
      <c r="CG582" s="58"/>
      <c r="CH582" s="58"/>
      <c r="CI582" s="58"/>
      <c r="CJ582" s="58"/>
      <c r="CK582" s="58"/>
      <c r="CL582" s="58"/>
      <c r="CM582" s="58"/>
      <c r="CN582" s="58"/>
      <c r="CO582" s="58"/>
      <c r="CP582" s="58"/>
      <c r="CQ582" s="58"/>
      <c r="CR582" s="58"/>
      <c r="CS582" s="58"/>
      <c r="CT582" s="58"/>
      <c r="CU582" s="58"/>
      <c r="CV582" s="58"/>
      <c r="CW582" s="58"/>
      <c r="CX582" s="58"/>
      <c r="CY582" s="58"/>
      <c r="CZ582" s="58"/>
      <c r="DA582" s="58"/>
      <c r="DB582" s="58"/>
      <c r="DC582" s="58"/>
      <c r="DD582" s="58"/>
      <c r="DE582" s="58"/>
      <c r="DF582" s="58"/>
      <c r="DG582" s="58"/>
      <c r="DH582" s="58"/>
      <c r="DI582" s="58"/>
      <c r="DJ582" s="58"/>
      <c r="DK582" s="58"/>
      <c r="DL582" s="58"/>
      <c r="DM582" s="58"/>
      <c r="DN582" s="58"/>
      <c r="DO582" s="58"/>
      <c r="DP582" s="58"/>
      <c r="DQ582" s="58"/>
      <c r="DR582" s="58"/>
      <c r="DS582" s="58"/>
      <c r="DT582" s="58"/>
      <c r="DU582" s="58"/>
      <c r="DV582" s="58"/>
      <c r="DW582" s="58"/>
      <c r="DX582" s="58"/>
      <c r="DY582" s="58"/>
      <c r="DZ582" s="58"/>
      <c r="EA582" s="58"/>
      <c r="EB582" s="58"/>
      <c r="EC582" s="58"/>
      <c r="ED582" s="58"/>
      <c r="EE582" s="58"/>
      <c r="EF582" s="58"/>
      <c r="EG582" s="58"/>
      <c r="EH582" s="58"/>
      <c r="EI582" s="58"/>
      <c r="EJ582" s="58"/>
      <c r="EK582" s="58"/>
      <c r="EL582" s="58"/>
      <c r="EM582" s="58"/>
      <c r="EN582" s="58"/>
      <c r="EO582" s="58"/>
      <c r="EP582" s="58"/>
      <c r="EQ582" s="58"/>
      <c r="ER582" s="58"/>
      <c r="ES582" s="58"/>
      <c r="ET582" s="58"/>
      <c r="EU582" s="58"/>
      <c r="EV582" s="58"/>
      <c r="EW582" s="58"/>
      <c r="EX582" s="58"/>
      <c r="EY582" s="58"/>
      <c r="EZ582" s="58"/>
      <c r="FA582" s="58"/>
      <c r="FB582" s="58"/>
      <c r="FC582" s="58"/>
      <c r="FD582" s="58"/>
      <c r="FE582" s="58"/>
      <c r="FF582" s="58"/>
      <c r="FG582" s="58"/>
      <c r="FH582" s="58"/>
      <c r="FI582" s="58"/>
      <c r="FJ582" s="58"/>
      <c r="FK582" s="58"/>
      <c r="FL582" s="58"/>
      <c r="FM582" s="58"/>
      <c r="FN582" s="58"/>
      <c r="FO582" s="58"/>
      <c r="FP582" s="58"/>
      <c r="FQ582" s="58"/>
      <c r="FR582" s="58"/>
      <c r="FS582" s="58"/>
      <c r="FT582" s="58"/>
      <c r="FU582" s="58"/>
      <c r="FV582" s="58"/>
      <c r="FW582" s="58"/>
      <c r="FX582" s="58"/>
      <c r="FY582" s="58"/>
      <c r="FZ582" s="58"/>
      <c r="GA582" s="58"/>
      <c r="GB582" s="58"/>
      <c r="GC582" s="58"/>
      <c r="GD582" s="58"/>
      <c r="GE582" s="58"/>
      <c r="GF582" s="58"/>
      <c r="GG582" s="58"/>
      <c r="GH582" s="58"/>
      <c r="GI582" s="58"/>
      <c r="GJ582" s="58"/>
      <c r="GK582" s="58"/>
      <c r="GL582" s="58"/>
      <c r="GM582" s="58"/>
      <c r="GN582" s="58"/>
      <c r="GO582" s="58"/>
      <c r="GP582" s="58"/>
      <c r="GQ582" s="58"/>
      <c r="GR582" s="58"/>
      <c r="GS582" s="58"/>
      <c r="GT582" s="58"/>
      <c r="GU582" s="58"/>
      <c r="GV582" s="58"/>
      <c r="GW582" s="58"/>
      <c r="GX582" s="58"/>
      <c r="GY582" s="58"/>
      <c r="GZ582" s="58"/>
      <c r="HA582" s="58"/>
      <c r="HB582" s="58"/>
      <c r="HC582" s="58"/>
      <c r="HD582" s="58"/>
      <c r="HE582" s="58"/>
      <c r="HF582" s="58"/>
      <c r="HG582" s="58"/>
      <c r="HH582" s="58"/>
      <c r="HI582" s="58"/>
      <c r="HJ582" s="58"/>
      <c r="HK582" s="58"/>
      <c r="HL582" s="58"/>
      <c r="HM582" s="58"/>
      <c r="HN582" s="58"/>
      <c r="HO582" s="58"/>
      <c r="HP582" s="58"/>
      <c r="HQ582" s="58"/>
      <c r="HR582" s="58"/>
      <c r="HS582" s="58"/>
      <c r="HT582" s="58"/>
      <c r="HU582" s="58"/>
      <c r="HV582" s="58"/>
      <c r="HW582" s="58"/>
      <c r="HX582" s="58"/>
      <c r="HY582" s="58"/>
      <c r="HZ582" s="58"/>
      <c r="IA582" s="58"/>
      <c r="IB582" s="58"/>
      <c r="IC582" s="58"/>
      <c r="ID582" s="58"/>
      <c r="IE582" s="58"/>
      <c r="IF582" s="58"/>
      <c r="IG582" s="58"/>
      <c r="IH582" s="58"/>
      <c r="II582" s="58"/>
      <c r="IJ582" s="58"/>
      <c r="IK582" s="58"/>
      <c r="IL582" s="58"/>
      <c r="IM582" s="58"/>
      <c r="IN582" s="58"/>
      <c r="IO582" s="58"/>
      <c r="IP582" s="58"/>
      <c r="IQ582" s="58"/>
      <c r="IR582" s="58"/>
    </row>
    <row r="583" spans="1:252" s="839" customFormat="1">
      <c r="A583" s="78" t="s">
        <v>561</v>
      </c>
      <c r="B583" s="699">
        <v>0</v>
      </c>
      <c r="C583" s="699">
        <v>0</v>
      </c>
      <c r="D583" s="699">
        <v>0</v>
      </c>
      <c r="E583" s="699">
        <v>0</v>
      </c>
      <c r="F583" s="699">
        <v>0</v>
      </c>
      <c r="G583" s="699">
        <v>0</v>
      </c>
      <c r="H583" s="699">
        <v>0</v>
      </c>
      <c r="I583" s="699">
        <v>0</v>
      </c>
      <c r="J583" s="699">
        <v>0</v>
      </c>
      <c r="K583" s="699">
        <v>0</v>
      </c>
      <c r="L583" s="699">
        <v>0</v>
      </c>
      <c r="M583" s="699">
        <v>0</v>
      </c>
      <c r="N583" s="699">
        <v>0</v>
      </c>
      <c r="O583" s="699">
        <v>0</v>
      </c>
      <c r="P583" s="699">
        <v>0</v>
      </c>
      <c r="Q583" s="699">
        <v>0</v>
      </c>
      <c r="R583" s="699">
        <v>0</v>
      </c>
      <c r="S583" s="699">
        <v>0</v>
      </c>
      <c r="T583" s="699">
        <v>0</v>
      </c>
      <c r="U583" s="699">
        <v>0</v>
      </c>
      <c r="V583" s="699">
        <v>0</v>
      </c>
      <c r="W583" s="699">
        <v>0</v>
      </c>
      <c r="X583" s="699">
        <v>0</v>
      </c>
      <c r="Y583" s="699">
        <v>0</v>
      </c>
      <c r="Z583" s="699">
        <v>0</v>
      </c>
      <c r="AA583" s="956">
        <v>0</v>
      </c>
      <c r="AB583" s="956">
        <v>0</v>
      </c>
      <c r="AC583" s="956">
        <v>0</v>
      </c>
      <c r="AD583" s="699">
        <v>0</v>
      </c>
      <c r="AE583"/>
      <c r="AF583" s="58"/>
      <c r="AG583" s="58"/>
      <c r="AH583" s="58"/>
      <c r="AI583" s="58"/>
      <c r="AJ583" s="58"/>
      <c r="AK583" s="58"/>
      <c r="AL583" s="58"/>
      <c r="AM583" s="58"/>
      <c r="AN583" s="58"/>
      <c r="AO583" s="58"/>
      <c r="AP583" s="58"/>
      <c r="AQ583" s="58"/>
      <c r="AR583" s="58"/>
      <c r="AS583" s="58"/>
      <c r="AT583" s="58"/>
      <c r="AU583" s="58"/>
      <c r="AV583" s="58"/>
      <c r="AW583" s="58"/>
      <c r="AX583" s="58"/>
      <c r="AY583" s="58"/>
      <c r="AZ583" s="58"/>
      <c r="BA583" s="58"/>
      <c r="BB583" s="58"/>
      <c r="BC583" s="58"/>
      <c r="BD583" s="58"/>
      <c r="BE583" s="58"/>
      <c r="BF583" s="58"/>
      <c r="BG583" s="58"/>
      <c r="BH583" s="58"/>
      <c r="BI583" s="58"/>
      <c r="BJ583" s="58"/>
      <c r="BK583" s="58"/>
      <c r="BL583" s="58"/>
      <c r="BM583" s="58"/>
      <c r="BN583" s="58"/>
      <c r="BO583" s="58"/>
      <c r="BP583" s="58"/>
      <c r="BQ583" s="58"/>
      <c r="BR583" s="58"/>
      <c r="BS583" s="58"/>
      <c r="BT583" s="58"/>
      <c r="BU583" s="58"/>
      <c r="BV583" s="58"/>
      <c r="BW583" s="58"/>
      <c r="BX583" s="58"/>
      <c r="BY583" s="58"/>
      <c r="BZ583" s="58"/>
      <c r="CA583" s="58"/>
      <c r="CB583" s="58"/>
      <c r="CC583" s="58"/>
      <c r="CD583" s="58"/>
      <c r="CE583" s="58"/>
      <c r="CF583" s="58"/>
      <c r="CG583" s="58"/>
      <c r="CH583" s="58"/>
      <c r="CI583" s="58"/>
      <c r="CJ583" s="58"/>
      <c r="CK583" s="58"/>
      <c r="CL583" s="58"/>
      <c r="CM583" s="58"/>
      <c r="CN583" s="58"/>
      <c r="CO583" s="58"/>
      <c r="CP583" s="58"/>
      <c r="CQ583" s="58"/>
      <c r="CR583" s="58"/>
      <c r="CS583" s="58"/>
      <c r="CT583" s="58"/>
      <c r="CU583" s="58"/>
      <c r="CV583" s="58"/>
      <c r="CW583" s="58"/>
      <c r="CX583" s="58"/>
      <c r="CY583" s="58"/>
      <c r="CZ583" s="58"/>
      <c r="DA583" s="58"/>
      <c r="DB583" s="58"/>
      <c r="DC583" s="58"/>
      <c r="DD583" s="58"/>
      <c r="DE583" s="58"/>
      <c r="DF583" s="58"/>
      <c r="DG583" s="58"/>
      <c r="DH583" s="58"/>
      <c r="DI583" s="58"/>
      <c r="DJ583" s="58"/>
      <c r="DK583" s="58"/>
      <c r="DL583" s="58"/>
      <c r="DM583" s="58"/>
      <c r="DN583" s="58"/>
      <c r="DO583" s="58"/>
      <c r="DP583" s="58"/>
      <c r="DQ583" s="58"/>
      <c r="DR583" s="58"/>
      <c r="DS583" s="58"/>
      <c r="DT583" s="58"/>
      <c r="DU583" s="58"/>
      <c r="DV583" s="58"/>
      <c r="DW583" s="58"/>
      <c r="DX583" s="58"/>
      <c r="DY583" s="58"/>
      <c r="DZ583" s="58"/>
      <c r="EA583" s="58"/>
      <c r="EB583" s="58"/>
      <c r="EC583" s="58"/>
      <c r="ED583" s="58"/>
      <c r="EE583" s="58"/>
      <c r="EF583" s="58"/>
      <c r="EG583" s="58"/>
      <c r="EH583" s="58"/>
      <c r="EI583" s="58"/>
      <c r="EJ583" s="58"/>
      <c r="EK583" s="58"/>
      <c r="EL583" s="58"/>
      <c r="EM583" s="58"/>
      <c r="EN583" s="58"/>
      <c r="EO583" s="58"/>
      <c r="EP583" s="58"/>
      <c r="EQ583" s="58"/>
      <c r="ER583" s="58"/>
      <c r="ES583" s="58"/>
      <c r="ET583" s="58"/>
      <c r="EU583" s="58"/>
      <c r="EV583" s="58"/>
      <c r="EW583" s="58"/>
      <c r="EX583" s="58"/>
      <c r="EY583" s="58"/>
      <c r="EZ583" s="58"/>
      <c r="FA583" s="58"/>
      <c r="FB583" s="58"/>
      <c r="FC583" s="58"/>
      <c r="FD583" s="58"/>
      <c r="FE583" s="58"/>
      <c r="FF583" s="58"/>
      <c r="FG583" s="58"/>
      <c r="FH583" s="58"/>
      <c r="FI583" s="58"/>
      <c r="FJ583" s="58"/>
      <c r="FK583" s="58"/>
      <c r="FL583" s="58"/>
      <c r="FM583" s="58"/>
      <c r="FN583" s="58"/>
      <c r="FO583" s="58"/>
      <c r="FP583" s="58"/>
      <c r="FQ583" s="58"/>
      <c r="FR583" s="58"/>
      <c r="FS583" s="58"/>
      <c r="FT583" s="58"/>
      <c r="FU583" s="58"/>
      <c r="FV583" s="58"/>
      <c r="FW583" s="58"/>
      <c r="FX583" s="58"/>
      <c r="FY583" s="58"/>
      <c r="FZ583" s="58"/>
      <c r="GA583" s="58"/>
      <c r="GB583" s="58"/>
      <c r="GC583" s="58"/>
      <c r="GD583" s="58"/>
      <c r="GE583" s="58"/>
      <c r="GF583" s="58"/>
      <c r="GG583" s="58"/>
      <c r="GH583" s="58"/>
      <c r="GI583" s="58"/>
      <c r="GJ583" s="58"/>
      <c r="GK583" s="58"/>
      <c r="GL583" s="58"/>
      <c r="GM583" s="58"/>
      <c r="GN583" s="58"/>
      <c r="GO583" s="58"/>
      <c r="GP583" s="58"/>
      <c r="GQ583" s="58"/>
      <c r="GR583" s="58"/>
      <c r="GS583" s="58"/>
      <c r="GT583" s="58"/>
      <c r="GU583" s="58"/>
      <c r="GV583" s="58"/>
      <c r="GW583" s="58"/>
      <c r="GX583" s="58"/>
      <c r="GY583" s="58"/>
      <c r="GZ583" s="58"/>
      <c r="HA583" s="58"/>
      <c r="HB583" s="58"/>
      <c r="HC583" s="58"/>
      <c r="HD583" s="58"/>
      <c r="HE583" s="58"/>
      <c r="HF583" s="58"/>
      <c r="HG583" s="58"/>
      <c r="HH583" s="58"/>
      <c r="HI583" s="58"/>
      <c r="HJ583" s="58"/>
      <c r="HK583" s="58"/>
      <c r="HL583" s="58"/>
      <c r="HM583" s="58"/>
      <c r="HN583" s="58"/>
      <c r="HO583" s="58"/>
      <c r="HP583" s="58"/>
      <c r="HQ583" s="58"/>
      <c r="HR583" s="58"/>
      <c r="HS583" s="58"/>
      <c r="HT583" s="58"/>
      <c r="HU583" s="58"/>
      <c r="HV583" s="58"/>
      <c r="HW583" s="58"/>
      <c r="HX583" s="58"/>
      <c r="HY583" s="58"/>
      <c r="HZ583" s="58"/>
      <c r="IA583" s="58"/>
      <c r="IB583" s="58"/>
      <c r="IC583" s="58"/>
      <c r="ID583" s="58"/>
      <c r="IE583" s="58"/>
      <c r="IF583" s="58"/>
      <c r="IG583" s="58"/>
      <c r="IH583" s="58"/>
      <c r="II583" s="58"/>
      <c r="IJ583" s="58"/>
      <c r="IK583" s="58"/>
      <c r="IL583" s="58"/>
      <c r="IM583" s="58"/>
      <c r="IN583" s="58"/>
      <c r="IO583" s="58"/>
      <c r="IP583" s="58"/>
      <c r="IQ583" s="58"/>
      <c r="IR583" s="58"/>
    </row>
    <row r="584" spans="1:252" s="839" customFormat="1">
      <c r="A584" s="78" t="s">
        <v>462</v>
      </c>
      <c r="B584" s="699">
        <v>0</v>
      </c>
      <c r="C584" s="699">
        <v>0</v>
      </c>
      <c r="D584" s="699">
        <v>0</v>
      </c>
      <c r="E584" s="699">
        <v>0</v>
      </c>
      <c r="F584" s="699">
        <v>0</v>
      </c>
      <c r="G584" s="699">
        <v>0</v>
      </c>
      <c r="H584" s="699">
        <v>0</v>
      </c>
      <c r="I584" s="699">
        <v>0</v>
      </c>
      <c r="J584" s="699">
        <v>0</v>
      </c>
      <c r="K584" s="699">
        <v>0</v>
      </c>
      <c r="L584" s="699">
        <v>0</v>
      </c>
      <c r="M584" s="699">
        <v>0</v>
      </c>
      <c r="N584" s="699">
        <v>0</v>
      </c>
      <c r="O584" s="699">
        <v>0</v>
      </c>
      <c r="P584" s="699">
        <v>0</v>
      </c>
      <c r="Q584" s="699">
        <v>0</v>
      </c>
      <c r="R584" s="699">
        <v>0</v>
      </c>
      <c r="S584" s="699">
        <v>0</v>
      </c>
      <c r="T584" s="699">
        <v>0</v>
      </c>
      <c r="U584" s="699">
        <v>0</v>
      </c>
      <c r="V584" s="699">
        <v>0</v>
      </c>
      <c r="W584" s="699">
        <v>0</v>
      </c>
      <c r="X584" s="699">
        <v>0</v>
      </c>
      <c r="Y584" s="699">
        <v>0</v>
      </c>
      <c r="Z584" s="699">
        <v>0</v>
      </c>
      <c r="AA584" s="956">
        <v>0</v>
      </c>
      <c r="AB584" s="956">
        <v>0</v>
      </c>
      <c r="AC584" s="956">
        <v>0</v>
      </c>
      <c r="AD584" s="699">
        <v>0</v>
      </c>
      <c r="AE584"/>
      <c r="AF584" s="58"/>
      <c r="AG584" s="58"/>
      <c r="AH584" s="58"/>
      <c r="AI584" s="58"/>
      <c r="AJ584" s="58"/>
      <c r="AK584" s="58"/>
      <c r="AL584" s="58"/>
      <c r="AM584" s="58"/>
      <c r="AN584" s="58"/>
      <c r="AO584" s="58"/>
      <c r="AP584" s="58"/>
      <c r="AQ584" s="58"/>
      <c r="AR584" s="58"/>
      <c r="AS584" s="58"/>
      <c r="AT584" s="58"/>
      <c r="AU584" s="58"/>
      <c r="AV584" s="58"/>
      <c r="AW584" s="58"/>
      <c r="AX584" s="58"/>
      <c r="AY584" s="58"/>
      <c r="AZ584" s="58"/>
      <c r="BA584" s="58"/>
      <c r="BB584" s="58"/>
      <c r="BC584" s="58"/>
      <c r="BD584" s="58"/>
      <c r="BE584" s="58"/>
      <c r="BF584" s="58"/>
      <c r="BG584" s="58"/>
      <c r="BH584" s="58"/>
      <c r="BI584" s="58"/>
      <c r="BJ584" s="58"/>
      <c r="BK584" s="58"/>
      <c r="BL584" s="58"/>
      <c r="BM584" s="58"/>
      <c r="BN584" s="58"/>
      <c r="BO584" s="58"/>
      <c r="BP584" s="58"/>
      <c r="BQ584" s="58"/>
      <c r="BR584" s="58"/>
      <c r="BS584" s="58"/>
      <c r="BT584" s="58"/>
      <c r="BU584" s="58"/>
      <c r="BV584" s="58"/>
      <c r="BW584" s="58"/>
      <c r="BX584" s="58"/>
      <c r="BY584" s="58"/>
      <c r="BZ584" s="58"/>
      <c r="CA584" s="58"/>
      <c r="CB584" s="58"/>
      <c r="CC584" s="58"/>
      <c r="CD584" s="58"/>
      <c r="CE584" s="58"/>
      <c r="CF584" s="58"/>
      <c r="CG584" s="58"/>
      <c r="CH584" s="58"/>
      <c r="CI584" s="58"/>
      <c r="CJ584" s="58"/>
      <c r="CK584" s="58"/>
      <c r="CL584" s="58"/>
      <c r="CM584" s="58"/>
      <c r="CN584" s="58"/>
      <c r="CO584" s="58"/>
      <c r="CP584" s="58"/>
      <c r="CQ584" s="58"/>
      <c r="CR584" s="58"/>
      <c r="CS584" s="58"/>
      <c r="CT584" s="58"/>
      <c r="CU584" s="58"/>
      <c r="CV584" s="58"/>
      <c r="CW584" s="58"/>
      <c r="CX584" s="58"/>
      <c r="CY584" s="58"/>
      <c r="CZ584" s="58"/>
      <c r="DA584" s="58"/>
      <c r="DB584" s="58"/>
      <c r="DC584" s="58"/>
      <c r="DD584" s="58"/>
      <c r="DE584" s="58"/>
      <c r="DF584" s="58"/>
      <c r="DG584" s="58"/>
      <c r="DH584" s="58"/>
      <c r="DI584" s="58"/>
      <c r="DJ584" s="58"/>
      <c r="DK584" s="58"/>
      <c r="DL584" s="58"/>
      <c r="DM584" s="58"/>
      <c r="DN584" s="58"/>
      <c r="DO584" s="58"/>
      <c r="DP584" s="58"/>
      <c r="DQ584" s="58"/>
      <c r="DR584" s="58"/>
      <c r="DS584" s="58"/>
      <c r="DT584" s="58"/>
      <c r="DU584" s="58"/>
      <c r="DV584" s="58"/>
      <c r="DW584" s="58"/>
      <c r="DX584" s="58"/>
      <c r="DY584" s="58"/>
      <c r="DZ584" s="58"/>
      <c r="EA584" s="58"/>
      <c r="EB584" s="58"/>
      <c r="EC584" s="58"/>
      <c r="ED584" s="58"/>
      <c r="EE584" s="58"/>
      <c r="EF584" s="58"/>
      <c r="EG584" s="58"/>
      <c r="EH584" s="58"/>
      <c r="EI584" s="58"/>
      <c r="EJ584" s="58"/>
      <c r="EK584" s="58"/>
      <c r="EL584" s="58"/>
      <c r="EM584" s="58"/>
      <c r="EN584" s="58"/>
      <c r="EO584" s="58"/>
      <c r="EP584" s="58"/>
      <c r="EQ584" s="58"/>
      <c r="ER584" s="58"/>
      <c r="ES584" s="58"/>
      <c r="ET584" s="58"/>
      <c r="EU584" s="58"/>
      <c r="EV584" s="58"/>
      <c r="EW584" s="58"/>
      <c r="EX584" s="58"/>
      <c r="EY584" s="58"/>
      <c r="EZ584" s="58"/>
      <c r="FA584" s="58"/>
      <c r="FB584" s="58"/>
      <c r="FC584" s="58"/>
      <c r="FD584" s="58"/>
      <c r="FE584" s="58"/>
      <c r="FF584" s="58"/>
      <c r="FG584" s="58"/>
      <c r="FH584" s="58"/>
      <c r="FI584" s="58"/>
      <c r="FJ584" s="58"/>
      <c r="FK584" s="58"/>
      <c r="FL584" s="58"/>
      <c r="FM584" s="58"/>
      <c r="FN584" s="58"/>
      <c r="FO584" s="58"/>
      <c r="FP584" s="58"/>
      <c r="FQ584" s="58"/>
      <c r="FR584" s="58"/>
      <c r="FS584" s="58"/>
      <c r="FT584" s="58"/>
      <c r="FU584" s="58"/>
      <c r="FV584" s="58"/>
      <c r="FW584" s="58"/>
      <c r="FX584" s="58"/>
      <c r="FY584" s="58"/>
      <c r="FZ584" s="58"/>
      <c r="GA584" s="58"/>
      <c r="GB584" s="58"/>
      <c r="GC584" s="58"/>
      <c r="GD584" s="58"/>
      <c r="GE584" s="58"/>
      <c r="GF584" s="58"/>
      <c r="GG584" s="58"/>
      <c r="GH584" s="58"/>
      <c r="GI584" s="58"/>
      <c r="GJ584" s="58"/>
      <c r="GK584" s="58"/>
      <c r="GL584" s="58"/>
      <c r="GM584" s="58"/>
      <c r="GN584" s="58"/>
      <c r="GO584" s="58"/>
      <c r="GP584" s="58"/>
      <c r="GQ584" s="58"/>
      <c r="GR584" s="58"/>
      <c r="GS584" s="58"/>
      <c r="GT584" s="58"/>
      <c r="GU584" s="58"/>
      <c r="GV584" s="58"/>
      <c r="GW584" s="58"/>
      <c r="GX584" s="58"/>
      <c r="GY584" s="58"/>
      <c r="GZ584" s="58"/>
      <c r="HA584" s="58"/>
      <c r="HB584" s="58"/>
      <c r="HC584" s="58"/>
      <c r="HD584" s="58"/>
      <c r="HE584" s="58"/>
      <c r="HF584" s="58"/>
      <c r="HG584" s="58"/>
      <c r="HH584" s="58"/>
      <c r="HI584" s="58"/>
      <c r="HJ584" s="58"/>
      <c r="HK584" s="58"/>
      <c r="HL584" s="58"/>
      <c r="HM584" s="58"/>
      <c r="HN584" s="58"/>
      <c r="HO584" s="58"/>
      <c r="HP584" s="58"/>
      <c r="HQ584" s="58"/>
      <c r="HR584" s="58"/>
      <c r="HS584" s="58"/>
      <c r="HT584" s="58"/>
      <c r="HU584" s="58"/>
      <c r="HV584" s="58"/>
      <c r="HW584" s="58"/>
      <c r="HX584" s="58"/>
      <c r="HY584" s="58"/>
      <c r="HZ584" s="58"/>
      <c r="IA584" s="58"/>
      <c r="IB584" s="58"/>
      <c r="IC584" s="58"/>
      <c r="ID584" s="58"/>
      <c r="IE584" s="58"/>
      <c r="IF584" s="58"/>
      <c r="IG584" s="58"/>
      <c r="IH584" s="58"/>
      <c r="II584" s="58"/>
      <c r="IJ584" s="58"/>
      <c r="IK584" s="58"/>
      <c r="IL584" s="58"/>
      <c r="IM584" s="58"/>
      <c r="IN584" s="58"/>
      <c r="IO584" s="58"/>
      <c r="IP584" s="58"/>
      <c r="IQ584" s="58"/>
      <c r="IR584" s="58"/>
    </row>
    <row r="585" spans="1:252" s="839" customFormat="1">
      <c r="A585" s="78" t="s">
        <v>562</v>
      </c>
      <c r="B585" s="699">
        <v>0</v>
      </c>
      <c r="C585" s="699">
        <v>0</v>
      </c>
      <c r="D585" s="699">
        <v>0</v>
      </c>
      <c r="E585" s="699">
        <v>0</v>
      </c>
      <c r="F585" s="699">
        <v>0</v>
      </c>
      <c r="G585" s="699">
        <v>0</v>
      </c>
      <c r="H585" s="699">
        <v>0</v>
      </c>
      <c r="I585" s="699">
        <v>0</v>
      </c>
      <c r="J585" s="699">
        <v>0</v>
      </c>
      <c r="K585" s="699">
        <v>0</v>
      </c>
      <c r="L585" s="699">
        <v>0</v>
      </c>
      <c r="M585" s="699">
        <v>0</v>
      </c>
      <c r="N585" s="699">
        <v>0</v>
      </c>
      <c r="O585" s="699">
        <v>0</v>
      </c>
      <c r="P585" s="699">
        <v>0</v>
      </c>
      <c r="Q585" s="699">
        <v>0</v>
      </c>
      <c r="R585" s="699">
        <v>0</v>
      </c>
      <c r="S585" s="699">
        <v>0</v>
      </c>
      <c r="T585" s="699">
        <v>0</v>
      </c>
      <c r="U585" s="699">
        <v>0</v>
      </c>
      <c r="V585" s="699">
        <v>0</v>
      </c>
      <c r="W585" s="699">
        <v>0</v>
      </c>
      <c r="X585" s="699">
        <v>0</v>
      </c>
      <c r="Y585" s="699">
        <v>0</v>
      </c>
      <c r="Z585" s="699">
        <v>0</v>
      </c>
      <c r="AA585" s="956">
        <v>0</v>
      </c>
      <c r="AB585" s="956">
        <v>0</v>
      </c>
      <c r="AC585" s="956">
        <v>0</v>
      </c>
      <c r="AD585" s="699">
        <v>0</v>
      </c>
      <c r="AE585"/>
      <c r="AF585" s="58"/>
      <c r="AG585" s="58"/>
      <c r="AH585" s="58"/>
      <c r="AI585" s="58"/>
      <c r="AJ585" s="58"/>
      <c r="AK585" s="58"/>
      <c r="AL585" s="58"/>
      <c r="AM585" s="58"/>
      <c r="AN585" s="58"/>
      <c r="AO585" s="58"/>
      <c r="AP585" s="58"/>
      <c r="AQ585" s="58"/>
      <c r="AR585" s="58"/>
      <c r="AS585" s="58"/>
      <c r="AT585" s="58"/>
      <c r="AU585" s="58"/>
      <c r="AV585" s="58"/>
      <c r="AW585" s="58"/>
      <c r="AX585" s="58"/>
      <c r="AY585" s="58"/>
      <c r="AZ585" s="58"/>
      <c r="BA585" s="58"/>
      <c r="BB585" s="58"/>
      <c r="BC585" s="58"/>
      <c r="BD585" s="58"/>
      <c r="BE585" s="58"/>
      <c r="BF585" s="58"/>
      <c r="BG585" s="58"/>
      <c r="BH585" s="58"/>
      <c r="BI585" s="58"/>
      <c r="BJ585" s="58"/>
      <c r="BK585" s="58"/>
      <c r="BL585" s="58"/>
      <c r="BM585" s="58"/>
      <c r="BN585" s="58"/>
      <c r="BO585" s="58"/>
      <c r="BP585" s="58"/>
      <c r="BQ585" s="58"/>
      <c r="BR585" s="58"/>
      <c r="BS585" s="58"/>
      <c r="BT585" s="58"/>
      <c r="BU585" s="58"/>
      <c r="BV585" s="58"/>
      <c r="BW585" s="58"/>
      <c r="BX585" s="58"/>
      <c r="BY585" s="58"/>
      <c r="BZ585" s="58"/>
      <c r="CA585" s="58"/>
      <c r="CB585" s="58"/>
      <c r="CC585" s="58"/>
      <c r="CD585" s="58"/>
      <c r="CE585" s="58"/>
      <c r="CF585" s="58"/>
      <c r="CG585" s="58"/>
      <c r="CH585" s="58"/>
      <c r="CI585" s="58"/>
      <c r="CJ585" s="58"/>
      <c r="CK585" s="58"/>
      <c r="CL585" s="58"/>
      <c r="CM585" s="58"/>
      <c r="CN585" s="58"/>
      <c r="CO585" s="58"/>
      <c r="CP585" s="58"/>
      <c r="CQ585" s="58"/>
      <c r="CR585" s="58"/>
      <c r="CS585" s="58"/>
      <c r="CT585" s="58"/>
      <c r="CU585" s="58"/>
      <c r="CV585" s="58"/>
      <c r="CW585" s="58"/>
      <c r="CX585" s="58"/>
      <c r="CY585" s="58"/>
      <c r="CZ585" s="58"/>
      <c r="DA585" s="58"/>
      <c r="DB585" s="58"/>
      <c r="DC585" s="58"/>
      <c r="DD585" s="58"/>
      <c r="DE585" s="58"/>
      <c r="DF585" s="58"/>
      <c r="DG585" s="58"/>
      <c r="DH585" s="58"/>
      <c r="DI585" s="58"/>
      <c r="DJ585" s="58"/>
      <c r="DK585" s="58"/>
      <c r="DL585" s="58"/>
      <c r="DM585" s="58"/>
      <c r="DN585" s="58"/>
      <c r="DO585" s="58"/>
      <c r="DP585" s="58"/>
      <c r="DQ585" s="58"/>
      <c r="DR585" s="58"/>
      <c r="DS585" s="58"/>
      <c r="DT585" s="58"/>
      <c r="DU585" s="58"/>
      <c r="DV585" s="58"/>
      <c r="DW585" s="58"/>
      <c r="DX585" s="58"/>
      <c r="DY585" s="58"/>
      <c r="DZ585" s="58"/>
      <c r="EA585" s="58"/>
      <c r="EB585" s="58"/>
      <c r="EC585" s="58"/>
      <c r="ED585" s="58"/>
      <c r="EE585" s="58"/>
      <c r="EF585" s="58"/>
      <c r="EG585" s="58"/>
      <c r="EH585" s="58"/>
      <c r="EI585" s="58"/>
      <c r="EJ585" s="58"/>
      <c r="EK585" s="58"/>
      <c r="EL585" s="58"/>
      <c r="EM585" s="58"/>
      <c r="EN585" s="58"/>
      <c r="EO585" s="58"/>
      <c r="EP585" s="58"/>
      <c r="EQ585" s="58"/>
      <c r="ER585" s="58"/>
      <c r="ES585" s="58"/>
      <c r="ET585" s="58"/>
      <c r="EU585" s="58"/>
      <c r="EV585" s="58"/>
      <c r="EW585" s="58"/>
      <c r="EX585" s="58"/>
      <c r="EY585" s="58"/>
      <c r="EZ585" s="58"/>
      <c r="FA585" s="58"/>
      <c r="FB585" s="58"/>
      <c r="FC585" s="58"/>
      <c r="FD585" s="58"/>
      <c r="FE585" s="58"/>
      <c r="FF585" s="58"/>
      <c r="FG585" s="58"/>
      <c r="FH585" s="58"/>
      <c r="FI585" s="58"/>
      <c r="FJ585" s="58"/>
      <c r="FK585" s="58"/>
      <c r="FL585" s="58"/>
      <c r="FM585" s="58"/>
      <c r="FN585" s="58"/>
      <c r="FO585" s="58"/>
      <c r="FP585" s="58"/>
      <c r="FQ585" s="58"/>
      <c r="FR585" s="58"/>
      <c r="FS585" s="58"/>
      <c r="FT585" s="58"/>
      <c r="FU585" s="58"/>
      <c r="FV585" s="58"/>
      <c r="FW585" s="58"/>
      <c r="FX585" s="58"/>
      <c r="FY585" s="58"/>
      <c r="FZ585" s="58"/>
      <c r="GA585" s="58"/>
      <c r="GB585" s="58"/>
      <c r="GC585" s="58"/>
      <c r="GD585" s="58"/>
      <c r="GE585" s="58"/>
      <c r="GF585" s="58"/>
      <c r="GG585" s="58"/>
      <c r="GH585" s="58"/>
      <c r="GI585" s="58"/>
      <c r="GJ585" s="58"/>
      <c r="GK585" s="58"/>
      <c r="GL585" s="58"/>
      <c r="GM585" s="58"/>
      <c r="GN585" s="58"/>
      <c r="GO585" s="58"/>
      <c r="GP585" s="58"/>
      <c r="GQ585" s="58"/>
      <c r="GR585" s="58"/>
      <c r="GS585" s="58"/>
      <c r="GT585" s="58"/>
      <c r="GU585" s="58"/>
      <c r="GV585" s="58"/>
      <c r="GW585" s="58"/>
      <c r="GX585" s="58"/>
      <c r="GY585" s="58"/>
      <c r="GZ585" s="58"/>
      <c r="HA585" s="58"/>
      <c r="HB585" s="58"/>
      <c r="HC585" s="58"/>
      <c r="HD585" s="58"/>
      <c r="HE585" s="58"/>
      <c r="HF585" s="58"/>
      <c r="HG585" s="58"/>
      <c r="HH585" s="58"/>
      <c r="HI585" s="58"/>
      <c r="HJ585" s="58"/>
      <c r="HK585" s="58"/>
      <c r="HL585" s="58"/>
      <c r="HM585" s="58"/>
      <c r="HN585" s="58"/>
      <c r="HO585" s="58"/>
      <c r="HP585" s="58"/>
      <c r="HQ585" s="58"/>
      <c r="HR585" s="58"/>
      <c r="HS585" s="58"/>
      <c r="HT585" s="58"/>
      <c r="HU585" s="58"/>
      <c r="HV585" s="58"/>
      <c r="HW585" s="58"/>
      <c r="HX585" s="58"/>
      <c r="HY585" s="58"/>
      <c r="HZ585" s="58"/>
      <c r="IA585" s="58"/>
      <c r="IB585" s="58"/>
      <c r="IC585" s="58"/>
      <c r="ID585" s="58"/>
      <c r="IE585" s="58"/>
      <c r="IF585" s="58"/>
      <c r="IG585" s="58"/>
      <c r="IH585" s="58"/>
      <c r="II585" s="58"/>
      <c r="IJ585" s="58"/>
      <c r="IK585" s="58"/>
      <c r="IL585" s="58"/>
      <c r="IM585" s="58"/>
      <c r="IN585" s="58"/>
      <c r="IO585" s="58"/>
      <c r="IP585" s="58"/>
      <c r="IQ585" s="58"/>
      <c r="IR585" s="58"/>
    </row>
    <row r="586" spans="1:252" s="839" customFormat="1">
      <c r="A586" s="78" t="s">
        <v>563</v>
      </c>
      <c r="B586" s="699">
        <v>0</v>
      </c>
      <c r="C586" s="699">
        <v>0</v>
      </c>
      <c r="D586" s="699">
        <v>0</v>
      </c>
      <c r="E586" s="699">
        <v>0</v>
      </c>
      <c r="F586" s="699">
        <v>0</v>
      </c>
      <c r="G586" s="699">
        <v>0</v>
      </c>
      <c r="H586" s="699">
        <v>0</v>
      </c>
      <c r="I586" s="699">
        <v>0</v>
      </c>
      <c r="J586" s="699">
        <v>0</v>
      </c>
      <c r="K586" s="699">
        <v>0</v>
      </c>
      <c r="L586" s="699">
        <v>0</v>
      </c>
      <c r="M586" s="699">
        <v>0</v>
      </c>
      <c r="N586" s="699">
        <v>0</v>
      </c>
      <c r="O586" s="699">
        <v>0</v>
      </c>
      <c r="P586" s="699">
        <v>0</v>
      </c>
      <c r="Q586" s="699">
        <v>0</v>
      </c>
      <c r="R586" s="699">
        <v>0</v>
      </c>
      <c r="S586" s="699">
        <v>0</v>
      </c>
      <c r="T586" s="699">
        <v>0</v>
      </c>
      <c r="U586" s="699">
        <v>0</v>
      </c>
      <c r="V586" s="699">
        <v>0</v>
      </c>
      <c r="W586" s="699">
        <v>0</v>
      </c>
      <c r="X586" s="699">
        <v>0</v>
      </c>
      <c r="Y586" s="699">
        <v>0</v>
      </c>
      <c r="Z586" s="699">
        <v>0</v>
      </c>
      <c r="AA586" s="956">
        <v>0</v>
      </c>
      <c r="AB586" s="956">
        <v>0</v>
      </c>
      <c r="AC586" s="956">
        <v>0</v>
      </c>
      <c r="AD586" s="699">
        <v>0</v>
      </c>
      <c r="AE586"/>
      <c r="AF586" s="58"/>
      <c r="AG586" s="58"/>
      <c r="AH586" s="58"/>
      <c r="AI586" s="58"/>
      <c r="AJ586" s="58"/>
      <c r="AK586" s="58"/>
      <c r="AL586" s="58"/>
      <c r="AM586" s="58"/>
      <c r="AN586" s="58"/>
      <c r="AO586" s="58"/>
      <c r="AP586" s="58"/>
      <c r="AQ586" s="58"/>
      <c r="AR586" s="58"/>
      <c r="AS586" s="58"/>
      <c r="AT586" s="58"/>
      <c r="AU586" s="58"/>
      <c r="AV586" s="58"/>
      <c r="AW586" s="58"/>
      <c r="AX586" s="58"/>
      <c r="AY586" s="58"/>
      <c r="AZ586" s="58"/>
      <c r="BA586" s="58"/>
      <c r="BB586" s="58"/>
      <c r="BC586" s="58"/>
      <c r="BD586" s="58"/>
      <c r="BE586" s="58"/>
      <c r="BF586" s="58"/>
      <c r="BG586" s="58"/>
      <c r="BH586" s="58"/>
      <c r="BI586" s="58"/>
      <c r="BJ586" s="58"/>
      <c r="BK586" s="58"/>
      <c r="BL586" s="58"/>
      <c r="BM586" s="58"/>
      <c r="BN586" s="58"/>
      <c r="BO586" s="58"/>
      <c r="BP586" s="58"/>
      <c r="BQ586" s="58"/>
      <c r="BR586" s="58"/>
      <c r="BS586" s="58"/>
      <c r="BT586" s="58"/>
      <c r="BU586" s="58"/>
      <c r="BV586" s="58"/>
      <c r="BW586" s="58"/>
      <c r="BX586" s="58"/>
      <c r="BY586" s="58"/>
      <c r="BZ586" s="58"/>
      <c r="CA586" s="58"/>
      <c r="CB586" s="58"/>
      <c r="CC586" s="58"/>
      <c r="CD586" s="58"/>
      <c r="CE586" s="58"/>
      <c r="CF586" s="58"/>
      <c r="CG586" s="58"/>
      <c r="CH586" s="58"/>
      <c r="CI586" s="58"/>
      <c r="CJ586" s="58"/>
      <c r="CK586" s="58"/>
      <c r="CL586" s="58"/>
      <c r="CM586" s="58"/>
      <c r="CN586" s="58"/>
      <c r="CO586" s="58"/>
      <c r="CP586" s="58"/>
      <c r="CQ586" s="58"/>
      <c r="CR586" s="58"/>
      <c r="CS586" s="58"/>
      <c r="CT586" s="58"/>
      <c r="CU586" s="58"/>
      <c r="CV586" s="58"/>
      <c r="CW586" s="58"/>
      <c r="CX586" s="58"/>
      <c r="CY586" s="58"/>
      <c r="CZ586" s="58"/>
      <c r="DA586" s="58"/>
      <c r="DB586" s="58"/>
      <c r="DC586" s="58"/>
      <c r="DD586" s="58"/>
      <c r="DE586" s="58"/>
      <c r="DF586" s="58"/>
      <c r="DG586" s="58"/>
      <c r="DH586" s="58"/>
      <c r="DI586" s="58"/>
      <c r="DJ586" s="58"/>
      <c r="DK586" s="58"/>
      <c r="DL586" s="58"/>
      <c r="DM586" s="58"/>
      <c r="DN586" s="58"/>
      <c r="DO586" s="58"/>
      <c r="DP586" s="58"/>
      <c r="DQ586" s="58"/>
      <c r="DR586" s="58"/>
      <c r="DS586" s="58"/>
      <c r="DT586" s="58"/>
      <c r="DU586" s="58"/>
      <c r="DV586" s="58"/>
      <c r="DW586" s="58"/>
      <c r="DX586" s="58"/>
      <c r="DY586" s="58"/>
      <c r="DZ586" s="58"/>
      <c r="EA586" s="58"/>
      <c r="EB586" s="58"/>
      <c r="EC586" s="58"/>
      <c r="ED586" s="58"/>
      <c r="EE586" s="58"/>
      <c r="EF586" s="58"/>
      <c r="EG586" s="58"/>
      <c r="EH586" s="58"/>
      <c r="EI586" s="58"/>
      <c r="EJ586" s="58"/>
      <c r="EK586" s="58"/>
      <c r="EL586" s="58"/>
      <c r="EM586" s="58"/>
      <c r="EN586" s="58"/>
      <c r="EO586" s="58"/>
      <c r="EP586" s="58"/>
      <c r="EQ586" s="58"/>
      <c r="ER586" s="58"/>
      <c r="ES586" s="58"/>
      <c r="ET586" s="58"/>
      <c r="EU586" s="58"/>
      <c r="EV586" s="58"/>
      <c r="EW586" s="58"/>
      <c r="EX586" s="58"/>
      <c r="EY586" s="58"/>
      <c r="EZ586" s="58"/>
      <c r="FA586" s="58"/>
      <c r="FB586" s="58"/>
      <c r="FC586" s="58"/>
      <c r="FD586" s="58"/>
      <c r="FE586" s="58"/>
      <c r="FF586" s="58"/>
      <c r="FG586" s="58"/>
      <c r="FH586" s="58"/>
      <c r="FI586" s="58"/>
      <c r="FJ586" s="58"/>
      <c r="FK586" s="58"/>
      <c r="FL586" s="58"/>
      <c r="FM586" s="58"/>
      <c r="FN586" s="58"/>
      <c r="FO586" s="58"/>
      <c r="FP586" s="58"/>
      <c r="FQ586" s="58"/>
      <c r="FR586" s="58"/>
      <c r="FS586" s="58"/>
      <c r="FT586" s="58"/>
      <c r="FU586" s="58"/>
      <c r="FV586" s="58"/>
      <c r="FW586" s="58"/>
      <c r="FX586" s="58"/>
      <c r="FY586" s="58"/>
      <c r="FZ586" s="58"/>
      <c r="GA586" s="58"/>
      <c r="GB586" s="58"/>
      <c r="GC586" s="58"/>
      <c r="GD586" s="58"/>
      <c r="GE586" s="58"/>
      <c r="GF586" s="58"/>
      <c r="GG586" s="58"/>
      <c r="GH586" s="58"/>
      <c r="GI586" s="58"/>
      <c r="GJ586" s="58"/>
      <c r="GK586" s="58"/>
      <c r="GL586" s="58"/>
      <c r="GM586" s="58"/>
      <c r="GN586" s="58"/>
      <c r="GO586" s="58"/>
      <c r="GP586" s="58"/>
      <c r="GQ586" s="58"/>
      <c r="GR586" s="58"/>
      <c r="GS586" s="58"/>
      <c r="GT586" s="58"/>
      <c r="GU586" s="58"/>
      <c r="GV586" s="58"/>
      <c r="GW586" s="58"/>
      <c r="GX586" s="58"/>
      <c r="GY586" s="58"/>
      <c r="GZ586" s="58"/>
      <c r="HA586" s="58"/>
      <c r="HB586" s="58"/>
      <c r="HC586" s="58"/>
      <c r="HD586" s="58"/>
      <c r="HE586" s="58"/>
      <c r="HF586" s="58"/>
      <c r="HG586" s="58"/>
      <c r="HH586" s="58"/>
      <c r="HI586" s="58"/>
      <c r="HJ586" s="58"/>
      <c r="HK586" s="58"/>
      <c r="HL586" s="58"/>
      <c r="HM586" s="58"/>
      <c r="HN586" s="58"/>
      <c r="HO586" s="58"/>
      <c r="HP586" s="58"/>
      <c r="HQ586" s="58"/>
      <c r="HR586" s="58"/>
      <c r="HS586" s="58"/>
      <c r="HT586" s="58"/>
      <c r="HU586" s="58"/>
      <c r="HV586" s="58"/>
      <c r="HW586" s="58"/>
      <c r="HX586" s="58"/>
      <c r="HY586" s="58"/>
      <c r="HZ586" s="58"/>
      <c r="IA586" s="58"/>
      <c r="IB586" s="58"/>
      <c r="IC586" s="58"/>
      <c r="ID586" s="58"/>
      <c r="IE586" s="58"/>
      <c r="IF586" s="58"/>
      <c r="IG586" s="58"/>
      <c r="IH586" s="58"/>
      <c r="II586" s="58"/>
      <c r="IJ586" s="58"/>
      <c r="IK586" s="58"/>
      <c r="IL586" s="58"/>
      <c r="IM586" s="58"/>
      <c r="IN586" s="58"/>
      <c r="IO586" s="58"/>
      <c r="IP586" s="58"/>
      <c r="IQ586" s="58"/>
      <c r="IR586" s="58"/>
    </row>
    <row r="587" spans="1:252" s="839" customFormat="1">
      <c r="A587" s="78" t="s">
        <v>564</v>
      </c>
      <c r="B587" s="699">
        <v>0</v>
      </c>
      <c r="C587" s="699">
        <v>0</v>
      </c>
      <c r="D587" s="699">
        <v>0</v>
      </c>
      <c r="E587" s="699">
        <v>0</v>
      </c>
      <c r="F587" s="699">
        <v>0</v>
      </c>
      <c r="G587" s="699">
        <v>0</v>
      </c>
      <c r="H587" s="699">
        <v>0</v>
      </c>
      <c r="I587" s="699">
        <v>0</v>
      </c>
      <c r="J587" s="699">
        <v>0</v>
      </c>
      <c r="K587" s="699">
        <v>0</v>
      </c>
      <c r="L587" s="699">
        <v>0</v>
      </c>
      <c r="M587" s="699">
        <v>0</v>
      </c>
      <c r="N587" s="699">
        <v>0</v>
      </c>
      <c r="O587" s="699">
        <v>0</v>
      </c>
      <c r="P587" s="699">
        <v>0</v>
      </c>
      <c r="Q587" s="699">
        <v>0</v>
      </c>
      <c r="R587" s="699">
        <v>0</v>
      </c>
      <c r="S587" s="699">
        <v>0</v>
      </c>
      <c r="T587" s="699">
        <v>0</v>
      </c>
      <c r="U587" s="699">
        <v>0</v>
      </c>
      <c r="V587" s="699">
        <v>0</v>
      </c>
      <c r="W587" s="699">
        <v>0</v>
      </c>
      <c r="X587" s="699">
        <v>0</v>
      </c>
      <c r="Y587" s="699">
        <v>0</v>
      </c>
      <c r="Z587" s="699">
        <v>0</v>
      </c>
      <c r="AA587" s="956">
        <v>0</v>
      </c>
      <c r="AB587" s="956">
        <v>0</v>
      </c>
      <c r="AC587" s="956">
        <v>0</v>
      </c>
      <c r="AD587" s="699">
        <v>0</v>
      </c>
      <c r="AE587"/>
      <c r="AF587" s="58"/>
      <c r="AG587" s="58"/>
      <c r="AH587" s="58"/>
      <c r="AI587" s="58"/>
      <c r="AJ587" s="58"/>
      <c r="AK587" s="58"/>
      <c r="AL587" s="58"/>
      <c r="AM587" s="58"/>
      <c r="AN587" s="58"/>
      <c r="AO587" s="58"/>
      <c r="AP587" s="58"/>
      <c r="AQ587" s="58"/>
      <c r="AR587" s="58"/>
      <c r="AS587" s="58"/>
      <c r="AT587" s="58"/>
      <c r="AU587" s="58"/>
      <c r="AV587" s="58"/>
      <c r="AW587" s="58"/>
      <c r="AX587" s="58"/>
      <c r="AY587" s="58"/>
      <c r="AZ587" s="58"/>
      <c r="BA587" s="58"/>
      <c r="BB587" s="58"/>
      <c r="BC587" s="58"/>
      <c r="BD587" s="58"/>
      <c r="BE587" s="58"/>
      <c r="BF587" s="58"/>
      <c r="BG587" s="58"/>
      <c r="BH587" s="58"/>
      <c r="BI587" s="58"/>
      <c r="BJ587" s="58"/>
      <c r="BK587" s="58"/>
      <c r="BL587" s="58"/>
      <c r="BM587" s="58"/>
      <c r="BN587" s="58"/>
      <c r="BO587" s="58"/>
      <c r="BP587" s="58"/>
      <c r="BQ587" s="58"/>
      <c r="BR587" s="58"/>
      <c r="BS587" s="58"/>
      <c r="BT587" s="58"/>
      <c r="BU587" s="58"/>
      <c r="BV587" s="58"/>
      <c r="BW587" s="58"/>
      <c r="BX587" s="58"/>
      <c r="BY587" s="58"/>
      <c r="BZ587" s="58"/>
      <c r="CA587" s="58"/>
      <c r="CB587" s="58"/>
      <c r="CC587" s="58"/>
      <c r="CD587" s="58"/>
      <c r="CE587" s="58"/>
      <c r="CF587" s="58"/>
      <c r="CG587" s="58"/>
      <c r="CH587" s="58"/>
      <c r="CI587" s="58"/>
      <c r="CJ587" s="58"/>
      <c r="CK587" s="58"/>
      <c r="CL587" s="58"/>
      <c r="CM587" s="58"/>
      <c r="CN587" s="58"/>
      <c r="CO587" s="58"/>
      <c r="CP587" s="58"/>
      <c r="CQ587" s="58"/>
      <c r="CR587" s="58"/>
      <c r="CS587" s="58"/>
      <c r="CT587" s="58"/>
      <c r="CU587" s="58"/>
      <c r="CV587" s="58"/>
      <c r="CW587" s="58"/>
      <c r="CX587" s="58"/>
      <c r="CY587" s="58"/>
      <c r="CZ587" s="58"/>
      <c r="DA587" s="58"/>
      <c r="DB587" s="58"/>
      <c r="DC587" s="58"/>
      <c r="DD587" s="58"/>
      <c r="DE587" s="58"/>
      <c r="DF587" s="58"/>
      <c r="DG587" s="58"/>
      <c r="DH587" s="58"/>
      <c r="DI587" s="58"/>
      <c r="DJ587" s="58"/>
      <c r="DK587" s="58"/>
      <c r="DL587" s="58"/>
      <c r="DM587" s="58"/>
      <c r="DN587" s="58"/>
      <c r="DO587" s="58"/>
      <c r="DP587" s="58"/>
      <c r="DQ587" s="58"/>
      <c r="DR587" s="58"/>
      <c r="DS587" s="58"/>
      <c r="DT587" s="58"/>
      <c r="DU587" s="58"/>
      <c r="DV587" s="58"/>
      <c r="DW587" s="58"/>
      <c r="DX587" s="58"/>
      <c r="DY587" s="58"/>
      <c r="DZ587" s="58"/>
      <c r="EA587" s="58"/>
      <c r="EB587" s="58"/>
      <c r="EC587" s="58"/>
      <c r="ED587" s="58"/>
      <c r="EE587" s="58"/>
      <c r="EF587" s="58"/>
      <c r="EG587" s="58"/>
      <c r="EH587" s="58"/>
      <c r="EI587" s="58"/>
      <c r="EJ587" s="58"/>
      <c r="EK587" s="58"/>
      <c r="EL587" s="58"/>
      <c r="EM587" s="58"/>
      <c r="EN587" s="58"/>
      <c r="EO587" s="58"/>
      <c r="EP587" s="58"/>
      <c r="EQ587" s="58"/>
      <c r="ER587" s="58"/>
      <c r="ES587" s="58"/>
      <c r="ET587" s="58"/>
      <c r="EU587" s="58"/>
      <c r="EV587" s="58"/>
      <c r="EW587" s="58"/>
      <c r="EX587" s="58"/>
      <c r="EY587" s="58"/>
      <c r="EZ587" s="58"/>
      <c r="FA587" s="58"/>
      <c r="FB587" s="58"/>
      <c r="FC587" s="58"/>
      <c r="FD587" s="58"/>
      <c r="FE587" s="58"/>
      <c r="FF587" s="58"/>
      <c r="FG587" s="58"/>
      <c r="FH587" s="58"/>
      <c r="FI587" s="58"/>
      <c r="FJ587" s="58"/>
      <c r="FK587" s="58"/>
      <c r="FL587" s="58"/>
      <c r="FM587" s="58"/>
      <c r="FN587" s="58"/>
      <c r="FO587" s="58"/>
      <c r="FP587" s="58"/>
      <c r="FQ587" s="58"/>
      <c r="FR587" s="58"/>
      <c r="FS587" s="58"/>
      <c r="FT587" s="58"/>
      <c r="FU587" s="58"/>
      <c r="FV587" s="58"/>
      <c r="FW587" s="58"/>
      <c r="FX587" s="58"/>
      <c r="FY587" s="58"/>
      <c r="FZ587" s="58"/>
      <c r="GA587" s="58"/>
      <c r="GB587" s="58"/>
      <c r="GC587" s="58"/>
      <c r="GD587" s="58"/>
      <c r="GE587" s="58"/>
      <c r="GF587" s="58"/>
      <c r="GG587" s="58"/>
      <c r="GH587" s="58"/>
      <c r="GI587" s="58"/>
      <c r="GJ587" s="58"/>
      <c r="GK587" s="58"/>
      <c r="GL587" s="58"/>
      <c r="GM587" s="58"/>
      <c r="GN587" s="58"/>
      <c r="GO587" s="58"/>
      <c r="GP587" s="58"/>
      <c r="GQ587" s="58"/>
      <c r="GR587" s="58"/>
      <c r="GS587" s="58"/>
      <c r="GT587" s="58"/>
      <c r="GU587" s="58"/>
      <c r="GV587" s="58"/>
      <c r="GW587" s="58"/>
      <c r="GX587" s="58"/>
      <c r="GY587" s="58"/>
      <c r="GZ587" s="58"/>
      <c r="HA587" s="58"/>
      <c r="HB587" s="58"/>
      <c r="HC587" s="58"/>
      <c r="HD587" s="58"/>
      <c r="HE587" s="58"/>
      <c r="HF587" s="58"/>
      <c r="HG587" s="58"/>
      <c r="HH587" s="58"/>
      <c r="HI587" s="58"/>
      <c r="HJ587" s="58"/>
      <c r="HK587" s="58"/>
      <c r="HL587" s="58"/>
      <c r="HM587" s="58"/>
      <c r="HN587" s="58"/>
      <c r="HO587" s="58"/>
      <c r="HP587" s="58"/>
      <c r="HQ587" s="58"/>
      <c r="HR587" s="58"/>
      <c r="HS587" s="58"/>
      <c r="HT587" s="58"/>
      <c r="HU587" s="58"/>
      <c r="HV587" s="58"/>
      <c r="HW587" s="58"/>
      <c r="HX587" s="58"/>
      <c r="HY587" s="58"/>
      <c r="HZ587" s="58"/>
      <c r="IA587" s="58"/>
      <c r="IB587" s="58"/>
      <c r="IC587" s="58"/>
      <c r="ID587" s="58"/>
      <c r="IE587" s="58"/>
      <c r="IF587" s="58"/>
      <c r="IG587" s="58"/>
      <c r="IH587" s="58"/>
      <c r="II587" s="58"/>
      <c r="IJ587" s="58"/>
      <c r="IK587" s="58"/>
      <c r="IL587" s="58"/>
      <c r="IM587" s="58"/>
      <c r="IN587" s="58"/>
      <c r="IO587" s="58"/>
      <c r="IP587" s="58"/>
      <c r="IQ587" s="58"/>
      <c r="IR587" s="58"/>
    </row>
    <row r="588" spans="1:252" s="839" customFormat="1">
      <c r="A588" s="78" t="s">
        <v>565</v>
      </c>
      <c r="B588" s="699">
        <v>0</v>
      </c>
      <c r="C588" s="699">
        <v>0</v>
      </c>
      <c r="D588" s="699">
        <v>0</v>
      </c>
      <c r="E588" s="699">
        <v>0</v>
      </c>
      <c r="F588" s="699">
        <v>0</v>
      </c>
      <c r="G588" s="699">
        <v>0</v>
      </c>
      <c r="H588" s="699">
        <v>0</v>
      </c>
      <c r="I588" s="699">
        <v>0</v>
      </c>
      <c r="J588" s="699">
        <v>0</v>
      </c>
      <c r="K588" s="699">
        <v>0</v>
      </c>
      <c r="L588" s="699">
        <v>0</v>
      </c>
      <c r="M588" s="699">
        <v>0</v>
      </c>
      <c r="N588" s="699">
        <v>0</v>
      </c>
      <c r="O588" s="699">
        <v>0</v>
      </c>
      <c r="P588" s="699">
        <v>0</v>
      </c>
      <c r="Q588" s="699">
        <v>0</v>
      </c>
      <c r="R588" s="699">
        <v>0</v>
      </c>
      <c r="S588" s="699">
        <v>0</v>
      </c>
      <c r="T588" s="699">
        <v>0</v>
      </c>
      <c r="U588" s="699">
        <v>0</v>
      </c>
      <c r="V588" s="699">
        <v>0</v>
      </c>
      <c r="W588" s="699">
        <v>0</v>
      </c>
      <c r="X588" s="699">
        <v>0</v>
      </c>
      <c r="Y588" s="699">
        <v>0</v>
      </c>
      <c r="Z588" s="699">
        <v>0</v>
      </c>
      <c r="AA588" s="956">
        <v>0</v>
      </c>
      <c r="AB588" s="956">
        <v>0</v>
      </c>
      <c r="AC588" s="956">
        <v>0</v>
      </c>
      <c r="AD588" s="699">
        <v>0</v>
      </c>
      <c r="AE588"/>
      <c r="AF588" s="58"/>
      <c r="AG588" s="58"/>
      <c r="AH588" s="58"/>
      <c r="AI588" s="58"/>
      <c r="AJ588" s="58"/>
      <c r="AK588" s="58"/>
      <c r="AL588" s="58"/>
      <c r="AM588" s="58"/>
      <c r="AN588" s="58"/>
      <c r="AO588" s="58"/>
      <c r="AP588" s="58"/>
      <c r="AQ588" s="58"/>
      <c r="AR588" s="58"/>
      <c r="AS588" s="58"/>
      <c r="AT588" s="58"/>
      <c r="AU588" s="58"/>
      <c r="AV588" s="58"/>
      <c r="AW588" s="58"/>
      <c r="AX588" s="58"/>
      <c r="AY588" s="58"/>
      <c r="AZ588" s="58"/>
      <c r="BA588" s="58"/>
      <c r="BB588" s="58"/>
      <c r="BC588" s="58"/>
      <c r="BD588" s="58"/>
      <c r="BE588" s="58"/>
      <c r="BF588" s="58"/>
      <c r="BG588" s="58"/>
      <c r="BH588" s="58"/>
      <c r="BI588" s="58"/>
      <c r="BJ588" s="58"/>
      <c r="BK588" s="58"/>
      <c r="BL588" s="58"/>
      <c r="BM588" s="58"/>
      <c r="BN588" s="58"/>
      <c r="BO588" s="58"/>
      <c r="BP588" s="58"/>
      <c r="BQ588" s="58"/>
      <c r="BR588" s="58"/>
      <c r="BS588" s="58"/>
      <c r="BT588" s="58"/>
      <c r="BU588" s="58"/>
      <c r="BV588" s="58"/>
      <c r="BW588" s="58"/>
      <c r="BX588" s="58"/>
      <c r="BY588" s="58"/>
      <c r="BZ588" s="58"/>
      <c r="CA588" s="58"/>
      <c r="CB588" s="58"/>
      <c r="CC588" s="58"/>
      <c r="CD588" s="58"/>
      <c r="CE588" s="58"/>
      <c r="CF588" s="58"/>
      <c r="CG588" s="58"/>
      <c r="CH588" s="58"/>
      <c r="CI588" s="58"/>
      <c r="CJ588" s="58"/>
      <c r="CK588" s="58"/>
      <c r="CL588" s="58"/>
      <c r="CM588" s="58"/>
      <c r="CN588" s="58"/>
      <c r="CO588" s="58"/>
      <c r="CP588" s="58"/>
      <c r="CQ588" s="58"/>
      <c r="CR588" s="58"/>
      <c r="CS588" s="58"/>
      <c r="CT588" s="58"/>
      <c r="CU588" s="58"/>
      <c r="CV588" s="58"/>
      <c r="CW588" s="58"/>
      <c r="CX588" s="58"/>
      <c r="CY588" s="58"/>
      <c r="CZ588" s="58"/>
      <c r="DA588" s="58"/>
      <c r="DB588" s="58"/>
      <c r="DC588" s="58"/>
      <c r="DD588" s="58"/>
      <c r="DE588" s="58"/>
      <c r="DF588" s="58"/>
      <c r="DG588" s="58"/>
      <c r="DH588" s="58"/>
      <c r="DI588" s="58"/>
      <c r="DJ588" s="58"/>
      <c r="DK588" s="58"/>
      <c r="DL588" s="58"/>
      <c r="DM588" s="58"/>
      <c r="DN588" s="58"/>
      <c r="DO588" s="58"/>
      <c r="DP588" s="58"/>
      <c r="DQ588" s="58"/>
      <c r="DR588" s="58"/>
      <c r="DS588" s="58"/>
      <c r="DT588" s="58"/>
      <c r="DU588" s="58"/>
      <c r="DV588" s="58"/>
      <c r="DW588" s="58"/>
      <c r="DX588" s="58"/>
      <c r="DY588" s="58"/>
      <c r="DZ588" s="58"/>
      <c r="EA588" s="58"/>
      <c r="EB588" s="58"/>
      <c r="EC588" s="58"/>
      <c r="ED588" s="58"/>
      <c r="EE588" s="58"/>
      <c r="EF588" s="58"/>
      <c r="EG588" s="58"/>
      <c r="EH588" s="58"/>
      <c r="EI588" s="58"/>
      <c r="EJ588" s="58"/>
      <c r="EK588" s="58"/>
      <c r="EL588" s="58"/>
      <c r="EM588" s="58"/>
      <c r="EN588" s="58"/>
      <c r="EO588" s="58"/>
      <c r="EP588" s="58"/>
      <c r="EQ588" s="58"/>
      <c r="ER588" s="58"/>
      <c r="ES588" s="58"/>
      <c r="ET588" s="58"/>
      <c r="EU588" s="58"/>
      <c r="EV588" s="58"/>
      <c r="EW588" s="58"/>
      <c r="EX588" s="58"/>
      <c r="EY588" s="58"/>
      <c r="EZ588" s="58"/>
      <c r="FA588" s="58"/>
      <c r="FB588" s="58"/>
      <c r="FC588" s="58"/>
      <c r="FD588" s="58"/>
      <c r="FE588" s="58"/>
      <c r="FF588" s="58"/>
      <c r="FG588" s="58"/>
      <c r="FH588" s="58"/>
      <c r="FI588" s="58"/>
      <c r="FJ588" s="58"/>
      <c r="FK588" s="58"/>
      <c r="FL588" s="58"/>
      <c r="FM588" s="58"/>
      <c r="FN588" s="58"/>
      <c r="FO588" s="58"/>
      <c r="FP588" s="58"/>
      <c r="FQ588" s="58"/>
      <c r="FR588" s="58"/>
      <c r="FS588" s="58"/>
      <c r="FT588" s="58"/>
      <c r="FU588" s="58"/>
      <c r="FV588" s="58"/>
      <c r="FW588" s="58"/>
      <c r="FX588" s="58"/>
      <c r="FY588" s="58"/>
      <c r="FZ588" s="58"/>
      <c r="GA588" s="58"/>
      <c r="GB588" s="58"/>
      <c r="GC588" s="58"/>
      <c r="GD588" s="58"/>
      <c r="GE588" s="58"/>
      <c r="GF588" s="58"/>
      <c r="GG588" s="58"/>
      <c r="GH588" s="58"/>
      <c r="GI588" s="58"/>
      <c r="GJ588" s="58"/>
      <c r="GK588" s="58"/>
      <c r="GL588" s="58"/>
      <c r="GM588" s="58"/>
      <c r="GN588" s="58"/>
      <c r="GO588" s="58"/>
      <c r="GP588" s="58"/>
      <c r="GQ588" s="58"/>
      <c r="GR588" s="58"/>
      <c r="GS588" s="58"/>
      <c r="GT588" s="58"/>
      <c r="GU588" s="58"/>
      <c r="GV588" s="58"/>
      <c r="GW588" s="58"/>
      <c r="GX588" s="58"/>
      <c r="GY588" s="58"/>
      <c r="GZ588" s="58"/>
      <c r="HA588" s="58"/>
      <c r="HB588" s="58"/>
      <c r="HC588" s="58"/>
      <c r="HD588" s="58"/>
      <c r="HE588" s="58"/>
      <c r="HF588" s="58"/>
      <c r="HG588" s="58"/>
      <c r="HH588" s="58"/>
      <c r="HI588" s="58"/>
      <c r="HJ588" s="58"/>
      <c r="HK588" s="58"/>
      <c r="HL588" s="58"/>
      <c r="HM588" s="58"/>
      <c r="HN588" s="58"/>
      <c r="HO588" s="58"/>
      <c r="HP588" s="58"/>
      <c r="HQ588" s="58"/>
      <c r="HR588" s="58"/>
      <c r="HS588" s="58"/>
      <c r="HT588" s="58"/>
      <c r="HU588" s="58"/>
      <c r="HV588" s="58"/>
      <c r="HW588" s="58"/>
      <c r="HX588" s="58"/>
      <c r="HY588" s="58"/>
      <c r="HZ588" s="58"/>
      <c r="IA588" s="58"/>
      <c r="IB588" s="58"/>
      <c r="IC588" s="58"/>
      <c r="ID588" s="58"/>
      <c r="IE588" s="58"/>
      <c r="IF588" s="58"/>
      <c r="IG588" s="58"/>
      <c r="IH588" s="58"/>
      <c r="II588" s="58"/>
      <c r="IJ588" s="58"/>
      <c r="IK588" s="58"/>
      <c r="IL588" s="58"/>
      <c r="IM588" s="58"/>
      <c r="IN588" s="58"/>
      <c r="IO588" s="58"/>
      <c r="IP588" s="58"/>
      <c r="IQ588" s="58"/>
      <c r="IR588" s="58"/>
    </row>
    <row r="589" spans="1:252" s="839" customFormat="1">
      <c r="A589" s="78" t="s">
        <v>566</v>
      </c>
      <c r="B589" s="699">
        <v>0</v>
      </c>
      <c r="C589" s="699">
        <v>0</v>
      </c>
      <c r="D589" s="699">
        <v>0</v>
      </c>
      <c r="E589" s="699">
        <v>0</v>
      </c>
      <c r="F589" s="699">
        <v>0</v>
      </c>
      <c r="G589" s="699">
        <v>0</v>
      </c>
      <c r="H589" s="699">
        <v>0</v>
      </c>
      <c r="I589" s="699">
        <v>0</v>
      </c>
      <c r="J589" s="699">
        <v>0</v>
      </c>
      <c r="K589" s="699">
        <v>0</v>
      </c>
      <c r="L589" s="699">
        <v>0</v>
      </c>
      <c r="M589" s="699">
        <v>0</v>
      </c>
      <c r="N589" s="699">
        <v>0</v>
      </c>
      <c r="O589" s="699">
        <v>0</v>
      </c>
      <c r="P589" s="699">
        <v>0</v>
      </c>
      <c r="Q589" s="699">
        <v>0</v>
      </c>
      <c r="R589" s="699">
        <v>0</v>
      </c>
      <c r="S589" s="699">
        <v>0</v>
      </c>
      <c r="T589" s="699">
        <v>0</v>
      </c>
      <c r="U589" s="699">
        <v>0</v>
      </c>
      <c r="V589" s="699">
        <v>0</v>
      </c>
      <c r="W589" s="699">
        <v>0</v>
      </c>
      <c r="X589" s="699">
        <v>0</v>
      </c>
      <c r="Y589" s="699">
        <v>0</v>
      </c>
      <c r="Z589" s="699">
        <v>0</v>
      </c>
      <c r="AA589" s="956">
        <v>0</v>
      </c>
      <c r="AB589" s="956">
        <v>0</v>
      </c>
      <c r="AC589" s="956">
        <v>0</v>
      </c>
      <c r="AD589" s="699">
        <v>0</v>
      </c>
      <c r="AE589"/>
      <c r="AF589" s="58"/>
      <c r="AG589" s="58"/>
      <c r="AH589" s="58"/>
      <c r="AI589" s="58"/>
      <c r="AJ589" s="58"/>
      <c r="AK589" s="58"/>
      <c r="AL589" s="58"/>
      <c r="AM589" s="58"/>
      <c r="AN589" s="58"/>
      <c r="AO589" s="58"/>
      <c r="AP589" s="58"/>
      <c r="AQ589" s="58"/>
      <c r="AR589" s="58"/>
      <c r="AS589" s="58"/>
      <c r="AT589" s="58"/>
      <c r="AU589" s="58"/>
      <c r="AV589" s="58"/>
      <c r="AW589" s="58"/>
      <c r="AX589" s="58"/>
      <c r="AY589" s="58"/>
      <c r="AZ589" s="58"/>
      <c r="BA589" s="58"/>
      <c r="BB589" s="58"/>
      <c r="BC589" s="58"/>
      <c r="BD589" s="58"/>
      <c r="BE589" s="58"/>
      <c r="BF589" s="58"/>
      <c r="BG589" s="58"/>
      <c r="BH589" s="58"/>
      <c r="BI589" s="58"/>
      <c r="BJ589" s="58"/>
      <c r="BK589" s="58"/>
      <c r="BL589" s="58"/>
      <c r="BM589" s="58"/>
      <c r="BN589" s="58"/>
      <c r="BO589" s="58"/>
      <c r="BP589" s="58"/>
      <c r="BQ589" s="58"/>
      <c r="BR589" s="58"/>
      <c r="BS589" s="58"/>
      <c r="BT589" s="58"/>
      <c r="BU589" s="58"/>
      <c r="BV589" s="58"/>
      <c r="BW589" s="58"/>
      <c r="BX589" s="58"/>
      <c r="BY589" s="58"/>
      <c r="BZ589" s="58"/>
      <c r="CA589" s="58"/>
      <c r="CB589" s="58"/>
      <c r="CC589" s="58"/>
      <c r="CD589" s="58"/>
      <c r="CE589" s="58"/>
      <c r="CF589" s="58"/>
      <c r="CG589" s="58"/>
      <c r="CH589" s="58"/>
      <c r="CI589" s="58"/>
      <c r="CJ589" s="58"/>
      <c r="CK589" s="58"/>
      <c r="CL589" s="58"/>
      <c r="CM589" s="58"/>
      <c r="CN589" s="58"/>
      <c r="CO589" s="58"/>
      <c r="CP589" s="58"/>
      <c r="CQ589" s="58"/>
      <c r="CR589" s="58"/>
      <c r="CS589" s="58"/>
      <c r="CT589" s="58"/>
      <c r="CU589" s="58"/>
      <c r="CV589" s="58"/>
      <c r="CW589" s="58"/>
      <c r="CX589" s="58"/>
      <c r="CY589" s="58"/>
      <c r="CZ589" s="58"/>
      <c r="DA589" s="58"/>
      <c r="DB589" s="58"/>
      <c r="DC589" s="58"/>
      <c r="DD589" s="58"/>
      <c r="DE589" s="58"/>
      <c r="DF589" s="58"/>
      <c r="DG589" s="58"/>
      <c r="DH589" s="58"/>
      <c r="DI589" s="58"/>
      <c r="DJ589" s="58"/>
      <c r="DK589" s="58"/>
      <c r="DL589" s="58"/>
      <c r="DM589" s="58"/>
      <c r="DN589" s="58"/>
      <c r="DO589" s="58"/>
      <c r="DP589" s="58"/>
      <c r="DQ589" s="58"/>
      <c r="DR589" s="58"/>
      <c r="DS589" s="58"/>
      <c r="DT589" s="58"/>
      <c r="DU589" s="58"/>
      <c r="DV589" s="58"/>
      <c r="DW589" s="58"/>
      <c r="DX589" s="58"/>
      <c r="DY589" s="58"/>
      <c r="DZ589" s="58"/>
      <c r="EA589" s="58"/>
      <c r="EB589" s="58"/>
      <c r="EC589" s="58"/>
      <c r="ED589" s="58"/>
      <c r="EE589" s="58"/>
      <c r="EF589" s="58"/>
      <c r="EG589" s="58"/>
      <c r="EH589" s="58"/>
      <c r="EI589" s="58"/>
      <c r="EJ589" s="58"/>
      <c r="EK589" s="58"/>
      <c r="EL589" s="58"/>
      <c r="EM589" s="58"/>
      <c r="EN589" s="58"/>
      <c r="EO589" s="58"/>
      <c r="EP589" s="58"/>
      <c r="EQ589" s="58"/>
      <c r="ER589" s="58"/>
      <c r="ES589" s="58"/>
      <c r="ET589" s="58"/>
      <c r="EU589" s="58"/>
      <c r="EV589" s="58"/>
      <c r="EW589" s="58"/>
      <c r="EX589" s="58"/>
      <c r="EY589" s="58"/>
      <c r="EZ589" s="58"/>
      <c r="FA589" s="58"/>
      <c r="FB589" s="58"/>
      <c r="FC589" s="58"/>
      <c r="FD589" s="58"/>
      <c r="FE589" s="58"/>
      <c r="FF589" s="58"/>
      <c r="FG589" s="58"/>
      <c r="FH589" s="58"/>
      <c r="FI589" s="58"/>
      <c r="FJ589" s="58"/>
      <c r="FK589" s="58"/>
      <c r="FL589" s="58"/>
      <c r="FM589" s="58"/>
      <c r="FN589" s="58"/>
      <c r="FO589" s="58"/>
      <c r="FP589" s="58"/>
      <c r="FQ589" s="58"/>
      <c r="FR589" s="58"/>
      <c r="FS589" s="58"/>
      <c r="FT589" s="58"/>
      <c r="FU589" s="58"/>
      <c r="FV589" s="58"/>
      <c r="FW589" s="58"/>
      <c r="FX589" s="58"/>
      <c r="FY589" s="58"/>
      <c r="FZ589" s="58"/>
      <c r="GA589" s="58"/>
      <c r="GB589" s="58"/>
      <c r="GC589" s="58"/>
      <c r="GD589" s="58"/>
      <c r="GE589" s="58"/>
      <c r="GF589" s="58"/>
      <c r="GG589" s="58"/>
      <c r="GH589" s="58"/>
      <c r="GI589" s="58"/>
      <c r="GJ589" s="58"/>
      <c r="GK589" s="58"/>
      <c r="GL589" s="58"/>
      <c r="GM589" s="58"/>
      <c r="GN589" s="58"/>
      <c r="GO589" s="58"/>
      <c r="GP589" s="58"/>
      <c r="GQ589" s="58"/>
      <c r="GR589" s="58"/>
      <c r="GS589" s="58"/>
      <c r="GT589" s="58"/>
      <c r="GU589" s="58"/>
      <c r="GV589" s="58"/>
      <c r="GW589" s="58"/>
      <c r="GX589" s="58"/>
      <c r="GY589" s="58"/>
      <c r="GZ589" s="58"/>
      <c r="HA589" s="58"/>
      <c r="HB589" s="58"/>
      <c r="HC589" s="58"/>
      <c r="HD589" s="58"/>
      <c r="HE589" s="58"/>
      <c r="HF589" s="58"/>
      <c r="HG589" s="58"/>
      <c r="HH589" s="58"/>
      <c r="HI589" s="58"/>
      <c r="HJ589" s="58"/>
      <c r="HK589" s="58"/>
      <c r="HL589" s="58"/>
      <c r="HM589" s="58"/>
      <c r="HN589" s="58"/>
      <c r="HO589" s="58"/>
      <c r="HP589" s="58"/>
      <c r="HQ589" s="58"/>
      <c r="HR589" s="58"/>
      <c r="HS589" s="58"/>
      <c r="HT589" s="58"/>
      <c r="HU589" s="58"/>
      <c r="HV589" s="58"/>
      <c r="HW589" s="58"/>
      <c r="HX589" s="58"/>
      <c r="HY589" s="58"/>
      <c r="HZ589" s="58"/>
      <c r="IA589" s="58"/>
      <c r="IB589" s="58"/>
      <c r="IC589" s="58"/>
      <c r="ID589" s="58"/>
      <c r="IE589" s="58"/>
      <c r="IF589" s="58"/>
      <c r="IG589" s="58"/>
      <c r="IH589" s="58"/>
      <c r="II589" s="58"/>
      <c r="IJ589" s="58"/>
      <c r="IK589" s="58"/>
      <c r="IL589" s="58"/>
      <c r="IM589" s="58"/>
      <c r="IN589" s="58"/>
      <c r="IO589" s="58"/>
      <c r="IP589" s="58"/>
      <c r="IQ589" s="58"/>
      <c r="IR589" s="58"/>
    </row>
    <row r="590" spans="1:252" s="839" customFormat="1">
      <c r="A590" s="78" t="s">
        <v>463</v>
      </c>
      <c r="B590" s="699">
        <v>0</v>
      </c>
      <c r="C590" s="699">
        <v>0</v>
      </c>
      <c r="D590" s="699">
        <v>0</v>
      </c>
      <c r="E590" s="699">
        <v>0</v>
      </c>
      <c r="F590" s="699">
        <v>0</v>
      </c>
      <c r="G590" s="699">
        <v>0</v>
      </c>
      <c r="H590" s="699">
        <v>0</v>
      </c>
      <c r="I590" s="699">
        <v>0</v>
      </c>
      <c r="J590" s="699">
        <v>0</v>
      </c>
      <c r="K590" s="699">
        <v>0</v>
      </c>
      <c r="L590" s="699">
        <v>0</v>
      </c>
      <c r="M590" s="699">
        <v>0</v>
      </c>
      <c r="N590" s="699">
        <v>0</v>
      </c>
      <c r="O590" s="699">
        <v>0</v>
      </c>
      <c r="P590" s="699">
        <v>0</v>
      </c>
      <c r="Q590" s="699">
        <v>0</v>
      </c>
      <c r="R590" s="699">
        <v>0</v>
      </c>
      <c r="S590" s="699">
        <v>0</v>
      </c>
      <c r="T590" s="699">
        <v>0</v>
      </c>
      <c r="U590" s="699">
        <v>0</v>
      </c>
      <c r="V590" s="699">
        <v>0</v>
      </c>
      <c r="W590" s="699">
        <v>0</v>
      </c>
      <c r="X590" s="699">
        <v>0</v>
      </c>
      <c r="Y590" s="699">
        <v>0</v>
      </c>
      <c r="Z590" s="699">
        <v>0</v>
      </c>
      <c r="AA590" s="956">
        <v>0</v>
      </c>
      <c r="AB590" s="956">
        <v>0</v>
      </c>
      <c r="AC590" s="956">
        <v>0</v>
      </c>
      <c r="AD590" s="699">
        <v>0</v>
      </c>
      <c r="AE590"/>
      <c r="AF590" s="58"/>
      <c r="AG590" s="58"/>
      <c r="AH590" s="58"/>
      <c r="AI590" s="58"/>
      <c r="AJ590" s="58"/>
      <c r="AK590" s="58"/>
      <c r="AL590" s="58"/>
      <c r="AM590" s="58"/>
      <c r="AN590" s="58"/>
      <c r="AO590" s="58"/>
      <c r="AP590" s="58"/>
      <c r="AQ590" s="58"/>
      <c r="AR590" s="58"/>
      <c r="AS590" s="58"/>
      <c r="AT590" s="58"/>
      <c r="AU590" s="58"/>
      <c r="AV590" s="58"/>
      <c r="AW590" s="58"/>
      <c r="AX590" s="58"/>
      <c r="AY590" s="58"/>
      <c r="AZ590" s="58"/>
      <c r="BA590" s="58"/>
      <c r="BB590" s="58"/>
      <c r="BC590" s="58"/>
      <c r="BD590" s="58"/>
      <c r="BE590" s="58"/>
      <c r="BF590" s="58"/>
      <c r="BG590" s="58"/>
      <c r="BH590" s="58"/>
      <c r="BI590" s="58"/>
      <c r="BJ590" s="58"/>
      <c r="BK590" s="58"/>
      <c r="BL590" s="58"/>
      <c r="BM590" s="58"/>
      <c r="BN590" s="58"/>
      <c r="BO590" s="58"/>
      <c r="BP590" s="58"/>
      <c r="BQ590" s="58"/>
      <c r="BR590" s="58"/>
      <c r="BS590" s="58"/>
      <c r="BT590" s="58"/>
      <c r="BU590" s="58"/>
      <c r="BV590" s="58"/>
      <c r="BW590" s="58"/>
      <c r="BX590" s="58"/>
      <c r="BY590" s="58"/>
      <c r="BZ590" s="58"/>
      <c r="CA590" s="58"/>
      <c r="CB590" s="58"/>
      <c r="CC590" s="58"/>
      <c r="CD590" s="58"/>
      <c r="CE590" s="58"/>
      <c r="CF590" s="58"/>
      <c r="CG590" s="58"/>
      <c r="CH590" s="58"/>
      <c r="CI590" s="58"/>
      <c r="CJ590" s="58"/>
      <c r="CK590" s="58"/>
      <c r="CL590" s="58"/>
      <c r="CM590" s="58"/>
      <c r="CN590" s="58"/>
      <c r="CO590" s="58"/>
      <c r="CP590" s="58"/>
      <c r="CQ590" s="58"/>
      <c r="CR590" s="58"/>
      <c r="CS590" s="58"/>
      <c r="CT590" s="58"/>
      <c r="CU590" s="58"/>
      <c r="CV590" s="58"/>
      <c r="CW590" s="58"/>
      <c r="CX590" s="58"/>
      <c r="CY590" s="58"/>
      <c r="CZ590" s="58"/>
      <c r="DA590" s="58"/>
      <c r="DB590" s="58"/>
      <c r="DC590" s="58"/>
      <c r="DD590" s="58"/>
      <c r="DE590" s="58"/>
      <c r="DF590" s="58"/>
      <c r="DG590" s="58"/>
      <c r="DH590" s="58"/>
      <c r="DI590" s="58"/>
      <c r="DJ590" s="58"/>
      <c r="DK590" s="58"/>
      <c r="DL590" s="58"/>
      <c r="DM590" s="58"/>
      <c r="DN590" s="58"/>
      <c r="DO590" s="58"/>
      <c r="DP590" s="58"/>
      <c r="DQ590" s="58"/>
      <c r="DR590" s="58"/>
      <c r="DS590" s="58"/>
      <c r="DT590" s="58"/>
      <c r="DU590" s="58"/>
      <c r="DV590" s="58"/>
      <c r="DW590" s="58"/>
      <c r="DX590" s="58"/>
      <c r="DY590" s="58"/>
      <c r="DZ590" s="58"/>
      <c r="EA590" s="58"/>
      <c r="EB590" s="58"/>
      <c r="EC590" s="58"/>
      <c r="ED590" s="58"/>
      <c r="EE590" s="58"/>
      <c r="EF590" s="58"/>
      <c r="EG590" s="58"/>
      <c r="EH590" s="58"/>
      <c r="EI590" s="58"/>
      <c r="EJ590" s="58"/>
      <c r="EK590" s="58"/>
      <c r="EL590" s="58"/>
      <c r="EM590" s="58"/>
      <c r="EN590" s="58"/>
      <c r="EO590" s="58"/>
      <c r="EP590" s="58"/>
      <c r="EQ590" s="58"/>
      <c r="ER590" s="58"/>
      <c r="ES590" s="58"/>
      <c r="ET590" s="58"/>
      <c r="EU590" s="58"/>
      <c r="EV590" s="58"/>
      <c r="EW590" s="58"/>
      <c r="EX590" s="58"/>
      <c r="EY590" s="58"/>
      <c r="EZ590" s="58"/>
      <c r="FA590" s="58"/>
      <c r="FB590" s="58"/>
      <c r="FC590" s="58"/>
      <c r="FD590" s="58"/>
      <c r="FE590" s="58"/>
      <c r="FF590" s="58"/>
      <c r="FG590" s="58"/>
      <c r="FH590" s="58"/>
      <c r="FI590" s="58"/>
      <c r="FJ590" s="58"/>
      <c r="FK590" s="58"/>
      <c r="FL590" s="58"/>
      <c r="FM590" s="58"/>
      <c r="FN590" s="58"/>
      <c r="FO590" s="58"/>
      <c r="FP590" s="58"/>
      <c r="FQ590" s="58"/>
      <c r="FR590" s="58"/>
      <c r="FS590" s="58"/>
      <c r="FT590" s="58"/>
      <c r="FU590" s="58"/>
      <c r="FV590" s="58"/>
      <c r="FW590" s="58"/>
      <c r="FX590" s="58"/>
      <c r="FY590" s="58"/>
      <c r="FZ590" s="58"/>
      <c r="GA590" s="58"/>
      <c r="GB590" s="58"/>
      <c r="GC590" s="58"/>
      <c r="GD590" s="58"/>
      <c r="GE590" s="58"/>
      <c r="GF590" s="58"/>
      <c r="GG590" s="58"/>
      <c r="GH590" s="58"/>
      <c r="GI590" s="58"/>
      <c r="GJ590" s="58"/>
      <c r="GK590" s="58"/>
      <c r="GL590" s="58"/>
      <c r="GM590" s="58"/>
      <c r="GN590" s="58"/>
      <c r="GO590" s="58"/>
      <c r="GP590" s="58"/>
      <c r="GQ590" s="58"/>
      <c r="GR590" s="58"/>
      <c r="GS590" s="58"/>
      <c r="GT590" s="58"/>
      <c r="GU590" s="58"/>
      <c r="GV590" s="58"/>
      <c r="GW590" s="58"/>
      <c r="GX590" s="58"/>
      <c r="GY590" s="58"/>
      <c r="GZ590" s="58"/>
      <c r="HA590" s="58"/>
      <c r="HB590" s="58"/>
      <c r="HC590" s="58"/>
      <c r="HD590" s="58"/>
      <c r="HE590" s="58"/>
      <c r="HF590" s="58"/>
      <c r="HG590" s="58"/>
      <c r="HH590" s="58"/>
      <c r="HI590" s="58"/>
      <c r="HJ590" s="58"/>
      <c r="HK590" s="58"/>
      <c r="HL590" s="58"/>
      <c r="HM590" s="58"/>
      <c r="HN590" s="58"/>
      <c r="HO590" s="58"/>
      <c r="HP590" s="58"/>
      <c r="HQ590" s="58"/>
      <c r="HR590" s="58"/>
      <c r="HS590" s="58"/>
      <c r="HT590" s="58"/>
      <c r="HU590" s="58"/>
      <c r="HV590" s="58"/>
      <c r="HW590" s="58"/>
      <c r="HX590" s="58"/>
      <c r="HY590" s="58"/>
      <c r="HZ590" s="58"/>
      <c r="IA590" s="58"/>
      <c r="IB590" s="58"/>
      <c r="IC590" s="58"/>
      <c r="ID590" s="58"/>
      <c r="IE590" s="58"/>
      <c r="IF590" s="58"/>
      <c r="IG590" s="58"/>
      <c r="IH590" s="58"/>
      <c r="II590" s="58"/>
      <c r="IJ590" s="58"/>
      <c r="IK590" s="58"/>
      <c r="IL590" s="58"/>
      <c r="IM590" s="58"/>
      <c r="IN590" s="58"/>
      <c r="IO590" s="58"/>
      <c r="IP590" s="58"/>
      <c r="IQ590" s="58"/>
      <c r="IR590" s="58"/>
    </row>
    <row r="591" spans="1:252" s="839" customFormat="1">
      <c r="A591" s="78" t="s">
        <v>567</v>
      </c>
      <c r="B591" s="699">
        <v>0</v>
      </c>
      <c r="C591" s="699">
        <v>0</v>
      </c>
      <c r="D591" s="699">
        <v>0</v>
      </c>
      <c r="E591" s="699">
        <v>0</v>
      </c>
      <c r="F591" s="699">
        <v>0</v>
      </c>
      <c r="G591" s="699">
        <v>0</v>
      </c>
      <c r="H591" s="699">
        <v>0</v>
      </c>
      <c r="I591" s="699">
        <v>0</v>
      </c>
      <c r="J591" s="699">
        <v>0</v>
      </c>
      <c r="K591" s="699">
        <v>0</v>
      </c>
      <c r="L591" s="699">
        <v>0</v>
      </c>
      <c r="M591" s="699">
        <v>0</v>
      </c>
      <c r="N591" s="699">
        <v>0</v>
      </c>
      <c r="O591" s="699">
        <v>0</v>
      </c>
      <c r="P591" s="699">
        <v>0</v>
      </c>
      <c r="Q591" s="699">
        <v>0</v>
      </c>
      <c r="R591" s="699">
        <v>0</v>
      </c>
      <c r="S591" s="699">
        <v>0</v>
      </c>
      <c r="T591" s="699">
        <v>0</v>
      </c>
      <c r="U591" s="699">
        <v>0</v>
      </c>
      <c r="V591" s="699">
        <v>0</v>
      </c>
      <c r="W591" s="699">
        <v>0</v>
      </c>
      <c r="X591" s="699">
        <v>0</v>
      </c>
      <c r="Y591" s="699">
        <v>0</v>
      </c>
      <c r="Z591" s="699">
        <v>0</v>
      </c>
      <c r="AA591" s="956">
        <v>0</v>
      </c>
      <c r="AB591" s="956">
        <v>0</v>
      </c>
      <c r="AC591" s="956">
        <v>0</v>
      </c>
      <c r="AD591" s="699">
        <v>0</v>
      </c>
      <c r="AE591"/>
      <c r="AF591" s="58"/>
      <c r="AG591" s="58"/>
      <c r="AH591" s="58"/>
      <c r="AI591" s="58"/>
      <c r="AJ591" s="58"/>
      <c r="AK591" s="58"/>
      <c r="AL591" s="58"/>
      <c r="AM591" s="58"/>
      <c r="AN591" s="58"/>
      <c r="AO591" s="58"/>
      <c r="AP591" s="58"/>
      <c r="AQ591" s="58"/>
      <c r="AR591" s="58"/>
      <c r="AS591" s="58"/>
      <c r="AT591" s="58"/>
      <c r="AU591" s="58"/>
      <c r="AV591" s="58"/>
      <c r="AW591" s="58"/>
      <c r="AX591" s="58"/>
      <c r="AY591" s="58"/>
      <c r="AZ591" s="58"/>
      <c r="BA591" s="58"/>
      <c r="BB591" s="58"/>
      <c r="BC591" s="58"/>
      <c r="BD591" s="58"/>
      <c r="BE591" s="58"/>
      <c r="BF591" s="58"/>
      <c r="BG591" s="58"/>
      <c r="BH591" s="58"/>
      <c r="BI591" s="58"/>
      <c r="BJ591" s="58"/>
      <c r="BK591" s="58"/>
      <c r="BL591" s="58"/>
      <c r="BM591" s="58"/>
      <c r="BN591" s="58"/>
      <c r="BO591" s="58"/>
      <c r="BP591" s="58"/>
      <c r="BQ591" s="58"/>
      <c r="BR591" s="58"/>
      <c r="BS591" s="58"/>
      <c r="BT591" s="58"/>
      <c r="BU591" s="58"/>
      <c r="BV591" s="58"/>
      <c r="BW591" s="58"/>
      <c r="BX591" s="58"/>
      <c r="BY591" s="58"/>
      <c r="BZ591" s="58"/>
      <c r="CA591" s="58"/>
      <c r="CB591" s="58"/>
      <c r="CC591" s="58"/>
      <c r="CD591" s="58"/>
      <c r="CE591" s="58"/>
      <c r="CF591" s="58"/>
      <c r="CG591" s="58"/>
      <c r="CH591" s="58"/>
      <c r="CI591" s="58"/>
      <c r="CJ591" s="58"/>
      <c r="CK591" s="58"/>
      <c r="CL591" s="58"/>
      <c r="CM591" s="58"/>
      <c r="CN591" s="58"/>
      <c r="CO591" s="58"/>
      <c r="CP591" s="58"/>
      <c r="CQ591" s="58"/>
      <c r="CR591" s="58"/>
      <c r="CS591" s="58"/>
      <c r="CT591" s="58"/>
      <c r="CU591" s="58"/>
      <c r="CV591" s="58"/>
      <c r="CW591" s="58"/>
      <c r="CX591" s="58"/>
      <c r="CY591" s="58"/>
      <c r="CZ591" s="58"/>
      <c r="DA591" s="58"/>
      <c r="DB591" s="58"/>
      <c r="DC591" s="58"/>
      <c r="DD591" s="58"/>
      <c r="DE591" s="58"/>
      <c r="DF591" s="58"/>
      <c r="DG591" s="58"/>
      <c r="DH591" s="58"/>
      <c r="DI591" s="58"/>
      <c r="DJ591" s="58"/>
      <c r="DK591" s="58"/>
      <c r="DL591" s="58"/>
      <c r="DM591" s="58"/>
      <c r="DN591" s="58"/>
      <c r="DO591" s="58"/>
      <c r="DP591" s="58"/>
      <c r="DQ591" s="58"/>
      <c r="DR591" s="58"/>
      <c r="DS591" s="58"/>
      <c r="DT591" s="58"/>
      <c r="DU591" s="58"/>
      <c r="DV591" s="58"/>
      <c r="DW591" s="58"/>
      <c r="DX591" s="58"/>
      <c r="DY591" s="58"/>
      <c r="DZ591" s="58"/>
      <c r="EA591" s="58"/>
      <c r="EB591" s="58"/>
      <c r="EC591" s="58"/>
      <c r="ED591" s="58"/>
      <c r="EE591" s="58"/>
      <c r="EF591" s="58"/>
      <c r="EG591" s="58"/>
      <c r="EH591" s="58"/>
      <c r="EI591" s="58"/>
      <c r="EJ591" s="58"/>
      <c r="EK591" s="58"/>
      <c r="EL591" s="58"/>
      <c r="EM591" s="58"/>
      <c r="EN591" s="58"/>
      <c r="EO591" s="58"/>
      <c r="EP591" s="58"/>
      <c r="EQ591" s="58"/>
      <c r="ER591" s="58"/>
      <c r="ES591" s="58"/>
      <c r="ET591" s="58"/>
      <c r="EU591" s="58"/>
      <c r="EV591" s="58"/>
      <c r="EW591" s="58"/>
      <c r="EX591" s="58"/>
      <c r="EY591" s="58"/>
      <c r="EZ591" s="58"/>
      <c r="FA591" s="58"/>
      <c r="FB591" s="58"/>
      <c r="FC591" s="58"/>
      <c r="FD591" s="58"/>
      <c r="FE591" s="58"/>
      <c r="FF591" s="58"/>
      <c r="FG591" s="58"/>
      <c r="FH591" s="58"/>
      <c r="FI591" s="58"/>
      <c r="FJ591" s="58"/>
      <c r="FK591" s="58"/>
      <c r="FL591" s="58"/>
      <c r="FM591" s="58"/>
      <c r="FN591" s="58"/>
      <c r="FO591" s="58"/>
      <c r="FP591" s="58"/>
      <c r="FQ591" s="58"/>
      <c r="FR591" s="58"/>
      <c r="FS591" s="58"/>
      <c r="FT591" s="58"/>
      <c r="FU591" s="58"/>
      <c r="FV591" s="58"/>
      <c r="FW591" s="58"/>
      <c r="FX591" s="58"/>
      <c r="FY591" s="58"/>
      <c r="FZ591" s="58"/>
      <c r="GA591" s="58"/>
      <c r="GB591" s="58"/>
      <c r="GC591" s="58"/>
      <c r="GD591" s="58"/>
      <c r="GE591" s="58"/>
      <c r="GF591" s="58"/>
      <c r="GG591" s="58"/>
      <c r="GH591" s="58"/>
      <c r="GI591" s="58"/>
      <c r="GJ591" s="58"/>
      <c r="GK591" s="58"/>
      <c r="GL591" s="58"/>
      <c r="GM591" s="58"/>
      <c r="GN591" s="58"/>
      <c r="GO591" s="58"/>
      <c r="GP591" s="58"/>
      <c r="GQ591" s="58"/>
      <c r="GR591" s="58"/>
      <c r="GS591" s="58"/>
      <c r="GT591" s="58"/>
      <c r="GU591" s="58"/>
      <c r="GV591" s="58"/>
      <c r="GW591" s="58"/>
      <c r="GX591" s="58"/>
      <c r="GY591" s="58"/>
      <c r="GZ591" s="58"/>
      <c r="HA591" s="58"/>
      <c r="HB591" s="58"/>
      <c r="HC591" s="58"/>
      <c r="HD591" s="58"/>
      <c r="HE591" s="58"/>
      <c r="HF591" s="58"/>
      <c r="HG591" s="58"/>
      <c r="HH591" s="58"/>
      <c r="HI591" s="58"/>
      <c r="HJ591" s="58"/>
      <c r="HK591" s="58"/>
      <c r="HL591" s="58"/>
      <c r="HM591" s="58"/>
      <c r="HN591" s="58"/>
      <c r="HO591" s="58"/>
      <c r="HP591" s="58"/>
      <c r="HQ591" s="58"/>
      <c r="HR591" s="58"/>
      <c r="HS591" s="58"/>
      <c r="HT591" s="58"/>
      <c r="HU591" s="58"/>
      <c r="HV591" s="58"/>
      <c r="HW591" s="58"/>
      <c r="HX591" s="58"/>
      <c r="HY591" s="58"/>
      <c r="HZ591" s="58"/>
      <c r="IA591" s="58"/>
      <c r="IB591" s="58"/>
      <c r="IC591" s="58"/>
      <c r="ID591" s="58"/>
      <c r="IE591" s="58"/>
      <c r="IF591" s="58"/>
      <c r="IG591" s="58"/>
      <c r="IH591" s="58"/>
      <c r="II591" s="58"/>
      <c r="IJ591" s="58"/>
      <c r="IK591" s="58"/>
      <c r="IL591" s="58"/>
      <c r="IM591" s="58"/>
      <c r="IN591" s="58"/>
      <c r="IO591" s="58"/>
      <c r="IP591" s="58"/>
      <c r="IQ591" s="58"/>
      <c r="IR591" s="58"/>
    </row>
    <row r="592" spans="1:252" s="839" customFormat="1">
      <c r="A592" s="78" t="s">
        <v>568</v>
      </c>
      <c r="B592" s="699">
        <v>0</v>
      </c>
      <c r="C592" s="699">
        <v>0</v>
      </c>
      <c r="D592" s="699">
        <v>0</v>
      </c>
      <c r="E592" s="699">
        <v>0</v>
      </c>
      <c r="F592" s="699">
        <v>0</v>
      </c>
      <c r="G592" s="699">
        <v>0</v>
      </c>
      <c r="H592" s="699">
        <v>0</v>
      </c>
      <c r="I592" s="699">
        <v>0</v>
      </c>
      <c r="J592" s="699">
        <v>0</v>
      </c>
      <c r="K592" s="699">
        <v>0</v>
      </c>
      <c r="L592" s="699">
        <v>0</v>
      </c>
      <c r="M592" s="699">
        <v>0</v>
      </c>
      <c r="N592" s="699">
        <v>0</v>
      </c>
      <c r="O592" s="699">
        <v>0</v>
      </c>
      <c r="P592" s="699">
        <v>0</v>
      </c>
      <c r="Q592" s="699">
        <v>0</v>
      </c>
      <c r="R592" s="699">
        <v>0</v>
      </c>
      <c r="S592" s="699">
        <v>0</v>
      </c>
      <c r="T592" s="699">
        <v>0</v>
      </c>
      <c r="U592" s="699">
        <v>0</v>
      </c>
      <c r="V592" s="699">
        <v>0</v>
      </c>
      <c r="W592" s="699">
        <v>0</v>
      </c>
      <c r="X592" s="699">
        <v>0</v>
      </c>
      <c r="Y592" s="699">
        <v>0</v>
      </c>
      <c r="Z592" s="699">
        <v>0</v>
      </c>
      <c r="AA592" s="956">
        <v>0</v>
      </c>
      <c r="AB592" s="956">
        <v>0</v>
      </c>
      <c r="AC592" s="956">
        <v>0</v>
      </c>
      <c r="AD592" s="699">
        <v>0</v>
      </c>
      <c r="AE592"/>
      <c r="AF592" s="58"/>
      <c r="AG592" s="58"/>
      <c r="AH592" s="58"/>
      <c r="AI592" s="58"/>
      <c r="AJ592" s="58"/>
      <c r="AK592" s="58"/>
      <c r="AL592" s="58"/>
      <c r="AM592" s="58"/>
      <c r="AN592" s="58"/>
      <c r="AO592" s="58"/>
      <c r="AP592" s="58"/>
      <c r="AQ592" s="58"/>
      <c r="AR592" s="58"/>
      <c r="AS592" s="58"/>
      <c r="AT592" s="58"/>
      <c r="AU592" s="58"/>
      <c r="AV592" s="58"/>
      <c r="AW592" s="58"/>
      <c r="AX592" s="58"/>
      <c r="AY592" s="58"/>
      <c r="AZ592" s="58"/>
      <c r="BA592" s="58"/>
      <c r="BB592" s="58"/>
      <c r="BC592" s="58"/>
      <c r="BD592" s="58"/>
      <c r="BE592" s="58"/>
      <c r="BF592" s="58"/>
      <c r="BG592" s="58"/>
      <c r="BH592" s="58"/>
      <c r="BI592" s="58"/>
      <c r="BJ592" s="58"/>
      <c r="BK592" s="58"/>
      <c r="BL592" s="58"/>
      <c r="BM592" s="58"/>
      <c r="BN592" s="58"/>
      <c r="BO592" s="58"/>
      <c r="BP592" s="58"/>
      <c r="BQ592" s="58"/>
      <c r="BR592" s="58"/>
      <c r="BS592" s="58"/>
      <c r="BT592" s="58"/>
      <c r="BU592" s="58"/>
      <c r="BV592" s="58"/>
      <c r="BW592" s="58"/>
      <c r="BX592" s="58"/>
      <c r="BY592" s="58"/>
      <c r="BZ592" s="58"/>
      <c r="CA592" s="58"/>
      <c r="CB592" s="58"/>
      <c r="CC592" s="58"/>
      <c r="CD592" s="58"/>
      <c r="CE592" s="58"/>
      <c r="CF592" s="58"/>
      <c r="CG592" s="58"/>
      <c r="CH592" s="58"/>
      <c r="CI592" s="58"/>
      <c r="CJ592" s="58"/>
      <c r="CK592" s="58"/>
      <c r="CL592" s="58"/>
      <c r="CM592" s="58"/>
      <c r="CN592" s="58"/>
      <c r="CO592" s="58"/>
      <c r="CP592" s="58"/>
      <c r="CQ592" s="58"/>
      <c r="CR592" s="58"/>
      <c r="CS592" s="58"/>
      <c r="CT592" s="58"/>
      <c r="CU592" s="58"/>
      <c r="CV592" s="58"/>
      <c r="CW592" s="58"/>
      <c r="CX592" s="58"/>
      <c r="CY592" s="58"/>
      <c r="CZ592" s="58"/>
      <c r="DA592" s="58"/>
      <c r="DB592" s="58"/>
      <c r="DC592" s="58"/>
      <c r="DD592" s="58"/>
      <c r="DE592" s="58"/>
      <c r="DF592" s="58"/>
      <c r="DG592" s="58"/>
      <c r="DH592" s="58"/>
      <c r="DI592" s="58"/>
      <c r="DJ592" s="58"/>
      <c r="DK592" s="58"/>
      <c r="DL592" s="58"/>
      <c r="DM592" s="58"/>
      <c r="DN592" s="58"/>
      <c r="DO592" s="58"/>
      <c r="DP592" s="58"/>
      <c r="DQ592" s="58"/>
      <c r="DR592" s="58"/>
      <c r="DS592" s="58"/>
      <c r="DT592" s="58"/>
      <c r="DU592" s="58"/>
      <c r="DV592" s="58"/>
      <c r="DW592" s="58"/>
      <c r="DX592" s="58"/>
      <c r="DY592" s="58"/>
      <c r="DZ592" s="58"/>
      <c r="EA592" s="58"/>
      <c r="EB592" s="58"/>
      <c r="EC592" s="58"/>
      <c r="ED592" s="58"/>
      <c r="EE592" s="58"/>
      <c r="EF592" s="58"/>
      <c r="EG592" s="58"/>
      <c r="EH592" s="58"/>
      <c r="EI592" s="58"/>
      <c r="EJ592" s="58"/>
      <c r="EK592" s="58"/>
      <c r="EL592" s="58"/>
      <c r="EM592" s="58"/>
      <c r="EN592" s="58"/>
      <c r="EO592" s="58"/>
      <c r="EP592" s="58"/>
      <c r="EQ592" s="58"/>
      <c r="ER592" s="58"/>
      <c r="ES592" s="58"/>
      <c r="ET592" s="58"/>
      <c r="EU592" s="58"/>
      <c r="EV592" s="58"/>
      <c r="EW592" s="58"/>
      <c r="EX592" s="58"/>
      <c r="EY592" s="58"/>
      <c r="EZ592" s="58"/>
      <c r="FA592" s="58"/>
      <c r="FB592" s="58"/>
      <c r="FC592" s="58"/>
      <c r="FD592" s="58"/>
      <c r="FE592" s="58"/>
      <c r="FF592" s="58"/>
      <c r="FG592" s="58"/>
      <c r="FH592" s="58"/>
      <c r="FI592" s="58"/>
      <c r="FJ592" s="58"/>
      <c r="FK592" s="58"/>
      <c r="FL592" s="58"/>
      <c r="FM592" s="58"/>
      <c r="FN592" s="58"/>
      <c r="FO592" s="58"/>
      <c r="FP592" s="58"/>
      <c r="FQ592" s="58"/>
      <c r="FR592" s="58"/>
      <c r="FS592" s="58"/>
      <c r="FT592" s="58"/>
      <c r="FU592" s="58"/>
      <c r="FV592" s="58"/>
      <c r="FW592" s="58"/>
      <c r="FX592" s="58"/>
      <c r="FY592" s="58"/>
      <c r="FZ592" s="58"/>
      <c r="GA592" s="58"/>
      <c r="GB592" s="58"/>
      <c r="GC592" s="58"/>
      <c r="GD592" s="58"/>
      <c r="GE592" s="58"/>
      <c r="GF592" s="58"/>
      <c r="GG592" s="58"/>
      <c r="GH592" s="58"/>
      <c r="GI592" s="58"/>
      <c r="GJ592" s="58"/>
      <c r="GK592" s="58"/>
      <c r="GL592" s="58"/>
      <c r="GM592" s="58"/>
      <c r="GN592" s="58"/>
      <c r="GO592" s="58"/>
      <c r="GP592" s="58"/>
      <c r="GQ592" s="58"/>
      <c r="GR592" s="58"/>
      <c r="GS592" s="58"/>
      <c r="GT592" s="58"/>
      <c r="GU592" s="58"/>
      <c r="GV592" s="58"/>
      <c r="GW592" s="58"/>
      <c r="GX592" s="58"/>
      <c r="GY592" s="58"/>
      <c r="GZ592" s="58"/>
      <c r="HA592" s="58"/>
      <c r="HB592" s="58"/>
      <c r="HC592" s="58"/>
      <c r="HD592" s="58"/>
      <c r="HE592" s="58"/>
      <c r="HF592" s="58"/>
      <c r="HG592" s="58"/>
      <c r="HH592" s="58"/>
      <c r="HI592" s="58"/>
      <c r="HJ592" s="58"/>
      <c r="HK592" s="58"/>
      <c r="HL592" s="58"/>
      <c r="HM592" s="58"/>
      <c r="HN592" s="58"/>
      <c r="HO592" s="58"/>
      <c r="HP592" s="58"/>
      <c r="HQ592" s="58"/>
      <c r="HR592" s="58"/>
      <c r="HS592" s="58"/>
      <c r="HT592" s="58"/>
      <c r="HU592" s="58"/>
      <c r="HV592" s="58"/>
      <c r="HW592" s="58"/>
      <c r="HX592" s="58"/>
      <c r="HY592" s="58"/>
      <c r="HZ592" s="58"/>
      <c r="IA592" s="58"/>
      <c r="IB592" s="58"/>
      <c r="IC592" s="58"/>
      <c r="ID592" s="58"/>
      <c r="IE592" s="58"/>
      <c r="IF592" s="58"/>
      <c r="IG592" s="58"/>
      <c r="IH592" s="58"/>
      <c r="II592" s="58"/>
      <c r="IJ592" s="58"/>
      <c r="IK592" s="58"/>
      <c r="IL592" s="58"/>
      <c r="IM592" s="58"/>
      <c r="IN592" s="58"/>
      <c r="IO592" s="58"/>
      <c r="IP592" s="58"/>
      <c r="IQ592" s="58"/>
      <c r="IR592" s="58"/>
    </row>
    <row r="593" spans="1:252" s="839" customFormat="1">
      <c r="A593" s="78" t="s">
        <v>569</v>
      </c>
      <c r="B593" s="699">
        <v>0</v>
      </c>
      <c r="C593" s="699">
        <v>0</v>
      </c>
      <c r="D593" s="699">
        <v>0</v>
      </c>
      <c r="E593" s="699">
        <v>0</v>
      </c>
      <c r="F593" s="699">
        <v>0</v>
      </c>
      <c r="G593" s="699">
        <v>0</v>
      </c>
      <c r="H593" s="699">
        <v>0</v>
      </c>
      <c r="I593" s="699">
        <v>0</v>
      </c>
      <c r="J593" s="699">
        <v>0</v>
      </c>
      <c r="K593" s="699">
        <v>0</v>
      </c>
      <c r="L593" s="699">
        <v>0</v>
      </c>
      <c r="M593" s="699">
        <v>0</v>
      </c>
      <c r="N593" s="699">
        <v>0</v>
      </c>
      <c r="O593" s="699">
        <v>0</v>
      </c>
      <c r="P593" s="699">
        <v>0</v>
      </c>
      <c r="Q593" s="699">
        <v>0</v>
      </c>
      <c r="R593" s="699">
        <v>0</v>
      </c>
      <c r="S593" s="699">
        <v>0</v>
      </c>
      <c r="T593" s="699">
        <v>0</v>
      </c>
      <c r="U593" s="699">
        <v>0</v>
      </c>
      <c r="V593" s="699">
        <v>0</v>
      </c>
      <c r="W593" s="699">
        <v>0</v>
      </c>
      <c r="X593" s="699">
        <v>0</v>
      </c>
      <c r="Y593" s="699">
        <v>0</v>
      </c>
      <c r="Z593" s="699">
        <v>0</v>
      </c>
      <c r="AA593" s="956">
        <v>0</v>
      </c>
      <c r="AB593" s="956">
        <v>0</v>
      </c>
      <c r="AC593" s="956">
        <v>0</v>
      </c>
      <c r="AD593" s="699">
        <v>0</v>
      </c>
      <c r="AE593"/>
      <c r="AF593" s="58"/>
      <c r="AG593" s="58"/>
      <c r="AH593" s="58"/>
      <c r="AI593" s="58"/>
      <c r="AJ593" s="58"/>
      <c r="AK593" s="58"/>
      <c r="AL593" s="58"/>
      <c r="AM593" s="58"/>
      <c r="AN593" s="58"/>
      <c r="AO593" s="58"/>
      <c r="AP593" s="58"/>
      <c r="AQ593" s="58"/>
      <c r="AR593" s="58"/>
      <c r="AS593" s="58"/>
      <c r="AT593" s="58"/>
      <c r="AU593" s="58"/>
      <c r="AV593" s="58"/>
      <c r="AW593" s="58"/>
      <c r="AX593" s="58"/>
      <c r="AY593" s="58"/>
      <c r="AZ593" s="58"/>
      <c r="BA593" s="58"/>
      <c r="BB593" s="58"/>
      <c r="BC593" s="58"/>
      <c r="BD593" s="58"/>
      <c r="BE593" s="58"/>
      <c r="BF593" s="58"/>
      <c r="BG593" s="58"/>
      <c r="BH593" s="58"/>
      <c r="BI593" s="58"/>
      <c r="BJ593" s="58"/>
      <c r="BK593" s="58"/>
      <c r="BL593" s="58"/>
      <c r="BM593" s="58"/>
      <c r="BN593" s="58"/>
      <c r="BO593" s="58"/>
      <c r="BP593" s="58"/>
      <c r="BQ593" s="58"/>
      <c r="BR593" s="58"/>
      <c r="BS593" s="58"/>
      <c r="BT593" s="58"/>
      <c r="BU593" s="58"/>
      <c r="BV593" s="58"/>
      <c r="BW593" s="58"/>
      <c r="BX593" s="58"/>
      <c r="BY593" s="58"/>
      <c r="BZ593" s="58"/>
      <c r="CA593" s="58"/>
      <c r="CB593" s="58"/>
      <c r="CC593" s="58"/>
      <c r="CD593" s="58"/>
      <c r="CE593" s="58"/>
      <c r="CF593" s="58"/>
      <c r="CG593" s="58"/>
      <c r="CH593" s="58"/>
      <c r="CI593" s="58"/>
      <c r="CJ593" s="58"/>
      <c r="CK593" s="58"/>
      <c r="CL593" s="58"/>
      <c r="CM593" s="58"/>
      <c r="CN593" s="58"/>
      <c r="CO593" s="58"/>
      <c r="CP593" s="58"/>
      <c r="CQ593" s="58"/>
      <c r="CR593" s="58"/>
      <c r="CS593" s="58"/>
      <c r="CT593" s="58"/>
      <c r="CU593" s="58"/>
      <c r="CV593" s="58"/>
      <c r="CW593" s="58"/>
      <c r="CX593" s="58"/>
      <c r="CY593" s="58"/>
      <c r="CZ593" s="58"/>
      <c r="DA593" s="58"/>
      <c r="DB593" s="58"/>
      <c r="DC593" s="58"/>
      <c r="DD593" s="58"/>
      <c r="DE593" s="58"/>
      <c r="DF593" s="58"/>
      <c r="DG593" s="58"/>
      <c r="DH593" s="58"/>
      <c r="DI593" s="58"/>
      <c r="DJ593" s="58"/>
      <c r="DK593" s="58"/>
      <c r="DL593" s="58"/>
      <c r="DM593" s="58"/>
      <c r="DN593" s="58"/>
      <c r="DO593" s="58"/>
      <c r="DP593" s="58"/>
      <c r="DQ593" s="58"/>
      <c r="DR593" s="58"/>
      <c r="DS593" s="58"/>
      <c r="DT593" s="58"/>
      <c r="DU593" s="58"/>
      <c r="DV593" s="58"/>
      <c r="DW593" s="58"/>
      <c r="DX593" s="58"/>
      <c r="DY593" s="58"/>
      <c r="DZ593" s="58"/>
      <c r="EA593" s="58"/>
      <c r="EB593" s="58"/>
      <c r="EC593" s="58"/>
      <c r="ED593" s="58"/>
      <c r="EE593" s="58"/>
      <c r="EF593" s="58"/>
      <c r="EG593" s="58"/>
      <c r="EH593" s="58"/>
      <c r="EI593" s="58"/>
      <c r="EJ593" s="58"/>
      <c r="EK593" s="58"/>
      <c r="EL593" s="58"/>
      <c r="EM593" s="58"/>
      <c r="EN593" s="58"/>
      <c r="EO593" s="58"/>
      <c r="EP593" s="58"/>
      <c r="EQ593" s="58"/>
      <c r="ER593" s="58"/>
      <c r="ES593" s="58"/>
      <c r="ET593" s="58"/>
      <c r="EU593" s="58"/>
      <c r="EV593" s="58"/>
      <c r="EW593" s="58"/>
      <c r="EX593" s="58"/>
      <c r="EY593" s="58"/>
      <c r="EZ593" s="58"/>
      <c r="FA593" s="58"/>
      <c r="FB593" s="58"/>
      <c r="FC593" s="58"/>
      <c r="FD593" s="58"/>
      <c r="FE593" s="58"/>
      <c r="FF593" s="58"/>
      <c r="FG593" s="58"/>
      <c r="FH593" s="58"/>
      <c r="FI593" s="58"/>
      <c r="FJ593" s="58"/>
      <c r="FK593" s="58"/>
      <c r="FL593" s="58"/>
      <c r="FM593" s="58"/>
      <c r="FN593" s="58"/>
      <c r="FO593" s="58"/>
      <c r="FP593" s="58"/>
      <c r="FQ593" s="58"/>
      <c r="FR593" s="58"/>
      <c r="FS593" s="58"/>
      <c r="FT593" s="58"/>
      <c r="FU593" s="58"/>
      <c r="FV593" s="58"/>
      <c r="FW593" s="58"/>
      <c r="FX593" s="58"/>
      <c r="FY593" s="58"/>
      <c r="FZ593" s="58"/>
      <c r="GA593" s="58"/>
      <c r="GB593" s="58"/>
      <c r="GC593" s="58"/>
      <c r="GD593" s="58"/>
      <c r="GE593" s="58"/>
      <c r="GF593" s="58"/>
      <c r="GG593" s="58"/>
      <c r="GH593" s="58"/>
      <c r="GI593" s="58"/>
      <c r="GJ593" s="58"/>
      <c r="GK593" s="58"/>
      <c r="GL593" s="58"/>
      <c r="GM593" s="58"/>
      <c r="GN593" s="58"/>
      <c r="GO593" s="58"/>
      <c r="GP593" s="58"/>
      <c r="GQ593" s="58"/>
      <c r="GR593" s="58"/>
      <c r="GS593" s="58"/>
      <c r="GT593" s="58"/>
      <c r="GU593" s="58"/>
      <c r="GV593" s="58"/>
      <c r="GW593" s="58"/>
      <c r="GX593" s="58"/>
      <c r="GY593" s="58"/>
      <c r="GZ593" s="58"/>
      <c r="HA593" s="58"/>
      <c r="HB593" s="58"/>
      <c r="HC593" s="58"/>
      <c r="HD593" s="58"/>
      <c r="HE593" s="58"/>
      <c r="HF593" s="58"/>
      <c r="HG593" s="58"/>
      <c r="HH593" s="58"/>
      <c r="HI593" s="58"/>
      <c r="HJ593" s="58"/>
      <c r="HK593" s="58"/>
      <c r="HL593" s="58"/>
      <c r="HM593" s="58"/>
      <c r="HN593" s="58"/>
      <c r="HO593" s="58"/>
      <c r="HP593" s="58"/>
      <c r="HQ593" s="58"/>
      <c r="HR593" s="58"/>
      <c r="HS593" s="58"/>
      <c r="HT593" s="58"/>
      <c r="HU593" s="58"/>
      <c r="HV593" s="58"/>
      <c r="HW593" s="58"/>
      <c r="HX593" s="58"/>
      <c r="HY593" s="58"/>
      <c r="HZ593" s="58"/>
      <c r="IA593" s="58"/>
      <c r="IB593" s="58"/>
      <c r="IC593" s="58"/>
      <c r="ID593" s="58"/>
      <c r="IE593" s="58"/>
      <c r="IF593" s="58"/>
      <c r="IG593" s="58"/>
      <c r="IH593" s="58"/>
      <c r="II593" s="58"/>
      <c r="IJ593" s="58"/>
      <c r="IK593" s="58"/>
      <c r="IL593" s="58"/>
      <c r="IM593" s="58"/>
      <c r="IN593" s="58"/>
      <c r="IO593" s="58"/>
      <c r="IP593" s="58"/>
      <c r="IQ593" s="58"/>
      <c r="IR593" s="58"/>
    </row>
    <row r="594" spans="1:252" s="839" customFormat="1">
      <c r="A594" s="78" t="s">
        <v>570</v>
      </c>
      <c r="B594" s="699">
        <v>0</v>
      </c>
      <c r="C594" s="699">
        <v>0</v>
      </c>
      <c r="D594" s="699">
        <v>0</v>
      </c>
      <c r="E594" s="699">
        <v>0</v>
      </c>
      <c r="F594" s="699">
        <v>0</v>
      </c>
      <c r="G594" s="699">
        <v>0</v>
      </c>
      <c r="H594" s="699">
        <v>0</v>
      </c>
      <c r="I594" s="699">
        <v>0</v>
      </c>
      <c r="J594" s="699">
        <v>0</v>
      </c>
      <c r="K594" s="699">
        <v>0</v>
      </c>
      <c r="L594" s="699">
        <v>0</v>
      </c>
      <c r="M594" s="699">
        <v>0</v>
      </c>
      <c r="N594" s="699">
        <v>0</v>
      </c>
      <c r="O594" s="699">
        <v>0</v>
      </c>
      <c r="P594" s="699">
        <v>0</v>
      </c>
      <c r="Q594" s="699">
        <v>0</v>
      </c>
      <c r="R594" s="699">
        <v>0</v>
      </c>
      <c r="S594" s="699">
        <v>0</v>
      </c>
      <c r="T594" s="699">
        <v>0</v>
      </c>
      <c r="U594" s="699">
        <v>0</v>
      </c>
      <c r="V594" s="699">
        <v>0</v>
      </c>
      <c r="W594" s="699">
        <v>0</v>
      </c>
      <c r="X594" s="699">
        <v>0</v>
      </c>
      <c r="Y594" s="699">
        <v>0</v>
      </c>
      <c r="Z594" s="699">
        <v>0</v>
      </c>
      <c r="AA594" s="956">
        <v>0</v>
      </c>
      <c r="AB594" s="956">
        <v>0</v>
      </c>
      <c r="AC594" s="956">
        <v>0</v>
      </c>
      <c r="AD594" s="699">
        <v>0</v>
      </c>
      <c r="AE594"/>
      <c r="AF594" s="58"/>
      <c r="AG594" s="58"/>
      <c r="AH594" s="58"/>
      <c r="AI594" s="58"/>
      <c r="AJ594" s="58"/>
      <c r="AK594" s="58"/>
      <c r="AL594" s="58"/>
      <c r="AM594" s="58"/>
      <c r="AN594" s="58"/>
      <c r="AO594" s="58"/>
      <c r="AP594" s="58"/>
      <c r="AQ594" s="58"/>
      <c r="AR594" s="58"/>
      <c r="AS594" s="58"/>
      <c r="AT594" s="58"/>
      <c r="AU594" s="58"/>
      <c r="AV594" s="58"/>
      <c r="AW594" s="58"/>
      <c r="AX594" s="58"/>
      <c r="AY594" s="58"/>
      <c r="AZ594" s="58"/>
      <c r="BA594" s="58"/>
      <c r="BB594" s="58"/>
      <c r="BC594" s="58"/>
      <c r="BD594" s="58"/>
      <c r="BE594" s="58"/>
      <c r="BF594" s="58"/>
      <c r="BG594" s="58"/>
      <c r="BH594" s="58"/>
      <c r="BI594" s="58"/>
      <c r="BJ594" s="58"/>
      <c r="BK594" s="58"/>
      <c r="BL594" s="58"/>
      <c r="BM594" s="58"/>
      <c r="BN594" s="58"/>
      <c r="BO594" s="58"/>
      <c r="BP594" s="58"/>
      <c r="BQ594" s="58"/>
      <c r="BR594" s="58"/>
      <c r="BS594" s="58"/>
      <c r="BT594" s="58"/>
      <c r="BU594" s="58"/>
      <c r="BV594" s="58"/>
      <c r="BW594" s="58"/>
      <c r="BX594" s="58"/>
      <c r="BY594" s="58"/>
      <c r="BZ594" s="58"/>
      <c r="CA594" s="58"/>
      <c r="CB594" s="58"/>
      <c r="CC594" s="58"/>
      <c r="CD594" s="58"/>
      <c r="CE594" s="58"/>
      <c r="CF594" s="58"/>
      <c r="CG594" s="58"/>
      <c r="CH594" s="58"/>
      <c r="CI594" s="58"/>
      <c r="CJ594" s="58"/>
      <c r="CK594" s="58"/>
      <c r="CL594" s="58"/>
      <c r="CM594" s="58"/>
      <c r="CN594" s="58"/>
      <c r="CO594" s="58"/>
      <c r="CP594" s="58"/>
      <c r="CQ594" s="58"/>
      <c r="CR594" s="58"/>
      <c r="CS594" s="58"/>
      <c r="CT594" s="58"/>
      <c r="CU594" s="58"/>
      <c r="CV594" s="58"/>
      <c r="CW594" s="58"/>
      <c r="CX594" s="58"/>
      <c r="CY594" s="58"/>
      <c r="CZ594" s="58"/>
      <c r="DA594" s="58"/>
      <c r="DB594" s="58"/>
      <c r="DC594" s="58"/>
      <c r="DD594" s="58"/>
      <c r="DE594" s="58"/>
      <c r="DF594" s="58"/>
      <c r="DG594" s="58"/>
      <c r="DH594" s="58"/>
      <c r="DI594" s="58"/>
      <c r="DJ594" s="58"/>
      <c r="DK594" s="58"/>
      <c r="DL594" s="58"/>
      <c r="DM594" s="58"/>
      <c r="DN594" s="58"/>
      <c r="DO594" s="58"/>
      <c r="DP594" s="58"/>
      <c r="DQ594" s="58"/>
      <c r="DR594" s="58"/>
      <c r="DS594" s="58"/>
      <c r="DT594" s="58"/>
      <c r="DU594" s="58"/>
      <c r="DV594" s="58"/>
      <c r="DW594" s="58"/>
      <c r="DX594" s="58"/>
      <c r="DY594" s="58"/>
      <c r="DZ594" s="58"/>
      <c r="EA594" s="58"/>
      <c r="EB594" s="58"/>
      <c r="EC594" s="58"/>
      <c r="ED594" s="58"/>
      <c r="EE594" s="58"/>
      <c r="EF594" s="58"/>
      <c r="EG594" s="58"/>
      <c r="EH594" s="58"/>
      <c r="EI594" s="58"/>
      <c r="EJ594" s="58"/>
      <c r="EK594" s="58"/>
      <c r="EL594" s="58"/>
      <c r="EM594" s="58"/>
      <c r="EN594" s="58"/>
      <c r="EO594" s="58"/>
      <c r="EP594" s="58"/>
      <c r="EQ594" s="58"/>
      <c r="ER594" s="58"/>
      <c r="ES594" s="58"/>
      <c r="ET594" s="58"/>
      <c r="EU594" s="58"/>
      <c r="EV594" s="58"/>
      <c r="EW594" s="58"/>
      <c r="EX594" s="58"/>
      <c r="EY594" s="58"/>
      <c r="EZ594" s="58"/>
      <c r="FA594" s="58"/>
      <c r="FB594" s="58"/>
      <c r="FC594" s="58"/>
      <c r="FD594" s="58"/>
      <c r="FE594" s="58"/>
      <c r="FF594" s="58"/>
      <c r="FG594" s="58"/>
      <c r="FH594" s="58"/>
      <c r="FI594" s="58"/>
      <c r="FJ594" s="58"/>
      <c r="FK594" s="58"/>
      <c r="FL594" s="58"/>
      <c r="FM594" s="58"/>
      <c r="FN594" s="58"/>
      <c r="FO594" s="58"/>
      <c r="FP594" s="58"/>
      <c r="FQ594" s="58"/>
      <c r="FR594" s="58"/>
      <c r="FS594" s="58"/>
      <c r="FT594" s="58"/>
      <c r="FU594" s="58"/>
      <c r="FV594" s="58"/>
      <c r="FW594" s="58"/>
      <c r="FX594" s="58"/>
      <c r="FY594" s="58"/>
      <c r="FZ594" s="58"/>
      <c r="GA594" s="58"/>
      <c r="GB594" s="58"/>
      <c r="GC594" s="58"/>
      <c r="GD594" s="58"/>
      <c r="GE594" s="58"/>
      <c r="GF594" s="58"/>
      <c r="GG594" s="58"/>
      <c r="GH594" s="58"/>
      <c r="GI594" s="58"/>
      <c r="GJ594" s="58"/>
      <c r="GK594" s="58"/>
      <c r="GL594" s="58"/>
      <c r="GM594" s="58"/>
      <c r="GN594" s="58"/>
      <c r="GO594" s="58"/>
      <c r="GP594" s="58"/>
      <c r="GQ594" s="58"/>
      <c r="GR594" s="58"/>
      <c r="GS594" s="58"/>
      <c r="GT594" s="58"/>
      <c r="GU594" s="58"/>
      <c r="GV594" s="58"/>
      <c r="GW594" s="58"/>
      <c r="GX594" s="58"/>
      <c r="GY594" s="58"/>
      <c r="GZ594" s="58"/>
      <c r="HA594" s="58"/>
      <c r="HB594" s="58"/>
      <c r="HC594" s="58"/>
      <c r="HD594" s="58"/>
      <c r="HE594" s="58"/>
      <c r="HF594" s="58"/>
      <c r="HG594" s="58"/>
      <c r="HH594" s="58"/>
      <c r="HI594" s="58"/>
      <c r="HJ594" s="58"/>
      <c r="HK594" s="58"/>
      <c r="HL594" s="58"/>
      <c r="HM594" s="58"/>
      <c r="HN594" s="58"/>
      <c r="HO594" s="58"/>
      <c r="HP594" s="58"/>
      <c r="HQ594" s="58"/>
      <c r="HR594" s="58"/>
      <c r="HS594" s="58"/>
      <c r="HT594" s="58"/>
      <c r="HU594" s="58"/>
      <c r="HV594" s="58"/>
      <c r="HW594" s="58"/>
      <c r="HX594" s="58"/>
      <c r="HY594" s="58"/>
      <c r="HZ594" s="58"/>
      <c r="IA594" s="58"/>
      <c r="IB594" s="58"/>
      <c r="IC594" s="58"/>
      <c r="ID594" s="58"/>
      <c r="IE594" s="58"/>
      <c r="IF594" s="58"/>
      <c r="IG594" s="58"/>
      <c r="IH594" s="58"/>
      <c r="II594" s="58"/>
      <c r="IJ594" s="58"/>
      <c r="IK594" s="58"/>
      <c r="IL594" s="58"/>
      <c r="IM594" s="58"/>
      <c r="IN594" s="58"/>
      <c r="IO594" s="58"/>
      <c r="IP594" s="58"/>
      <c r="IQ594" s="58"/>
      <c r="IR594" s="58"/>
    </row>
    <row r="595" spans="1:252" s="839" customFormat="1">
      <c r="A595" s="78" t="s">
        <v>571</v>
      </c>
      <c r="B595" s="699">
        <v>0</v>
      </c>
      <c r="C595" s="699">
        <v>0</v>
      </c>
      <c r="D595" s="699">
        <v>0</v>
      </c>
      <c r="E595" s="699">
        <v>0</v>
      </c>
      <c r="F595" s="699">
        <v>0</v>
      </c>
      <c r="G595" s="699">
        <v>0</v>
      </c>
      <c r="H595" s="699">
        <v>0</v>
      </c>
      <c r="I595" s="699">
        <v>0</v>
      </c>
      <c r="J595" s="699">
        <v>0</v>
      </c>
      <c r="K595" s="699">
        <v>0</v>
      </c>
      <c r="L595" s="699">
        <v>0</v>
      </c>
      <c r="M595" s="699">
        <v>0</v>
      </c>
      <c r="N595" s="699">
        <v>0</v>
      </c>
      <c r="O595" s="699">
        <v>0</v>
      </c>
      <c r="P595" s="699">
        <v>0</v>
      </c>
      <c r="Q595" s="699">
        <v>0</v>
      </c>
      <c r="R595" s="699">
        <v>0</v>
      </c>
      <c r="S595" s="699">
        <v>0</v>
      </c>
      <c r="T595" s="699">
        <v>0</v>
      </c>
      <c r="U595" s="699">
        <v>0</v>
      </c>
      <c r="V595" s="699">
        <v>0</v>
      </c>
      <c r="W595" s="699">
        <v>0</v>
      </c>
      <c r="X595" s="699">
        <v>0</v>
      </c>
      <c r="Y595" s="699">
        <v>0</v>
      </c>
      <c r="Z595" s="699">
        <v>0</v>
      </c>
      <c r="AA595" s="956">
        <v>0</v>
      </c>
      <c r="AB595" s="956">
        <v>0</v>
      </c>
      <c r="AC595" s="956">
        <v>0</v>
      </c>
      <c r="AD595" s="699">
        <v>0</v>
      </c>
      <c r="AE595"/>
      <c r="AF595" s="58"/>
      <c r="AG595" s="58"/>
      <c r="AH595" s="58"/>
      <c r="AI595" s="58"/>
      <c r="AJ595" s="58"/>
      <c r="AK595" s="58"/>
      <c r="AL595" s="58"/>
      <c r="AM595" s="58"/>
      <c r="AN595" s="58"/>
      <c r="AO595" s="58"/>
      <c r="AP595" s="58"/>
      <c r="AQ595" s="58"/>
      <c r="AR595" s="58"/>
      <c r="AS595" s="58"/>
      <c r="AT595" s="58"/>
      <c r="AU595" s="58"/>
      <c r="AV595" s="58"/>
      <c r="AW595" s="58"/>
      <c r="AX595" s="58"/>
      <c r="AY595" s="58"/>
      <c r="AZ595" s="58"/>
      <c r="BA595" s="58"/>
      <c r="BB595" s="58"/>
      <c r="BC595" s="58"/>
      <c r="BD595" s="58"/>
      <c r="BE595" s="58"/>
      <c r="BF595" s="58"/>
      <c r="BG595" s="58"/>
      <c r="BH595" s="58"/>
      <c r="BI595" s="58"/>
      <c r="BJ595" s="58"/>
      <c r="BK595" s="58"/>
      <c r="BL595" s="58"/>
      <c r="BM595" s="58"/>
      <c r="BN595" s="58"/>
      <c r="BO595" s="58"/>
      <c r="BP595" s="58"/>
      <c r="BQ595" s="58"/>
      <c r="BR595" s="58"/>
      <c r="BS595" s="58"/>
      <c r="BT595" s="58"/>
      <c r="BU595" s="58"/>
      <c r="BV595" s="58"/>
      <c r="BW595" s="58"/>
      <c r="BX595" s="58"/>
      <c r="BY595" s="58"/>
      <c r="BZ595" s="58"/>
      <c r="CA595" s="58"/>
      <c r="CB595" s="58"/>
      <c r="CC595" s="58"/>
      <c r="CD595" s="58"/>
      <c r="CE595" s="58"/>
      <c r="CF595" s="58"/>
      <c r="CG595" s="58"/>
      <c r="CH595" s="58"/>
      <c r="CI595" s="58"/>
      <c r="CJ595" s="58"/>
      <c r="CK595" s="58"/>
      <c r="CL595" s="58"/>
      <c r="CM595" s="58"/>
      <c r="CN595" s="58"/>
      <c r="CO595" s="58"/>
      <c r="CP595" s="58"/>
      <c r="CQ595" s="58"/>
      <c r="CR595" s="58"/>
      <c r="CS595" s="58"/>
      <c r="CT595" s="58"/>
      <c r="CU595" s="58"/>
      <c r="CV595" s="58"/>
      <c r="CW595" s="58"/>
      <c r="CX595" s="58"/>
      <c r="CY595" s="58"/>
      <c r="CZ595" s="58"/>
      <c r="DA595" s="58"/>
      <c r="DB595" s="58"/>
      <c r="DC595" s="58"/>
      <c r="DD595" s="58"/>
      <c r="DE595" s="58"/>
      <c r="DF595" s="58"/>
      <c r="DG595" s="58"/>
      <c r="DH595" s="58"/>
      <c r="DI595" s="58"/>
      <c r="DJ595" s="58"/>
      <c r="DK595" s="58"/>
      <c r="DL595" s="58"/>
      <c r="DM595" s="58"/>
      <c r="DN595" s="58"/>
      <c r="DO595" s="58"/>
      <c r="DP595" s="58"/>
      <c r="DQ595" s="58"/>
      <c r="DR595" s="58"/>
      <c r="DS595" s="58"/>
      <c r="DT595" s="58"/>
      <c r="DU595" s="58"/>
      <c r="DV595" s="58"/>
      <c r="DW595" s="58"/>
      <c r="DX595" s="58"/>
      <c r="DY595" s="58"/>
      <c r="DZ595" s="58"/>
      <c r="EA595" s="58"/>
      <c r="EB595" s="58"/>
      <c r="EC595" s="58"/>
      <c r="ED595" s="58"/>
      <c r="EE595" s="58"/>
      <c r="EF595" s="58"/>
      <c r="EG595" s="58"/>
      <c r="EH595" s="58"/>
      <c r="EI595" s="58"/>
      <c r="EJ595" s="58"/>
      <c r="EK595" s="58"/>
      <c r="EL595" s="58"/>
      <c r="EM595" s="58"/>
      <c r="EN595" s="58"/>
      <c r="EO595" s="58"/>
      <c r="EP595" s="58"/>
      <c r="EQ595" s="58"/>
      <c r="ER595" s="58"/>
      <c r="ES595" s="58"/>
      <c r="ET595" s="58"/>
      <c r="EU595" s="58"/>
      <c r="EV595" s="58"/>
      <c r="EW595" s="58"/>
      <c r="EX595" s="58"/>
      <c r="EY595" s="58"/>
      <c r="EZ595" s="58"/>
      <c r="FA595" s="58"/>
      <c r="FB595" s="58"/>
      <c r="FC595" s="58"/>
      <c r="FD595" s="58"/>
      <c r="FE595" s="58"/>
      <c r="FF595" s="58"/>
      <c r="FG595" s="58"/>
      <c r="FH595" s="58"/>
      <c r="FI595" s="58"/>
      <c r="FJ595" s="58"/>
      <c r="FK595" s="58"/>
      <c r="FL595" s="58"/>
      <c r="FM595" s="58"/>
      <c r="FN595" s="58"/>
      <c r="FO595" s="58"/>
      <c r="FP595" s="58"/>
      <c r="FQ595" s="58"/>
      <c r="FR595" s="58"/>
      <c r="FS595" s="58"/>
      <c r="FT595" s="58"/>
      <c r="FU595" s="58"/>
      <c r="FV595" s="58"/>
      <c r="FW595" s="58"/>
      <c r="FX595" s="58"/>
      <c r="FY595" s="58"/>
      <c r="FZ595" s="58"/>
      <c r="GA595" s="58"/>
      <c r="GB595" s="58"/>
      <c r="GC595" s="58"/>
      <c r="GD595" s="58"/>
      <c r="GE595" s="58"/>
      <c r="GF595" s="58"/>
      <c r="GG595" s="58"/>
      <c r="GH595" s="58"/>
      <c r="GI595" s="58"/>
      <c r="GJ595" s="58"/>
      <c r="GK595" s="58"/>
      <c r="GL595" s="58"/>
      <c r="GM595" s="58"/>
      <c r="GN595" s="58"/>
      <c r="GO595" s="58"/>
      <c r="GP595" s="58"/>
      <c r="GQ595" s="58"/>
      <c r="GR595" s="58"/>
      <c r="GS595" s="58"/>
      <c r="GT595" s="58"/>
      <c r="GU595" s="58"/>
      <c r="GV595" s="58"/>
      <c r="GW595" s="58"/>
      <c r="GX595" s="58"/>
      <c r="GY595" s="58"/>
      <c r="GZ595" s="58"/>
      <c r="HA595" s="58"/>
      <c r="HB595" s="58"/>
      <c r="HC595" s="58"/>
      <c r="HD595" s="58"/>
      <c r="HE595" s="58"/>
      <c r="HF595" s="58"/>
      <c r="HG595" s="58"/>
      <c r="HH595" s="58"/>
      <c r="HI595" s="58"/>
      <c r="HJ595" s="58"/>
      <c r="HK595" s="58"/>
      <c r="HL595" s="58"/>
      <c r="HM595" s="58"/>
      <c r="HN595" s="58"/>
      <c r="HO595" s="58"/>
      <c r="HP595" s="58"/>
      <c r="HQ595" s="58"/>
      <c r="HR595" s="58"/>
      <c r="HS595" s="58"/>
      <c r="HT595" s="58"/>
      <c r="HU595" s="58"/>
      <c r="HV595" s="58"/>
      <c r="HW595" s="58"/>
      <c r="HX595" s="58"/>
      <c r="HY595" s="58"/>
      <c r="HZ595" s="58"/>
      <c r="IA595" s="58"/>
      <c r="IB595" s="58"/>
      <c r="IC595" s="58"/>
      <c r="ID595" s="58"/>
      <c r="IE595" s="58"/>
      <c r="IF595" s="58"/>
      <c r="IG595" s="58"/>
      <c r="IH595" s="58"/>
      <c r="II595" s="58"/>
      <c r="IJ595" s="58"/>
      <c r="IK595" s="58"/>
      <c r="IL595" s="58"/>
      <c r="IM595" s="58"/>
      <c r="IN595" s="58"/>
      <c r="IO595" s="58"/>
      <c r="IP595" s="58"/>
      <c r="IQ595" s="58"/>
      <c r="IR595" s="58"/>
    </row>
    <row r="596" spans="1:252" s="839" customFormat="1">
      <c r="A596" s="78" t="s">
        <v>572</v>
      </c>
      <c r="B596" s="699">
        <v>0</v>
      </c>
      <c r="C596" s="699">
        <v>0</v>
      </c>
      <c r="D596" s="699">
        <v>0</v>
      </c>
      <c r="E596" s="699">
        <v>0</v>
      </c>
      <c r="F596" s="699">
        <v>0</v>
      </c>
      <c r="G596" s="699">
        <v>0</v>
      </c>
      <c r="H596" s="699">
        <v>0</v>
      </c>
      <c r="I596" s="699">
        <v>0</v>
      </c>
      <c r="J596" s="699">
        <v>0</v>
      </c>
      <c r="K596" s="699">
        <v>0</v>
      </c>
      <c r="L596" s="699">
        <v>0</v>
      </c>
      <c r="M596" s="699">
        <v>0</v>
      </c>
      <c r="N596" s="699">
        <v>0</v>
      </c>
      <c r="O596" s="699">
        <v>0</v>
      </c>
      <c r="P596" s="699">
        <v>0</v>
      </c>
      <c r="Q596" s="699">
        <v>0</v>
      </c>
      <c r="R596" s="699">
        <v>0</v>
      </c>
      <c r="S596" s="699">
        <v>0</v>
      </c>
      <c r="T596" s="699">
        <v>0</v>
      </c>
      <c r="U596" s="699">
        <v>0</v>
      </c>
      <c r="V596" s="699">
        <v>0</v>
      </c>
      <c r="W596" s="699">
        <v>0</v>
      </c>
      <c r="X596" s="699">
        <v>0</v>
      </c>
      <c r="Y596" s="699">
        <v>0</v>
      </c>
      <c r="Z596" s="699">
        <v>0</v>
      </c>
      <c r="AA596" s="956">
        <v>0</v>
      </c>
      <c r="AB596" s="956">
        <v>0</v>
      </c>
      <c r="AC596" s="956">
        <v>0</v>
      </c>
      <c r="AD596" s="699">
        <v>0</v>
      </c>
      <c r="AE596"/>
      <c r="AF596" s="58"/>
      <c r="AG596" s="58"/>
      <c r="AH596" s="58"/>
      <c r="AI596" s="58"/>
      <c r="AJ596" s="58"/>
      <c r="AK596" s="58"/>
      <c r="AL596" s="58"/>
      <c r="AM596" s="58"/>
      <c r="AN596" s="58"/>
      <c r="AO596" s="58"/>
      <c r="AP596" s="58"/>
      <c r="AQ596" s="58"/>
      <c r="AR596" s="58"/>
      <c r="AS596" s="58"/>
      <c r="AT596" s="58"/>
      <c r="AU596" s="58"/>
      <c r="AV596" s="58"/>
      <c r="AW596" s="58"/>
      <c r="AX596" s="58"/>
      <c r="AY596" s="58"/>
      <c r="AZ596" s="58"/>
      <c r="BA596" s="58"/>
      <c r="BB596" s="58"/>
      <c r="BC596" s="58"/>
      <c r="BD596" s="58"/>
      <c r="BE596" s="58"/>
      <c r="BF596" s="58"/>
      <c r="BG596" s="58"/>
      <c r="BH596" s="58"/>
      <c r="BI596" s="58"/>
      <c r="BJ596" s="58"/>
      <c r="BK596" s="58"/>
      <c r="BL596" s="58"/>
      <c r="BM596" s="58"/>
      <c r="BN596" s="58"/>
      <c r="BO596" s="58"/>
      <c r="BP596" s="58"/>
      <c r="BQ596" s="58"/>
      <c r="BR596" s="58"/>
      <c r="BS596" s="58"/>
      <c r="BT596" s="58"/>
      <c r="BU596" s="58"/>
      <c r="BV596" s="58"/>
      <c r="BW596" s="58"/>
      <c r="BX596" s="58"/>
      <c r="BY596" s="58"/>
      <c r="BZ596" s="58"/>
      <c r="CA596" s="58"/>
      <c r="CB596" s="58"/>
      <c r="CC596" s="58"/>
      <c r="CD596" s="58"/>
      <c r="CE596" s="58"/>
      <c r="CF596" s="58"/>
      <c r="CG596" s="58"/>
      <c r="CH596" s="58"/>
      <c r="CI596" s="58"/>
      <c r="CJ596" s="58"/>
      <c r="CK596" s="58"/>
      <c r="CL596" s="58"/>
      <c r="CM596" s="58"/>
      <c r="CN596" s="58"/>
      <c r="CO596" s="58"/>
      <c r="CP596" s="58"/>
      <c r="CQ596" s="58"/>
      <c r="CR596" s="58"/>
      <c r="CS596" s="58"/>
      <c r="CT596" s="58"/>
      <c r="CU596" s="58"/>
      <c r="CV596" s="58"/>
      <c r="CW596" s="58"/>
      <c r="CX596" s="58"/>
      <c r="CY596" s="58"/>
      <c r="CZ596" s="58"/>
      <c r="DA596" s="58"/>
      <c r="DB596" s="58"/>
      <c r="DC596" s="58"/>
      <c r="DD596" s="58"/>
      <c r="DE596" s="58"/>
      <c r="DF596" s="58"/>
      <c r="DG596" s="58"/>
      <c r="DH596" s="58"/>
      <c r="DI596" s="58"/>
      <c r="DJ596" s="58"/>
      <c r="DK596" s="58"/>
      <c r="DL596" s="58"/>
      <c r="DM596" s="58"/>
      <c r="DN596" s="58"/>
      <c r="DO596" s="58"/>
      <c r="DP596" s="58"/>
      <c r="DQ596" s="58"/>
      <c r="DR596" s="58"/>
      <c r="DS596" s="58"/>
      <c r="DT596" s="58"/>
      <c r="DU596" s="58"/>
      <c r="DV596" s="58"/>
      <c r="DW596" s="58"/>
      <c r="DX596" s="58"/>
      <c r="DY596" s="58"/>
      <c r="DZ596" s="58"/>
      <c r="EA596" s="58"/>
      <c r="EB596" s="58"/>
      <c r="EC596" s="58"/>
      <c r="ED596" s="58"/>
      <c r="EE596" s="58"/>
      <c r="EF596" s="58"/>
      <c r="EG596" s="58"/>
      <c r="EH596" s="58"/>
      <c r="EI596" s="58"/>
      <c r="EJ596" s="58"/>
      <c r="EK596" s="58"/>
      <c r="EL596" s="58"/>
      <c r="EM596" s="58"/>
      <c r="EN596" s="58"/>
      <c r="EO596" s="58"/>
      <c r="EP596" s="58"/>
      <c r="EQ596" s="58"/>
      <c r="ER596" s="58"/>
      <c r="ES596" s="58"/>
      <c r="ET596" s="58"/>
      <c r="EU596" s="58"/>
      <c r="EV596" s="58"/>
      <c r="EW596" s="58"/>
      <c r="EX596" s="58"/>
      <c r="EY596" s="58"/>
      <c r="EZ596" s="58"/>
      <c r="FA596" s="58"/>
      <c r="FB596" s="58"/>
      <c r="FC596" s="58"/>
      <c r="FD596" s="58"/>
      <c r="FE596" s="58"/>
      <c r="FF596" s="58"/>
      <c r="FG596" s="58"/>
      <c r="FH596" s="58"/>
      <c r="FI596" s="58"/>
      <c r="FJ596" s="58"/>
      <c r="FK596" s="58"/>
      <c r="FL596" s="58"/>
      <c r="FM596" s="58"/>
      <c r="FN596" s="58"/>
      <c r="FO596" s="58"/>
      <c r="FP596" s="58"/>
      <c r="FQ596" s="58"/>
      <c r="FR596" s="58"/>
      <c r="FS596" s="58"/>
      <c r="FT596" s="58"/>
      <c r="FU596" s="58"/>
      <c r="FV596" s="58"/>
      <c r="FW596" s="58"/>
      <c r="FX596" s="58"/>
      <c r="FY596" s="58"/>
      <c r="FZ596" s="58"/>
      <c r="GA596" s="58"/>
      <c r="GB596" s="58"/>
      <c r="GC596" s="58"/>
      <c r="GD596" s="58"/>
      <c r="GE596" s="58"/>
      <c r="GF596" s="58"/>
      <c r="GG596" s="58"/>
      <c r="GH596" s="58"/>
      <c r="GI596" s="58"/>
      <c r="GJ596" s="58"/>
      <c r="GK596" s="58"/>
      <c r="GL596" s="58"/>
      <c r="GM596" s="58"/>
      <c r="GN596" s="58"/>
      <c r="GO596" s="58"/>
      <c r="GP596" s="58"/>
      <c r="GQ596" s="58"/>
      <c r="GR596" s="58"/>
      <c r="GS596" s="58"/>
      <c r="GT596" s="58"/>
      <c r="GU596" s="58"/>
      <c r="GV596" s="58"/>
      <c r="GW596" s="58"/>
      <c r="GX596" s="58"/>
      <c r="GY596" s="58"/>
      <c r="GZ596" s="58"/>
      <c r="HA596" s="58"/>
      <c r="HB596" s="58"/>
      <c r="HC596" s="58"/>
      <c r="HD596" s="58"/>
      <c r="HE596" s="58"/>
      <c r="HF596" s="58"/>
      <c r="HG596" s="58"/>
      <c r="HH596" s="58"/>
      <c r="HI596" s="58"/>
      <c r="HJ596" s="58"/>
      <c r="HK596" s="58"/>
      <c r="HL596" s="58"/>
      <c r="HM596" s="58"/>
      <c r="HN596" s="58"/>
      <c r="HO596" s="58"/>
      <c r="HP596" s="58"/>
      <c r="HQ596" s="58"/>
      <c r="HR596" s="58"/>
      <c r="HS596" s="58"/>
      <c r="HT596" s="58"/>
      <c r="HU596" s="58"/>
      <c r="HV596" s="58"/>
      <c r="HW596" s="58"/>
      <c r="HX596" s="58"/>
      <c r="HY596" s="58"/>
      <c r="HZ596" s="58"/>
      <c r="IA596" s="58"/>
      <c r="IB596" s="58"/>
      <c r="IC596" s="58"/>
      <c r="ID596" s="58"/>
      <c r="IE596" s="58"/>
      <c r="IF596" s="58"/>
      <c r="IG596" s="58"/>
      <c r="IH596" s="58"/>
      <c r="II596" s="58"/>
      <c r="IJ596" s="58"/>
      <c r="IK596" s="58"/>
      <c r="IL596" s="58"/>
      <c r="IM596" s="58"/>
      <c r="IN596" s="58"/>
      <c r="IO596" s="58"/>
      <c r="IP596" s="58"/>
      <c r="IQ596" s="58"/>
      <c r="IR596" s="58"/>
    </row>
    <row r="597" spans="1:252" s="839" customFormat="1">
      <c r="A597" s="78" t="s">
        <v>464</v>
      </c>
      <c r="B597" s="699">
        <v>0</v>
      </c>
      <c r="C597" s="699">
        <v>0</v>
      </c>
      <c r="D597" s="699">
        <v>0</v>
      </c>
      <c r="E597" s="699">
        <v>0</v>
      </c>
      <c r="F597" s="699">
        <v>0</v>
      </c>
      <c r="G597" s="699">
        <v>0</v>
      </c>
      <c r="H597" s="699">
        <v>0</v>
      </c>
      <c r="I597" s="699">
        <v>0</v>
      </c>
      <c r="J597" s="699">
        <v>0</v>
      </c>
      <c r="K597" s="699">
        <v>0</v>
      </c>
      <c r="L597" s="699">
        <v>0</v>
      </c>
      <c r="M597" s="699">
        <v>0</v>
      </c>
      <c r="N597" s="699">
        <v>0</v>
      </c>
      <c r="O597" s="699">
        <v>0</v>
      </c>
      <c r="P597" s="699">
        <v>0</v>
      </c>
      <c r="Q597" s="699">
        <v>0</v>
      </c>
      <c r="R597" s="699">
        <v>0</v>
      </c>
      <c r="S597" s="699">
        <v>0</v>
      </c>
      <c r="T597" s="699">
        <v>0</v>
      </c>
      <c r="U597" s="699">
        <v>0</v>
      </c>
      <c r="V597" s="699">
        <v>0</v>
      </c>
      <c r="W597" s="699">
        <v>0</v>
      </c>
      <c r="X597" s="699">
        <v>0</v>
      </c>
      <c r="Y597" s="699">
        <v>0</v>
      </c>
      <c r="Z597" s="699">
        <v>0</v>
      </c>
      <c r="AA597" s="956">
        <v>0</v>
      </c>
      <c r="AB597" s="956">
        <v>0</v>
      </c>
      <c r="AC597" s="956">
        <v>0</v>
      </c>
      <c r="AD597" s="699">
        <v>0</v>
      </c>
      <c r="AE597"/>
      <c r="AF597" s="58"/>
      <c r="AG597" s="58"/>
      <c r="AH597" s="58"/>
      <c r="AI597" s="58"/>
      <c r="AJ597" s="58"/>
      <c r="AK597" s="58"/>
      <c r="AL597" s="58"/>
      <c r="AM597" s="58"/>
      <c r="AN597" s="58"/>
      <c r="AO597" s="58"/>
      <c r="AP597" s="58"/>
      <c r="AQ597" s="58"/>
      <c r="AR597" s="58"/>
      <c r="AS597" s="58"/>
      <c r="AT597" s="58"/>
      <c r="AU597" s="58"/>
      <c r="AV597" s="58"/>
      <c r="AW597" s="58"/>
      <c r="AX597" s="58"/>
      <c r="AY597" s="58"/>
      <c r="AZ597" s="58"/>
      <c r="BA597" s="58"/>
      <c r="BB597" s="58"/>
      <c r="BC597" s="58"/>
      <c r="BD597" s="58"/>
      <c r="BE597" s="58"/>
      <c r="BF597" s="58"/>
      <c r="BG597" s="58"/>
      <c r="BH597" s="58"/>
      <c r="BI597" s="58"/>
      <c r="BJ597" s="58"/>
      <c r="BK597" s="58"/>
      <c r="BL597" s="58"/>
      <c r="BM597" s="58"/>
      <c r="BN597" s="58"/>
      <c r="BO597" s="58"/>
      <c r="BP597" s="58"/>
      <c r="BQ597" s="58"/>
      <c r="BR597" s="58"/>
      <c r="BS597" s="58"/>
      <c r="BT597" s="58"/>
      <c r="BU597" s="58"/>
      <c r="BV597" s="58"/>
      <c r="BW597" s="58"/>
      <c r="BX597" s="58"/>
      <c r="BY597" s="58"/>
      <c r="BZ597" s="58"/>
      <c r="CA597" s="58"/>
      <c r="CB597" s="58"/>
      <c r="CC597" s="58"/>
      <c r="CD597" s="58"/>
      <c r="CE597" s="58"/>
      <c r="CF597" s="58"/>
      <c r="CG597" s="58"/>
      <c r="CH597" s="58"/>
      <c r="CI597" s="58"/>
      <c r="CJ597" s="58"/>
      <c r="CK597" s="58"/>
      <c r="CL597" s="58"/>
      <c r="CM597" s="58"/>
      <c r="CN597" s="58"/>
      <c r="CO597" s="58"/>
      <c r="CP597" s="58"/>
      <c r="CQ597" s="58"/>
      <c r="CR597" s="58"/>
      <c r="CS597" s="58"/>
      <c r="CT597" s="58"/>
      <c r="CU597" s="58"/>
      <c r="CV597" s="58"/>
      <c r="CW597" s="58"/>
      <c r="CX597" s="58"/>
      <c r="CY597" s="58"/>
      <c r="CZ597" s="58"/>
      <c r="DA597" s="58"/>
      <c r="DB597" s="58"/>
      <c r="DC597" s="58"/>
      <c r="DD597" s="58"/>
      <c r="DE597" s="58"/>
      <c r="DF597" s="58"/>
      <c r="DG597" s="58"/>
      <c r="DH597" s="58"/>
      <c r="DI597" s="58"/>
      <c r="DJ597" s="58"/>
      <c r="DK597" s="58"/>
      <c r="DL597" s="58"/>
      <c r="DM597" s="58"/>
      <c r="DN597" s="58"/>
      <c r="DO597" s="58"/>
      <c r="DP597" s="58"/>
      <c r="DQ597" s="58"/>
      <c r="DR597" s="58"/>
      <c r="DS597" s="58"/>
      <c r="DT597" s="58"/>
      <c r="DU597" s="58"/>
      <c r="DV597" s="58"/>
      <c r="DW597" s="58"/>
      <c r="DX597" s="58"/>
      <c r="DY597" s="58"/>
      <c r="DZ597" s="58"/>
      <c r="EA597" s="58"/>
      <c r="EB597" s="58"/>
      <c r="EC597" s="58"/>
      <c r="ED597" s="58"/>
      <c r="EE597" s="58"/>
      <c r="EF597" s="58"/>
      <c r="EG597" s="58"/>
      <c r="EH597" s="58"/>
      <c r="EI597" s="58"/>
      <c r="EJ597" s="58"/>
      <c r="EK597" s="58"/>
      <c r="EL597" s="58"/>
      <c r="EM597" s="58"/>
      <c r="EN597" s="58"/>
      <c r="EO597" s="58"/>
      <c r="EP597" s="58"/>
      <c r="EQ597" s="58"/>
      <c r="ER597" s="58"/>
      <c r="ES597" s="58"/>
      <c r="ET597" s="58"/>
      <c r="EU597" s="58"/>
      <c r="EV597" s="58"/>
      <c r="EW597" s="58"/>
      <c r="EX597" s="58"/>
      <c r="EY597" s="58"/>
      <c r="EZ597" s="58"/>
      <c r="FA597" s="58"/>
      <c r="FB597" s="58"/>
      <c r="FC597" s="58"/>
      <c r="FD597" s="58"/>
      <c r="FE597" s="58"/>
      <c r="FF597" s="58"/>
      <c r="FG597" s="58"/>
      <c r="FH597" s="58"/>
      <c r="FI597" s="58"/>
      <c r="FJ597" s="58"/>
      <c r="FK597" s="58"/>
      <c r="FL597" s="58"/>
      <c r="FM597" s="58"/>
      <c r="FN597" s="58"/>
      <c r="FO597" s="58"/>
      <c r="FP597" s="58"/>
      <c r="FQ597" s="58"/>
      <c r="FR597" s="58"/>
      <c r="FS597" s="58"/>
      <c r="FT597" s="58"/>
      <c r="FU597" s="58"/>
      <c r="FV597" s="58"/>
      <c r="FW597" s="58"/>
      <c r="FX597" s="58"/>
      <c r="FY597" s="58"/>
      <c r="FZ597" s="58"/>
      <c r="GA597" s="58"/>
      <c r="GB597" s="58"/>
      <c r="GC597" s="58"/>
      <c r="GD597" s="58"/>
      <c r="GE597" s="58"/>
      <c r="GF597" s="58"/>
      <c r="GG597" s="58"/>
      <c r="GH597" s="58"/>
      <c r="GI597" s="58"/>
      <c r="GJ597" s="58"/>
      <c r="GK597" s="58"/>
      <c r="GL597" s="58"/>
      <c r="GM597" s="58"/>
      <c r="GN597" s="58"/>
      <c r="GO597" s="58"/>
      <c r="GP597" s="58"/>
      <c r="GQ597" s="58"/>
      <c r="GR597" s="58"/>
      <c r="GS597" s="58"/>
      <c r="GT597" s="58"/>
      <c r="GU597" s="58"/>
      <c r="GV597" s="58"/>
      <c r="GW597" s="58"/>
      <c r="GX597" s="58"/>
      <c r="GY597" s="58"/>
      <c r="GZ597" s="58"/>
      <c r="HA597" s="58"/>
      <c r="HB597" s="58"/>
      <c r="HC597" s="58"/>
      <c r="HD597" s="58"/>
      <c r="HE597" s="58"/>
      <c r="HF597" s="58"/>
      <c r="HG597" s="58"/>
      <c r="HH597" s="58"/>
      <c r="HI597" s="58"/>
      <c r="HJ597" s="58"/>
      <c r="HK597" s="58"/>
      <c r="HL597" s="58"/>
      <c r="HM597" s="58"/>
      <c r="HN597" s="58"/>
      <c r="HO597" s="58"/>
      <c r="HP597" s="58"/>
      <c r="HQ597" s="58"/>
      <c r="HR597" s="58"/>
      <c r="HS597" s="58"/>
      <c r="HT597" s="58"/>
      <c r="HU597" s="58"/>
      <c r="HV597" s="58"/>
      <c r="HW597" s="58"/>
      <c r="HX597" s="58"/>
      <c r="HY597" s="58"/>
      <c r="HZ597" s="58"/>
      <c r="IA597" s="58"/>
      <c r="IB597" s="58"/>
      <c r="IC597" s="58"/>
      <c r="ID597" s="58"/>
      <c r="IE597" s="58"/>
      <c r="IF597" s="58"/>
      <c r="IG597" s="58"/>
      <c r="IH597" s="58"/>
      <c r="II597" s="58"/>
      <c r="IJ597" s="58"/>
      <c r="IK597" s="58"/>
      <c r="IL597" s="58"/>
      <c r="IM597" s="58"/>
      <c r="IN597" s="58"/>
      <c r="IO597" s="58"/>
      <c r="IP597" s="58"/>
      <c r="IQ597" s="58"/>
      <c r="IR597" s="58"/>
    </row>
    <row r="598" spans="1:252" s="839" customFormat="1">
      <c r="A598" s="78" t="s">
        <v>573</v>
      </c>
      <c r="B598" s="699">
        <v>0</v>
      </c>
      <c r="C598" s="699">
        <v>0</v>
      </c>
      <c r="D598" s="699">
        <v>0</v>
      </c>
      <c r="E598" s="699">
        <v>0</v>
      </c>
      <c r="F598" s="699">
        <v>0</v>
      </c>
      <c r="G598" s="699">
        <v>0</v>
      </c>
      <c r="H598" s="699">
        <v>0</v>
      </c>
      <c r="I598" s="699">
        <v>0</v>
      </c>
      <c r="J598" s="699">
        <v>0</v>
      </c>
      <c r="K598" s="699">
        <v>0</v>
      </c>
      <c r="L598" s="699">
        <v>0</v>
      </c>
      <c r="M598" s="699">
        <v>0</v>
      </c>
      <c r="N598" s="699">
        <v>0</v>
      </c>
      <c r="O598" s="699">
        <v>0</v>
      </c>
      <c r="P598" s="699">
        <v>0</v>
      </c>
      <c r="Q598" s="699">
        <v>0</v>
      </c>
      <c r="R598" s="699">
        <v>0</v>
      </c>
      <c r="S598" s="699">
        <v>0</v>
      </c>
      <c r="T598" s="699">
        <v>0</v>
      </c>
      <c r="U598" s="699">
        <v>0</v>
      </c>
      <c r="V598" s="699">
        <v>0</v>
      </c>
      <c r="W598" s="699">
        <v>0</v>
      </c>
      <c r="X598" s="699">
        <v>0</v>
      </c>
      <c r="Y598" s="699">
        <v>0</v>
      </c>
      <c r="Z598" s="699">
        <v>0</v>
      </c>
      <c r="AA598" s="956">
        <v>0</v>
      </c>
      <c r="AB598" s="956">
        <v>0</v>
      </c>
      <c r="AC598" s="956">
        <v>0</v>
      </c>
      <c r="AD598" s="699">
        <v>0</v>
      </c>
      <c r="AE598"/>
      <c r="AF598" s="58"/>
      <c r="AG598" s="58"/>
      <c r="AH598" s="58"/>
      <c r="AI598" s="58"/>
      <c r="AJ598" s="58"/>
      <c r="AK598" s="58"/>
      <c r="AL598" s="58"/>
      <c r="AM598" s="58"/>
      <c r="AN598" s="58"/>
      <c r="AO598" s="58"/>
      <c r="AP598" s="58"/>
      <c r="AQ598" s="58"/>
      <c r="AR598" s="58"/>
      <c r="AS598" s="58"/>
      <c r="AT598" s="58"/>
      <c r="AU598" s="58"/>
      <c r="AV598" s="58"/>
      <c r="AW598" s="58"/>
      <c r="AX598" s="58"/>
      <c r="AY598" s="58"/>
      <c r="AZ598" s="58"/>
      <c r="BA598" s="58"/>
      <c r="BB598" s="58"/>
      <c r="BC598" s="58"/>
      <c r="BD598" s="58"/>
      <c r="BE598" s="58"/>
      <c r="BF598" s="58"/>
      <c r="BG598" s="58"/>
      <c r="BH598" s="58"/>
      <c r="BI598" s="58"/>
      <c r="BJ598" s="58"/>
      <c r="BK598" s="58"/>
      <c r="BL598" s="58"/>
      <c r="BM598" s="58"/>
      <c r="BN598" s="58"/>
      <c r="BO598" s="58"/>
      <c r="BP598" s="58"/>
      <c r="BQ598" s="58"/>
      <c r="BR598" s="58"/>
      <c r="BS598" s="58"/>
      <c r="BT598" s="58"/>
      <c r="BU598" s="58"/>
      <c r="BV598" s="58"/>
      <c r="BW598" s="58"/>
      <c r="BX598" s="58"/>
      <c r="BY598" s="58"/>
      <c r="BZ598" s="58"/>
      <c r="CA598" s="58"/>
      <c r="CB598" s="58"/>
      <c r="CC598" s="58"/>
      <c r="CD598" s="58"/>
      <c r="CE598" s="58"/>
      <c r="CF598" s="58"/>
      <c r="CG598" s="58"/>
      <c r="CH598" s="58"/>
      <c r="CI598" s="58"/>
      <c r="CJ598" s="58"/>
      <c r="CK598" s="58"/>
      <c r="CL598" s="58"/>
      <c r="CM598" s="58"/>
      <c r="CN598" s="58"/>
      <c r="CO598" s="58"/>
      <c r="CP598" s="58"/>
      <c r="CQ598" s="58"/>
      <c r="CR598" s="58"/>
      <c r="CS598" s="58"/>
      <c r="CT598" s="58"/>
      <c r="CU598" s="58"/>
      <c r="CV598" s="58"/>
      <c r="CW598" s="58"/>
      <c r="CX598" s="58"/>
      <c r="CY598" s="58"/>
      <c r="CZ598" s="58"/>
      <c r="DA598" s="58"/>
      <c r="DB598" s="58"/>
      <c r="DC598" s="58"/>
      <c r="DD598" s="58"/>
      <c r="DE598" s="58"/>
      <c r="DF598" s="58"/>
      <c r="DG598" s="58"/>
      <c r="DH598" s="58"/>
      <c r="DI598" s="58"/>
      <c r="DJ598" s="58"/>
      <c r="DK598" s="58"/>
      <c r="DL598" s="58"/>
      <c r="DM598" s="58"/>
      <c r="DN598" s="58"/>
      <c r="DO598" s="58"/>
      <c r="DP598" s="58"/>
      <c r="DQ598" s="58"/>
      <c r="DR598" s="58"/>
      <c r="DS598" s="58"/>
      <c r="DT598" s="58"/>
      <c r="DU598" s="58"/>
      <c r="DV598" s="58"/>
      <c r="DW598" s="58"/>
      <c r="DX598" s="58"/>
      <c r="DY598" s="58"/>
      <c r="DZ598" s="58"/>
      <c r="EA598" s="58"/>
      <c r="EB598" s="58"/>
      <c r="EC598" s="58"/>
      <c r="ED598" s="58"/>
      <c r="EE598" s="58"/>
      <c r="EF598" s="58"/>
      <c r="EG598" s="58"/>
      <c r="EH598" s="58"/>
      <c r="EI598" s="58"/>
      <c r="EJ598" s="58"/>
      <c r="EK598" s="58"/>
      <c r="EL598" s="58"/>
      <c r="EM598" s="58"/>
      <c r="EN598" s="58"/>
      <c r="EO598" s="58"/>
      <c r="EP598" s="58"/>
      <c r="EQ598" s="58"/>
      <c r="ER598" s="58"/>
      <c r="ES598" s="58"/>
      <c r="ET598" s="58"/>
      <c r="EU598" s="58"/>
      <c r="EV598" s="58"/>
      <c r="EW598" s="58"/>
      <c r="EX598" s="58"/>
      <c r="EY598" s="58"/>
      <c r="EZ598" s="58"/>
      <c r="FA598" s="58"/>
      <c r="FB598" s="58"/>
      <c r="FC598" s="58"/>
      <c r="FD598" s="58"/>
      <c r="FE598" s="58"/>
      <c r="FF598" s="58"/>
      <c r="FG598" s="58"/>
      <c r="FH598" s="58"/>
      <c r="FI598" s="58"/>
      <c r="FJ598" s="58"/>
      <c r="FK598" s="58"/>
      <c r="FL598" s="58"/>
      <c r="FM598" s="58"/>
      <c r="FN598" s="58"/>
      <c r="FO598" s="58"/>
      <c r="FP598" s="58"/>
      <c r="FQ598" s="58"/>
      <c r="FR598" s="58"/>
      <c r="FS598" s="58"/>
      <c r="FT598" s="58"/>
      <c r="FU598" s="58"/>
      <c r="FV598" s="58"/>
      <c r="FW598" s="58"/>
      <c r="FX598" s="58"/>
      <c r="FY598" s="58"/>
      <c r="FZ598" s="58"/>
      <c r="GA598" s="58"/>
      <c r="GB598" s="58"/>
      <c r="GC598" s="58"/>
      <c r="GD598" s="58"/>
      <c r="GE598" s="58"/>
      <c r="GF598" s="58"/>
      <c r="GG598" s="58"/>
      <c r="GH598" s="58"/>
      <c r="GI598" s="58"/>
      <c r="GJ598" s="58"/>
      <c r="GK598" s="58"/>
      <c r="GL598" s="58"/>
      <c r="GM598" s="58"/>
      <c r="GN598" s="58"/>
      <c r="GO598" s="58"/>
      <c r="GP598" s="58"/>
      <c r="GQ598" s="58"/>
      <c r="GR598" s="58"/>
      <c r="GS598" s="58"/>
      <c r="GT598" s="58"/>
      <c r="GU598" s="58"/>
      <c r="GV598" s="58"/>
      <c r="GW598" s="58"/>
      <c r="GX598" s="58"/>
      <c r="GY598" s="58"/>
      <c r="GZ598" s="58"/>
      <c r="HA598" s="58"/>
      <c r="HB598" s="58"/>
      <c r="HC598" s="58"/>
      <c r="HD598" s="58"/>
      <c r="HE598" s="58"/>
      <c r="HF598" s="58"/>
      <c r="HG598" s="58"/>
      <c r="HH598" s="58"/>
      <c r="HI598" s="58"/>
      <c r="HJ598" s="58"/>
      <c r="HK598" s="58"/>
      <c r="HL598" s="58"/>
      <c r="HM598" s="58"/>
      <c r="HN598" s="58"/>
      <c r="HO598" s="58"/>
      <c r="HP598" s="58"/>
      <c r="HQ598" s="58"/>
      <c r="HR598" s="58"/>
      <c r="HS598" s="58"/>
      <c r="HT598" s="58"/>
      <c r="HU598" s="58"/>
      <c r="HV598" s="58"/>
      <c r="HW598" s="58"/>
      <c r="HX598" s="58"/>
      <c r="HY598" s="58"/>
      <c r="HZ598" s="58"/>
      <c r="IA598" s="58"/>
      <c r="IB598" s="58"/>
      <c r="IC598" s="58"/>
      <c r="ID598" s="58"/>
      <c r="IE598" s="58"/>
      <c r="IF598" s="58"/>
      <c r="IG598" s="58"/>
      <c r="IH598" s="58"/>
      <c r="II598" s="58"/>
      <c r="IJ598" s="58"/>
      <c r="IK598" s="58"/>
      <c r="IL598" s="58"/>
      <c r="IM598" s="58"/>
      <c r="IN598" s="58"/>
      <c r="IO598" s="58"/>
      <c r="IP598" s="58"/>
      <c r="IQ598" s="58"/>
      <c r="IR598" s="58"/>
    </row>
    <row r="599" spans="1:252" s="839" customFormat="1">
      <c r="A599" s="78" t="s">
        <v>574</v>
      </c>
      <c r="B599" s="699">
        <v>0</v>
      </c>
      <c r="C599" s="699">
        <v>0</v>
      </c>
      <c r="D599" s="699">
        <v>0</v>
      </c>
      <c r="E599" s="699">
        <v>0</v>
      </c>
      <c r="F599" s="699">
        <v>0</v>
      </c>
      <c r="G599" s="699">
        <v>0</v>
      </c>
      <c r="H599" s="699">
        <v>0</v>
      </c>
      <c r="I599" s="699">
        <v>0</v>
      </c>
      <c r="J599" s="699">
        <v>0</v>
      </c>
      <c r="K599" s="699">
        <v>0</v>
      </c>
      <c r="L599" s="699">
        <v>0</v>
      </c>
      <c r="M599" s="699">
        <v>0</v>
      </c>
      <c r="N599" s="699">
        <v>0</v>
      </c>
      <c r="O599" s="699">
        <v>0</v>
      </c>
      <c r="P599" s="699">
        <v>0</v>
      </c>
      <c r="Q599" s="699">
        <v>0</v>
      </c>
      <c r="R599" s="699">
        <v>0</v>
      </c>
      <c r="S599" s="699">
        <v>0</v>
      </c>
      <c r="T599" s="699">
        <v>0</v>
      </c>
      <c r="U599" s="699">
        <v>0</v>
      </c>
      <c r="V599" s="699">
        <v>0</v>
      </c>
      <c r="W599" s="699">
        <v>0</v>
      </c>
      <c r="X599" s="699">
        <v>0</v>
      </c>
      <c r="Y599" s="699">
        <v>0</v>
      </c>
      <c r="Z599" s="699">
        <v>0</v>
      </c>
      <c r="AA599" s="956">
        <v>0</v>
      </c>
      <c r="AB599" s="956">
        <v>0</v>
      </c>
      <c r="AC599" s="956">
        <v>0</v>
      </c>
      <c r="AD599" s="699">
        <v>0</v>
      </c>
      <c r="AE599"/>
      <c r="AF599" s="58"/>
      <c r="AG599" s="58"/>
      <c r="AH599" s="58"/>
      <c r="AI599" s="58"/>
      <c r="AJ599" s="58"/>
      <c r="AK599" s="58"/>
      <c r="AL599" s="58"/>
      <c r="AM599" s="58"/>
      <c r="AN599" s="58"/>
      <c r="AO599" s="58"/>
      <c r="AP599" s="58"/>
      <c r="AQ599" s="58"/>
      <c r="AR599" s="58"/>
      <c r="AS599" s="58"/>
      <c r="AT599" s="58"/>
      <c r="AU599" s="58"/>
      <c r="AV599" s="58"/>
      <c r="AW599" s="58"/>
      <c r="AX599" s="58"/>
      <c r="AY599" s="58"/>
      <c r="AZ599" s="58"/>
      <c r="BA599" s="58"/>
      <c r="BB599" s="58"/>
      <c r="BC599" s="58"/>
      <c r="BD599" s="58"/>
      <c r="BE599" s="58"/>
      <c r="BF599" s="58"/>
      <c r="BG599" s="58"/>
      <c r="BH599" s="58"/>
      <c r="BI599" s="58"/>
      <c r="BJ599" s="58"/>
      <c r="BK599" s="58"/>
      <c r="BL599" s="58"/>
      <c r="BM599" s="58"/>
      <c r="BN599" s="58"/>
      <c r="BO599" s="58"/>
      <c r="BP599" s="58"/>
      <c r="BQ599" s="58"/>
      <c r="BR599" s="58"/>
      <c r="BS599" s="58"/>
      <c r="BT599" s="58"/>
      <c r="BU599" s="58"/>
      <c r="BV599" s="58"/>
      <c r="BW599" s="58"/>
      <c r="BX599" s="58"/>
      <c r="BY599" s="58"/>
      <c r="BZ599" s="58"/>
      <c r="CA599" s="58"/>
      <c r="CB599" s="58"/>
      <c r="CC599" s="58"/>
      <c r="CD599" s="58"/>
      <c r="CE599" s="58"/>
      <c r="CF599" s="58"/>
      <c r="CG599" s="58"/>
      <c r="CH599" s="58"/>
      <c r="CI599" s="58"/>
      <c r="CJ599" s="58"/>
      <c r="CK599" s="58"/>
      <c r="CL599" s="58"/>
      <c r="CM599" s="58"/>
      <c r="CN599" s="58"/>
      <c r="CO599" s="58"/>
      <c r="CP599" s="58"/>
      <c r="CQ599" s="58"/>
      <c r="CR599" s="58"/>
      <c r="CS599" s="58"/>
      <c r="CT599" s="58"/>
      <c r="CU599" s="58"/>
      <c r="CV599" s="58"/>
      <c r="CW599" s="58"/>
      <c r="CX599" s="58"/>
      <c r="CY599" s="58"/>
      <c r="CZ599" s="58"/>
      <c r="DA599" s="58"/>
      <c r="DB599" s="58"/>
      <c r="DC599" s="58"/>
      <c r="DD599" s="58"/>
      <c r="DE599" s="58"/>
      <c r="DF599" s="58"/>
      <c r="DG599" s="58"/>
      <c r="DH599" s="58"/>
      <c r="DI599" s="58"/>
      <c r="DJ599" s="58"/>
      <c r="DK599" s="58"/>
      <c r="DL599" s="58"/>
      <c r="DM599" s="58"/>
      <c r="DN599" s="58"/>
      <c r="DO599" s="58"/>
      <c r="DP599" s="58"/>
      <c r="DQ599" s="58"/>
      <c r="DR599" s="58"/>
      <c r="DS599" s="58"/>
      <c r="DT599" s="58"/>
      <c r="DU599" s="58"/>
      <c r="DV599" s="58"/>
      <c r="DW599" s="58"/>
      <c r="DX599" s="58"/>
      <c r="DY599" s="58"/>
      <c r="DZ599" s="58"/>
      <c r="EA599" s="58"/>
      <c r="EB599" s="58"/>
      <c r="EC599" s="58"/>
      <c r="ED599" s="58"/>
      <c r="EE599" s="58"/>
      <c r="EF599" s="58"/>
      <c r="EG599" s="58"/>
      <c r="EH599" s="58"/>
      <c r="EI599" s="58"/>
      <c r="EJ599" s="58"/>
      <c r="EK599" s="58"/>
      <c r="EL599" s="58"/>
      <c r="EM599" s="58"/>
      <c r="EN599" s="58"/>
      <c r="EO599" s="58"/>
      <c r="EP599" s="58"/>
      <c r="EQ599" s="58"/>
      <c r="ER599" s="58"/>
      <c r="ES599" s="58"/>
      <c r="ET599" s="58"/>
      <c r="EU599" s="58"/>
      <c r="EV599" s="58"/>
      <c r="EW599" s="58"/>
      <c r="EX599" s="58"/>
      <c r="EY599" s="58"/>
      <c r="EZ599" s="58"/>
      <c r="FA599" s="58"/>
      <c r="FB599" s="58"/>
      <c r="FC599" s="58"/>
      <c r="FD599" s="58"/>
      <c r="FE599" s="58"/>
      <c r="FF599" s="58"/>
      <c r="FG599" s="58"/>
      <c r="FH599" s="58"/>
      <c r="FI599" s="58"/>
      <c r="FJ599" s="58"/>
      <c r="FK599" s="58"/>
      <c r="FL599" s="58"/>
      <c r="FM599" s="58"/>
      <c r="FN599" s="58"/>
      <c r="FO599" s="58"/>
      <c r="FP599" s="58"/>
      <c r="FQ599" s="58"/>
      <c r="FR599" s="58"/>
      <c r="FS599" s="58"/>
      <c r="FT599" s="58"/>
      <c r="FU599" s="58"/>
      <c r="FV599" s="58"/>
      <c r="FW599" s="58"/>
      <c r="FX599" s="58"/>
      <c r="FY599" s="58"/>
      <c r="FZ599" s="58"/>
      <c r="GA599" s="58"/>
      <c r="GB599" s="58"/>
      <c r="GC599" s="58"/>
      <c r="GD599" s="58"/>
      <c r="GE599" s="58"/>
      <c r="GF599" s="58"/>
      <c r="GG599" s="58"/>
      <c r="GH599" s="58"/>
      <c r="GI599" s="58"/>
      <c r="GJ599" s="58"/>
      <c r="GK599" s="58"/>
      <c r="GL599" s="58"/>
      <c r="GM599" s="58"/>
      <c r="GN599" s="58"/>
      <c r="GO599" s="58"/>
      <c r="GP599" s="58"/>
      <c r="GQ599" s="58"/>
      <c r="GR599" s="58"/>
      <c r="GS599" s="58"/>
      <c r="GT599" s="58"/>
      <c r="GU599" s="58"/>
      <c r="GV599" s="58"/>
      <c r="GW599" s="58"/>
      <c r="GX599" s="58"/>
      <c r="GY599" s="58"/>
      <c r="GZ599" s="58"/>
      <c r="HA599" s="58"/>
      <c r="HB599" s="58"/>
      <c r="HC599" s="58"/>
      <c r="HD599" s="58"/>
      <c r="HE599" s="58"/>
      <c r="HF599" s="58"/>
      <c r="HG599" s="58"/>
      <c r="HH599" s="58"/>
      <c r="HI599" s="58"/>
      <c r="HJ599" s="58"/>
      <c r="HK599" s="58"/>
      <c r="HL599" s="58"/>
      <c r="HM599" s="58"/>
      <c r="HN599" s="58"/>
      <c r="HO599" s="58"/>
      <c r="HP599" s="58"/>
      <c r="HQ599" s="58"/>
      <c r="HR599" s="58"/>
      <c r="HS599" s="58"/>
      <c r="HT599" s="58"/>
      <c r="HU599" s="58"/>
      <c r="HV599" s="58"/>
      <c r="HW599" s="58"/>
      <c r="HX599" s="58"/>
      <c r="HY599" s="58"/>
      <c r="HZ599" s="58"/>
      <c r="IA599" s="58"/>
      <c r="IB599" s="58"/>
      <c r="IC599" s="58"/>
      <c r="ID599" s="58"/>
      <c r="IE599" s="58"/>
      <c r="IF599" s="58"/>
      <c r="IG599" s="58"/>
      <c r="IH599" s="58"/>
      <c r="II599" s="58"/>
      <c r="IJ599" s="58"/>
      <c r="IK599" s="58"/>
      <c r="IL599" s="58"/>
      <c r="IM599" s="58"/>
      <c r="IN599" s="58"/>
      <c r="IO599" s="58"/>
      <c r="IP599" s="58"/>
      <c r="IQ599" s="58"/>
      <c r="IR599" s="58"/>
    </row>
    <row r="600" spans="1:252" s="839" customFormat="1">
      <c r="A600" s="78" t="s">
        <v>575</v>
      </c>
      <c r="B600" s="699">
        <v>0</v>
      </c>
      <c r="C600" s="699">
        <v>0</v>
      </c>
      <c r="D600" s="699">
        <v>0</v>
      </c>
      <c r="E600" s="699">
        <v>0</v>
      </c>
      <c r="F600" s="699">
        <v>0</v>
      </c>
      <c r="G600" s="699">
        <v>0</v>
      </c>
      <c r="H600" s="699">
        <v>0</v>
      </c>
      <c r="I600" s="699">
        <v>0</v>
      </c>
      <c r="J600" s="699">
        <v>0</v>
      </c>
      <c r="K600" s="699">
        <v>0</v>
      </c>
      <c r="L600" s="699">
        <v>0</v>
      </c>
      <c r="M600" s="699">
        <v>0</v>
      </c>
      <c r="N600" s="699">
        <v>0</v>
      </c>
      <c r="O600" s="699">
        <v>0</v>
      </c>
      <c r="P600" s="699">
        <v>0</v>
      </c>
      <c r="Q600" s="699">
        <v>0</v>
      </c>
      <c r="R600" s="699">
        <v>0</v>
      </c>
      <c r="S600" s="699">
        <v>0</v>
      </c>
      <c r="T600" s="699">
        <v>0</v>
      </c>
      <c r="U600" s="699">
        <v>0</v>
      </c>
      <c r="V600" s="699">
        <v>0</v>
      </c>
      <c r="W600" s="699">
        <v>0</v>
      </c>
      <c r="X600" s="699">
        <v>0</v>
      </c>
      <c r="Y600" s="699">
        <v>0</v>
      </c>
      <c r="Z600" s="699">
        <v>0</v>
      </c>
      <c r="AA600" s="956">
        <v>0</v>
      </c>
      <c r="AB600" s="956">
        <v>0</v>
      </c>
      <c r="AC600" s="956">
        <v>0</v>
      </c>
      <c r="AD600" s="699">
        <v>0</v>
      </c>
      <c r="AE600"/>
      <c r="AF600" s="58"/>
      <c r="AG600" s="58"/>
      <c r="AH600" s="58"/>
      <c r="AI600" s="58"/>
      <c r="AJ600" s="58"/>
      <c r="AK600" s="58"/>
      <c r="AL600" s="58"/>
      <c r="AM600" s="58"/>
      <c r="AN600" s="58"/>
      <c r="AO600" s="58"/>
      <c r="AP600" s="58"/>
      <c r="AQ600" s="58"/>
      <c r="AR600" s="58"/>
      <c r="AS600" s="58"/>
      <c r="AT600" s="58"/>
      <c r="AU600" s="58"/>
      <c r="AV600" s="58"/>
      <c r="AW600" s="58"/>
      <c r="AX600" s="58"/>
      <c r="AY600" s="58"/>
      <c r="AZ600" s="58"/>
      <c r="BA600" s="58"/>
      <c r="BB600" s="58"/>
      <c r="BC600" s="58"/>
      <c r="BD600" s="58"/>
      <c r="BE600" s="58"/>
      <c r="BF600" s="58"/>
      <c r="BG600" s="58"/>
      <c r="BH600" s="58"/>
      <c r="BI600" s="58"/>
      <c r="BJ600" s="58"/>
      <c r="BK600" s="58"/>
      <c r="BL600" s="58"/>
      <c r="BM600" s="58"/>
      <c r="BN600" s="58"/>
      <c r="BO600" s="58"/>
      <c r="BP600" s="58"/>
      <c r="BQ600" s="58"/>
      <c r="BR600" s="58"/>
      <c r="BS600" s="58"/>
      <c r="BT600" s="58"/>
      <c r="BU600" s="58"/>
      <c r="BV600" s="58"/>
      <c r="BW600" s="58"/>
      <c r="BX600" s="58"/>
      <c r="BY600" s="58"/>
      <c r="BZ600" s="58"/>
      <c r="CA600" s="58"/>
      <c r="CB600" s="58"/>
      <c r="CC600" s="58"/>
      <c r="CD600" s="58"/>
      <c r="CE600" s="58"/>
      <c r="CF600" s="58"/>
      <c r="CG600" s="58"/>
      <c r="CH600" s="58"/>
      <c r="CI600" s="58"/>
      <c r="CJ600" s="58"/>
      <c r="CK600" s="58"/>
      <c r="CL600" s="58"/>
      <c r="CM600" s="58"/>
      <c r="CN600" s="58"/>
      <c r="CO600" s="58"/>
      <c r="CP600" s="58"/>
      <c r="CQ600" s="58"/>
      <c r="CR600" s="58"/>
      <c r="CS600" s="58"/>
      <c r="CT600" s="58"/>
      <c r="CU600" s="58"/>
      <c r="CV600" s="58"/>
      <c r="CW600" s="58"/>
      <c r="CX600" s="58"/>
      <c r="CY600" s="58"/>
      <c r="CZ600" s="58"/>
      <c r="DA600" s="58"/>
      <c r="DB600" s="58"/>
      <c r="DC600" s="58"/>
      <c r="DD600" s="58"/>
      <c r="DE600" s="58"/>
      <c r="DF600" s="58"/>
      <c r="DG600" s="58"/>
      <c r="DH600" s="58"/>
      <c r="DI600" s="58"/>
      <c r="DJ600" s="58"/>
      <c r="DK600" s="58"/>
      <c r="DL600" s="58"/>
      <c r="DM600" s="58"/>
      <c r="DN600" s="58"/>
      <c r="DO600" s="58"/>
      <c r="DP600" s="58"/>
      <c r="DQ600" s="58"/>
      <c r="DR600" s="58"/>
      <c r="DS600" s="58"/>
      <c r="DT600" s="58"/>
      <c r="DU600" s="58"/>
      <c r="DV600" s="58"/>
      <c r="DW600" s="58"/>
      <c r="DX600" s="58"/>
      <c r="DY600" s="58"/>
      <c r="DZ600" s="58"/>
      <c r="EA600" s="58"/>
      <c r="EB600" s="58"/>
      <c r="EC600" s="58"/>
      <c r="ED600" s="58"/>
      <c r="EE600" s="58"/>
      <c r="EF600" s="58"/>
      <c r="EG600" s="58"/>
      <c r="EH600" s="58"/>
      <c r="EI600" s="58"/>
      <c r="EJ600" s="58"/>
      <c r="EK600" s="58"/>
      <c r="EL600" s="58"/>
      <c r="EM600" s="58"/>
      <c r="EN600" s="58"/>
      <c r="EO600" s="58"/>
      <c r="EP600" s="58"/>
      <c r="EQ600" s="58"/>
      <c r="ER600" s="58"/>
      <c r="ES600" s="58"/>
      <c r="ET600" s="58"/>
      <c r="EU600" s="58"/>
      <c r="EV600" s="58"/>
      <c r="EW600" s="58"/>
      <c r="EX600" s="58"/>
      <c r="EY600" s="58"/>
      <c r="EZ600" s="58"/>
      <c r="FA600" s="58"/>
      <c r="FB600" s="58"/>
      <c r="FC600" s="58"/>
      <c r="FD600" s="58"/>
      <c r="FE600" s="58"/>
      <c r="FF600" s="58"/>
      <c r="FG600" s="58"/>
      <c r="FH600" s="58"/>
      <c r="FI600" s="58"/>
      <c r="FJ600" s="58"/>
      <c r="FK600" s="58"/>
      <c r="FL600" s="58"/>
      <c r="FM600" s="58"/>
      <c r="FN600" s="58"/>
      <c r="FO600" s="58"/>
      <c r="FP600" s="58"/>
      <c r="FQ600" s="58"/>
      <c r="FR600" s="58"/>
      <c r="FS600" s="58"/>
      <c r="FT600" s="58"/>
      <c r="FU600" s="58"/>
      <c r="FV600" s="58"/>
      <c r="FW600" s="58"/>
      <c r="FX600" s="58"/>
      <c r="FY600" s="58"/>
      <c r="FZ600" s="58"/>
      <c r="GA600" s="58"/>
      <c r="GB600" s="58"/>
      <c r="GC600" s="58"/>
      <c r="GD600" s="58"/>
      <c r="GE600" s="58"/>
      <c r="GF600" s="58"/>
      <c r="GG600" s="58"/>
      <c r="GH600" s="58"/>
      <c r="GI600" s="58"/>
      <c r="GJ600" s="58"/>
      <c r="GK600" s="58"/>
      <c r="GL600" s="58"/>
      <c r="GM600" s="58"/>
      <c r="GN600" s="58"/>
      <c r="GO600" s="58"/>
      <c r="GP600" s="58"/>
      <c r="GQ600" s="58"/>
      <c r="GR600" s="58"/>
      <c r="GS600" s="58"/>
      <c r="GT600" s="58"/>
      <c r="GU600" s="58"/>
      <c r="GV600" s="58"/>
      <c r="GW600" s="58"/>
      <c r="GX600" s="58"/>
      <c r="GY600" s="58"/>
      <c r="GZ600" s="58"/>
      <c r="HA600" s="58"/>
      <c r="HB600" s="58"/>
      <c r="HC600" s="58"/>
      <c r="HD600" s="58"/>
      <c r="HE600" s="58"/>
      <c r="HF600" s="58"/>
      <c r="HG600" s="58"/>
      <c r="HH600" s="58"/>
      <c r="HI600" s="58"/>
      <c r="HJ600" s="58"/>
      <c r="HK600" s="58"/>
      <c r="HL600" s="58"/>
      <c r="HM600" s="58"/>
      <c r="HN600" s="58"/>
      <c r="HO600" s="58"/>
      <c r="HP600" s="58"/>
      <c r="HQ600" s="58"/>
      <c r="HR600" s="58"/>
      <c r="HS600" s="58"/>
      <c r="HT600" s="58"/>
      <c r="HU600" s="58"/>
      <c r="HV600" s="58"/>
      <c r="HW600" s="58"/>
      <c r="HX600" s="58"/>
      <c r="HY600" s="58"/>
      <c r="HZ600" s="58"/>
      <c r="IA600" s="58"/>
      <c r="IB600" s="58"/>
      <c r="IC600" s="58"/>
      <c r="ID600" s="58"/>
      <c r="IE600" s="58"/>
      <c r="IF600" s="58"/>
      <c r="IG600" s="58"/>
      <c r="IH600" s="58"/>
      <c r="II600" s="58"/>
      <c r="IJ600" s="58"/>
      <c r="IK600" s="58"/>
      <c r="IL600" s="58"/>
      <c r="IM600" s="58"/>
      <c r="IN600" s="58"/>
      <c r="IO600" s="58"/>
      <c r="IP600" s="58"/>
      <c r="IQ600" s="58"/>
      <c r="IR600" s="58"/>
    </row>
    <row r="601" spans="1:252" s="839" customFormat="1">
      <c r="A601" s="78" t="s">
        <v>576</v>
      </c>
      <c r="B601" s="699">
        <v>0</v>
      </c>
      <c r="C601" s="699">
        <v>0</v>
      </c>
      <c r="D601" s="699">
        <v>0</v>
      </c>
      <c r="E601" s="699">
        <v>0</v>
      </c>
      <c r="F601" s="699">
        <v>0</v>
      </c>
      <c r="G601" s="699">
        <v>0</v>
      </c>
      <c r="H601" s="699">
        <v>0</v>
      </c>
      <c r="I601" s="699">
        <v>0</v>
      </c>
      <c r="J601" s="699">
        <v>0</v>
      </c>
      <c r="K601" s="699">
        <v>0</v>
      </c>
      <c r="L601" s="699">
        <v>0</v>
      </c>
      <c r="M601" s="699">
        <v>0</v>
      </c>
      <c r="N601" s="699">
        <v>0</v>
      </c>
      <c r="O601" s="699">
        <v>0</v>
      </c>
      <c r="P601" s="699">
        <v>0</v>
      </c>
      <c r="Q601" s="699">
        <v>0</v>
      </c>
      <c r="R601" s="699">
        <v>0</v>
      </c>
      <c r="S601" s="699">
        <v>0</v>
      </c>
      <c r="T601" s="699">
        <v>0</v>
      </c>
      <c r="U601" s="699">
        <v>0</v>
      </c>
      <c r="V601" s="699">
        <v>0</v>
      </c>
      <c r="W601" s="699">
        <v>0</v>
      </c>
      <c r="X601" s="699">
        <v>0</v>
      </c>
      <c r="Y601" s="699">
        <v>0</v>
      </c>
      <c r="Z601" s="699">
        <v>0</v>
      </c>
      <c r="AA601" s="956">
        <v>0</v>
      </c>
      <c r="AB601" s="956">
        <v>0</v>
      </c>
      <c r="AC601" s="956">
        <v>0</v>
      </c>
      <c r="AD601" s="699">
        <v>0</v>
      </c>
      <c r="AE601"/>
      <c r="AF601" s="58"/>
      <c r="AG601" s="58"/>
      <c r="AH601" s="58"/>
      <c r="AI601" s="58"/>
      <c r="AJ601" s="58"/>
      <c r="AK601" s="58"/>
      <c r="AL601" s="58"/>
      <c r="AM601" s="58"/>
      <c r="AN601" s="58"/>
      <c r="AO601" s="58"/>
      <c r="AP601" s="58"/>
      <c r="AQ601" s="58"/>
      <c r="AR601" s="58"/>
      <c r="AS601" s="58"/>
      <c r="AT601" s="58"/>
      <c r="AU601" s="58"/>
      <c r="AV601" s="58"/>
      <c r="AW601" s="58"/>
      <c r="AX601" s="58"/>
      <c r="AY601" s="58"/>
      <c r="AZ601" s="58"/>
      <c r="BA601" s="58"/>
      <c r="BB601" s="58"/>
      <c r="BC601" s="58"/>
      <c r="BD601" s="58"/>
      <c r="BE601" s="58"/>
      <c r="BF601" s="58"/>
      <c r="BG601" s="58"/>
      <c r="BH601" s="58"/>
      <c r="BI601" s="58"/>
      <c r="BJ601" s="58"/>
      <c r="BK601" s="58"/>
      <c r="BL601" s="58"/>
      <c r="BM601" s="58"/>
      <c r="BN601" s="58"/>
      <c r="BO601" s="58"/>
      <c r="BP601" s="58"/>
      <c r="BQ601" s="58"/>
      <c r="BR601" s="58"/>
      <c r="BS601" s="58"/>
      <c r="BT601" s="58"/>
      <c r="BU601" s="58"/>
      <c r="BV601" s="58"/>
      <c r="BW601" s="58"/>
      <c r="BX601" s="58"/>
      <c r="BY601" s="58"/>
      <c r="BZ601" s="58"/>
      <c r="CA601" s="58"/>
      <c r="CB601" s="58"/>
      <c r="CC601" s="58"/>
      <c r="CD601" s="58"/>
      <c r="CE601" s="58"/>
      <c r="CF601" s="58"/>
      <c r="CG601" s="58"/>
      <c r="CH601" s="58"/>
      <c r="CI601" s="58"/>
      <c r="CJ601" s="58"/>
      <c r="CK601" s="58"/>
      <c r="CL601" s="58"/>
      <c r="CM601" s="58"/>
      <c r="CN601" s="58"/>
      <c r="CO601" s="58"/>
      <c r="CP601" s="58"/>
      <c r="CQ601" s="58"/>
      <c r="CR601" s="58"/>
      <c r="CS601" s="58"/>
      <c r="CT601" s="58"/>
      <c r="CU601" s="58"/>
      <c r="CV601" s="58"/>
      <c r="CW601" s="58"/>
      <c r="CX601" s="58"/>
      <c r="CY601" s="58"/>
      <c r="CZ601" s="58"/>
      <c r="DA601" s="58"/>
      <c r="DB601" s="58"/>
      <c r="DC601" s="58"/>
      <c r="DD601" s="58"/>
      <c r="DE601" s="58"/>
      <c r="DF601" s="58"/>
      <c r="DG601" s="58"/>
      <c r="DH601" s="58"/>
      <c r="DI601" s="58"/>
      <c r="DJ601" s="58"/>
      <c r="DK601" s="58"/>
      <c r="DL601" s="58"/>
      <c r="DM601" s="58"/>
      <c r="DN601" s="58"/>
      <c r="DO601" s="58"/>
      <c r="DP601" s="58"/>
      <c r="DQ601" s="58"/>
      <c r="DR601" s="58"/>
      <c r="DS601" s="58"/>
      <c r="DT601" s="58"/>
      <c r="DU601" s="58"/>
      <c r="DV601" s="58"/>
      <c r="DW601" s="58"/>
      <c r="DX601" s="58"/>
      <c r="DY601" s="58"/>
      <c r="DZ601" s="58"/>
      <c r="EA601" s="58"/>
      <c r="EB601" s="58"/>
      <c r="EC601" s="58"/>
      <c r="ED601" s="58"/>
      <c r="EE601" s="58"/>
      <c r="EF601" s="58"/>
      <c r="EG601" s="58"/>
      <c r="EH601" s="58"/>
      <c r="EI601" s="58"/>
      <c r="EJ601" s="58"/>
      <c r="EK601" s="58"/>
      <c r="EL601" s="58"/>
      <c r="EM601" s="58"/>
      <c r="EN601" s="58"/>
      <c r="EO601" s="58"/>
      <c r="EP601" s="58"/>
      <c r="EQ601" s="58"/>
      <c r="ER601" s="58"/>
      <c r="ES601" s="58"/>
      <c r="ET601" s="58"/>
      <c r="EU601" s="58"/>
      <c r="EV601" s="58"/>
      <c r="EW601" s="58"/>
      <c r="EX601" s="58"/>
      <c r="EY601" s="58"/>
      <c r="EZ601" s="58"/>
      <c r="FA601" s="58"/>
      <c r="FB601" s="58"/>
      <c r="FC601" s="58"/>
      <c r="FD601" s="58"/>
      <c r="FE601" s="58"/>
      <c r="FF601" s="58"/>
      <c r="FG601" s="58"/>
      <c r="FH601" s="58"/>
      <c r="FI601" s="58"/>
      <c r="FJ601" s="58"/>
      <c r="FK601" s="58"/>
      <c r="FL601" s="58"/>
      <c r="FM601" s="58"/>
      <c r="FN601" s="58"/>
      <c r="FO601" s="58"/>
      <c r="FP601" s="58"/>
      <c r="FQ601" s="58"/>
      <c r="FR601" s="58"/>
      <c r="FS601" s="58"/>
      <c r="FT601" s="58"/>
      <c r="FU601" s="58"/>
      <c r="FV601" s="58"/>
      <c r="FW601" s="58"/>
      <c r="FX601" s="58"/>
      <c r="FY601" s="58"/>
      <c r="FZ601" s="58"/>
      <c r="GA601" s="58"/>
      <c r="GB601" s="58"/>
      <c r="GC601" s="58"/>
      <c r="GD601" s="58"/>
      <c r="GE601" s="58"/>
      <c r="GF601" s="58"/>
      <c r="GG601" s="58"/>
      <c r="GH601" s="58"/>
      <c r="GI601" s="58"/>
      <c r="GJ601" s="58"/>
      <c r="GK601" s="58"/>
      <c r="GL601" s="58"/>
      <c r="GM601" s="58"/>
      <c r="GN601" s="58"/>
      <c r="GO601" s="58"/>
      <c r="GP601" s="58"/>
      <c r="GQ601" s="58"/>
      <c r="GR601" s="58"/>
      <c r="GS601" s="58"/>
      <c r="GT601" s="58"/>
      <c r="GU601" s="58"/>
      <c r="GV601" s="58"/>
      <c r="GW601" s="58"/>
      <c r="GX601" s="58"/>
      <c r="GY601" s="58"/>
      <c r="GZ601" s="58"/>
      <c r="HA601" s="58"/>
      <c r="HB601" s="58"/>
      <c r="HC601" s="58"/>
      <c r="HD601" s="58"/>
      <c r="HE601" s="58"/>
      <c r="HF601" s="58"/>
      <c r="HG601" s="58"/>
      <c r="HH601" s="58"/>
      <c r="HI601" s="58"/>
      <c r="HJ601" s="58"/>
      <c r="HK601" s="58"/>
      <c r="HL601" s="58"/>
      <c r="HM601" s="58"/>
      <c r="HN601" s="58"/>
      <c r="HO601" s="58"/>
      <c r="HP601" s="58"/>
      <c r="HQ601" s="58"/>
      <c r="HR601" s="58"/>
      <c r="HS601" s="58"/>
      <c r="HT601" s="58"/>
      <c r="HU601" s="58"/>
      <c r="HV601" s="58"/>
      <c r="HW601" s="58"/>
      <c r="HX601" s="58"/>
      <c r="HY601" s="58"/>
      <c r="HZ601" s="58"/>
      <c r="IA601" s="58"/>
      <c r="IB601" s="58"/>
      <c r="IC601" s="58"/>
      <c r="ID601" s="58"/>
      <c r="IE601" s="58"/>
      <c r="IF601" s="58"/>
      <c r="IG601" s="58"/>
      <c r="IH601" s="58"/>
      <c r="II601" s="58"/>
      <c r="IJ601" s="58"/>
      <c r="IK601" s="58"/>
      <c r="IL601" s="58"/>
      <c r="IM601" s="58"/>
      <c r="IN601" s="58"/>
      <c r="IO601" s="58"/>
      <c r="IP601" s="58"/>
      <c r="IQ601" s="58"/>
      <c r="IR601" s="58"/>
    </row>
    <row r="602" spans="1:252" s="839" customFormat="1">
      <c r="A602" s="78" t="s">
        <v>577</v>
      </c>
      <c r="B602" s="699">
        <v>0</v>
      </c>
      <c r="C602" s="699">
        <v>0</v>
      </c>
      <c r="D602" s="699">
        <v>0</v>
      </c>
      <c r="E602" s="699">
        <v>0</v>
      </c>
      <c r="F602" s="699">
        <v>0</v>
      </c>
      <c r="G602" s="699">
        <v>0</v>
      </c>
      <c r="H602" s="699">
        <v>0</v>
      </c>
      <c r="I602" s="699">
        <v>0</v>
      </c>
      <c r="J602" s="699">
        <v>0</v>
      </c>
      <c r="K602" s="699">
        <v>0</v>
      </c>
      <c r="L602" s="699">
        <v>0</v>
      </c>
      <c r="M602" s="699">
        <v>0</v>
      </c>
      <c r="N602" s="699">
        <v>0</v>
      </c>
      <c r="O602" s="699">
        <v>0</v>
      </c>
      <c r="P602" s="699">
        <v>0</v>
      </c>
      <c r="Q602" s="699">
        <v>0</v>
      </c>
      <c r="R602" s="699">
        <v>0</v>
      </c>
      <c r="S602" s="699">
        <v>0</v>
      </c>
      <c r="T602" s="699">
        <v>0</v>
      </c>
      <c r="U602" s="699">
        <v>0</v>
      </c>
      <c r="V602" s="699">
        <v>0</v>
      </c>
      <c r="W602" s="699">
        <v>0</v>
      </c>
      <c r="X602" s="699">
        <v>0</v>
      </c>
      <c r="Y602" s="699">
        <v>0</v>
      </c>
      <c r="Z602" s="699">
        <v>0</v>
      </c>
      <c r="AA602" s="956">
        <v>0</v>
      </c>
      <c r="AB602" s="956">
        <v>0</v>
      </c>
      <c r="AC602" s="956">
        <v>0</v>
      </c>
      <c r="AD602" s="699">
        <v>0</v>
      </c>
      <c r="AE602"/>
      <c r="AF602" s="58"/>
      <c r="AG602" s="58"/>
      <c r="AH602" s="58"/>
      <c r="AI602" s="58"/>
      <c r="AJ602" s="58"/>
      <c r="AK602" s="58"/>
      <c r="AL602" s="58"/>
      <c r="AM602" s="58"/>
      <c r="AN602" s="58"/>
      <c r="AO602" s="58"/>
      <c r="AP602" s="58"/>
      <c r="AQ602" s="58"/>
      <c r="AR602" s="58"/>
      <c r="AS602" s="58"/>
      <c r="AT602" s="58"/>
      <c r="AU602" s="58"/>
      <c r="AV602" s="58"/>
      <c r="AW602" s="58"/>
      <c r="AX602" s="58"/>
      <c r="AY602" s="58"/>
      <c r="AZ602" s="58"/>
      <c r="BA602" s="58"/>
      <c r="BB602" s="58"/>
      <c r="BC602" s="58"/>
      <c r="BD602" s="58"/>
      <c r="BE602" s="58"/>
      <c r="BF602" s="58"/>
      <c r="BG602" s="58"/>
      <c r="BH602" s="58"/>
      <c r="BI602" s="58"/>
      <c r="BJ602" s="58"/>
      <c r="BK602" s="58"/>
      <c r="BL602" s="58"/>
      <c r="BM602" s="58"/>
      <c r="BN602" s="58"/>
      <c r="BO602" s="58"/>
      <c r="BP602" s="58"/>
      <c r="BQ602" s="58"/>
      <c r="BR602" s="58"/>
      <c r="BS602" s="58"/>
      <c r="BT602" s="58"/>
      <c r="BU602" s="58"/>
      <c r="BV602" s="58"/>
      <c r="BW602" s="58"/>
      <c r="BX602" s="58"/>
      <c r="BY602" s="58"/>
      <c r="BZ602" s="58"/>
      <c r="CA602" s="58"/>
      <c r="CB602" s="58"/>
      <c r="CC602" s="58"/>
      <c r="CD602" s="58"/>
      <c r="CE602" s="58"/>
      <c r="CF602" s="58"/>
      <c r="CG602" s="58"/>
      <c r="CH602" s="58"/>
      <c r="CI602" s="58"/>
      <c r="CJ602" s="58"/>
      <c r="CK602" s="58"/>
      <c r="CL602" s="58"/>
      <c r="CM602" s="58"/>
      <c r="CN602" s="58"/>
      <c r="CO602" s="58"/>
      <c r="CP602" s="58"/>
      <c r="CQ602" s="58"/>
      <c r="CR602" s="58"/>
      <c r="CS602" s="58"/>
      <c r="CT602" s="58"/>
      <c r="CU602" s="58"/>
      <c r="CV602" s="58"/>
      <c r="CW602" s="58"/>
      <c r="CX602" s="58"/>
      <c r="CY602" s="58"/>
      <c r="CZ602" s="58"/>
      <c r="DA602" s="58"/>
      <c r="DB602" s="58"/>
      <c r="DC602" s="58"/>
      <c r="DD602" s="58"/>
      <c r="DE602" s="58"/>
      <c r="DF602" s="58"/>
      <c r="DG602" s="58"/>
      <c r="DH602" s="58"/>
      <c r="DI602" s="58"/>
      <c r="DJ602" s="58"/>
      <c r="DK602" s="58"/>
      <c r="DL602" s="58"/>
      <c r="DM602" s="58"/>
      <c r="DN602" s="58"/>
      <c r="DO602" s="58"/>
      <c r="DP602" s="58"/>
      <c r="DQ602" s="58"/>
      <c r="DR602" s="58"/>
      <c r="DS602" s="58"/>
      <c r="DT602" s="58"/>
      <c r="DU602" s="58"/>
      <c r="DV602" s="58"/>
      <c r="DW602" s="58"/>
      <c r="DX602" s="58"/>
      <c r="DY602" s="58"/>
      <c r="DZ602" s="58"/>
      <c r="EA602" s="58"/>
      <c r="EB602" s="58"/>
      <c r="EC602" s="58"/>
      <c r="ED602" s="58"/>
      <c r="EE602" s="58"/>
      <c r="EF602" s="58"/>
      <c r="EG602" s="58"/>
      <c r="EH602" s="58"/>
      <c r="EI602" s="58"/>
      <c r="EJ602" s="58"/>
      <c r="EK602" s="58"/>
      <c r="EL602" s="58"/>
      <c r="EM602" s="58"/>
      <c r="EN602" s="58"/>
      <c r="EO602" s="58"/>
      <c r="EP602" s="58"/>
      <c r="EQ602" s="58"/>
      <c r="ER602" s="58"/>
      <c r="ES602" s="58"/>
      <c r="ET602" s="58"/>
      <c r="EU602" s="58"/>
      <c r="EV602" s="58"/>
      <c r="EW602" s="58"/>
      <c r="EX602" s="58"/>
      <c r="EY602" s="58"/>
      <c r="EZ602" s="58"/>
      <c r="FA602" s="58"/>
      <c r="FB602" s="58"/>
      <c r="FC602" s="58"/>
      <c r="FD602" s="58"/>
      <c r="FE602" s="58"/>
      <c r="FF602" s="58"/>
      <c r="FG602" s="58"/>
      <c r="FH602" s="58"/>
      <c r="FI602" s="58"/>
      <c r="FJ602" s="58"/>
      <c r="FK602" s="58"/>
      <c r="FL602" s="58"/>
      <c r="FM602" s="58"/>
      <c r="FN602" s="58"/>
      <c r="FO602" s="58"/>
      <c r="FP602" s="58"/>
      <c r="FQ602" s="58"/>
      <c r="FR602" s="58"/>
      <c r="FS602" s="58"/>
      <c r="FT602" s="58"/>
      <c r="FU602" s="58"/>
      <c r="FV602" s="58"/>
      <c r="FW602" s="58"/>
      <c r="FX602" s="58"/>
      <c r="FY602" s="58"/>
      <c r="FZ602" s="58"/>
      <c r="GA602" s="58"/>
      <c r="GB602" s="58"/>
      <c r="GC602" s="58"/>
      <c r="GD602" s="58"/>
      <c r="GE602" s="58"/>
      <c r="GF602" s="58"/>
      <c r="GG602" s="58"/>
      <c r="GH602" s="58"/>
      <c r="GI602" s="58"/>
      <c r="GJ602" s="58"/>
      <c r="GK602" s="58"/>
      <c r="GL602" s="58"/>
      <c r="GM602" s="58"/>
      <c r="GN602" s="58"/>
      <c r="GO602" s="58"/>
      <c r="GP602" s="58"/>
      <c r="GQ602" s="58"/>
      <c r="GR602" s="58"/>
      <c r="GS602" s="58"/>
      <c r="GT602" s="58"/>
      <c r="GU602" s="58"/>
      <c r="GV602" s="58"/>
      <c r="GW602" s="58"/>
      <c r="GX602" s="58"/>
      <c r="GY602" s="58"/>
      <c r="GZ602" s="58"/>
      <c r="HA602" s="58"/>
      <c r="HB602" s="58"/>
      <c r="HC602" s="58"/>
      <c r="HD602" s="58"/>
      <c r="HE602" s="58"/>
      <c r="HF602" s="58"/>
      <c r="HG602" s="58"/>
      <c r="HH602" s="58"/>
      <c r="HI602" s="58"/>
      <c r="HJ602" s="58"/>
      <c r="HK602" s="58"/>
      <c r="HL602" s="58"/>
      <c r="HM602" s="58"/>
      <c r="HN602" s="58"/>
      <c r="HO602" s="58"/>
      <c r="HP602" s="58"/>
      <c r="HQ602" s="58"/>
      <c r="HR602" s="58"/>
      <c r="HS602" s="58"/>
      <c r="HT602" s="58"/>
      <c r="HU602" s="58"/>
      <c r="HV602" s="58"/>
      <c r="HW602" s="58"/>
      <c r="HX602" s="58"/>
      <c r="HY602" s="58"/>
      <c r="HZ602" s="58"/>
      <c r="IA602" s="58"/>
      <c r="IB602" s="58"/>
      <c r="IC602" s="58"/>
      <c r="ID602" s="58"/>
      <c r="IE602" s="58"/>
      <c r="IF602" s="58"/>
      <c r="IG602" s="58"/>
      <c r="IH602" s="58"/>
      <c r="II602" s="58"/>
      <c r="IJ602" s="58"/>
      <c r="IK602" s="58"/>
      <c r="IL602" s="58"/>
      <c r="IM602" s="58"/>
      <c r="IN602" s="58"/>
      <c r="IO602" s="58"/>
      <c r="IP602" s="58"/>
      <c r="IQ602" s="58"/>
      <c r="IR602" s="58"/>
    </row>
    <row r="603" spans="1:252" s="839" customFormat="1">
      <c r="A603" s="78" t="s">
        <v>578</v>
      </c>
      <c r="B603" s="699">
        <v>0</v>
      </c>
      <c r="C603" s="699">
        <v>0</v>
      </c>
      <c r="D603" s="699">
        <v>0</v>
      </c>
      <c r="E603" s="699">
        <v>0</v>
      </c>
      <c r="F603" s="699">
        <v>0</v>
      </c>
      <c r="G603" s="699">
        <v>0</v>
      </c>
      <c r="H603" s="699">
        <v>0</v>
      </c>
      <c r="I603" s="699">
        <v>0</v>
      </c>
      <c r="J603" s="699">
        <v>0</v>
      </c>
      <c r="K603" s="699">
        <v>0</v>
      </c>
      <c r="L603" s="699">
        <v>0</v>
      </c>
      <c r="M603" s="699">
        <v>0</v>
      </c>
      <c r="N603" s="699">
        <v>0</v>
      </c>
      <c r="O603" s="699">
        <v>0</v>
      </c>
      <c r="P603" s="699">
        <v>0</v>
      </c>
      <c r="Q603" s="699">
        <v>0</v>
      </c>
      <c r="R603" s="699">
        <v>0</v>
      </c>
      <c r="S603" s="699">
        <v>0</v>
      </c>
      <c r="T603" s="699">
        <v>0</v>
      </c>
      <c r="U603" s="699">
        <v>0</v>
      </c>
      <c r="V603" s="699">
        <v>0</v>
      </c>
      <c r="W603" s="699">
        <v>0</v>
      </c>
      <c r="X603" s="699">
        <v>0</v>
      </c>
      <c r="Y603" s="699">
        <v>0</v>
      </c>
      <c r="Z603" s="699">
        <v>0</v>
      </c>
      <c r="AA603" s="956">
        <v>0</v>
      </c>
      <c r="AB603" s="956">
        <v>0</v>
      </c>
      <c r="AC603" s="956">
        <v>0</v>
      </c>
      <c r="AD603" s="699">
        <v>0</v>
      </c>
      <c r="AE603"/>
      <c r="AF603" s="58"/>
      <c r="AG603" s="58"/>
      <c r="AH603" s="58"/>
      <c r="AI603" s="58"/>
      <c r="AJ603" s="58"/>
      <c r="AK603" s="58"/>
      <c r="AL603" s="58"/>
      <c r="AM603" s="58"/>
      <c r="AN603" s="58"/>
      <c r="AO603" s="58"/>
      <c r="AP603" s="58"/>
      <c r="AQ603" s="58"/>
      <c r="AR603" s="58"/>
      <c r="AS603" s="58"/>
      <c r="AT603" s="58"/>
      <c r="AU603" s="58"/>
      <c r="AV603" s="58"/>
      <c r="AW603" s="58"/>
      <c r="AX603" s="58"/>
      <c r="AY603" s="58"/>
      <c r="AZ603" s="58"/>
      <c r="BA603" s="58"/>
      <c r="BB603" s="58"/>
      <c r="BC603" s="58"/>
      <c r="BD603" s="58"/>
      <c r="BE603" s="58"/>
      <c r="BF603" s="58"/>
      <c r="BG603" s="58"/>
      <c r="BH603" s="58"/>
      <c r="BI603" s="58"/>
      <c r="BJ603" s="58"/>
      <c r="BK603" s="58"/>
      <c r="BL603" s="58"/>
      <c r="BM603" s="58"/>
      <c r="BN603" s="58"/>
      <c r="BO603" s="58"/>
      <c r="BP603" s="58"/>
      <c r="BQ603" s="58"/>
      <c r="BR603" s="58"/>
      <c r="BS603" s="58"/>
      <c r="BT603" s="58"/>
      <c r="BU603" s="58"/>
      <c r="BV603" s="58"/>
      <c r="BW603" s="58"/>
      <c r="BX603" s="58"/>
      <c r="BY603" s="58"/>
      <c r="BZ603" s="58"/>
      <c r="CA603" s="58"/>
      <c r="CB603" s="58"/>
      <c r="CC603" s="58"/>
      <c r="CD603" s="58"/>
      <c r="CE603" s="58"/>
      <c r="CF603" s="58"/>
      <c r="CG603" s="58"/>
      <c r="CH603" s="58"/>
      <c r="CI603" s="58"/>
      <c r="CJ603" s="58"/>
      <c r="CK603" s="58"/>
      <c r="CL603" s="58"/>
      <c r="CM603" s="58"/>
      <c r="CN603" s="58"/>
      <c r="CO603" s="58"/>
      <c r="CP603" s="58"/>
      <c r="CQ603" s="58"/>
      <c r="CR603" s="58"/>
      <c r="CS603" s="58"/>
      <c r="CT603" s="58"/>
      <c r="CU603" s="58"/>
      <c r="CV603" s="58"/>
      <c r="CW603" s="58"/>
      <c r="CX603" s="58"/>
      <c r="CY603" s="58"/>
      <c r="CZ603" s="58"/>
      <c r="DA603" s="58"/>
      <c r="DB603" s="58"/>
      <c r="DC603" s="58"/>
      <c r="DD603" s="58"/>
      <c r="DE603" s="58"/>
      <c r="DF603" s="58"/>
      <c r="DG603" s="58"/>
      <c r="DH603" s="58"/>
      <c r="DI603" s="58"/>
      <c r="DJ603" s="58"/>
      <c r="DK603" s="58"/>
      <c r="DL603" s="58"/>
      <c r="DM603" s="58"/>
      <c r="DN603" s="58"/>
      <c r="DO603" s="58"/>
      <c r="DP603" s="58"/>
      <c r="DQ603" s="58"/>
      <c r="DR603" s="58"/>
      <c r="DS603" s="58"/>
      <c r="DT603" s="58"/>
      <c r="DU603" s="58"/>
      <c r="DV603" s="58"/>
      <c r="DW603" s="58"/>
      <c r="DX603" s="58"/>
      <c r="DY603" s="58"/>
      <c r="DZ603" s="58"/>
      <c r="EA603" s="58"/>
      <c r="EB603" s="58"/>
      <c r="EC603" s="58"/>
      <c r="ED603" s="58"/>
      <c r="EE603" s="58"/>
      <c r="EF603" s="58"/>
      <c r="EG603" s="58"/>
      <c r="EH603" s="58"/>
      <c r="EI603" s="58"/>
      <c r="EJ603" s="58"/>
      <c r="EK603" s="58"/>
      <c r="EL603" s="58"/>
      <c r="EM603" s="58"/>
      <c r="EN603" s="58"/>
      <c r="EO603" s="58"/>
      <c r="EP603" s="58"/>
      <c r="EQ603" s="58"/>
      <c r="ER603" s="58"/>
      <c r="ES603" s="58"/>
      <c r="ET603" s="58"/>
      <c r="EU603" s="58"/>
      <c r="EV603" s="58"/>
      <c r="EW603" s="58"/>
      <c r="EX603" s="58"/>
      <c r="EY603" s="58"/>
      <c r="EZ603" s="58"/>
      <c r="FA603" s="58"/>
      <c r="FB603" s="58"/>
      <c r="FC603" s="58"/>
      <c r="FD603" s="58"/>
      <c r="FE603" s="58"/>
      <c r="FF603" s="58"/>
      <c r="FG603" s="58"/>
      <c r="FH603" s="58"/>
      <c r="FI603" s="58"/>
      <c r="FJ603" s="58"/>
      <c r="FK603" s="58"/>
      <c r="FL603" s="58"/>
      <c r="FM603" s="58"/>
      <c r="FN603" s="58"/>
      <c r="FO603" s="58"/>
      <c r="FP603" s="58"/>
      <c r="FQ603" s="58"/>
      <c r="FR603" s="58"/>
      <c r="FS603" s="58"/>
      <c r="FT603" s="58"/>
      <c r="FU603" s="58"/>
      <c r="FV603" s="58"/>
      <c r="FW603" s="58"/>
      <c r="FX603" s="58"/>
      <c r="FY603" s="58"/>
      <c r="FZ603" s="58"/>
      <c r="GA603" s="58"/>
      <c r="GB603" s="58"/>
      <c r="GC603" s="58"/>
      <c r="GD603" s="58"/>
      <c r="GE603" s="58"/>
      <c r="GF603" s="58"/>
      <c r="GG603" s="58"/>
      <c r="GH603" s="58"/>
      <c r="GI603" s="58"/>
      <c r="GJ603" s="58"/>
      <c r="GK603" s="58"/>
      <c r="GL603" s="58"/>
      <c r="GM603" s="58"/>
      <c r="GN603" s="58"/>
      <c r="GO603" s="58"/>
      <c r="GP603" s="58"/>
      <c r="GQ603" s="58"/>
      <c r="GR603" s="58"/>
      <c r="GS603" s="58"/>
      <c r="GT603" s="58"/>
      <c r="GU603" s="58"/>
      <c r="GV603" s="58"/>
      <c r="GW603" s="58"/>
      <c r="GX603" s="58"/>
      <c r="GY603" s="58"/>
      <c r="GZ603" s="58"/>
      <c r="HA603" s="58"/>
      <c r="HB603" s="58"/>
      <c r="HC603" s="58"/>
      <c r="HD603" s="58"/>
      <c r="HE603" s="58"/>
      <c r="HF603" s="58"/>
      <c r="HG603" s="58"/>
      <c r="HH603" s="58"/>
      <c r="HI603" s="58"/>
      <c r="HJ603" s="58"/>
      <c r="HK603" s="58"/>
      <c r="HL603" s="58"/>
      <c r="HM603" s="58"/>
      <c r="HN603" s="58"/>
      <c r="HO603" s="58"/>
      <c r="HP603" s="58"/>
      <c r="HQ603" s="58"/>
      <c r="HR603" s="58"/>
      <c r="HS603" s="58"/>
      <c r="HT603" s="58"/>
      <c r="HU603" s="58"/>
      <c r="HV603" s="58"/>
      <c r="HW603" s="58"/>
      <c r="HX603" s="58"/>
      <c r="HY603" s="58"/>
      <c r="HZ603" s="58"/>
      <c r="IA603" s="58"/>
      <c r="IB603" s="58"/>
      <c r="IC603" s="58"/>
      <c r="ID603" s="58"/>
      <c r="IE603" s="58"/>
      <c r="IF603" s="58"/>
      <c r="IG603" s="58"/>
      <c r="IH603" s="58"/>
      <c r="II603" s="58"/>
      <c r="IJ603" s="58"/>
      <c r="IK603" s="58"/>
      <c r="IL603" s="58"/>
      <c r="IM603" s="58"/>
      <c r="IN603" s="58"/>
      <c r="IO603" s="58"/>
      <c r="IP603" s="58"/>
      <c r="IQ603" s="58"/>
      <c r="IR603" s="58"/>
    </row>
    <row r="604" spans="1:252" s="839" customFormat="1">
      <c r="A604" s="78" t="s">
        <v>579</v>
      </c>
      <c r="B604" s="699">
        <v>0</v>
      </c>
      <c r="C604" s="699">
        <v>0</v>
      </c>
      <c r="D604" s="699">
        <v>0</v>
      </c>
      <c r="E604" s="699">
        <v>0</v>
      </c>
      <c r="F604" s="699">
        <v>0</v>
      </c>
      <c r="G604" s="699">
        <v>0</v>
      </c>
      <c r="H604" s="699">
        <v>0</v>
      </c>
      <c r="I604" s="699">
        <v>0</v>
      </c>
      <c r="J604" s="699">
        <v>0</v>
      </c>
      <c r="K604" s="699">
        <v>0</v>
      </c>
      <c r="L604" s="699">
        <v>0</v>
      </c>
      <c r="M604" s="699">
        <v>0</v>
      </c>
      <c r="N604" s="699">
        <v>0</v>
      </c>
      <c r="O604" s="699">
        <v>0</v>
      </c>
      <c r="P604" s="699">
        <v>0</v>
      </c>
      <c r="Q604" s="699">
        <v>0</v>
      </c>
      <c r="R604" s="699">
        <v>0</v>
      </c>
      <c r="S604" s="699">
        <v>0</v>
      </c>
      <c r="T604" s="699">
        <v>0</v>
      </c>
      <c r="U604" s="699">
        <v>0</v>
      </c>
      <c r="V604" s="699">
        <v>0</v>
      </c>
      <c r="W604" s="699">
        <v>0</v>
      </c>
      <c r="X604" s="699">
        <v>0</v>
      </c>
      <c r="Y604" s="699">
        <v>0</v>
      </c>
      <c r="Z604" s="699">
        <v>0</v>
      </c>
      <c r="AA604" s="956">
        <v>0</v>
      </c>
      <c r="AB604" s="956">
        <v>0</v>
      </c>
      <c r="AC604" s="956">
        <v>0</v>
      </c>
      <c r="AD604" s="699">
        <v>0</v>
      </c>
      <c r="AE604"/>
      <c r="AF604" s="58"/>
      <c r="AG604" s="58"/>
      <c r="AH604" s="58"/>
      <c r="AI604" s="58"/>
      <c r="AJ604" s="58"/>
      <c r="AK604" s="58"/>
      <c r="AL604" s="58"/>
      <c r="AM604" s="58"/>
      <c r="AN604" s="58"/>
      <c r="AO604" s="58"/>
      <c r="AP604" s="58"/>
      <c r="AQ604" s="58"/>
      <c r="AR604" s="58"/>
      <c r="AS604" s="58"/>
      <c r="AT604" s="58"/>
      <c r="AU604" s="58"/>
      <c r="AV604" s="58"/>
      <c r="AW604" s="58"/>
      <c r="AX604" s="58"/>
      <c r="AY604" s="58"/>
      <c r="AZ604" s="58"/>
      <c r="BA604" s="58"/>
      <c r="BB604" s="58"/>
      <c r="BC604" s="58"/>
      <c r="BD604" s="58"/>
      <c r="BE604" s="58"/>
      <c r="BF604" s="58"/>
      <c r="BG604" s="58"/>
      <c r="BH604" s="58"/>
      <c r="BI604" s="58"/>
      <c r="BJ604" s="58"/>
      <c r="BK604" s="58"/>
      <c r="BL604" s="58"/>
      <c r="BM604" s="58"/>
      <c r="BN604" s="58"/>
      <c r="BO604" s="58"/>
      <c r="BP604" s="58"/>
      <c r="BQ604" s="58"/>
      <c r="BR604" s="58"/>
      <c r="BS604" s="58"/>
      <c r="BT604" s="58"/>
      <c r="BU604" s="58"/>
      <c r="BV604" s="58"/>
      <c r="BW604" s="58"/>
      <c r="BX604" s="58"/>
      <c r="BY604" s="58"/>
      <c r="BZ604" s="58"/>
      <c r="CA604" s="58"/>
      <c r="CB604" s="58"/>
      <c r="CC604" s="58"/>
      <c r="CD604" s="58"/>
      <c r="CE604" s="58"/>
      <c r="CF604" s="58"/>
      <c r="CG604" s="58"/>
      <c r="CH604" s="58"/>
      <c r="CI604" s="58"/>
      <c r="CJ604" s="58"/>
      <c r="CK604" s="58"/>
      <c r="CL604" s="58"/>
      <c r="CM604" s="58"/>
      <c r="CN604" s="58"/>
      <c r="CO604" s="58"/>
      <c r="CP604" s="58"/>
      <c r="CQ604" s="58"/>
      <c r="CR604" s="58"/>
      <c r="CS604" s="58"/>
      <c r="CT604" s="58"/>
      <c r="CU604" s="58"/>
      <c r="CV604" s="58"/>
      <c r="CW604" s="58"/>
      <c r="CX604" s="58"/>
      <c r="CY604" s="58"/>
      <c r="CZ604" s="58"/>
      <c r="DA604" s="58"/>
      <c r="DB604" s="58"/>
      <c r="DC604" s="58"/>
      <c r="DD604" s="58"/>
      <c r="DE604" s="58"/>
      <c r="DF604" s="58"/>
      <c r="DG604" s="58"/>
      <c r="DH604" s="58"/>
      <c r="DI604" s="58"/>
      <c r="DJ604" s="58"/>
      <c r="DK604" s="58"/>
      <c r="DL604" s="58"/>
      <c r="DM604" s="58"/>
      <c r="DN604" s="58"/>
      <c r="DO604" s="58"/>
      <c r="DP604" s="58"/>
      <c r="DQ604" s="58"/>
      <c r="DR604" s="58"/>
      <c r="DS604" s="58"/>
      <c r="DT604" s="58"/>
      <c r="DU604" s="58"/>
      <c r="DV604" s="58"/>
      <c r="DW604" s="58"/>
      <c r="DX604" s="58"/>
      <c r="DY604" s="58"/>
      <c r="DZ604" s="58"/>
      <c r="EA604" s="58"/>
      <c r="EB604" s="58"/>
      <c r="EC604" s="58"/>
      <c r="ED604" s="58"/>
      <c r="EE604" s="58"/>
      <c r="EF604" s="58"/>
      <c r="EG604" s="58"/>
      <c r="EH604" s="58"/>
      <c r="EI604" s="58"/>
      <c r="EJ604" s="58"/>
      <c r="EK604" s="58"/>
      <c r="EL604" s="58"/>
      <c r="EM604" s="58"/>
      <c r="EN604" s="58"/>
      <c r="EO604" s="58"/>
      <c r="EP604" s="58"/>
      <c r="EQ604" s="58"/>
      <c r="ER604" s="58"/>
      <c r="ES604" s="58"/>
      <c r="ET604" s="58"/>
      <c r="EU604" s="58"/>
      <c r="EV604" s="58"/>
      <c r="EW604" s="58"/>
      <c r="EX604" s="58"/>
      <c r="EY604" s="58"/>
      <c r="EZ604" s="58"/>
      <c r="FA604" s="58"/>
      <c r="FB604" s="58"/>
      <c r="FC604" s="58"/>
      <c r="FD604" s="58"/>
      <c r="FE604" s="58"/>
      <c r="FF604" s="58"/>
      <c r="FG604" s="58"/>
      <c r="FH604" s="58"/>
      <c r="FI604" s="58"/>
      <c r="FJ604" s="58"/>
      <c r="FK604" s="58"/>
      <c r="FL604" s="58"/>
      <c r="FM604" s="58"/>
      <c r="FN604" s="58"/>
      <c r="FO604" s="58"/>
      <c r="FP604" s="58"/>
      <c r="FQ604" s="58"/>
      <c r="FR604" s="58"/>
      <c r="FS604" s="58"/>
      <c r="FT604" s="58"/>
      <c r="FU604" s="58"/>
      <c r="FV604" s="58"/>
      <c r="FW604" s="58"/>
      <c r="FX604" s="58"/>
      <c r="FY604" s="58"/>
      <c r="FZ604" s="58"/>
      <c r="GA604" s="58"/>
      <c r="GB604" s="58"/>
      <c r="GC604" s="58"/>
      <c r="GD604" s="58"/>
      <c r="GE604" s="58"/>
      <c r="GF604" s="58"/>
      <c r="GG604" s="58"/>
      <c r="GH604" s="58"/>
      <c r="GI604" s="58"/>
      <c r="GJ604" s="58"/>
      <c r="GK604" s="58"/>
      <c r="GL604" s="58"/>
      <c r="GM604" s="58"/>
      <c r="GN604" s="58"/>
      <c r="GO604" s="58"/>
      <c r="GP604" s="58"/>
      <c r="GQ604" s="58"/>
      <c r="GR604" s="58"/>
      <c r="GS604" s="58"/>
      <c r="GT604" s="58"/>
      <c r="GU604" s="58"/>
      <c r="GV604" s="58"/>
      <c r="GW604" s="58"/>
      <c r="GX604" s="58"/>
      <c r="GY604" s="58"/>
      <c r="GZ604" s="58"/>
      <c r="HA604" s="58"/>
      <c r="HB604" s="58"/>
      <c r="HC604" s="58"/>
      <c r="HD604" s="58"/>
      <c r="HE604" s="58"/>
      <c r="HF604" s="58"/>
      <c r="HG604" s="58"/>
      <c r="HH604" s="58"/>
      <c r="HI604" s="58"/>
      <c r="HJ604" s="58"/>
      <c r="HK604" s="58"/>
      <c r="HL604" s="58"/>
      <c r="HM604" s="58"/>
      <c r="HN604" s="58"/>
      <c r="HO604" s="58"/>
      <c r="HP604" s="58"/>
      <c r="HQ604" s="58"/>
      <c r="HR604" s="58"/>
      <c r="HS604" s="58"/>
      <c r="HT604" s="58"/>
      <c r="HU604" s="58"/>
      <c r="HV604" s="58"/>
      <c r="HW604" s="58"/>
      <c r="HX604" s="58"/>
      <c r="HY604" s="58"/>
      <c r="HZ604" s="58"/>
      <c r="IA604" s="58"/>
      <c r="IB604" s="58"/>
      <c r="IC604" s="58"/>
      <c r="ID604" s="58"/>
      <c r="IE604" s="58"/>
      <c r="IF604" s="58"/>
      <c r="IG604" s="58"/>
      <c r="IH604" s="58"/>
      <c r="II604" s="58"/>
      <c r="IJ604" s="58"/>
      <c r="IK604" s="58"/>
      <c r="IL604" s="58"/>
      <c r="IM604" s="58"/>
      <c r="IN604" s="58"/>
      <c r="IO604" s="58"/>
      <c r="IP604" s="58"/>
      <c r="IQ604" s="58"/>
      <c r="IR604" s="58"/>
    </row>
    <row r="605" spans="1:252" s="839" customFormat="1">
      <c r="A605" s="78" t="s">
        <v>580</v>
      </c>
      <c r="B605" s="699">
        <v>0</v>
      </c>
      <c r="C605" s="699">
        <v>0</v>
      </c>
      <c r="D605" s="699">
        <v>0</v>
      </c>
      <c r="E605" s="699">
        <v>0</v>
      </c>
      <c r="F605" s="699">
        <v>0</v>
      </c>
      <c r="G605" s="699">
        <v>0</v>
      </c>
      <c r="H605" s="699">
        <v>0</v>
      </c>
      <c r="I605" s="699">
        <v>0</v>
      </c>
      <c r="J605" s="699">
        <v>0</v>
      </c>
      <c r="K605" s="699">
        <v>0</v>
      </c>
      <c r="L605" s="699">
        <v>0</v>
      </c>
      <c r="M605" s="699">
        <v>0</v>
      </c>
      <c r="N605" s="699">
        <v>0</v>
      </c>
      <c r="O605" s="699">
        <v>0</v>
      </c>
      <c r="P605" s="699">
        <v>0</v>
      </c>
      <c r="Q605" s="699">
        <v>0</v>
      </c>
      <c r="R605" s="699">
        <v>0</v>
      </c>
      <c r="S605" s="699">
        <v>0</v>
      </c>
      <c r="T605" s="699">
        <v>0</v>
      </c>
      <c r="U605" s="699">
        <v>0</v>
      </c>
      <c r="V605" s="699">
        <v>0</v>
      </c>
      <c r="W605" s="699">
        <v>0</v>
      </c>
      <c r="X605" s="699">
        <v>0</v>
      </c>
      <c r="Y605" s="699">
        <v>0</v>
      </c>
      <c r="Z605" s="699">
        <v>0</v>
      </c>
      <c r="AA605" s="956">
        <v>0</v>
      </c>
      <c r="AB605" s="956">
        <v>0</v>
      </c>
      <c r="AC605" s="956">
        <v>0</v>
      </c>
      <c r="AD605" s="699">
        <v>0</v>
      </c>
      <c r="AE605"/>
      <c r="AF605" s="58"/>
      <c r="AG605" s="58"/>
      <c r="AH605" s="58"/>
      <c r="AI605" s="58"/>
      <c r="AJ605" s="58"/>
      <c r="AK605" s="58"/>
      <c r="AL605" s="58"/>
      <c r="AM605" s="58"/>
      <c r="AN605" s="58"/>
      <c r="AO605" s="58"/>
      <c r="AP605" s="58"/>
      <c r="AQ605" s="58"/>
      <c r="AR605" s="58"/>
      <c r="AS605" s="58"/>
      <c r="AT605" s="58"/>
      <c r="AU605" s="58"/>
      <c r="AV605" s="58"/>
      <c r="AW605" s="58"/>
      <c r="AX605" s="58"/>
      <c r="AY605" s="58"/>
      <c r="AZ605" s="58"/>
      <c r="BA605" s="58"/>
      <c r="BB605" s="58"/>
      <c r="BC605" s="58"/>
      <c r="BD605" s="58"/>
      <c r="BE605" s="58"/>
      <c r="BF605" s="58"/>
      <c r="BG605" s="58"/>
      <c r="BH605" s="58"/>
      <c r="BI605" s="58"/>
      <c r="BJ605" s="58"/>
      <c r="BK605" s="58"/>
      <c r="BL605" s="58"/>
      <c r="BM605" s="58"/>
      <c r="BN605" s="58"/>
      <c r="BO605" s="58"/>
      <c r="BP605" s="58"/>
      <c r="BQ605" s="58"/>
      <c r="BR605" s="58"/>
      <c r="BS605" s="58"/>
      <c r="BT605" s="58"/>
      <c r="BU605" s="58"/>
      <c r="BV605" s="58"/>
      <c r="BW605" s="58"/>
      <c r="BX605" s="58"/>
      <c r="BY605" s="58"/>
      <c r="BZ605" s="58"/>
      <c r="CA605" s="58"/>
      <c r="CB605" s="58"/>
      <c r="CC605" s="58"/>
      <c r="CD605" s="58"/>
      <c r="CE605" s="58"/>
      <c r="CF605" s="58"/>
      <c r="CG605" s="58"/>
      <c r="CH605" s="58"/>
      <c r="CI605" s="58"/>
      <c r="CJ605" s="58"/>
      <c r="CK605" s="58"/>
      <c r="CL605" s="58"/>
      <c r="CM605" s="58"/>
      <c r="CN605" s="58"/>
      <c r="CO605" s="58"/>
      <c r="CP605" s="58"/>
      <c r="CQ605" s="58"/>
      <c r="CR605" s="58"/>
      <c r="CS605" s="58"/>
      <c r="CT605" s="58"/>
      <c r="CU605" s="58"/>
      <c r="CV605" s="58"/>
      <c r="CW605" s="58"/>
      <c r="CX605" s="58"/>
      <c r="CY605" s="58"/>
      <c r="CZ605" s="58"/>
      <c r="DA605" s="58"/>
      <c r="DB605" s="58"/>
      <c r="DC605" s="58"/>
      <c r="DD605" s="58"/>
      <c r="DE605" s="58"/>
      <c r="DF605" s="58"/>
      <c r="DG605" s="58"/>
      <c r="DH605" s="58"/>
      <c r="DI605" s="58"/>
      <c r="DJ605" s="58"/>
      <c r="DK605" s="58"/>
      <c r="DL605" s="58"/>
      <c r="DM605" s="58"/>
      <c r="DN605" s="58"/>
      <c r="DO605" s="58"/>
      <c r="DP605" s="58"/>
      <c r="DQ605" s="58"/>
      <c r="DR605" s="58"/>
      <c r="DS605" s="58"/>
      <c r="DT605" s="58"/>
      <c r="DU605" s="58"/>
      <c r="DV605" s="58"/>
      <c r="DW605" s="58"/>
      <c r="DX605" s="58"/>
      <c r="DY605" s="58"/>
      <c r="DZ605" s="58"/>
      <c r="EA605" s="58"/>
      <c r="EB605" s="58"/>
      <c r="EC605" s="58"/>
      <c r="ED605" s="58"/>
      <c r="EE605" s="58"/>
      <c r="EF605" s="58"/>
      <c r="EG605" s="58"/>
      <c r="EH605" s="58"/>
      <c r="EI605" s="58"/>
      <c r="EJ605" s="58"/>
      <c r="EK605" s="58"/>
      <c r="EL605" s="58"/>
      <c r="EM605" s="58"/>
      <c r="EN605" s="58"/>
      <c r="EO605" s="58"/>
      <c r="EP605" s="58"/>
      <c r="EQ605" s="58"/>
      <c r="ER605" s="58"/>
      <c r="ES605" s="58"/>
      <c r="ET605" s="58"/>
      <c r="EU605" s="58"/>
      <c r="EV605" s="58"/>
      <c r="EW605" s="58"/>
      <c r="EX605" s="58"/>
      <c r="EY605" s="58"/>
      <c r="EZ605" s="58"/>
      <c r="FA605" s="58"/>
      <c r="FB605" s="58"/>
      <c r="FC605" s="58"/>
      <c r="FD605" s="58"/>
      <c r="FE605" s="58"/>
      <c r="FF605" s="58"/>
      <c r="FG605" s="58"/>
      <c r="FH605" s="58"/>
      <c r="FI605" s="58"/>
      <c r="FJ605" s="58"/>
      <c r="FK605" s="58"/>
      <c r="FL605" s="58"/>
      <c r="FM605" s="58"/>
      <c r="FN605" s="58"/>
      <c r="FO605" s="58"/>
      <c r="FP605" s="58"/>
      <c r="FQ605" s="58"/>
      <c r="FR605" s="58"/>
      <c r="FS605" s="58"/>
      <c r="FT605" s="58"/>
      <c r="FU605" s="58"/>
      <c r="FV605" s="58"/>
      <c r="FW605" s="58"/>
      <c r="FX605" s="58"/>
      <c r="FY605" s="58"/>
      <c r="FZ605" s="58"/>
      <c r="GA605" s="58"/>
      <c r="GB605" s="58"/>
      <c r="GC605" s="58"/>
      <c r="GD605" s="58"/>
      <c r="GE605" s="58"/>
      <c r="GF605" s="58"/>
      <c r="GG605" s="58"/>
      <c r="GH605" s="58"/>
      <c r="GI605" s="58"/>
      <c r="GJ605" s="58"/>
      <c r="GK605" s="58"/>
      <c r="GL605" s="58"/>
      <c r="GM605" s="58"/>
      <c r="GN605" s="58"/>
      <c r="GO605" s="58"/>
      <c r="GP605" s="58"/>
      <c r="GQ605" s="58"/>
      <c r="GR605" s="58"/>
      <c r="GS605" s="58"/>
      <c r="GT605" s="58"/>
      <c r="GU605" s="58"/>
      <c r="GV605" s="58"/>
      <c r="GW605" s="58"/>
      <c r="GX605" s="58"/>
      <c r="GY605" s="58"/>
      <c r="GZ605" s="58"/>
      <c r="HA605" s="58"/>
      <c r="HB605" s="58"/>
      <c r="HC605" s="58"/>
      <c r="HD605" s="58"/>
      <c r="HE605" s="58"/>
      <c r="HF605" s="58"/>
      <c r="HG605" s="58"/>
      <c r="HH605" s="58"/>
      <c r="HI605" s="58"/>
      <c r="HJ605" s="58"/>
      <c r="HK605" s="58"/>
      <c r="HL605" s="58"/>
      <c r="HM605" s="58"/>
      <c r="HN605" s="58"/>
      <c r="HO605" s="58"/>
      <c r="HP605" s="58"/>
      <c r="HQ605" s="58"/>
      <c r="HR605" s="58"/>
      <c r="HS605" s="58"/>
      <c r="HT605" s="58"/>
      <c r="HU605" s="58"/>
      <c r="HV605" s="58"/>
      <c r="HW605" s="58"/>
      <c r="HX605" s="58"/>
      <c r="HY605" s="58"/>
      <c r="HZ605" s="58"/>
      <c r="IA605" s="58"/>
      <c r="IB605" s="58"/>
      <c r="IC605" s="58"/>
      <c r="ID605" s="58"/>
      <c r="IE605" s="58"/>
      <c r="IF605" s="58"/>
      <c r="IG605" s="58"/>
      <c r="IH605" s="58"/>
      <c r="II605" s="58"/>
      <c r="IJ605" s="58"/>
      <c r="IK605" s="58"/>
      <c r="IL605" s="58"/>
      <c r="IM605" s="58"/>
      <c r="IN605" s="58"/>
      <c r="IO605" s="58"/>
      <c r="IP605" s="58"/>
      <c r="IQ605" s="58"/>
      <c r="IR605" s="58"/>
    </row>
    <row r="606" spans="1:252" s="839" customFormat="1">
      <c r="A606" s="78" t="s">
        <v>581</v>
      </c>
      <c r="B606" s="699">
        <v>0</v>
      </c>
      <c r="C606" s="699">
        <v>0</v>
      </c>
      <c r="D606" s="699">
        <v>0</v>
      </c>
      <c r="E606" s="699">
        <v>0</v>
      </c>
      <c r="F606" s="699">
        <v>0</v>
      </c>
      <c r="G606" s="699">
        <v>0</v>
      </c>
      <c r="H606" s="699">
        <v>0</v>
      </c>
      <c r="I606" s="699">
        <v>0</v>
      </c>
      <c r="J606" s="699">
        <v>0</v>
      </c>
      <c r="K606" s="699">
        <v>0</v>
      </c>
      <c r="L606" s="699">
        <v>0</v>
      </c>
      <c r="M606" s="699">
        <v>0</v>
      </c>
      <c r="N606" s="699">
        <v>0</v>
      </c>
      <c r="O606" s="699">
        <v>0</v>
      </c>
      <c r="P606" s="699">
        <v>0</v>
      </c>
      <c r="Q606" s="699">
        <v>0</v>
      </c>
      <c r="R606" s="699">
        <v>0</v>
      </c>
      <c r="S606" s="699">
        <v>0</v>
      </c>
      <c r="T606" s="699">
        <v>0</v>
      </c>
      <c r="U606" s="699">
        <v>0</v>
      </c>
      <c r="V606" s="699">
        <v>0</v>
      </c>
      <c r="W606" s="699">
        <v>0</v>
      </c>
      <c r="X606" s="699">
        <v>0</v>
      </c>
      <c r="Y606" s="699">
        <v>0</v>
      </c>
      <c r="Z606" s="699">
        <v>0</v>
      </c>
      <c r="AA606" s="956">
        <v>0</v>
      </c>
      <c r="AB606" s="956">
        <v>0</v>
      </c>
      <c r="AC606" s="956">
        <v>0</v>
      </c>
      <c r="AD606" s="699">
        <v>0</v>
      </c>
      <c r="AE606"/>
      <c r="AF606" s="58"/>
      <c r="AG606" s="58"/>
      <c r="AH606" s="58"/>
      <c r="AI606" s="58"/>
      <c r="AJ606" s="58"/>
      <c r="AK606" s="58"/>
      <c r="AL606" s="58"/>
      <c r="AM606" s="58"/>
      <c r="AN606" s="58"/>
      <c r="AO606" s="58"/>
      <c r="AP606" s="58"/>
      <c r="AQ606" s="58"/>
      <c r="AR606" s="58"/>
      <c r="AS606" s="58"/>
      <c r="AT606" s="58"/>
      <c r="AU606" s="58"/>
      <c r="AV606" s="58"/>
      <c r="AW606" s="58"/>
      <c r="AX606" s="58"/>
      <c r="AY606" s="58"/>
      <c r="AZ606" s="58"/>
      <c r="BA606" s="58"/>
      <c r="BB606" s="58"/>
      <c r="BC606" s="58"/>
      <c r="BD606" s="58"/>
      <c r="BE606" s="58"/>
      <c r="BF606" s="58"/>
      <c r="BG606" s="58"/>
      <c r="BH606" s="58"/>
      <c r="BI606" s="58"/>
      <c r="BJ606" s="58"/>
      <c r="BK606" s="58"/>
      <c r="BL606" s="58"/>
      <c r="BM606" s="58"/>
      <c r="BN606" s="58"/>
      <c r="BO606" s="58"/>
      <c r="BP606" s="58"/>
      <c r="BQ606" s="58"/>
      <c r="BR606" s="58"/>
      <c r="BS606" s="58"/>
      <c r="BT606" s="58"/>
      <c r="BU606" s="58"/>
      <c r="BV606" s="58"/>
      <c r="BW606" s="58"/>
      <c r="BX606" s="58"/>
      <c r="BY606" s="58"/>
      <c r="BZ606" s="58"/>
      <c r="CA606" s="58"/>
      <c r="CB606" s="58"/>
      <c r="CC606" s="58"/>
      <c r="CD606" s="58"/>
      <c r="CE606" s="58"/>
      <c r="CF606" s="58"/>
      <c r="CG606" s="58"/>
      <c r="CH606" s="58"/>
      <c r="CI606" s="58"/>
      <c r="CJ606" s="58"/>
      <c r="CK606" s="58"/>
      <c r="CL606" s="58"/>
      <c r="CM606" s="58"/>
      <c r="CN606" s="58"/>
      <c r="CO606" s="58"/>
      <c r="CP606" s="58"/>
      <c r="CQ606" s="58"/>
      <c r="CR606" s="58"/>
      <c r="CS606" s="58"/>
      <c r="CT606" s="58"/>
      <c r="CU606" s="58"/>
      <c r="CV606" s="58"/>
      <c r="CW606" s="58"/>
      <c r="CX606" s="58"/>
      <c r="CY606" s="58"/>
      <c r="CZ606" s="58"/>
      <c r="DA606" s="58"/>
      <c r="DB606" s="58"/>
      <c r="DC606" s="58"/>
      <c r="DD606" s="58"/>
      <c r="DE606" s="58"/>
      <c r="DF606" s="58"/>
      <c r="DG606" s="58"/>
      <c r="DH606" s="58"/>
      <c r="DI606" s="58"/>
      <c r="DJ606" s="58"/>
      <c r="DK606" s="58"/>
      <c r="DL606" s="58"/>
      <c r="DM606" s="58"/>
      <c r="DN606" s="58"/>
      <c r="DO606" s="58"/>
      <c r="DP606" s="58"/>
      <c r="DQ606" s="58"/>
      <c r="DR606" s="58"/>
      <c r="DS606" s="58"/>
      <c r="DT606" s="58"/>
      <c r="DU606" s="58"/>
      <c r="DV606" s="58"/>
      <c r="DW606" s="58"/>
      <c r="DX606" s="58"/>
      <c r="DY606" s="58"/>
      <c r="DZ606" s="58"/>
      <c r="EA606" s="58"/>
      <c r="EB606" s="58"/>
      <c r="EC606" s="58"/>
      <c r="ED606" s="58"/>
      <c r="EE606" s="58"/>
      <c r="EF606" s="58"/>
      <c r="EG606" s="58"/>
      <c r="EH606" s="58"/>
      <c r="EI606" s="58"/>
      <c r="EJ606" s="58"/>
      <c r="EK606" s="58"/>
      <c r="EL606" s="58"/>
      <c r="EM606" s="58"/>
      <c r="EN606" s="58"/>
      <c r="EO606" s="58"/>
      <c r="EP606" s="58"/>
      <c r="EQ606" s="58"/>
      <c r="ER606" s="58"/>
      <c r="ES606" s="58"/>
      <c r="ET606" s="58"/>
      <c r="EU606" s="58"/>
      <c r="EV606" s="58"/>
      <c r="EW606" s="58"/>
      <c r="EX606" s="58"/>
      <c r="EY606" s="58"/>
      <c r="EZ606" s="58"/>
      <c r="FA606" s="58"/>
      <c r="FB606" s="58"/>
      <c r="FC606" s="58"/>
      <c r="FD606" s="58"/>
      <c r="FE606" s="58"/>
      <c r="FF606" s="58"/>
      <c r="FG606" s="58"/>
      <c r="FH606" s="58"/>
      <c r="FI606" s="58"/>
      <c r="FJ606" s="58"/>
      <c r="FK606" s="58"/>
      <c r="FL606" s="58"/>
      <c r="FM606" s="58"/>
      <c r="FN606" s="58"/>
      <c r="FO606" s="58"/>
      <c r="FP606" s="58"/>
      <c r="FQ606" s="58"/>
      <c r="FR606" s="58"/>
      <c r="FS606" s="58"/>
      <c r="FT606" s="58"/>
      <c r="FU606" s="58"/>
      <c r="FV606" s="58"/>
      <c r="FW606" s="58"/>
      <c r="FX606" s="58"/>
      <c r="FY606" s="58"/>
      <c r="FZ606" s="58"/>
      <c r="GA606" s="58"/>
      <c r="GB606" s="58"/>
      <c r="GC606" s="58"/>
      <c r="GD606" s="58"/>
      <c r="GE606" s="58"/>
      <c r="GF606" s="58"/>
      <c r="GG606" s="58"/>
      <c r="GH606" s="58"/>
      <c r="GI606" s="58"/>
      <c r="GJ606" s="58"/>
      <c r="GK606" s="58"/>
      <c r="GL606" s="58"/>
      <c r="GM606" s="58"/>
      <c r="GN606" s="58"/>
      <c r="GO606" s="58"/>
      <c r="GP606" s="58"/>
      <c r="GQ606" s="58"/>
      <c r="GR606" s="58"/>
      <c r="GS606" s="58"/>
      <c r="GT606" s="58"/>
      <c r="GU606" s="58"/>
      <c r="GV606" s="58"/>
      <c r="GW606" s="58"/>
      <c r="GX606" s="58"/>
      <c r="GY606" s="58"/>
      <c r="GZ606" s="58"/>
      <c r="HA606" s="58"/>
      <c r="HB606" s="58"/>
      <c r="HC606" s="58"/>
      <c r="HD606" s="58"/>
      <c r="HE606" s="58"/>
      <c r="HF606" s="58"/>
      <c r="HG606" s="58"/>
      <c r="HH606" s="58"/>
      <c r="HI606" s="58"/>
      <c r="HJ606" s="58"/>
      <c r="HK606" s="58"/>
      <c r="HL606" s="58"/>
      <c r="HM606" s="58"/>
      <c r="HN606" s="58"/>
      <c r="HO606" s="58"/>
      <c r="HP606" s="58"/>
      <c r="HQ606" s="58"/>
      <c r="HR606" s="58"/>
      <c r="HS606" s="58"/>
      <c r="HT606" s="58"/>
      <c r="HU606" s="58"/>
      <c r="HV606" s="58"/>
      <c r="HW606" s="58"/>
      <c r="HX606" s="58"/>
      <c r="HY606" s="58"/>
      <c r="HZ606" s="58"/>
      <c r="IA606" s="58"/>
      <c r="IB606" s="58"/>
      <c r="IC606" s="58"/>
      <c r="ID606" s="58"/>
      <c r="IE606" s="58"/>
      <c r="IF606" s="58"/>
      <c r="IG606" s="58"/>
      <c r="IH606" s="58"/>
      <c r="II606" s="58"/>
      <c r="IJ606" s="58"/>
      <c r="IK606" s="58"/>
      <c r="IL606" s="58"/>
      <c r="IM606" s="58"/>
      <c r="IN606" s="58"/>
      <c r="IO606" s="58"/>
      <c r="IP606" s="58"/>
      <c r="IQ606" s="58"/>
      <c r="IR606" s="58"/>
    </row>
    <row r="607" spans="1:252" s="839" customFormat="1">
      <c r="A607" s="78" t="s">
        <v>465</v>
      </c>
      <c r="B607" s="699">
        <v>0</v>
      </c>
      <c r="C607" s="699">
        <v>0</v>
      </c>
      <c r="D607" s="699">
        <v>0</v>
      </c>
      <c r="E607" s="699">
        <v>0</v>
      </c>
      <c r="F607" s="699">
        <v>0</v>
      </c>
      <c r="G607" s="699">
        <v>0</v>
      </c>
      <c r="H607" s="699">
        <v>0</v>
      </c>
      <c r="I607" s="699">
        <v>0</v>
      </c>
      <c r="J607" s="699">
        <v>0</v>
      </c>
      <c r="K607" s="699">
        <v>0</v>
      </c>
      <c r="L607" s="699">
        <v>0</v>
      </c>
      <c r="M607" s="699">
        <v>0</v>
      </c>
      <c r="N607" s="699">
        <v>0</v>
      </c>
      <c r="O607" s="699">
        <v>0</v>
      </c>
      <c r="P607" s="699">
        <v>0</v>
      </c>
      <c r="Q607" s="699">
        <v>0</v>
      </c>
      <c r="R607" s="699">
        <v>0</v>
      </c>
      <c r="S607" s="699">
        <v>0</v>
      </c>
      <c r="T607" s="699">
        <v>0</v>
      </c>
      <c r="U607" s="699">
        <v>0</v>
      </c>
      <c r="V607" s="699">
        <v>0</v>
      </c>
      <c r="W607" s="699">
        <v>0</v>
      </c>
      <c r="X607" s="699">
        <v>0</v>
      </c>
      <c r="Y607" s="699">
        <v>0</v>
      </c>
      <c r="Z607" s="699">
        <v>0</v>
      </c>
      <c r="AA607" s="956">
        <v>0</v>
      </c>
      <c r="AB607" s="956">
        <v>0</v>
      </c>
      <c r="AC607" s="956">
        <v>0</v>
      </c>
      <c r="AD607" s="699">
        <v>0</v>
      </c>
      <c r="AE607"/>
      <c r="AF607" s="58"/>
      <c r="AG607" s="58"/>
      <c r="AH607" s="58"/>
      <c r="AI607" s="58"/>
      <c r="AJ607" s="58"/>
      <c r="AK607" s="58"/>
      <c r="AL607" s="58"/>
      <c r="AM607" s="58"/>
      <c r="AN607" s="58"/>
      <c r="AO607" s="58"/>
      <c r="AP607" s="58"/>
      <c r="AQ607" s="58"/>
      <c r="AR607" s="58"/>
      <c r="AS607" s="58"/>
      <c r="AT607" s="58"/>
      <c r="AU607" s="58"/>
      <c r="AV607" s="58"/>
      <c r="AW607" s="58"/>
      <c r="AX607" s="58"/>
      <c r="AY607" s="58"/>
      <c r="AZ607" s="58"/>
      <c r="BA607" s="58"/>
      <c r="BB607" s="58"/>
      <c r="BC607" s="58"/>
      <c r="BD607" s="58"/>
      <c r="BE607" s="58"/>
      <c r="BF607" s="58"/>
      <c r="BG607" s="58"/>
      <c r="BH607" s="58"/>
      <c r="BI607" s="58"/>
      <c r="BJ607" s="58"/>
      <c r="BK607" s="58"/>
      <c r="BL607" s="58"/>
      <c r="BM607" s="58"/>
      <c r="BN607" s="58"/>
      <c r="BO607" s="58"/>
      <c r="BP607" s="58"/>
      <c r="BQ607" s="58"/>
      <c r="BR607" s="58"/>
      <c r="BS607" s="58"/>
      <c r="BT607" s="58"/>
      <c r="BU607" s="58"/>
      <c r="BV607" s="58"/>
      <c r="BW607" s="58"/>
      <c r="BX607" s="58"/>
      <c r="BY607" s="58"/>
      <c r="BZ607" s="58"/>
      <c r="CA607" s="58"/>
      <c r="CB607" s="58"/>
      <c r="CC607" s="58"/>
      <c r="CD607" s="58"/>
      <c r="CE607" s="58"/>
      <c r="CF607" s="58"/>
      <c r="CG607" s="58"/>
      <c r="CH607" s="58"/>
      <c r="CI607" s="58"/>
      <c r="CJ607" s="58"/>
      <c r="CK607" s="58"/>
      <c r="CL607" s="58"/>
      <c r="CM607" s="58"/>
      <c r="CN607" s="58"/>
      <c r="CO607" s="58"/>
      <c r="CP607" s="58"/>
      <c r="CQ607" s="58"/>
      <c r="CR607" s="58"/>
      <c r="CS607" s="58"/>
      <c r="CT607" s="58"/>
      <c r="CU607" s="58"/>
      <c r="CV607" s="58"/>
      <c r="CW607" s="58"/>
      <c r="CX607" s="58"/>
      <c r="CY607" s="58"/>
      <c r="CZ607" s="58"/>
      <c r="DA607" s="58"/>
      <c r="DB607" s="58"/>
      <c r="DC607" s="58"/>
      <c r="DD607" s="58"/>
      <c r="DE607" s="58"/>
      <c r="DF607" s="58"/>
      <c r="DG607" s="58"/>
      <c r="DH607" s="58"/>
      <c r="DI607" s="58"/>
      <c r="DJ607" s="58"/>
      <c r="DK607" s="58"/>
      <c r="DL607" s="58"/>
      <c r="DM607" s="58"/>
      <c r="DN607" s="58"/>
      <c r="DO607" s="58"/>
      <c r="DP607" s="58"/>
      <c r="DQ607" s="58"/>
      <c r="DR607" s="58"/>
      <c r="DS607" s="58"/>
      <c r="DT607" s="58"/>
      <c r="DU607" s="58"/>
      <c r="DV607" s="58"/>
      <c r="DW607" s="58"/>
      <c r="DX607" s="58"/>
      <c r="DY607" s="58"/>
      <c r="DZ607" s="58"/>
      <c r="EA607" s="58"/>
      <c r="EB607" s="58"/>
      <c r="EC607" s="58"/>
      <c r="ED607" s="58"/>
      <c r="EE607" s="58"/>
      <c r="EF607" s="58"/>
      <c r="EG607" s="58"/>
      <c r="EH607" s="58"/>
      <c r="EI607" s="58"/>
      <c r="EJ607" s="58"/>
      <c r="EK607" s="58"/>
      <c r="EL607" s="58"/>
      <c r="EM607" s="58"/>
      <c r="EN607" s="58"/>
      <c r="EO607" s="58"/>
      <c r="EP607" s="58"/>
      <c r="EQ607" s="58"/>
      <c r="ER607" s="58"/>
      <c r="ES607" s="58"/>
      <c r="ET607" s="58"/>
      <c r="EU607" s="58"/>
      <c r="EV607" s="58"/>
      <c r="EW607" s="58"/>
      <c r="EX607" s="58"/>
      <c r="EY607" s="58"/>
      <c r="EZ607" s="58"/>
      <c r="FA607" s="58"/>
      <c r="FB607" s="58"/>
      <c r="FC607" s="58"/>
      <c r="FD607" s="58"/>
      <c r="FE607" s="58"/>
      <c r="FF607" s="58"/>
      <c r="FG607" s="58"/>
      <c r="FH607" s="58"/>
      <c r="FI607" s="58"/>
      <c r="FJ607" s="58"/>
      <c r="FK607" s="58"/>
      <c r="FL607" s="58"/>
      <c r="FM607" s="58"/>
      <c r="FN607" s="58"/>
      <c r="FO607" s="58"/>
      <c r="FP607" s="58"/>
      <c r="FQ607" s="58"/>
      <c r="FR607" s="58"/>
      <c r="FS607" s="58"/>
      <c r="FT607" s="58"/>
      <c r="FU607" s="58"/>
      <c r="FV607" s="58"/>
      <c r="FW607" s="58"/>
      <c r="FX607" s="58"/>
      <c r="FY607" s="58"/>
      <c r="FZ607" s="58"/>
      <c r="GA607" s="58"/>
      <c r="GB607" s="58"/>
      <c r="GC607" s="58"/>
      <c r="GD607" s="58"/>
      <c r="GE607" s="58"/>
      <c r="GF607" s="58"/>
      <c r="GG607" s="58"/>
      <c r="GH607" s="58"/>
      <c r="GI607" s="58"/>
      <c r="GJ607" s="58"/>
      <c r="GK607" s="58"/>
      <c r="GL607" s="58"/>
      <c r="GM607" s="58"/>
      <c r="GN607" s="58"/>
      <c r="GO607" s="58"/>
      <c r="GP607" s="58"/>
      <c r="GQ607" s="58"/>
      <c r="GR607" s="58"/>
      <c r="GS607" s="58"/>
      <c r="GT607" s="58"/>
      <c r="GU607" s="58"/>
      <c r="GV607" s="58"/>
      <c r="GW607" s="58"/>
      <c r="GX607" s="58"/>
      <c r="GY607" s="58"/>
      <c r="GZ607" s="58"/>
      <c r="HA607" s="58"/>
      <c r="HB607" s="58"/>
      <c r="HC607" s="58"/>
      <c r="HD607" s="58"/>
      <c r="HE607" s="58"/>
      <c r="HF607" s="58"/>
      <c r="HG607" s="58"/>
      <c r="HH607" s="58"/>
      <c r="HI607" s="58"/>
      <c r="HJ607" s="58"/>
      <c r="HK607" s="58"/>
      <c r="HL607" s="58"/>
      <c r="HM607" s="58"/>
      <c r="HN607" s="58"/>
      <c r="HO607" s="58"/>
      <c r="HP607" s="58"/>
      <c r="HQ607" s="58"/>
      <c r="HR607" s="58"/>
      <c r="HS607" s="58"/>
      <c r="HT607" s="58"/>
      <c r="HU607" s="58"/>
      <c r="HV607" s="58"/>
      <c r="HW607" s="58"/>
      <c r="HX607" s="58"/>
      <c r="HY607" s="58"/>
      <c r="HZ607" s="58"/>
      <c r="IA607" s="58"/>
      <c r="IB607" s="58"/>
      <c r="IC607" s="58"/>
      <c r="ID607" s="58"/>
      <c r="IE607" s="58"/>
      <c r="IF607" s="58"/>
      <c r="IG607" s="58"/>
      <c r="IH607" s="58"/>
      <c r="II607" s="58"/>
      <c r="IJ607" s="58"/>
      <c r="IK607" s="58"/>
      <c r="IL607" s="58"/>
      <c r="IM607" s="58"/>
      <c r="IN607" s="58"/>
      <c r="IO607" s="58"/>
      <c r="IP607" s="58"/>
      <c r="IQ607" s="58"/>
      <c r="IR607" s="58"/>
    </row>
    <row r="608" spans="1:252" s="839" customFormat="1">
      <c r="A608" s="78" t="s">
        <v>582</v>
      </c>
      <c r="B608" s="699">
        <v>0</v>
      </c>
      <c r="C608" s="699">
        <v>0</v>
      </c>
      <c r="D608" s="699">
        <v>0</v>
      </c>
      <c r="E608" s="699">
        <v>0</v>
      </c>
      <c r="F608" s="699">
        <v>0</v>
      </c>
      <c r="G608" s="699">
        <v>0</v>
      </c>
      <c r="H608" s="699">
        <v>0</v>
      </c>
      <c r="I608" s="699">
        <v>0</v>
      </c>
      <c r="J608" s="699">
        <v>0</v>
      </c>
      <c r="K608" s="699">
        <v>0</v>
      </c>
      <c r="L608" s="699">
        <v>0</v>
      </c>
      <c r="M608" s="699">
        <v>0</v>
      </c>
      <c r="N608" s="699">
        <v>0</v>
      </c>
      <c r="O608" s="699">
        <v>0</v>
      </c>
      <c r="P608" s="699">
        <v>0</v>
      </c>
      <c r="Q608" s="699">
        <v>0</v>
      </c>
      <c r="R608" s="699">
        <v>0</v>
      </c>
      <c r="S608" s="699">
        <v>0</v>
      </c>
      <c r="T608" s="699">
        <v>0</v>
      </c>
      <c r="U608" s="699">
        <v>0</v>
      </c>
      <c r="V608" s="699">
        <v>0</v>
      </c>
      <c r="W608" s="699">
        <v>0</v>
      </c>
      <c r="X608" s="699">
        <v>0</v>
      </c>
      <c r="Y608" s="699">
        <v>0</v>
      </c>
      <c r="Z608" s="699">
        <v>0</v>
      </c>
      <c r="AA608" s="956">
        <v>0</v>
      </c>
      <c r="AB608" s="956">
        <v>0</v>
      </c>
      <c r="AC608" s="956">
        <v>0</v>
      </c>
      <c r="AD608" s="699">
        <v>0</v>
      </c>
      <c r="AE608"/>
      <c r="AF608" s="58"/>
      <c r="AG608" s="58"/>
      <c r="AH608" s="58"/>
      <c r="AI608" s="58"/>
      <c r="AJ608" s="58"/>
      <c r="AK608" s="58"/>
      <c r="AL608" s="58"/>
      <c r="AM608" s="58"/>
      <c r="AN608" s="58"/>
      <c r="AO608" s="58"/>
      <c r="AP608" s="58"/>
      <c r="AQ608" s="58"/>
      <c r="AR608" s="58"/>
      <c r="AS608" s="58"/>
      <c r="AT608" s="58"/>
      <c r="AU608" s="58"/>
      <c r="AV608" s="58"/>
      <c r="AW608" s="58"/>
      <c r="AX608" s="58"/>
      <c r="AY608" s="58"/>
      <c r="AZ608" s="58"/>
      <c r="BA608" s="58"/>
      <c r="BB608" s="58"/>
      <c r="BC608" s="58"/>
      <c r="BD608" s="58"/>
      <c r="BE608" s="58"/>
      <c r="BF608" s="58"/>
      <c r="BG608" s="58"/>
      <c r="BH608" s="58"/>
      <c r="BI608" s="58"/>
      <c r="BJ608" s="58"/>
      <c r="BK608" s="58"/>
      <c r="BL608" s="58"/>
      <c r="BM608" s="58"/>
      <c r="BN608" s="58"/>
      <c r="BO608" s="58"/>
      <c r="BP608" s="58"/>
      <c r="BQ608" s="58"/>
      <c r="BR608" s="58"/>
      <c r="BS608" s="58"/>
      <c r="BT608" s="58"/>
      <c r="BU608" s="58"/>
      <c r="BV608" s="58"/>
      <c r="BW608" s="58"/>
      <c r="BX608" s="58"/>
      <c r="BY608" s="58"/>
      <c r="BZ608" s="58"/>
      <c r="CA608" s="58"/>
      <c r="CB608" s="58"/>
      <c r="CC608" s="58"/>
      <c r="CD608" s="58"/>
      <c r="CE608" s="58"/>
      <c r="CF608" s="58"/>
      <c r="CG608" s="58"/>
      <c r="CH608" s="58"/>
      <c r="CI608" s="58"/>
      <c r="CJ608" s="58"/>
      <c r="CK608" s="58"/>
      <c r="CL608" s="58"/>
      <c r="CM608" s="58"/>
      <c r="CN608" s="58"/>
      <c r="CO608" s="58"/>
      <c r="CP608" s="58"/>
      <c r="CQ608" s="58"/>
      <c r="CR608" s="58"/>
      <c r="CS608" s="58"/>
      <c r="CT608" s="58"/>
      <c r="CU608" s="58"/>
      <c r="CV608" s="58"/>
      <c r="CW608" s="58"/>
      <c r="CX608" s="58"/>
      <c r="CY608" s="58"/>
      <c r="CZ608" s="58"/>
      <c r="DA608" s="58"/>
      <c r="DB608" s="58"/>
      <c r="DC608" s="58"/>
      <c r="DD608" s="58"/>
      <c r="DE608" s="58"/>
      <c r="DF608" s="58"/>
      <c r="DG608" s="58"/>
      <c r="DH608" s="58"/>
      <c r="DI608" s="58"/>
      <c r="DJ608" s="58"/>
      <c r="DK608" s="58"/>
      <c r="DL608" s="58"/>
      <c r="DM608" s="58"/>
      <c r="DN608" s="58"/>
      <c r="DO608" s="58"/>
      <c r="DP608" s="58"/>
      <c r="DQ608" s="58"/>
      <c r="DR608" s="58"/>
      <c r="DS608" s="58"/>
      <c r="DT608" s="58"/>
      <c r="DU608" s="58"/>
      <c r="DV608" s="58"/>
      <c r="DW608" s="58"/>
      <c r="DX608" s="58"/>
      <c r="DY608" s="58"/>
      <c r="DZ608" s="58"/>
      <c r="EA608" s="58"/>
      <c r="EB608" s="58"/>
      <c r="EC608" s="58"/>
      <c r="ED608" s="58"/>
      <c r="EE608" s="58"/>
      <c r="EF608" s="58"/>
      <c r="EG608" s="58"/>
      <c r="EH608" s="58"/>
      <c r="EI608" s="58"/>
      <c r="EJ608" s="58"/>
      <c r="EK608" s="58"/>
      <c r="EL608" s="58"/>
      <c r="EM608" s="58"/>
      <c r="EN608" s="58"/>
      <c r="EO608" s="58"/>
      <c r="EP608" s="58"/>
      <c r="EQ608" s="58"/>
      <c r="ER608" s="58"/>
      <c r="ES608" s="58"/>
      <c r="ET608" s="58"/>
      <c r="EU608" s="58"/>
      <c r="EV608" s="58"/>
      <c r="EW608" s="58"/>
      <c r="EX608" s="58"/>
      <c r="EY608" s="58"/>
      <c r="EZ608" s="58"/>
      <c r="FA608" s="58"/>
      <c r="FB608" s="58"/>
      <c r="FC608" s="58"/>
      <c r="FD608" s="58"/>
      <c r="FE608" s="58"/>
      <c r="FF608" s="58"/>
      <c r="FG608" s="58"/>
      <c r="FH608" s="58"/>
      <c r="FI608" s="58"/>
      <c r="FJ608" s="58"/>
      <c r="FK608" s="58"/>
      <c r="FL608" s="58"/>
      <c r="FM608" s="58"/>
      <c r="FN608" s="58"/>
      <c r="FO608" s="58"/>
      <c r="FP608" s="58"/>
      <c r="FQ608" s="58"/>
      <c r="FR608" s="58"/>
      <c r="FS608" s="58"/>
      <c r="FT608" s="58"/>
      <c r="FU608" s="58"/>
      <c r="FV608" s="58"/>
      <c r="FW608" s="58"/>
      <c r="FX608" s="58"/>
      <c r="FY608" s="58"/>
      <c r="FZ608" s="58"/>
      <c r="GA608" s="58"/>
      <c r="GB608" s="58"/>
      <c r="GC608" s="58"/>
      <c r="GD608" s="58"/>
      <c r="GE608" s="58"/>
      <c r="GF608" s="58"/>
      <c r="GG608" s="58"/>
      <c r="GH608" s="58"/>
      <c r="GI608" s="58"/>
      <c r="GJ608" s="58"/>
      <c r="GK608" s="58"/>
      <c r="GL608" s="58"/>
      <c r="GM608" s="58"/>
      <c r="GN608" s="58"/>
      <c r="GO608" s="58"/>
      <c r="GP608" s="58"/>
      <c r="GQ608" s="58"/>
      <c r="GR608" s="58"/>
      <c r="GS608" s="58"/>
      <c r="GT608" s="58"/>
      <c r="GU608" s="58"/>
      <c r="GV608" s="58"/>
      <c r="GW608" s="58"/>
      <c r="GX608" s="58"/>
      <c r="GY608" s="58"/>
      <c r="GZ608" s="58"/>
      <c r="HA608" s="58"/>
      <c r="HB608" s="58"/>
      <c r="HC608" s="58"/>
      <c r="HD608" s="58"/>
      <c r="HE608" s="58"/>
      <c r="HF608" s="58"/>
      <c r="HG608" s="58"/>
      <c r="HH608" s="58"/>
      <c r="HI608" s="58"/>
      <c r="HJ608" s="58"/>
      <c r="HK608" s="58"/>
      <c r="HL608" s="58"/>
      <c r="HM608" s="58"/>
      <c r="HN608" s="58"/>
      <c r="HO608" s="58"/>
      <c r="HP608" s="58"/>
      <c r="HQ608" s="58"/>
      <c r="HR608" s="58"/>
      <c r="HS608" s="58"/>
      <c r="HT608" s="58"/>
      <c r="HU608" s="58"/>
      <c r="HV608" s="58"/>
      <c r="HW608" s="58"/>
      <c r="HX608" s="58"/>
      <c r="HY608" s="58"/>
      <c r="HZ608" s="58"/>
      <c r="IA608" s="58"/>
      <c r="IB608" s="58"/>
      <c r="IC608" s="58"/>
      <c r="ID608" s="58"/>
      <c r="IE608" s="58"/>
      <c r="IF608" s="58"/>
      <c r="IG608" s="58"/>
      <c r="IH608" s="58"/>
      <c r="II608" s="58"/>
      <c r="IJ608" s="58"/>
      <c r="IK608" s="58"/>
      <c r="IL608" s="58"/>
      <c r="IM608" s="58"/>
      <c r="IN608" s="58"/>
      <c r="IO608" s="58"/>
      <c r="IP608" s="58"/>
      <c r="IQ608" s="58"/>
      <c r="IR608" s="58"/>
    </row>
    <row r="609" spans="1:252" s="839" customFormat="1">
      <c r="A609" s="78" t="s">
        <v>583</v>
      </c>
      <c r="B609" s="699">
        <v>0</v>
      </c>
      <c r="C609" s="699">
        <v>0</v>
      </c>
      <c r="D609" s="699">
        <v>0</v>
      </c>
      <c r="E609" s="699">
        <v>0</v>
      </c>
      <c r="F609" s="699">
        <v>0</v>
      </c>
      <c r="G609" s="699">
        <v>0</v>
      </c>
      <c r="H609" s="699">
        <v>0</v>
      </c>
      <c r="I609" s="699">
        <v>0</v>
      </c>
      <c r="J609" s="699">
        <v>0</v>
      </c>
      <c r="K609" s="699">
        <v>0</v>
      </c>
      <c r="L609" s="699">
        <v>0</v>
      </c>
      <c r="M609" s="699">
        <v>0</v>
      </c>
      <c r="N609" s="699">
        <v>0</v>
      </c>
      <c r="O609" s="699">
        <v>0</v>
      </c>
      <c r="P609" s="699">
        <v>0</v>
      </c>
      <c r="Q609" s="699">
        <v>0</v>
      </c>
      <c r="R609" s="699">
        <v>0</v>
      </c>
      <c r="S609" s="699">
        <v>0</v>
      </c>
      <c r="T609" s="699">
        <v>0</v>
      </c>
      <c r="U609" s="699">
        <v>0</v>
      </c>
      <c r="V609" s="699">
        <v>0</v>
      </c>
      <c r="W609" s="699">
        <v>0</v>
      </c>
      <c r="X609" s="699">
        <v>0</v>
      </c>
      <c r="Y609" s="699">
        <v>0</v>
      </c>
      <c r="Z609" s="699">
        <v>0</v>
      </c>
      <c r="AA609" s="956">
        <v>0</v>
      </c>
      <c r="AB609" s="956">
        <v>0</v>
      </c>
      <c r="AC609" s="956">
        <v>0</v>
      </c>
      <c r="AD609" s="699">
        <v>0</v>
      </c>
      <c r="AE609"/>
      <c r="AF609" s="58"/>
      <c r="AG609" s="58"/>
      <c r="AH609" s="58"/>
      <c r="AI609" s="58"/>
      <c r="AJ609" s="58"/>
      <c r="AK609" s="58"/>
      <c r="AL609" s="58"/>
      <c r="AM609" s="58"/>
      <c r="AN609" s="58"/>
      <c r="AO609" s="58"/>
      <c r="AP609" s="58"/>
      <c r="AQ609" s="58"/>
      <c r="AR609" s="58"/>
      <c r="AS609" s="58"/>
      <c r="AT609" s="58"/>
      <c r="AU609" s="58"/>
      <c r="AV609" s="58"/>
      <c r="AW609" s="58"/>
      <c r="AX609" s="58"/>
      <c r="AY609" s="58"/>
      <c r="AZ609" s="58"/>
      <c r="BA609" s="58"/>
      <c r="BB609" s="58"/>
      <c r="BC609" s="58"/>
      <c r="BD609" s="58"/>
      <c r="BE609" s="58"/>
      <c r="BF609" s="58"/>
      <c r="BG609" s="58"/>
      <c r="BH609" s="58"/>
      <c r="BI609" s="58"/>
      <c r="BJ609" s="58"/>
      <c r="BK609" s="58"/>
      <c r="BL609" s="58"/>
      <c r="BM609" s="58"/>
      <c r="BN609" s="58"/>
      <c r="BO609" s="58"/>
      <c r="BP609" s="58"/>
      <c r="BQ609" s="58"/>
      <c r="BR609" s="58"/>
      <c r="BS609" s="58"/>
      <c r="BT609" s="58"/>
      <c r="BU609" s="58"/>
      <c r="BV609" s="58"/>
      <c r="BW609" s="58"/>
      <c r="BX609" s="58"/>
      <c r="BY609" s="58"/>
      <c r="BZ609" s="58"/>
      <c r="CA609" s="58"/>
      <c r="CB609" s="58"/>
      <c r="CC609" s="58"/>
      <c r="CD609" s="58"/>
      <c r="CE609" s="58"/>
      <c r="CF609" s="58"/>
      <c r="CG609" s="58"/>
      <c r="CH609" s="58"/>
      <c r="CI609" s="58"/>
      <c r="CJ609" s="58"/>
      <c r="CK609" s="58"/>
      <c r="CL609" s="58"/>
      <c r="CM609" s="58"/>
      <c r="CN609" s="58"/>
      <c r="CO609" s="58"/>
      <c r="CP609" s="58"/>
      <c r="CQ609" s="58"/>
      <c r="CR609" s="58"/>
      <c r="CS609" s="58"/>
      <c r="CT609" s="58"/>
      <c r="CU609" s="58"/>
      <c r="CV609" s="58"/>
      <c r="CW609" s="58"/>
      <c r="CX609" s="58"/>
      <c r="CY609" s="58"/>
      <c r="CZ609" s="58"/>
      <c r="DA609" s="58"/>
      <c r="DB609" s="58"/>
      <c r="DC609" s="58"/>
      <c r="DD609" s="58"/>
      <c r="DE609" s="58"/>
      <c r="DF609" s="58"/>
      <c r="DG609" s="58"/>
      <c r="DH609" s="58"/>
      <c r="DI609" s="58"/>
      <c r="DJ609" s="58"/>
      <c r="DK609" s="58"/>
      <c r="DL609" s="58"/>
      <c r="DM609" s="58"/>
      <c r="DN609" s="58"/>
      <c r="DO609" s="58"/>
      <c r="DP609" s="58"/>
      <c r="DQ609" s="58"/>
      <c r="DR609" s="58"/>
      <c r="DS609" s="58"/>
      <c r="DT609" s="58"/>
      <c r="DU609" s="58"/>
      <c r="DV609" s="58"/>
      <c r="DW609" s="58"/>
      <c r="DX609" s="58"/>
      <c r="DY609" s="58"/>
      <c r="DZ609" s="58"/>
      <c r="EA609" s="58"/>
      <c r="EB609" s="58"/>
      <c r="EC609" s="58"/>
      <c r="ED609" s="58"/>
      <c r="EE609" s="58"/>
      <c r="EF609" s="58"/>
      <c r="EG609" s="58"/>
      <c r="EH609" s="58"/>
      <c r="EI609" s="58"/>
      <c r="EJ609" s="58"/>
      <c r="EK609" s="58"/>
      <c r="EL609" s="58"/>
      <c r="EM609" s="58"/>
      <c r="EN609" s="58"/>
      <c r="EO609" s="58"/>
      <c r="EP609" s="58"/>
      <c r="EQ609" s="58"/>
      <c r="ER609" s="58"/>
      <c r="ES609" s="58"/>
      <c r="ET609" s="58"/>
      <c r="EU609" s="58"/>
      <c r="EV609" s="58"/>
      <c r="EW609" s="58"/>
      <c r="EX609" s="58"/>
      <c r="EY609" s="58"/>
      <c r="EZ609" s="58"/>
      <c r="FA609" s="58"/>
      <c r="FB609" s="58"/>
      <c r="FC609" s="58"/>
      <c r="FD609" s="58"/>
      <c r="FE609" s="58"/>
      <c r="FF609" s="58"/>
      <c r="FG609" s="58"/>
      <c r="FH609" s="58"/>
      <c r="FI609" s="58"/>
      <c r="FJ609" s="58"/>
      <c r="FK609" s="58"/>
      <c r="FL609" s="58"/>
      <c r="FM609" s="58"/>
      <c r="FN609" s="58"/>
      <c r="FO609" s="58"/>
      <c r="FP609" s="58"/>
      <c r="FQ609" s="58"/>
      <c r="FR609" s="58"/>
      <c r="FS609" s="58"/>
      <c r="FT609" s="58"/>
      <c r="FU609" s="58"/>
      <c r="FV609" s="58"/>
      <c r="FW609" s="58"/>
      <c r="FX609" s="58"/>
      <c r="FY609" s="58"/>
      <c r="FZ609" s="58"/>
      <c r="GA609" s="58"/>
      <c r="GB609" s="58"/>
      <c r="GC609" s="58"/>
      <c r="GD609" s="58"/>
      <c r="GE609" s="58"/>
      <c r="GF609" s="58"/>
      <c r="GG609" s="58"/>
      <c r="GH609" s="58"/>
      <c r="GI609" s="58"/>
      <c r="GJ609" s="58"/>
      <c r="GK609" s="58"/>
      <c r="GL609" s="58"/>
      <c r="GM609" s="58"/>
      <c r="GN609" s="58"/>
      <c r="GO609" s="58"/>
      <c r="GP609" s="58"/>
      <c r="GQ609" s="58"/>
      <c r="GR609" s="58"/>
      <c r="GS609" s="58"/>
      <c r="GT609" s="58"/>
      <c r="GU609" s="58"/>
      <c r="GV609" s="58"/>
      <c r="GW609" s="58"/>
      <c r="GX609" s="58"/>
      <c r="GY609" s="58"/>
      <c r="GZ609" s="58"/>
      <c r="HA609" s="58"/>
      <c r="HB609" s="58"/>
      <c r="HC609" s="58"/>
      <c r="HD609" s="58"/>
      <c r="HE609" s="58"/>
      <c r="HF609" s="58"/>
      <c r="HG609" s="58"/>
      <c r="HH609" s="58"/>
      <c r="HI609" s="58"/>
      <c r="HJ609" s="58"/>
      <c r="HK609" s="58"/>
      <c r="HL609" s="58"/>
      <c r="HM609" s="58"/>
      <c r="HN609" s="58"/>
      <c r="HO609" s="58"/>
      <c r="HP609" s="58"/>
      <c r="HQ609" s="58"/>
      <c r="HR609" s="58"/>
      <c r="HS609" s="58"/>
      <c r="HT609" s="58"/>
      <c r="HU609" s="58"/>
      <c r="HV609" s="58"/>
      <c r="HW609" s="58"/>
      <c r="HX609" s="58"/>
      <c r="HY609" s="58"/>
      <c r="HZ609" s="58"/>
      <c r="IA609" s="58"/>
      <c r="IB609" s="58"/>
      <c r="IC609" s="58"/>
      <c r="ID609" s="58"/>
      <c r="IE609" s="58"/>
      <c r="IF609" s="58"/>
      <c r="IG609" s="58"/>
      <c r="IH609" s="58"/>
      <c r="II609" s="58"/>
      <c r="IJ609" s="58"/>
      <c r="IK609" s="58"/>
      <c r="IL609" s="58"/>
      <c r="IM609" s="58"/>
      <c r="IN609" s="58"/>
      <c r="IO609" s="58"/>
      <c r="IP609" s="58"/>
      <c r="IQ609" s="58"/>
      <c r="IR609" s="58"/>
    </row>
    <row r="610" spans="1:252" s="839" customFormat="1">
      <c r="A610" s="78" t="s">
        <v>584</v>
      </c>
      <c r="B610" s="699">
        <v>0</v>
      </c>
      <c r="C610" s="699">
        <v>0</v>
      </c>
      <c r="D610" s="699">
        <v>0</v>
      </c>
      <c r="E610" s="699">
        <v>0</v>
      </c>
      <c r="F610" s="699">
        <v>0</v>
      </c>
      <c r="G610" s="699">
        <v>0</v>
      </c>
      <c r="H610" s="699">
        <v>0</v>
      </c>
      <c r="I610" s="699">
        <v>0</v>
      </c>
      <c r="J610" s="699">
        <v>0</v>
      </c>
      <c r="K610" s="699">
        <v>0</v>
      </c>
      <c r="L610" s="699">
        <v>0</v>
      </c>
      <c r="M610" s="699">
        <v>0</v>
      </c>
      <c r="N610" s="699">
        <v>0</v>
      </c>
      <c r="O610" s="699">
        <v>0</v>
      </c>
      <c r="P610" s="699">
        <v>0</v>
      </c>
      <c r="Q610" s="699">
        <v>0</v>
      </c>
      <c r="R610" s="699">
        <v>0</v>
      </c>
      <c r="S610" s="699">
        <v>0</v>
      </c>
      <c r="T610" s="699">
        <v>0</v>
      </c>
      <c r="U610" s="699">
        <v>0</v>
      </c>
      <c r="V610" s="699">
        <v>0</v>
      </c>
      <c r="W610" s="699">
        <v>0</v>
      </c>
      <c r="X610" s="699">
        <v>0</v>
      </c>
      <c r="Y610" s="699">
        <v>0</v>
      </c>
      <c r="Z610" s="699">
        <v>0</v>
      </c>
      <c r="AA610" s="956">
        <v>0</v>
      </c>
      <c r="AB610" s="956">
        <v>0</v>
      </c>
      <c r="AC610" s="956">
        <v>0</v>
      </c>
      <c r="AD610" s="699">
        <v>0</v>
      </c>
      <c r="AE610"/>
      <c r="AF610" s="58"/>
      <c r="AG610" s="58"/>
      <c r="AH610" s="58"/>
      <c r="AI610" s="58"/>
      <c r="AJ610" s="58"/>
      <c r="AK610" s="58"/>
      <c r="AL610" s="58"/>
      <c r="AM610" s="58"/>
      <c r="AN610" s="58"/>
      <c r="AO610" s="58"/>
      <c r="AP610" s="58"/>
      <c r="AQ610" s="58"/>
      <c r="AR610" s="58"/>
      <c r="AS610" s="58"/>
      <c r="AT610" s="58"/>
      <c r="AU610" s="58"/>
      <c r="AV610" s="58"/>
      <c r="AW610" s="58"/>
      <c r="AX610" s="58"/>
      <c r="AY610" s="58"/>
      <c r="AZ610" s="58"/>
      <c r="BA610" s="58"/>
      <c r="BB610" s="58"/>
      <c r="BC610" s="58"/>
      <c r="BD610" s="58"/>
      <c r="BE610" s="58"/>
      <c r="BF610" s="58"/>
      <c r="BG610" s="58"/>
      <c r="BH610" s="58"/>
      <c r="BI610" s="58"/>
      <c r="BJ610" s="58"/>
      <c r="BK610" s="58"/>
      <c r="BL610" s="58"/>
      <c r="BM610" s="58"/>
      <c r="BN610" s="58"/>
      <c r="BO610" s="58"/>
      <c r="BP610" s="58"/>
      <c r="BQ610" s="58"/>
      <c r="BR610" s="58"/>
      <c r="BS610" s="58"/>
      <c r="BT610" s="58"/>
      <c r="BU610" s="58"/>
      <c r="BV610" s="58"/>
      <c r="BW610" s="58"/>
      <c r="BX610" s="58"/>
      <c r="BY610" s="58"/>
      <c r="BZ610" s="58"/>
      <c r="CA610" s="58"/>
      <c r="CB610" s="58"/>
      <c r="CC610" s="58"/>
      <c r="CD610" s="58"/>
      <c r="CE610" s="58"/>
      <c r="CF610" s="58"/>
      <c r="CG610" s="58"/>
      <c r="CH610" s="58"/>
      <c r="CI610" s="58"/>
      <c r="CJ610" s="58"/>
      <c r="CK610" s="58"/>
      <c r="CL610" s="58"/>
      <c r="CM610" s="58"/>
      <c r="CN610" s="58"/>
      <c r="CO610" s="58"/>
      <c r="CP610" s="58"/>
      <c r="CQ610" s="58"/>
      <c r="CR610" s="58"/>
      <c r="CS610" s="58"/>
      <c r="CT610" s="58"/>
      <c r="CU610" s="58"/>
      <c r="CV610" s="58"/>
      <c r="CW610" s="58"/>
      <c r="CX610" s="58"/>
      <c r="CY610" s="58"/>
      <c r="CZ610" s="58"/>
      <c r="DA610" s="58"/>
      <c r="DB610" s="58"/>
      <c r="DC610" s="58"/>
      <c r="DD610" s="58"/>
      <c r="DE610" s="58"/>
      <c r="DF610" s="58"/>
      <c r="DG610" s="58"/>
      <c r="DH610" s="58"/>
      <c r="DI610" s="58"/>
      <c r="DJ610" s="58"/>
      <c r="DK610" s="58"/>
      <c r="DL610" s="58"/>
      <c r="DM610" s="58"/>
      <c r="DN610" s="58"/>
      <c r="DO610" s="58"/>
      <c r="DP610" s="58"/>
      <c r="DQ610" s="58"/>
      <c r="DR610" s="58"/>
      <c r="DS610" s="58"/>
      <c r="DT610" s="58"/>
      <c r="DU610" s="58"/>
      <c r="DV610" s="58"/>
      <c r="DW610" s="58"/>
      <c r="DX610" s="58"/>
      <c r="DY610" s="58"/>
      <c r="DZ610" s="58"/>
      <c r="EA610" s="58"/>
      <c r="EB610" s="58"/>
      <c r="EC610" s="58"/>
      <c r="ED610" s="58"/>
      <c r="EE610" s="58"/>
      <c r="EF610" s="58"/>
      <c r="EG610" s="58"/>
      <c r="EH610" s="58"/>
      <c r="EI610" s="58"/>
      <c r="EJ610" s="58"/>
      <c r="EK610" s="58"/>
      <c r="EL610" s="58"/>
      <c r="EM610" s="58"/>
      <c r="EN610" s="58"/>
      <c r="EO610" s="58"/>
      <c r="EP610" s="58"/>
      <c r="EQ610" s="58"/>
      <c r="ER610" s="58"/>
      <c r="ES610" s="58"/>
      <c r="ET610" s="58"/>
      <c r="EU610" s="58"/>
      <c r="EV610" s="58"/>
      <c r="EW610" s="58"/>
      <c r="EX610" s="58"/>
      <c r="EY610" s="58"/>
      <c r="EZ610" s="58"/>
      <c r="FA610" s="58"/>
      <c r="FB610" s="58"/>
      <c r="FC610" s="58"/>
      <c r="FD610" s="58"/>
      <c r="FE610" s="58"/>
      <c r="FF610" s="58"/>
      <c r="FG610" s="58"/>
      <c r="FH610" s="58"/>
      <c r="FI610" s="58"/>
      <c r="FJ610" s="58"/>
      <c r="FK610" s="58"/>
      <c r="FL610" s="58"/>
      <c r="FM610" s="58"/>
      <c r="FN610" s="58"/>
      <c r="FO610" s="58"/>
      <c r="FP610" s="58"/>
      <c r="FQ610" s="58"/>
      <c r="FR610" s="58"/>
      <c r="FS610" s="58"/>
      <c r="FT610" s="58"/>
      <c r="FU610" s="58"/>
      <c r="FV610" s="58"/>
      <c r="FW610" s="58"/>
      <c r="FX610" s="58"/>
      <c r="FY610" s="58"/>
      <c r="FZ610" s="58"/>
      <c r="GA610" s="58"/>
      <c r="GB610" s="58"/>
      <c r="GC610" s="58"/>
      <c r="GD610" s="58"/>
      <c r="GE610" s="58"/>
      <c r="GF610" s="58"/>
      <c r="GG610" s="58"/>
      <c r="GH610" s="58"/>
      <c r="GI610" s="58"/>
      <c r="GJ610" s="58"/>
      <c r="GK610" s="58"/>
      <c r="GL610" s="58"/>
      <c r="GM610" s="58"/>
      <c r="GN610" s="58"/>
      <c r="GO610" s="58"/>
      <c r="GP610" s="58"/>
      <c r="GQ610" s="58"/>
      <c r="GR610" s="58"/>
      <c r="GS610" s="58"/>
      <c r="GT610" s="58"/>
      <c r="GU610" s="58"/>
      <c r="GV610" s="58"/>
      <c r="GW610" s="58"/>
      <c r="GX610" s="58"/>
      <c r="GY610" s="58"/>
      <c r="GZ610" s="58"/>
      <c r="HA610" s="58"/>
      <c r="HB610" s="58"/>
      <c r="HC610" s="58"/>
      <c r="HD610" s="58"/>
      <c r="HE610" s="58"/>
      <c r="HF610" s="58"/>
      <c r="HG610" s="58"/>
      <c r="HH610" s="58"/>
      <c r="HI610" s="58"/>
      <c r="HJ610" s="58"/>
      <c r="HK610" s="58"/>
      <c r="HL610" s="58"/>
      <c r="HM610" s="58"/>
      <c r="HN610" s="58"/>
      <c r="HO610" s="58"/>
      <c r="HP610" s="58"/>
      <c r="HQ610" s="58"/>
      <c r="HR610" s="58"/>
      <c r="HS610" s="58"/>
      <c r="HT610" s="58"/>
      <c r="HU610" s="58"/>
      <c r="HV610" s="58"/>
      <c r="HW610" s="58"/>
      <c r="HX610" s="58"/>
      <c r="HY610" s="58"/>
      <c r="HZ610" s="58"/>
      <c r="IA610" s="58"/>
      <c r="IB610" s="58"/>
      <c r="IC610" s="58"/>
      <c r="ID610" s="58"/>
      <c r="IE610" s="58"/>
      <c r="IF610" s="58"/>
      <c r="IG610" s="58"/>
      <c r="IH610" s="58"/>
      <c r="II610" s="58"/>
      <c r="IJ610" s="58"/>
      <c r="IK610" s="58"/>
      <c r="IL610" s="58"/>
      <c r="IM610" s="58"/>
      <c r="IN610" s="58"/>
      <c r="IO610" s="58"/>
      <c r="IP610" s="58"/>
      <c r="IQ610" s="58"/>
      <c r="IR610" s="58"/>
    </row>
    <row r="611" spans="1:252" s="839" customFormat="1">
      <c r="A611" s="78" t="s">
        <v>585</v>
      </c>
      <c r="B611" s="699">
        <v>0</v>
      </c>
      <c r="C611" s="699">
        <v>0</v>
      </c>
      <c r="D611" s="699">
        <v>0</v>
      </c>
      <c r="E611" s="699">
        <v>0</v>
      </c>
      <c r="F611" s="699">
        <v>0</v>
      </c>
      <c r="G611" s="699">
        <v>0</v>
      </c>
      <c r="H611" s="699">
        <v>0</v>
      </c>
      <c r="I611" s="699">
        <v>0</v>
      </c>
      <c r="J611" s="699">
        <v>0</v>
      </c>
      <c r="K611" s="699">
        <v>0</v>
      </c>
      <c r="L611" s="699">
        <v>0</v>
      </c>
      <c r="M611" s="699">
        <v>0</v>
      </c>
      <c r="N611" s="699">
        <v>0</v>
      </c>
      <c r="O611" s="699">
        <v>0</v>
      </c>
      <c r="P611" s="699">
        <v>0</v>
      </c>
      <c r="Q611" s="699">
        <v>0</v>
      </c>
      <c r="R611" s="699">
        <v>0</v>
      </c>
      <c r="S611" s="699">
        <v>0</v>
      </c>
      <c r="T611" s="699">
        <v>0</v>
      </c>
      <c r="U611" s="699">
        <v>0</v>
      </c>
      <c r="V611" s="699">
        <v>0</v>
      </c>
      <c r="W611" s="699">
        <v>0</v>
      </c>
      <c r="X611" s="699">
        <v>0</v>
      </c>
      <c r="Y611" s="699">
        <v>0</v>
      </c>
      <c r="Z611" s="699">
        <v>0</v>
      </c>
      <c r="AA611" s="956">
        <v>0</v>
      </c>
      <c r="AB611" s="956">
        <v>0</v>
      </c>
      <c r="AC611" s="956">
        <v>0</v>
      </c>
      <c r="AD611" s="699">
        <v>0</v>
      </c>
      <c r="AE611"/>
      <c r="AF611" s="58"/>
      <c r="AG611" s="58"/>
      <c r="AH611" s="58"/>
      <c r="AI611" s="58"/>
      <c r="AJ611" s="58"/>
      <c r="AK611" s="58"/>
      <c r="AL611" s="58"/>
      <c r="AM611" s="58"/>
      <c r="AN611" s="58"/>
      <c r="AO611" s="58"/>
      <c r="AP611" s="58"/>
      <c r="AQ611" s="58"/>
      <c r="AR611" s="58"/>
      <c r="AS611" s="58"/>
      <c r="AT611" s="58"/>
      <c r="AU611" s="58"/>
      <c r="AV611" s="58"/>
      <c r="AW611" s="58"/>
      <c r="AX611" s="58"/>
      <c r="AY611" s="58"/>
      <c r="AZ611" s="58"/>
      <c r="BA611" s="58"/>
      <c r="BB611" s="58"/>
      <c r="BC611" s="58"/>
      <c r="BD611" s="58"/>
      <c r="BE611" s="58"/>
      <c r="BF611" s="58"/>
      <c r="BG611" s="58"/>
      <c r="BH611" s="58"/>
      <c r="BI611" s="58"/>
      <c r="BJ611" s="58"/>
      <c r="BK611" s="58"/>
      <c r="BL611" s="58"/>
      <c r="BM611" s="58"/>
      <c r="BN611" s="58"/>
      <c r="BO611" s="58"/>
      <c r="BP611" s="58"/>
      <c r="BQ611" s="58"/>
      <c r="BR611" s="58"/>
      <c r="BS611" s="58"/>
      <c r="BT611" s="58"/>
      <c r="BU611" s="58"/>
      <c r="BV611" s="58"/>
      <c r="BW611" s="58"/>
      <c r="BX611" s="58"/>
      <c r="BY611" s="58"/>
      <c r="BZ611" s="58"/>
      <c r="CA611" s="58"/>
      <c r="CB611" s="58"/>
      <c r="CC611" s="58"/>
      <c r="CD611" s="58"/>
      <c r="CE611" s="58"/>
      <c r="CF611" s="58"/>
      <c r="CG611" s="58"/>
      <c r="CH611" s="58"/>
      <c r="CI611" s="58"/>
      <c r="CJ611" s="58"/>
      <c r="CK611" s="58"/>
      <c r="CL611" s="58"/>
      <c r="CM611" s="58"/>
      <c r="CN611" s="58"/>
      <c r="CO611" s="58"/>
      <c r="CP611" s="58"/>
      <c r="CQ611" s="58"/>
      <c r="CR611" s="58"/>
      <c r="CS611" s="58"/>
      <c r="CT611" s="58"/>
      <c r="CU611" s="58"/>
      <c r="CV611" s="58"/>
      <c r="CW611" s="58"/>
      <c r="CX611" s="58"/>
      <c r="CY611" s="58"/>
      <c r="CZ611" s="58"/>
      <c r="DA611" s="58"/>
      <c r="DB611" s="58"/>
      <c r="DC611" s="58"/>
      <c r="DD611" s="58"/>
      <c r="DE611" s="58"/>
      <c r="DF611" s="58"/>
      <c r="DG611" s="58"/>
      <c r="DH611" s="58"/>
      <c r="DI611" s="58"/>
      <c r="DJ611" s="58"/>
      <c r="DK611" s="58"/>
      <c r="DL611" s="58"/>
      <c r="DM611" s="58"/>
      <c r="DN611" s="58"/>
      <c r="DO611" s="58"/>
      <c r="DP611" s="58"/>
      <c r="DQ611" s="58"/>
      <c r="DR611" s="58"/>
      <c r="DS611" s="58"/>
      <c r="DT611" s="58"/>
      <c r="DU611" s="58"/>
      <c r="DV611" s="58"/>
      <c r="DW611" s="58"/>
      <c r="DX611" s="58"/>
      <c r="DY611" s="58"/>
      <c r="DZ611" s="58"/>
      <c r="EA611" s="58"/>
      <c r="EB611" s="58"/>
      <c r="EC611" s="58"/>
      <c r="ED611" s="58"/>
      <c r="EE611" s="58"/>
      <c r="EF611" s="58"/>
      <c r="EG611" s="58"/>
      <c r="EH611" s="58"/>
      <c r="EI611" s="58"/>
      <c r="EJ611" s="58"/>
      <c r="EK611" s="58"/>
      <c r="EL611" s="58"/>
      <c r="EM611" s="58"/>
      <c r="EN611" s="58"/>
      <c r="EO611" s="58"/>
      <c r="EP611" s="58"/>
      <c r="EQ611" s="58"/>
      <c r="ER611" s="58"/>
      <c r="ES611" s="58"/>
      <c r="ET611" s="58"/>
      <c r="EU611" s="58"/>
      <c r="EV611" s="58"/>
      <c r="EW611" s="58"/>
      <c r="EX611" s="58"/>
      <c r="EY611" s="58"/>
      <c r="EZ611" s="58"/>
      <c r="FA611" s="58"/>
      <c r="FB611" s="58"/>
      <c r="FC611" s="58"/>
      <c r="FD611" s="58"/>
      <c r="FE611" s="58"/>
      <c r="FF611" s="58"/>
      <c r="FG611" s="58"/>
      <c r="FH611" s="58"/>
      <c r="FI611" s="58"/>
      <c r="FJ611" s="58"/>
      <c r="FK611" s="58"/>
      <c r="FL611" s="58"/>
      <c r="FM611" s="58"/>
      <c r="FN611" s="58"/>
      <c r="FO611" s="58"/>
      <c r="FP611" s="58"/>
      <c r="FQ611" s="58"/>
      <c r="FR611" s="58"/>
      <c r="FS611" s="58"/>
      <c r="FT611" s="58"/>
      <c r="FU611" s="58"/>
      <c r="FV611" s="58"/>
      <c r="FW611" s="58"/>
      <c r="FX611" s="58"/>
      <c r="FY611" s="58"/>
      <c r="FZ611" s="58"/>
      <c r="GA611" s="58"/>
      <c r="GB611" s="58"/>
      <c r="GC611" s="58"/>
      <c r="GD611" s="58"/>
      <c r="GE611" s="58"/>
      <c r="GF611" s="58"/>
      <c r="GG611" s="58"/>
      <c r="GH611" s="58"/>
      <c r="GI611" s="58"/>
      <c r="GJ611" s="58"/>
      <c r="GK611" s="58"/>
      <c r="GL611" s="58"/>
      <c r="GM611" s="58"/>
      <c r="GN611" s="58"/>
      <c r="GO611" s="58"/>
      <c r="GP611" s="58"/>
      <c r="GQ611" s="58"/>
      <c r="GR611" s="58"/>
      <c r="GS611" s="58"/>
      <c r="GT611" s="58"/>
      <c r="GU611" s="58"/>
      <c r="GV611" s="58"/>
      <c r="GW611" s="58"/>
      <c r="GX611" s="58"/>
      <c r="GY611" s="58"/>
      <c r="GZ611" s="58"/>
      <c r="HA611" s="58"/>
      <c r="HB611" s="58"/>
      <c r="HC611" s="58"/>
      <c r="HD611" s="58"/>
      <c r="HE611" s="58"/>
      <c r="HF611" s="58"/>
      <c r="HG611" s="58"/>
      <c r="HH611" s="58"/>
      <c r="HI611" s="58"/>
      <c r="HJ611" s="58"/>
      <c r="HK611" s="58"/>
      <c r="HL611" s="58"/>
      <c r="HM611" s="58"/>
      <c r="HN611" s="58"/>
      <c r="HO611" s="58"/>
      <c r="HP611" s="58"/>
      <c r="HQ611" s="58"/>
      <c r="HR611" s="58"/>
      <c r="HS611" s="58"/>
      <c r="HT611" s="58"/>
      <c r="HU611" s="58"/>
      <c r="HV611" s="58"/>
      <c r="HW611" s="58"/>
      <c r="HX611" s="58"/>
      <c r="HY611" s="58"/>
      <c r="HZ611" s="58"/>
      <c r="IA611" s="58"/>
      <c r="IB611" s="58"/>
      <c r="IC611" s="58"/>
      <c r="ID611" s="58"/>
      <c r="IE611" s="58"/>
      <c r="IF611" s="58"/>
      <c r="IG611" s="58"/>
      <c r="IH611" s="58"/>
      <c r="II611" s="58"/>
      <c r="IJ611" s="58"/>
      <c r="IK611" s="58"/>
      <c r="IL611" s="58"/>
      <c r="IM611" s="58"/>
      <c r="IN611" s="58"/>
      <c r="IO611" s="58"/>
      <c r="IP611" s="58"/>
      <c r="IQ611" s="58"/>
      <c r="IR611" s="58"/>
    </row>
    <row r="612" spans="1:252" s="839" customFormat="1">
      <c r="A612" s="78" t="s">
        <v>586</v>
      </c>
      <c r="B612" s="699">
        <v>0</v>
      </c>
      <c r="C612" s="699">
        <v>0</v>
      </c>
      <c r="D612" s="699">
        <v>0</v>
      </c>
      <c r="E612" s="699">
        <v>0</v>
      </c>
      <c r="F612" s="699">
        <v>0</v>
      </c>
      <c r="G612" s="699">
        <v>0</v>
      </c>
      <c r="H612" s="699">
        <v>0</v>
      </c>
      <c r="I612" s="699">
        <v>0</v>
      </c>
      <c r="J612" s="699">
        <v>0</v>
      </c>
      <c r="K612" s="699">
        <v>0</v>
      </c>
      <c r="L612" s="699">
        <v>0</v>
      </c>
      <c r="M612" s="699">
        <v>0</v>
      </c>
      <c r="N612" s="699">
        <v>0</v>
      </c>
      <c r="O612" s="699">
        <v>0</v>
      </c>
      <c r="P612" s="699">
        <v>0</v>
      </c>
      <c r="Q612" s="699">
        <v>0</v>
      </c>
      <c r="R612" s="699">
        <v>0</v>
      </c>
      <c r="S612" s="699">
        <v>0</v>
      </c>
      <c r="T612" s="699">
        <v>0</v>
      </c>
      <c r="U612" s="699">
        <v>0</v>
      </c>
      <c r="V612" s="699">
        <v>0</v>
      </c>
      <c r="W612" s="699">
        <v>0</v>
      </c>
      <c r="X612" s="699">
        <v>0</v>
      </c>
      <c r="Y612" s="699">
        <v>0</v>
      </c>
      <c r="Z612" s="699">
        <v>0</v>
      </c>
      <c r="AA612" s="956">
        <v>0</v>
      </c>
      <c r="AB612" s="956">
        <v>0</v>
      </c>
      <c r="AC612" s="956">
        <v>0</v>
      </c>
      <c r="AD612" s="699">
        <v>0</v>
      </c>
      <c r="AE612"/>
      <c r="AF612" s="58"/>
      <c r="AG612" s="58"/>
      <c r="AH612" s="58"/>
      <c r="AI612" s="58"/>
      <c r="AJ612" s="58"/>
      <c r="AK612" s="58"/>
      <c r="AL612" s="58"/>
      <c r="AM612" s="58"/>
      <c r="AN612" s="58"/>
      <c r="AO612" s="58"/>
      <c r="AP612" s="58"/>
      <c r="AQ612" s="58"/>
      <c r="AR612" s="58"/>
      <c r="AS612" s="58"/>
      <c r="AT612" s="58"/>
      <c r="AU612" s="58"/>
      <c r="AV612" s="58"/>
      <c r="AW612" s="58"/>
      <c r="AX612" s="58"/>
      <c r="AY612" s="58"/>
      <c r="AZ612" s="58"/>
      <c r="BA612" s="58"/>
      <c r="BB612" s="58"/>
      <c r="BC612" s="58"/>
      <c r="BD612" s="58"/>
      <c r="BE612" s="58"/>
      <c r="BF612" s="58"/>
      <c r="BG612" s="58"/>
      <c r="BH612" s="58"/>
      <c r="BI612" s="58"/>
      <c r="BJ612" s="58"/>
      <c r="BK612" s="58"/>
      <c r="BL612" s="58"/>
      <c r="BM612" s="58"/>
      <c r="BN612" s="58"/>
      <c r="BO612" s="58"/>
      <c r="BP612" s="58"/>
      <c r="BQ612" s="58"/>
      <c r="BR612" s="58"/>
      <c r="BS612" s="58"/>
      <c r="BT612" s="58"/>
      <c r="BU612" s="58"/>
      <c r="BV612" s="58"/>
      <c r="BW612" s="58"/>
      <c r="BX612" s="58"/>
      <c r="BY612" s="58"/>
      <c r="BZ612" s="58"/>
      <c r="CA612" s="58"/>
      <c r="CB612" s="58"/>
      <c r="CC612" s="58"/>
      <c r="CD612" s="58"/>
      <c r="CE612" s="58"/>
      <c r="CF612" s="58"/>
      <c r="CG612" s="58"/>
      <c r="CH612" s="58"/>
      <c r="CI612" s="58"/>
      <c r="CJ612" s="58"/>
      <c r="CK612" s="58"/>
      <c r="CL612" s="58"/>
      <c r="CM612" s="58"/>
      <c r="CN612" s="58"/>
      <c r="CO612" s="58"/>
      <c r="CP612" s="58"/>
      <c r="CQ612" s="58"/>
      <c r="CR612" s="58"/>
      <c r="CS612" s="58"/>
      <c r="CT612" s="58"/>
      <c r="CU612" s="58"/>
      <c r="CV612" s="58"/>
      <c r="CW612" s="58"/>
      <c r="CX612" s="58"/>
      <c r="CY612" s="58"/>
      <c r="CZ612" s="58"/>
      <c r="DA612" s="58"/>
      <c r="DB612" s="58"/>
      <c r="DC612" s="58"/>
      <c r="DD612" s="58"/>
      <c r="DE612" s="58"/>
      <c r="DF612" s="58"/>
      <c r="DG612" s="58"/>
      <c r="DH612" s="58"/>
      <c r="DI612" s="58"/>
      <c r="DJ612" s="58"/>
      <c r="DK612" s="58"/>
      <c r="DL612" s="58"/>
      <c r="DM612" s="58"/>
      <c r="DN612" s="58"/>
      <c r="DO612" s="58"/>
      <c r="DP612" s="58"/>
      <c r="DQ612" s="58"/>
      <c r="DR612" s="58"/>
      <c r="DS612" s="58"/>
      <c r="DT612" s="58"/>
      <c r="DU612" s="58"/>
      <c r="DV612" s="58"/>
      <c r="DW612" s="58"/>
      <c r="DX612" s="58"/>
      <c r="DY612" s="58"/>
      <c r="DZ612" s="58"/>
      <c r="EA612" s="58"/>
      <c r="EB612" s="58"/>
      <c r="EC612" s="58"/>
      <c r="ED612" s="58"/>
      <c r="EE612" s="58"/>
      <c r="EF612" s="58"/>
      <c r="EG612" s="58"/>
      <c r="EH612" s="58"/>
      <c r="EI612" s="58"/>
      <c r="EJ612" s="58"/>
      <c r="EK612" s="58"/>
      <c r="EL612" s="58"/>
      <c r="EM612" s="58"/>
      <c r="EN612" s="58"/>
      <c r="EO612" s="58"/>
      <c r="EP612" s="58"/>
      <c r="EQ612" s="58"/>
      <c r="ER612" s="58"/>
      <c r="ES612" s="58"/>
      <c r="ET612" s="58"/>
      <c r="EU612" s="58"/>
      <c r="EV612" s="58"/>
      <c r="EW612" s="58"/>
      <c r="EX612" s="58"/>
      <c r="EY612" s="58"/>
      <c r="EZ612" s="58"/>
      <c r="FA612" s="58"/>
      <c r="FB612" s="58"/>
      <c r="FC612" s="58"/>
      <c r="FD612" s="58"/>
      <c r="FE612" s="58"/>
      <c r="FF612" s="58"/>
      <c r="FG612" s="58"/>
      <c r="FH612" s="58"/>
      <c r="FI612" s="58"/>
      <c r="FJ612" s="58"/>
      <c r="FK612" s="58"/>
      <c r="FL612" s="58"/>
      <c r="FM612" s="58"/>
      <c r="FN612" s="58"/>
      <c r="FO612" s="58"/>
      <c r="FP612" s="58"/>
      <c r="FQ612" s="58"/>
      <c r="FR612" s="58"/>
      <c r="FS612" s="58"/>
      <c r="FT612" s="58"/>
      <c r="FU612" s="58"/>
      <c r="FV612" s="58"/>
      <c r="FW612" s="58"/>
      <c r="FX612" s="58"/>
      <c r="FY612" s="58"/>
      <c r="FZ612" s="58"/>
      <c r="GA612" s="58"/>
      <c r="GB612" s="58"/>
      <c r="GC612" s="58"/>
      <c r="GD612" s="58"/>
      <c r="GE612" s="58"/>
      <c r="GF612" s="58"/>
      <c r="GG612" s="58"/>
      <c r="GH612" s="58"/>
      <c r="GI612" s="58"/>
      <c r="GJ612" s="58"/>
      <c r="GK612" s="58"/>
      <c r="GL612" s="58"/>
      <c r="GM612" s="58"/>
      <c r="GN612" s="58"/>
      <c r="GO612" s="58"/>
      <c r="GP612" s="58"/>
      <c r="GQ612" s="58"/>
      <c r="GR612" s="58"/>
      <c r="GS612" s="58"/>
      <c r="GT612" s="58"/>
      <c r="GU612" s="58"/>
      <c r="GV612" s="58"/>
      <c r="GW612" s="58"/>
      <c r="GX612" s="58"/>
      <c r="GY612" s="58"/>
      <c r="GZ612" s="58"/>
      <c r="HA612" s="58"/>
      <c r="HB612" s="58"/>
      <c r="HC612" s="58"/>
      <c r="HD612" s="58"/>
      <c r="HE612" s="58"/>
      <c r="HF612" s="58"/>
      <c r="HG612" s="58"/>
      <c r="HH612" s="58"/>
      <c r="HI612" s="58"/>
      <c r="HJ612" s="58"/>
      <c r="HK612" s="58"/>
      <c r="HL612" s="58"/>
      <c r="HM612" s="58"/>
      <c r="HN612" s="58"/>
      <c r="HO612" s="58"/>
      <c r="HP612" s="58"/>
      <c r="HQ612" s="58"/>
      <c r="HR612" s="58"/>
      <c r="HS612" s="58"/>
      <c r="HT612" s="58"/>
      <c r="HU612" s="58"/>
      <c r="HV612" s="58"/>
      <c r="HW612" s="58"/>
      <c r="HX612" s="58"/>
      <c r="HY612" s="58"/>
      <c r="HZ612" s="58"/>
      <c r="IA612" s="58"/>
      <c r="IB612" s="58"/>
      <c r="IC612" s="58"/>
      <c r="ID612" s="58"/>
      <c r="IE612" s="58"/>
      <c r="IF612" s="58"/>
      <c r="IG612" s="58"/>
      <c r="IH612" s="58"/>
      <c r="II612" s="58"/>
      <c r="IJ612" s="58"/>
      <c r="IK612" s="58"/>
      <c r="IL612" s="58"/>
      <c r="IM612" s="58"/>
      <c r="IN612" s="58"/>
      <c r="IO612" s="58"/>
      <c r="IP612" s="58"/>
      <c r="IQ612" s="58"/>
      <c r="IR612" s="58"/>
    </row>
    <row r="613" spans="1:252" s="839" customFormat="1">
      <c r="A613" s="78" t="s">
        <v>587</v>
      </c>
      <c r="B613" s="699">
        <v>0</v>
      </c>
      <c r="C613" s="699">
        <v>0</v>
      </c>
      <c r="D613" s="699">
        <v>0</v>
      </c>
      <c r="E613" s="699">
        <v>0</v>
      </c>
      <c r="F613" s="699">
        <v>0</v>
      </c>
      <c r="G613" s="699">
        <v>0</v>
      </c>
      <c r="H613" s="699">
        <v>0</v>
      </c>
      <c r="I613" s="699">
        <v>0</v>
      </c>
      <c r="J613" s="699">
        <v>0</v>
      </c>
      <c r="K613" s="699">
        <v>0</v>
      </c>
      <c r="L613" s="699">
        <v>0</v>
      </c>
      <c r="M613" s="699">
        <v>0</v>
      </c>
      <c r="N613" s="699">
        <v>0</v>
      </c>
      <c r="O613" s="699">
        <v>0</v>
      </c>
      <c r="P613" s="699">
        <v>0</v>
      </c>
      <c r="Q613" s="699">
        <v>0</v>
      </c>
      <c r="R613" s="699">
        <v>0</v>
      </c>
      <c r="S613" s="699">
        <v>0</v>
      </c>
      <c r="T613" s="699">
        <v>0</v>
      </c>
      <c r="U613" s="699">
        <v>0</v>
      </c>
      <c r="V613" s="699">
        <v>0</v>
      </c>
      <c r="W613" s="699">
        <v>0</v>
      </c>
      <c r="X613" s="699">
        <v>0</v>
      </c>
      <c r="Y613" s="699">
        <v>0</v>
      </c>
      <c r="Z613" s="699">
        <v>0</v>
      </c>
      <c r="AA613" s="956">
        <v>0</v>
      </c>
      <c r="AB613" s="956">
        <v>0</v>
      </c>
      <c r="AC613" s="956">
        <v>0</v>
      </c>
      <c r="AD613" s="699">
        <v>0</v>
      </c>
      <c r="AE613"/>
      <c r="AF613" s="58"/>
      <c r="AG613" s="58"/>
      <c r="AH613" s="58"/>
      <c r="AI613" s="58"/>
      <c r="AJ613" s="58"/>
      <c r="AK613" s="58"/>
      <c r="AL613" s="58"/>
      <c r="AM613" s="58"/>
      <c r="AN613" s="58"/>
      <c r="AO613" s="58"/>
      <c r="AP613" s="58"/>
      <c r="AQ613" s="58"/>
      <c r="AR613" s="58"/>
      <c r="AS613" s="58"/>
      <c r="AT613" s="58"/>
      <c r="AU613" s="58"/>
      <c r="AV613" s="58"/>
      <c r="AW613" s="58"/>
      <c r="AX613" s="58"/>
      <c r="AY613" s="58"/>
      <c r="AZ613" s="58"/>
      <c r="BA613" s="58"/>
      <c r="BB613" s="58"/>
      <c r="BC613" s="58"/>
      <c r="BD613" s="58"/>
      <c r="BE613" s="58"/>
      <c r="BF613" s="58"/>
      <c r="BG613" s="58"/>
      <c r="BH613" s="58"/>
      <c r="BI613" s="58"/>
      <c r="BJ613" s="58"/>
      <c r="BK613" s="58"/>
      <c r="BL613" s="58"/>
      <c r="BM613" s="58"/>
      <c r="BN613" s="58"/>
      <c r="BO613" s="58"/>
      <c r="BP613" s="58"/>
      <c r="BQ613" s="58"/>
      <c r="BR613" s="58"/>
      <c r="BS613" s="58"/>
      <c r="BT613" s="58"/>
      <c r="BU613" s="58"/>
      <c r="BV613" s="58"/>
      <c r="BW613" s="58"/>
      <c r="BX613" s="58"/>
      <c r="BY613" s="58"/>
      <c r="BZ613" s="58"/>
      <c r="CA613" s="58"/>
      <c r="CB613" s="58"/>
      <c r="CC613" s="58"/>
      <c r="CD613" s="58"/>
      <c r="CE613" s="58"/>
      <c r="CF613" s="58"/>
      <c r="CG613" s="58"/>
      <c r="CH613" s="58"/>
      <c r="CI613" s="58"/>
      <c r="CJ613" s="58"/>
      <c r="CK613" s="58"/>
      <c r="CL613" s="58"/>
      <c r="CM613" s="58"/>
      <c r="CN613" s="58"/>
      <c r="CO613" s="58"/>
      <c r="CP613" s="58"/>
      <c r="CQ613" s="58"/>
      <c r="CR613" s="58"/>
      <c r="CS613" s="58"/>
      <c r="CT613" s="58"/>
      <c r="CU613" s="58"/>
      <c r="CV613" s="58"/>
      <c r="CW613" s="58"/>
      <c r="CX613" s="58"/>
      <c r="CY613" s="58"/>
      <c r="CZ613" s="58"/>
      <c r="DA613" s="58"/>
      <c r="DB613" s="58"/>
      <c r="DC613" s="58"/>
      <c r="DD613" s="58"/>
      <c r="DE613" s="58"/>
      <c r="DF613" s="58"/>
      <c r="DG613" s="58"/>
      <c r="DH613" s="58"/>
      <c r="DI613" s="58"/>
      <c r="DJ613" s="58"/>
      <c r="DK613" s="58"/>
      <c r="DL613" s="58"/>
      <c r="DM613" s="58"/>
      <c r="DN613" s="58"/>
      <c r="DO613" s="58"/>
      <c r="DP613" s="58"/>
      <c r="DQ613" s="58"/>
      <c r="DR613" s="58"/>
      <c r="DS613" s="58"/>
      <c r="DT613" s="58"/>
      <c r="DU613" s="58"/>
      <c r="DV613" s="58"/>
      <c r="DW613" s="58"/>
      <c r="DX613" s="58"/>
      <c r="DY613" s="58"/>
      <c r="DZ613" s="58"/>
      <c r="EA613" s="58"/>
      <c r="EB613" s="58"/>
      <c r="EC613" s="58"/>
      <c r="ED613" s="58"/>
      <c r="EE613" s="58"/>
      <c r="EF613" s="58"/>
      <c r="EG613" s="58"/>
      <c r="EH613" s="58"/>
      <c r="EI613" s="58"/>
      <c r="EJ613" s="58"/>
      <c r="EK613" s="58"/>
      <c r="EL613" s="58"/>
      <c r="EM613" s="58"/>
      <c r="EN613" s="58"/>
      <c r="EO613" s="58"/>
      <c r="EP613" s="58"/>
      <c r="EQ613" s="58"/>
      <c r="ER613" s="58"/>
      <c r="ES613" s="58"/>
      <c r="ET613" s="58"/>
      <c r="EU613" s="58"/>
      <c r="EV613" s="58"/>
      <c r="EW613" s="58"/>
      <c r="EX613" s="58"/>
      <c r="EY613" s="58"/>
      <c r="EZ613" s="58"/>
      <c r="FA613" s="58"/>
      <c r="FB613" s="58"/>
      <c r="FC613" s="58"/>
      <c r="FD613" s="58"/>
      <c r="FE613" s="58"/>
      <c r="FF613" s="58"/>
      <c r="FG613" s="58"/>
      <c r="FH613" s="58"/>
      <c r="FI613" s="58"/>
      <c r="FJ613" s="58"/>
      <c r="FK613" s="58"/>
      <c r="FL613" s="58"/>
      <c r="FM613" s="58"/>
      <c r="FN613" s="58"/>
      <c r="FO613" s="58"/>
      <c r="FP613" s="58"/>
      <c r="FQ613" s="58"/>
      <c r="FR613" s="58"/>
      <c r="FS613" s="58"/>
      <c r="FT613" s="58"/>
      <c r="FU613" s="58"/>
      <c r="FV613" s="58"/>
      <c r="FW613" s="58"/>
      <c r="FX613" s="58"/>
      <c r="FY613" s="58"/>
      <c r="FZ613" s="58"/>
      <c r="GA613" s="58"/>
      <c r="GB613" s="58"/>
      <c r="GC613" s="58"/>
      <c r="GD613" s="58"/>
      <c r="GE613" s="58"/>
      <c r="GF613" s="58"/>
      <c r="GG613" s="58"/>
      <c r="GH613" s="58"/>
      <c r="GI613" s="58"/>
      <c r="GJ613" s="58"/>
      <c r="GK613" s="58"/>
      <c r="GL613" s="58"/>
      <c r="GM613" s="58"/>
      <c r="GN613" s="58"/>
      <c r="GO613" s="58"/>
      <c r="GP613" s="58"/>
      <c r="GQ613" s="58"/>
      <c r="GR613" s="58"/>
      <c r="GS613" s="58"/>
      <c r="GT613" s="58"/>
      <c r="GU613" s="58"/>
      <c r="GV613" s="58"/>
      <c r="GW613" s="58"/>
      <c r="GX613" s="58"/>
      <c r="GY613" s="58"/>
      <c r="GZ613" s="58"/>
      <c r="HA613" s="58"/>
      <c r="HB613" s="58"/>
      <c r="HC613" s="58"/>
      <c r="HD613" s="58"/>
      <c r="HE613" s="58"/>
      <c r="HF613" s="58"/>
      <c r="HG613" s="58"/>
      <c r="HH613" s="58"/>
      <c r="HI613" s="58"/>
      <c r="HJ613" s="58"/>
      <c r="HK613" s="58"/>
      <c r="HL613" s="58"/>
      <c r="HM613" s="58"/>
      <c r="HN613" s="58"/>
      <c r="HO613" s="58"/>
      <c r="HP613" s="58"/>
      <c r="HQ613" s="58"/>
      <c r="HR613" s="58"/>
      <c r="HS613" s="58"/>
      <c r="HT613" s="58"/>
      <c r="HU613" s="58"/>
      <c r="HV613" s="58"/>
      <c r="HW613" s="58"/>
      <c r="HX613" s="58"/>
      <c r="HY613" s="58"/>
      <c r="HZ613" s="58"/>
      <c r="IA613" s="58"/>
      <c r="IB613" s="58"/>
      <c r="IC613" s="58"/>
      <c r="ID613" s="58"/>
      <c r="IE613" s="58"/>
      <c r="IF613" s="58"/>
      <c r="IG613" s="58"/>
      <c r="IH613" s="58"/>
      <c r="II613" s="58"/>
      <c r="IJ613" s="58"/>
      <c r="IK613" s="58"/>
      <c r="IL613" s="58"/>
      <c r="IM613" s="58"/>
      <c r="IN613" s="58"/>
      <c r="IO613" s="58"/>
      <c r="IP613" s="58"/>
      <c r="IQ613" s="58"/>
      <c r="IR613" s="58"/>
    </row>
    <row r="614" spans="1:252" s="839" customFormat="1">
      <c r="A614" s="78" t="s">
        <v>466</v>
      </c>
      <c r="B614" s="699">
        <v>0</v>
      </c>
      <c r="C614" s="699">
        <v>0</v>
      </c>
      <c r="D614" s="699">
        <v>0</v>
      </c>
      <c r="E614" s="699">
        <v>0</v>
      </c>
      <c r="F614" s="699">
        <v>0</v>
      </c>
      <c r="G614" s="699">
        <v>0</v>
      </c>
      <c r="H614" s="699">
        <v>0</v>
      </c>
      <c r="I614" s="699">
        <v>0</v>
      </c>
      <c r="J614" s="699">
        <v>0</v>
      </c>
      <c r="K614" s="699">
        <v>0</v>
      </c>
      <c r="L614" s="699">
        <v>0</v>
      </c>
      <c r="M614" s="699">
        <v>0</v>
      </c>
      <c r="N614" s="699">
        <v>0</v>
      </c>
      <c r="O614" s="699">
        <v>0</v>
      </c>
      <c r="P614" s="699">
        <v>0</v>
      </c>
      <c r="Q614" s="699">
        <v>0</v>
      </c>
      <c r="R614" s="699">
        <v>0</v>
      </c>
      <c r="S614" s="699">
        <v>0</v>
      </c>
      <c r="T614" s="699">
        <v>0</v>
      </c>
      <c r="U614" s="699">
        <v>0</v>
      </c>
      <c r="V614" s="699">
        <v>0</v>
      </c>
      <c r="W614" s="699">
        <v>0</v>
      </c>
      <c r="X614" s="699">
        <v>0</v>
      </c>
      <c r="Y614" s="699">
        <v>0</v>
      </c>
      <c r="Z614" s="699">
        <v>0</v>
      </c>
      <c r="AA614" s="956">
        <v>0</v>
      </c>
      <c r="AB614" s="956">
        <v>0</v>
      </c>
      <c r="AC614" s="956">
        <v>0</v>
      </c>
      <c r="AD614" s="699">
        <v>0</v>
      </c>
      <c r="AE614"/>
      <c r="AF614" s="58"/>
      <c r="AG614" s="58"/>
      <c r="AH614" s="58"/>
      <c r="AI614" s="58"/>
      <c r="AJ614" s="58"/>
      <c r="AK614" s="58"/>
      <c r="AL614" s="58"/>
      <c r="AM614" s="58"/>
      <c r="AN614" s="58"/>
      <c r="AO614" s="58"/>
      <c r="AP614" s="58"/>
      <c r="AQ614" s="58"/>
      <c r="AR614" s="58"/>
      <c r="AS614" s="58"/>
      <c r="AT614" s="58"/>
      <c r="AU614" s="58"/>
      <c r="AV614" s="58"/>
      <c r="AW614" s="58"/>
      <c r="AX614" s="58"/>
      <c r="AY614" s="58"/>
      <c r="AZ614" s="58"/>
      <c r="BA614" s="58"/>
      <c r="BB614" s="58"/>
      <c r="BC614" s="58"/>
      <c r="BD614" s="58"/>
      <c r="BE614" s="58"/>
      <c r="BF614" s="58"/>
      <c r="BG614" s="58"/>
      <c r="BH614" s="58"/>
      <c r="BI614" s="58"/>
      <c r="BJ614" s="58"/>
      <c r="BK614" s="58"/>
      <c r="BL614" s="58"/>
      <c r="BM614" s="58"/>
      <c r="BN614" s="58"/>
      <c r="BO614" s="58"/>
      <c r="BP614" s="58"/>
      <c r="BQ614" s="58"/>
      <c r="BR614" s="58"/>
      <c r="BS614" s="58"/>
      <c r="BT614" s="58"/>
      <c r="BU614" s="58"/>
      <c r="BV614" s="58"/>
      <c r="BW614" s="58"/>
      <c r="BX614" s="58"/>
      <c r="BY614" s="58"/>
      <c r="BZ614" s="58"/>
      <c r="CA614" s="58"/>
      <c r="CB614" s="58"/>
      <c r="CC614" s="58"/>
      <c r="CD614" s="58"/>
      <c r="CE614" s="58"/>
      <c r="CF614" s="58"/>
      <c r="CG614" s="58"/>
      <c r="CH614" s="58"/>
      <c r="CI614" s="58"/>
      <c r="CJ614" s="58"/>
      <c r="CK614" s="58"/>
      <c r="CL614" s="58"/>
      <c r="CM614" s="58"/>
      <c r="CN614" s="58"/>
      <c r="CO614" s="58"/>
      <c r="CP614" s="58"/>
      <c r="CQ614" s="58"/>
      <c r="CR614" s="58"/>
      <c r="CS614" s="58"/>
      <c r="CT614" s="58"/>
      <c r="CU614" s="58"/>
      <c r="CV614" s="58"/>
      <c r="CW614" s="58"/>
      <c r="CX614" s="58"/>
      <c r="CY614" s="58"/>
      <c r="CZ614" s="58"/>
      <c r="DA614" s="58"/>
      <c r="DB614" s="58"/>
      <c r="DC614" s="58"/>
      <c r="DD614" s="58"/>
      <c r="DE614" s="58"/>
      <c r="DF614" s="58"/>
      <c r="DG614" s="58"/>
      <c r="DH614" s="58"/>
      <c r="DI614" s="58"/>
      <c r="DJ614" s="58"/>
      <c r="DK614" s="58"/>
      <c r="DL614" s="58"/>
      <c r="DM614" s="58"/>
      <c r="DN614" s="58"/>
      <c r="DO614" s="58"/>
      <c r="DP614" s="58"/>
      <c r="DQ614" s="58"/>
      <c r="DR614" s="58"/>
      <c r="DS614" s="58"/>
      <c r="DT614" s="58"/>
      <c r="DU614" s="58"/>
      <c r="DV614" s="58"/>
      <c r="DW614" s="58"/>
      <c r="DX614" s="58"/>
      <c r="DY614" s="58"/>
      <c r="DZ614" s="58"/>
      <c r="EA614" s="58"/>
      <c r="EB614" s="58"/>
      <c r="EC614" s="58"/>
      <c r="ED614" s="58"/>
      <c r="EE614" s="58"/>
      <c r="EF614" s="58"/>
      <c r="EG614" s="58"/>
      <c r="EH614" s="58"/>
      <c r="EI614" s="58"/>
      <c r="EJ614" s="58"/>
      <c r="EK614" s="58"/>
      <c r="EL614" s="58"/>
      <c r="EM614" s="58"/>
      <c r="EN614" s="58"/>
      <c r="EO614" s="58"/>
      <c r="EP614" s="58"/>
      <c r="EQ614" s="58"/>
      <c r="ER614" s="58"/>
      <c r="ES614" s="58"/>
      <c r="ET614" s="58"/>
      <c r="EU614" s="58"/>
      <c r="EV614" s="58"/>
      <c r="EW614" s="58"/>
      <c r="EX614" s="58"/>
      <c r="EY614" s="58"/>
      <c r="EZ614" s="58"/>
      <c r="FA614" s="58"/>
      <c r="FB614" s="58"/>
      <c r="FC614" s="58"/>
      <c r="FD614" s="58"/>
      <c r="FE614" s="58"/>
      <c r="FF614" s="58"/>
      <c r="FG614" s="58"/>
      <c r="FH614" s="58"/>
      <c r="FI614" s="58"/>
      <c r="FJ614" s="58"/>
      <c r="FK614" s="58"/>
      <c r="FL614" s="58"/>
      <c r="FM614" s="58"/>
      <c r="FN614" s="58"/>
      <c r="FO614" s="58"/>
      <c r="FP614" s="58"/>
      <c r="FQ614" s="58"/>
      <c r="FR614" s="58"/>
      <c r="FS614" s="58"/>
      <c r="FT614" s="58"/>
      <c r="FU614" s="58"/>
      <c r="FV614" s="58"/>
      <c r="FW614" s="58"/>
      <c r="FX614" s="58"/>
      <c r="FY614" s="58"/>
      <c r="FZ614" s="58"/>
      <c r="GA614" s="58"/>
      <c r="GB614" s="58"/>
      <c r="GC614" s="58"/>
      <c r="GD614" s="58"/>
      <c r="GE614" s="58"/>
      <c r="GF614" s="58"/>
      <c r="GG614" s="58"/>
      <c r="GH614" s="58"/>
      <c r="GI614" s="58"/>
      <c r="GJ614" s="58"/>
      <c r="GK614" s="58"/>
      <c r="GL614" s="58"/>
      <c r="GM614" s="58"/>
      <c r="GN614" s="58"/>
      <c r="GO614" s="58"/>
      <c r="GP614" s="58"/>
      <c r="GQ614" s="58"/>
      <c r="GR614" s="58"/>
      <c r="GS614" s="58"/>
      <c r="GT614" s="58"/>
      <c r="GU614" s="58"/>
      <c r="GV614" s="58"/>
      <c r="GW614" s="58"/>
      <c r="GX614" s="58"/>
      <c r="GY614" s="58"/>
      <c r="GZ614" s="58"/>
      <c r="HA614" s="58"/>
      <c r="HB614" s="58"/>
      <c r="HC614" s="58"/>
      <c r="HD614" s="58"/>
      <c r="HE614" s="58"/>
      <c r="HF614" s="58"/>
      <c r="HG614" s="58"/>
      <c r="HH614" s="58"/>
      <c r="HI614" s="58"/>
      <c r="HJ614" s="58"/>
      <c r="HK614" s="58"/>
      <c r="HL614" s="58"/>
      <c r="HM614" s="58"/>
      <c r="HN614" s="58"/>
      <c r="HO614" s="58"/>
      <c r="HP614" s="58"/>
      <c r="HQ614" s="58"/>
      <c r="HR614" s="58"/>
      <c r="HS614" s="58"/>
      <c r="HT614" s="58"/>
      <c r="HU614" s="58"/>
      <c r="HV614" s="58"/>
      <c r="HW614" s="58"/>
      <c r="HX614" s="58"/>
      <c r="HY614" s="58"/>
      <c r="HZ614" s="58"/>
      <c r="IA614" s="58"/>
      <c r="IB614" s="58"/>
      <c r="IC614" s="58"/>
      <c r="ID614" s="58"/>
      <c r="IE614" s="58"/>
      <c r="IF614" s="58"/>
      <c r="IG614" s="58"/>
      <c r="IH614" s="58"/>
      <c r="II614" s="58"/>
      <c r="IJ614" s="58"/>
      <c r="IK614" s="58"/>
      <c r="IL614" s="58"/>
      <c r="IM614" s="58"/>
      <c r="IN614" s="58"/>
      <c r="IO614" s="58"/>
      <c r="IP614" s="58"/>
      <c r="IQ614" s="58"/>
      <c r="IR614" s="58"/>
    </row>
    <row r="615" spans="1:252" s="839" customFormat="1">
      <c r="A615" s="78" t="s">
        <v>588</v>
      </c>
      <c r="B615" s="699">
        <v>0</v>
      </c>
      <c r="C615" s="699">
        <v>0</v>
      </c>
      <c r="D615" s="699">
        <v>0</v>
      </c>
      <c r="E615" s="699">
        <v>0</v>
      </c>
      <c r="F615" s="699">
        <v>0</v>
      </c>
      <c r="G615" s="699">
        <v>0</v>
      </c>
      <c r="H615" s="699">
        <v>0</v>
      </c>
      <c r="I615" s="699">
        <v>0</v>
      </c>
      <c r="J615" s="699">
        <v>0</v>
      </c>
      <c r="K615" s="699">
        <v>0</v>
      </c>
      <c r="L615" s="699">
        <v>0</v>
      </c>
      <c r="M615" s="699">
        <v>0</v>
      </c>
      <c r="N615" s="699">
        <v>0</v>
      </c>
      <c r="O615" s="699">
        <v>0</v>
      </c>
      <c r="P615" s="699">
        <v>0</v>
      </c>
      <c r="Q615" s="699">
        <v>0</v>
      </c>
      <c r="R615" s="699">
        <v>0</v>
      </c>
      <c r="S615" s="699">
        <v>0</v>
      </c>
      <c r="T615" s="699">
        <v>0</v>
      </c>
      <c r="U615" s="699">
        <v>0</v>
      </c>
      <c r="V615" s="699">
        <v>0</v>
      </c>
      <c r="W615" s="699">
        <v>0</v>
      </c>
      <c r="X615" s="699">
        <v>0</v>
      </c>
      <c r="Y615" s="699">
        <v>0</v>
      </c>
      <c r="Z615" s="699">
        <v>0</v>
      </c>
      <c r="AA615" s="956">
        <v>0</v>
      </c>
      <c r="AB615" s="956">
        <v>0</v>
      </c>
      <c r="AC615" s="956">
        <v>0</v>
      </c>
      <c r="AD615" s="699">
        <v>0</v>
      </c>
      <c r="AE615"/>
      <c r="AF615" s="58"/>
      <c r="AG615" s="58"/>
      <c r="AH615" s="58"/>
      <c r="AI615" s="58"/>
      <c r="AJ615" s="58"/>
      <c r="AK615" s="58"/>
      <c r="AL615" s="58"/>
      <c r="AM615" s="58"/>
      <c r="AN615" s="58"/>
      <c r="AO615" s="58"/>
      <c r="AP615" s="58"/>
      <c r="AQ615" s="58"/>
      <c r="AR615" s="58"/>
      <c r="AS615" s="58"/>
      <c r="AT615" s="58"/>
      <c r="AU615" s="58"/>
      <c r="AV615" s="58"/>
      <c r="AW615" s="58"/>
      <c r="AX615" s="58"/>
      <c r="AY615" s="58"/>
      <c r="AZ615" s="58"/>
      <c r="BA615" s="58"/>
      <c r="BB615" s="58"/>
      <c r="BC615" s="58"/>
      <c r="BD615" s="58"/>
      <c r="BE615" s="58"/>
      <c r="BF615" s="58"/>
      <c r="BG615" s="58"/>
      <c r="BH615" s="58"/>
      <c r="BI615" s="58"/>
      <c r="BJ615" s="58"/>
      <c r="BK615" s="58"/>
      <c r="BL615" s="58"/>
      <c r="BM615" s="58"/>
      <c r="BN615" s="58"/>
      <c r="BO615" s="58"/>
      <c r="BP615" s="58"/>
      <c r="BQ615" s="58"/>
      <c r="BR615" s="58"/>
      <c r="BS615" s="58"/>
      <c r="BT615" s="58"/>
      <c r="BU615" s="58"/>
      <c r="BV615" s="58"/>
      <c r="BW615" s="58"/>
      <c r="BX615" s="58"/>
      <c r="BY615" s="58"/>
      <c r="BZ615" s="58"/>
      <c r="CA615" s="58"/>
      <c r="CB615" s="58"/>
      <c r="CC615" s="58"/>
      <c r="CD615" s="58"/>
      <c r="CE615" s="58"/>
      <c r="CF615" s="58"/>
      <c r="CG615" s="58"/>
      <c r="CH615" s="58"/>
      <c r="CI615" s="58"/>
      <c r="CJ615" s="58"/>
      <c r="CK615" s="58"/>
      <c r="CL615" s="58"/>
      <c r="CM615" s="58"/>
      <c r="CN615" s="58"/>
      <c r="CO615" s="58"/>
      <c r="CP615" s="58"/>
      <c r="CQ615" s="58"/>
      <c r="CR615" s="58"/>
      <c r="CS615" s="58"/>
      <c r="CT615" s="58"/>
      <c r="CU615" s="58"/>
      <c r="CV615" s="58"/>
      <c r="CW615" s="58"/>
      <c r="CX615" s="58"/>
      <c r="CY615" s="58"/>
      <c r="CZ615" s="58"/>
      <c r="DA615" s="58"/>
      <c r="DB615" s="58"/>
      <c r="DC615" s="58"/>
      <c r="DD615" s="58"/>
      <c r="DE615" s="58"/>
      <c r="DF615" s="58"/>
      <c r="DG615" s="58"/>
      <c r="DH615" s="58"/>
      <c r="DI615" s="58"/>
      <c r="DJ615" s="58"/>
      <c r="DK615" s="58"/>
      <c r="DL615" s="58"/>
      <c r="DM615" s="58"/>
      <c r="DN615" s="58"/>
      <c r="DO615" s="58"/>
      <c r="DP615" s="58"/>
      <c r="DQ615" s="58"/>
      <c r="DR615" s="58"/>
      <c r="DS615" s="58"/>
      <c r="DT615" s="58"/>
      <c r="DU615" s="58"/>
      <c r="DV615" s="58"/>
      <c r="DW615" s="58"/>
      <c r="DX615" s="58"/>
      <c r="DY615" s="58"/>
      <c r="DZ615" s="58"/>
      <c r="EA615" s="58"/>
      <c r="EB615" s="58"/>
      <c r="EC615" s="58"/>
      <c r="ED615" s="58"/>
      <c r="EE615" s="58"/>
      <c r="EF615" s="58"/>
      <c r="EG615" s="58"/>
      <c r="EH615" s="58"/>
      <c r="EI615" s="58"/>
      <c r="EJ615" s="58"/>
      <c r="EK615" s="58"/>
      <c r="EL615" s="58"/>
      <c r="EM615" s="58"/>
      <c r="EN615" s="58"/>
      <c r="EO615" s="58"/>
      <c r="EP615" s="58"/>
      <c r="EQ615" s="58"/>
      <c r="ER615" s="58"/>
      <c r="ES615" s="58"/>
      <c r="ET615" s="58"/>
      <c r="EU615" s="58"/>
      <c r="EV615" s="58"/>
      <c r="EW615" s="58"/>
      <c r="EX615" s="58"/>
      <c r="EY615" s="58"/>
      <c r="EZ615" s="58"/>
      <c r="FA615" s="58"/>
      <c r="FB615" s="58"/>
      <c r="FC615" s="58"/>
      <c r="FD615" s="58"/>
      <c r="FE615" s="58"/>
      <c r="FF615" s="58"/>
      <c r="FG615" s="58"/>
      <c r="FH615" s="58"/>
      <c r="FI615" s="58"/>
      <c r="FJ615" s="58"/>
      <c r="FK615" s="58"/>
      <c r="FL615" s="58"/>
      <c r="FM615" s="58"/>
      <c r="FN615" s="58"/>
      <c r="FO615" s="58"/>
      <c r="FP615" s="58"/>
      <c r="FQ615" s="58"/>
      <c r="FR615" s="58"/>
      <c r="FS615" s="58"/>
      <c r="FT615" s="58"/>
      <c r="FU615" s="58"/>
      <c r="FV615" s="58"/>
      <c r="FW615" s="58"/>
      <c r="FX615" s="58"/>
      <c r="FY615" s="58"/>
      <c r="FZ615" s="58"/>
      <c r="GA615" s="58"/>
      <c r="GB615" s="58"/>
      <c r="GC615" s="58"/>
      <c r="GD615" s="58"/>
      <c r="GE615" s="58"/>
      <c r="GF615" s="58"/>
      <c r="GG615" s="58"/>
      <c r="GH615" s="58"/>
      <c r="GI615" s="58"/>
      <c r="GJ615" s="58"/>
      <c r="GK615" s="58"/>
      <c r="GL615" s="58"/>
      <c r="GM615" s="58"/>
      <c r="GN615" s="58"/>
      <c r="GO615" s="58"/>
      <c r="GP615" s="58"/>
      <c r="GQ615" s="58"/>
      <c r="GR615" s="58"/>
      <c r="GS615" s="58"/>
      <c r="GT615" s="58"/>
      <c r="GU615" s="58"/>
      <c r="GV615" s="58"/>
      <c r="GW615" s="58"/>
      <c r="GX615" s="58"/>
      <c r="GY615" s="58"/>
      <c r="GZ615" s="58"/>
      <c r="HA615" s="58"/>
      <c r="HB615" s="58"/>
      <c r="HC615" s="58"/>
      <c r="HD615" s="58"/>
      <c r="HE615" s="58"/>
      <c r="HF615" s="58"/>
      <c r="HG615" s="58"/>
      <c r="HH615" s="58"/>
      <c r="HI615" s="58"/>
      <c r="HJ615" s="58"/>
      <c r="HK615" s="58"/>
      <c r="HL615" s="58"/>
      <c r="HM615" s="58"/>
      <c r="HN615" s="58"/>
      <c r="HO615" s="58"/>
      <c r="HP615" s="58"/>
      <c r="HQ615" s="58"/>
      <c r="HR615" s="58"/>
      <c r="HS615" s="58"/>
      <c r="HT615" s="58"/>
      <c r="HU615" s="58"/>
      <c r="HV615" s="58"/>
      <c r="HW615" s="58"/>
      <c r="HX615" s="58"/>
      <c r="HY615" s="58"/>
      <c r="HZ615" s="58"/>
      <c r="IA615" s="58"/>
      <c r="IB615" s="58"/>
      <c r="IC615" s="58"/>
      <c r="ID615" s="58"/>
      <c r="IE615" s="58"/>
      <c r="IF615" s="58"/>
      <c r="IG615" s="58"/>
      <c r="IH615" s="58"/>
      <c r="II615" s="58"/>
      <c r="IJ615" s="58"/>
      <c r="IK615" s="58"/>
      <c r="IL615" s="58"/>
      <c r="IM615" s="58"/>
      <c r="IN615" s="58"/>
      <c r="IO615" s="58"/>
      <c r="IP615" s="58"/>
      <c r="IQ615" s="58"/>
      <c r="IR615" s="58"/>
    </row>
    <row r="616" spans="1:252" s="839" customFormat="1">
      <c r="A616" s="78" t="s">
        <v>589</v>
      </c>
      <c r="B616" s="699">
        <v>0</v>
      </c>
      <c r="C616" s="699">
        <v>0</v>
      </c>
      <c r="D616" s="699">
        <v>0</v>
      </c>
      <c r="E616" s="699">
        <v>0</v>
      </c>
      <c r="F616" s="699">
        <v>0</v>
      </c>
      <c r="G616" s="699">
        <v>0</v>
      </c>
      <c r="H616" s="699">
        <v>0</v>
      </c>
      <c r="I616" s="699">
        <v>0</v>
      </c>
      <c r="J616" s="699">
        <v>0</v>
      </c>
      <c r="K616" s="699">
        <v>0</v>
      </c>
      <c r="L616" s="699">
        <v>0</v>
      </c>
      <c r="M616" s="699">
        <v>0</v>
      </c>
      <c r="N616" s="699">
        <v>0</v>
      </c>
      <c r="O616" s="699">
        <v>0</v>
      </c>
      <c r="P616" s="699">
        <v>0</v>
      </c>
      <c r="Q616" s="699">
        <v>0</v>
      </c>
      <c r="R616" s="699">
        <v>0</v>
      </c>
      <c r="S616" s="699">
        <v>0</v>
      </c>
      <c r="T616" s="699">
        <v>0</v>
      </c>
      <c r="U616" s="699">
        <v>0</v>
      </c>
      <c r="V616" s="699">
        <v>0</v>
      </c>
      <c r="W616" s="699">
        <v>0</v>
      </c>
      <c r="X616" s="699">
        <v>0</v>
      </c>
      <c r="Y616" s="699">
        <v>0</v>
      </c>
      <c r="Z616" s="699">
        <v>0</v>
      </c>
      <c r="AA616" s="956">
        <v>0</v>
      </c>
      <c r="AB616" s="956">
        <v>0</v>
      </c>
      <c r="AC616" s="956">
        <v>0</v>
      </c>
      <c r="AD616" s="699">
        <v>0</v>
      </c>
      <c r="AE616"/>
      <c r="AF616" s="58"/>
      <c r="AG616" s="58"/>
      <c r="AH616" s="58"/>
      <c r="AI616" s="58"/>
      <c r="AJ616" s="58"/>
      <c r="AK616" s="58"/>
      <c r="AL616" s="58"/>
      <c r="AM616" s="58"/>
      <c r="AN616" s="58"/>
      <c r="AO616" s="58"/>
      <c r="AP616" s="58"/>
      <c r="AQ616" s="58"/>
      <c r="AR616" s="58"/>
      <c r="AS616" s="58"/>
      <c r="AT616" s="58"/>
      <c r="AU616" s="58"/>
      <c r="AV616" s="58"/>
      <c r="AW616" s="58"/>
      <c r="AX616" s="58"/>
      <c r="AY616" s="58"/>
      <c r="AZ616" s="58"/>
      <c r="BA616" s="58"/>
      <c r="BB616" s="58"/>
      <c r="BC616" s="58"/>
      <c r="BD616" s="58"/>
      <c r="BE616" s="58"/>
      <c r="BF616" s="58"/>
      <c r="BG616" s="58"/>
      <c r="BH616" s="58"/>
      <c r="BI616" s="58"/>
      <c r="BJ616" s="58"/>
      <c r="BK616" s="58"/>
      <c r="BL616" s="58"/>
      <c r="BM616" s="58"/>
      <c r="BN616" s="58"/>
      <c r="BO616" s="58"/>
      <c r="BP616" s="58"/>
      <c r="BQ616" s="58"/>
      <c r="BR616" s="58"/>
      <c r="BS616" s="58"/>
      <c r="BT616" s="58"/>
      <c r="BU616" s="58"/>
      <c r="BV616" s="58"/>
      <c r="BW616" s="58"/>
      <c r="BX616" s="58"/>
      <c r="BY616" s="58"/>
      <c r="BZ616" s="58"/>
      <c r="CA616" s="58"/>
      <c r="CB616" s="58"/>
      <c r="CC616" s="58"/>
      <c r="CD616" s="58"/>
      <c r="CE616" s="58"/>
      <c r="CF616" s="58"/>
      <c r="CG616" s="58"/>
      <c r="CH616" s="58"/>
      <c r="CI616" s="58"/>
      <c r="CJ616" s="58"/>
      <c r="CK616" s="58"/>
      <c r="CL616" s="58"/>
      <c r="CM616" s="58"/>
      <c r="CN616" s="58"/>
      <c r="CO616" s="58"/>
      <c r="CP616" s="58"/>
      <c r="CQ616" s="58"/>
      <c r="CR616" s="58"/>
      <c r="CS616" s="58"/>
      <c r="CT616" s="58"/>
      <c r="CU616" s="58"/>
      <c r="CV616" s="58"/>
      <c r="CW616" s="58"/>
      <c r="CX616" s="58"/>
      <c r="CY616" s="58"/>
      <c r="CZ616" s="58"/>
      <c r="DA616" s="58"/>
      <c r="DB616" s="58"/>
      <c r="DC616" s="58"/>
      <c r="DD616" s="58"/>
      <c r="DE616" s="58"/>
      <c r="DF616" s="58"/>
      <c r="DG616" s="58"/>
      <c r="DH616" s="58"/>
      <c r="DI616" s="58"/>
      <c r="DJ616" s="58"/>
      <c r="DK616" s="58"/>
      <c r="DL616" s="58"/>
      <c r="DM616" s="58"/>
      <c r="DN616" s="58"/>
      <c r="DO616" s="58"/>
      <c r="DP616" s="58"/>
      <c r="DQ616" s="58"/>
      <c r="DR616" s="58"/>
      <c r="DS616" s="58"/>
      <c r="DT616" s="58"/>
      <c r="DU616" s="58"/>
      <c r="DV616" s="58"/>
      <c r="DW616" s="58"/>
      <c r="DX616" s="58"/>
      <c r="DY616" s="58"/>
      <c r="DZ616" s="58"/>
      <c r="EA616" s="58"/>
      <c r="EB616" s="58"/>
      <c r="EC616" s="58"/>
      <c r="ED616" s="58"/>
      <c r="EE616" s="58"/>
      <c r="EF616" s="58"/>
      <c r="EG616" s="58"/>
      <c r="EH616" s="58"/>
      <c r="EI616" s="58"/>
      <c r="EJ616" s="58"/>
      <c r="EK616" s="58"/>
      <c r="EL616" s="58"/>
      <c r="EM616" s="58"/>
      <c r="EN616" s="58"/>
      <c r="EO616" s="58"/>
      <c r="EP616" s="58"/>
      <c r="EQ616" s="58"/>
      <c r="ER616" s="58"/>
      <c r="ES616" s="58"/>
      <c r="ET616" s="58"/>
      <c r="EU616" s="58"/>
      <c r="EV616" s="58"/>
      <c r="EW616" s="58"/>
      <c r="EX616" s="58"/>
      <c r="EY616" s="58"/>
      <c r="EZ616" s="58"/>
      <c r="FA616" s="58"/>
      <c r="FB616" s="58"/>
      <c r="FC616" s="58"/>
      <c r="FD616" s="58"/>
      <c r="FE616" s="58"/>
      <c r="FF616" s="58"/>
      <c r="FG616" s="58"/>
      <c r="FH616" s="58"/>
      <c r="FI616" s="58"/>
      <c r="FJ616" s="58"/>
      <c r="FK616" s="58"/>
      <c r="FL616" s="58"/>
      <c r="FM616" s="58"/>
      <c r="FN616" s="58"/>
      <c r="FO616" s="58"/>
      <c r="FP616" s="58"/>
      <c r="FQ616" s="58"/>
      <c r="FR616" s="58"/>
      <c r="FS616" s="58"/>
      <c r="FT616" s="58"/>
      <c r="FU616" s="58"/>
      <c r="FV616" s="58"/>
      <c r="FW616" s="58"/>
      <c r="FX616" s="58"/>
      <c r="FY616" s="58"/>
      <c r="FZ616" s="58"/>
      <c r="GA616" s="58"/>
      <c r="GB616" s="58"/>
      <c r="GC616" s="58"/>
      <c r="GD616" s="58"/>
      <c r="GE616" s="58"/>
      <c r="GF616" s="58"/>
      <c r="GG616" s="58"/>
      <c r="GH616" s="58"/>
      <c r="GI616" s="58"/>
      <c r="GJ616" s="58"/>
      <c r="GK616" s="58"/>
      <c r="GL616" s="58"/>
      <c r="GM616" s="58"/>
      <c r="GN616" s="58"/>
      <c r="GO616" s="58"/>
      <c r="GP616" s="58"/>
      <c r="GQ616" s="58"/>
      <c r="GR616" s="58"/>
      <c r="GS616" s="58"/>
      <c r="GT616" s="58"/>
      <c r="GU616" s="58"/>
      <c r="GV616" s="58"/>
      <c r="GW616" s="58"/>
      <c r="GX616" s="58"/>
      <c r="GY616" s="58"/>
      <c r="GZ616" s="58"/>
      <c r="HA616" s="58"/>
      <c r="HB616" s="58"/>
      <c r="HC616" s="58"/>
      <c r="HD616" s="58"/>
      <c r="HE616" s="58"/>
      <c r="HF616" s="58"/>
      <c r="HG616" s="58"/>
      <c r="HH616" s="58"/>
      <c r="HI616" s="58"/>
      <c r="HJ616" s="58"/>
      <c r="HK616" s="58"/>
      <c r="HL616" s="58"/>
      <c r="HM616" s="58"/>
      <c r="HN616" s="58"/>
      <c r="HO616" s="58"/>
      <c r="HP616" s="58"/>
      <c r="HQ616" s="58"/>
      <c r="HR616" s="58"/>
      <c r="HS616" s="58"/>
      <c r="HT616" s="58"/>
      <c r="HU616" s="58"/>
      <c r="HV616" s="58"/>
      <c r="HW616" s="58"/>
      <c r="HX616" s="58"/>
      <c r="HY616" s="58"/>
      <c r="HZ616" s="58"/>
      <c r="IA616" s="58"/>
      <c r="IB616" s="58"/>
      <c r="IC616" s="58"/>
      <c r="ID616" s="58"/>
      <c r="IE616" s="58"/>
      <c r="IF616" s="58"/>
      <c r="IG616" s="58"/>
      <c r="IH616" s="58"/>
      <c r="II616" s="58"/>
      <c r="IJ616" s="58"/>
      <c r="IK616" s="58"/>
      <c r="IL616" s="58"/>
      <c r="IM616" s="58"/>
      <c r="IN616" s="58"/>
      <c r="IO616" s="58"/>
      <c r="IP616" s="58"/>
      <c r="IQ616" s="58"/>
      <c r="IR616" s="58"/>
    </row>
    <row r="617" spans="1:252" s="839" customFormat="1">
      <c r="A617" s="78" t="s">
        <v>590</v>
      </c>
      <c r="B617" s="699">
        <v>0</v>
      </c>
      <c r="C617" s="699">
        <v>0</v>
      </c>
      <c r="D617" s="699">
        <v>0</v>
      </c>
      <c r="E617" s="699">
        <v>0</v>
      </c>
      <c r="F617" s="699">
        <v>0</v>
      </c>
      <c r="G617" s="699">
        <v>0</v>
      </c>
      <c r="H617" s="699">
        <v>0</v>
      </c>
      <c r="I617" s="699">
        <v>0</v>
      </c>
      <c r="J617" s="699">
        <v>0</v>
      </c>
      <c r="K617" s="699">
        <v>0</v>
      </c>
      <c r="L617" s="699">
        <v>0</v>
      </c>
      <c r="M617" s="699">
        <v>0</v>
      </c>
      <c r="N617" s="699">
        <v>0</v>
      </c>
      <c r="O617" s="699">
        <v>0</v>
      </c>
      <c r="P617" s="699">
        <v>0</v>
      </c>
      <c r="Q617" s="699">
        <v>0</v>
      </c>
      <c r="R617" s="699">
        <v>0</v>
      </c>
      <c r="S617" s="699">
        <v>0</v>
      </c>
      <c r="T617" s="699">
        <v>0</v>
      </c>
      <c r="U617" s="699">
        <v>0</v>
      </c>
      <c r="V617" s="699">
        <v>0</v>
      </c>
      <c r="W617" s="699">
        <v>0</v>
      </c>
      <c r="X617" s="699">
        <v>0</v>
      </c>
      <c r="Y617" s="699">
        <v>0</v>
      </c>
      <c r="Z617" s="699">
        <v>0</v>
      </c>
      <c r="AA617" s="956">
        <v>0</v>
      </c>
      <c r="AB617" s="956">
        <v>0</v>
      </c>
      <c r="AC617" s="956">
        <v>0</v>
      </c>
      <c r="AD617" s="699">
        <v>0</v>
      </c>
      <c r="AE617"/>
      <c r="AF617" s="58"/>
      <c r="AG617" s="58"/>
      <c r="AH617" s="58"/>
      <c r="AI617" s="58"/>
      <c r="AJ617" s="58"/>
      <c r="AK617" s="58"/>
      <c r="AL617" s="58"/>
      <c r="AM617" s="58"/>
      <c r="AN617" s="58"/>
      <c r="AO617" s="58"/>
      <c r="AP617" s="58"/>
      <c r="AQ617" s="58"/>
      <c r="AR617" s="58"/>
      <c r="AS617" s="58"/>
      <c r="AT617" s="58"/>
      <c r="AU617" s="58"/>
      <c r="AV617" s="58"/>
      <c r="AW617" s="58"/>
      <c r="AX617" s="58"/>
      <c r="AY617" s="58"/>
      <c r="AZ617" s="58"/>
      <c r="BA617" s="58"/>
      <c r="BB617" s="58"/>
      <c r="BC617" s="58"/>
      <c r="BD617" s="58"/>
      <c r="BE617" s="58"/>
      <c r="BF617" s="58"/>
      <c r="BG617" s="58"/>
      <c r="BH617" s="58"/>
      <c r="BI617" s="58"/>
      <c r="BJ617" s="58"/>
      <c r="BK617" s="58"/>
      <c r="BL617" s="58"/>
      <c r="BM617" s="58"/>
      <c r="BN617" s="58"/>
      <c r="BO617" s="58"/>
      <c r="BP617" s="58"/>
      <c r="BQ617" s="58"/>
      <c r="BR617" s="58"/>
      <c r="BS617" s="58"/>
      <c r="BT617" s="58"/>
      <c r="BU617" s="58"/>
      <c r="BV617" s="58"/>
      <c r="BW617" s="58"/>
      <c r="BX617" s="58"/>
      <c r="BY617" s="58"/>
      <c r="BZ617" s="58"/>
      <c r="CA617" s="58"/>
      <c r="CB617" s="58"/>
      <c r="CC617" s="58"/>
      <c r="CD617" s="58"/>
      <c r="CE617" s="58"/>
      <c r="CF617" s="58"/>
      <c r="CG617" s="58"/>
      <c r="CH617" s="58"/>
      <c r="CI617" s="58"/>
      <c r="CJ617" s="58"/>
      <c r="CK617" s="58"/>
      <c r="CL617" s="58"/>
      <c r="CM617" s="58"/>
      <c r="CN617" s="58"/>
      <c r="CO617" s="58"/>
      <c r="CP617" s="58"/>
      <c r="CQ617" s="58"/>
      <c r="CR617" s="58"/>
      <c r="CS617" s="58"/>
      <c r="CT617" s="58"/>
      <c r="CU617" s="58"/>
      <c r="CV617" s="58"/>
      <c r="CW617" s="58"/>
      <c r="CX617" s="58"/>
      <c r="CY617" s="58"/>
      <c r="CZ617" s="58"/>
      <c r="DA617" s="58"/>
      <c r="DB617" s="58"/>
      <c r="DC617" s="58"/>
      <c r="DD617" s="58"/>
      <c r="DE617" s="58"/>
      <c r="DF617" s="58"/>
      <c r="DG617" s="58"/>
      <c r="DH617" s="58"/>
      <c r="DI617" s="58"/>
      <c r="DJ617" s="58"/>
      <c r="DK617" s="58"/>
      <c r="DL617" s="58"/>
      <c r="DM617" s="58"/>
      <c r="DN617" s="58"/>
      <c r="DO617" s="58"/>
      <c r="DP617" s="58"/>
      <c r="DQ617" s="58"/>
      <c r="DR617" s="58"/>
      <c r="DS617" s="58"/>
      <c r="DT617" s="58"/>
      <c r="DU617" s="58"/>
      <c r="DV617" s="58"/>
      <c r="DW617" s="58"/>
      <c r="DX617" s="58"/>
      <c r="DY617" s="58"/>
      <c r="DZ617" s="58"/>
      <c r="EA617" s="58"/>
      <c r="EB617" s="58"/>
      <c r="EC617" s="58"/>
      <c r="ED617" s="58"/>
      <c r="EE617" s="58"/>
      <c r="EF617" s="58"/>
      <c r="EG617" s="58"/>
      <c r="EH617" s="58"/>
      <c r="EI617" s="58"/>
      <c r="EJ617" s="58"/>
      <c r="EK617" s="58"/>
      <c r="EL617" s="58"/>
      <c r="EM617" s="58"/>
      <c r="EN617" s="58"/>
      <c r="EO617" s="58"/>
      <c r="EP617" s="58"/>
      <c r="EQ617" s="58"/>
      <c r="ER617" s="58"/>
      <c r="ES617" s="58"/>
      <c r="ET617" s="58"/>
      <c r="EU617" s="58"/>
      <c r="EV617" s="58"/>
      <c r="EW617" s="58"/>
      <c r="EX617" s="58"/>
      <c r="EY617" s="58"/>
      <c r="EZ617" s="58"/>
      <c r="FA617" s="58"/>
      <c r="FB617" s="58"/>
      <c r="FC617" s="58"/>
      <c r="FD617" s="58"/>
      <c r="FE617" s="58"/>
      <c r="FF617" s="58"/>
      <c r="FG617" s="58"/>
      <c r="FH617" s="58"/>
      <c r="FI617" s="58"/>
      <c r="FJ617" s="58"/>
      <c r="FK617" s="58"/>
      <c r="FL617" s="58"/>
      <c r="FM617" s="58"/>
      <c r="FN617" s="58"/>
      <c r="FO617" s="58"/>
      <c r="FP617" s="58"/>
      <c r="FQ617" s="58"/>
      <c r="FR617" s="58"/>
      <c r="FS617" s="58"/>
      <c r="FT617" s="58"/>
      <c r="FU617" s="58"/>
      <c r="FV617" s="58"/>
      <c r="FW617" s="58"/>
      <c r="FX617" s="58"/>
      <c r="FY617" s="58"/>
      <c r="FZ617" s="58"/>
      <c r="GA617" s="58"/>
      <c r="GB617" s="58"/>
      <c r="GC617" s="58"/>
      <c r="GD617" s="58"/>
      <c r="GE617" s="58"/>
      <c r="GF617" s="58"/>
      <c r="GG617" s="58"/>
      <c r="GH617" s="58"/>
      <c r="GI617" s="58"/>
      <c r="GJ617" s="58"/>
      <c r="GK617" s="58"/>
      <c r="GL617" s="58"/>
      <c r="GM617" s="58"/>
      <c r="GN617" s="58"/>
      <c r="GO617" s="58"/>
      <c r="GP617" s="58"/>
      <c r="GQ617" s="58"/>
      <c r="GR617" s="58"/>
      <c r="GS617" s="58"/>
      <c r="GT617" s="58"/>
      <c r="GU617" s="58"/>
      <c r="GV617" s="58"/>
      <c r="GW617" s="58"/>
      <c r="GX617" s="58"/>
      <c r="GY617" s="58"/>
      <c r="GZ617" s="58"/>
      <c r="HA617" s="58"/>
      <c r="HB617" s="58"/>
      <c r="HC617" s="58"/>
      <c r="HD617" s="58"/>
      <c r="HE617" s="58"/>
      <c r="HF617" s="58"/>
      <c r="HG617" s="58"/>
      <c r="HH617" s="58"/>
      <c r="HI617" s="58"/>
      <c r="HJ617" s="58"/>
      <c r="HK617" s="58"/>
      <c r="HL617" s="58"/>
      <c r="HM617" s="58"/>
      <c r="HN617" s="58"/>
      <c r="HO617" s="58"/>
      <c r="HP617" s="58"/>
      <c r="HQ617" s="58"/>
      <c r="HR617" s="58"/>
      <c r="HS617" s="58"/>
      <c r="HT617" s="58"/>
      <c r="HU617" s="58"/>
      <c r="HV617" s="58"/>
      <c r="HW617" s="58"/>
      <c r="HX617" s="58"/>
      <c r="HY617" s="58"/>
      <c r="HZ617" s="58"/>
      <c r="IA617" s="58"/>
      <c r="IB617" s="58"/>
      <c r="IC617" s="58"/>
      <c r="ID617" s="58"/>
      <c r="IE617" s="58"/>
      <c r="IF617" s="58"/>
      <c r="IG617" s="58"/>
      <c r="IH617" s="58"/>
      <c r="II617" s="58"/>
      <c r="IJ617" s="58"/>
      <c r="IK617" s="58"/>
      <c r="IL617" s="58"/>
      <c r="IM617" s="58"/>
      <c r="IN617" s="58"/>
      <c r="IO617" s="58"/>
      <c r="IP617" s="58"/>
      <c r="IQ617" s="58"/>
      <c r="IR617" s="58"/>
    </row>
    <row r="618" spans="1:252" s="839" customFormat="1">
      <c r="A618" s="78" t="s">
        <v>591</v>
      </c>
      <c r="B618" s="699">
        <v>0</v>
      </c>
      <c r="C618" s="699">
        <v>0</v>
      </c>
      <c r="D618" s="699">
        <v>0</v>
      </c>
      <c r="E618" s="699">
        <v>0</v>
      </c>
      <c r="F618" s="699">
        <v>0</v>
      </c>
      <c r="G618" s="699">
        <v>0</v>
      </c>
      <c r="H618" s="699">
        <v>0</v>
      </c>
      <c r="I618" s="699">
        <v>0</v>
      </c>
      <c r="J618" s="699">
        <v>0</v>
      </c>
      <c r="K618" s="699">
        <v>0</v>
      </c>
      <c r="L618" s="699">
        <v>0</v>
      </c>
      <c r="M618" s="699">
        <v>0</v>
      </c>
      <c r="N618" s="699">
        <v>0</v>
      </c>
      <c r="O618" s="699">
        <v>0</v>
      </c>
      <c r="P618" s="699">
        <v>0</v>
      </c>
      <c r="Q618" s="699">
        <v>0</v>
      </c>
      <c r="R618" s="699">
        <v>0</v>
      </c>
      <c r="S618" s="699">
        <v>0</v>
      </c>
      <c r="T618" s="699">
        <v>0</v>
      </c>
      <c r="U618" s="699">
        <v>0</v>
      </c>
      <c r="V618" s="699">
        <v>0</v>
      </c>
      <c r="W618" s="699">
        <v>0</v>
      </c>
      <c r="X618" s="699">
        <v>0</v>
      </c>
      <c r="Y618" s="699">
        <v>0</v>
      </c>
      <c r="Z618" s="699">
        <v>0</v>
      </c>
      <c r="AA618" s="956">
        <v>0</v>
      </c>
      <c r="AB618" s="956">
        <v>0</v>
      </c>
      <c r="AC618" s="956">
        <v>0</v>
      </c>
      <c r="AD618" s="699">
        <v>0</v>
      </c>
      <c r="AE618"/>
      <c r="AF618" s="58"/>
      <c r="AG618" s="58"/>
      <c r="AH618" s="58"/>
      <c r="AI618" s="58"/>
      <c r="AJ618" s="58"/>
      <c r="AK618" s="58"/>
      <c r="AL618" s="58"/>
      <c r="AM618" s="58"/>
      <c r="AN618" s="58"/>
      <c r="AO618" s="58"/>
      <c r="AP618" s="58"/>
      <c r="AQ618" s="58"/>
      <c r="AR618" s="58"/>
      <c r="AS618" s="58"/>
      <c r="AT618" s="58"/>
      <c r="AU618" s="58"/>
      <c r="AV618" s="58"/>
      <c r="AW618" s="58"/>
      <c r="AX618" s="58"/>
      <c r="AY618" s="58"/>
      <c r="AZ618" s="58"/>
      <c r="BA618" s="58"/>
      <c r="BB618" s="58"/>
      <c r="BC618" s="58"/>
      <c r="BD618" s="58"/>
      <c r="BE618" s="58"/>
      <c r="BF618" s="58"/>
      <c r="BG618" s="58"/>
      <c r="BH618" s="58"/>
      <c r="BI618" s="58"/>
      <c r="BJ618" s="58"/>
      <c r="BK618" s="58"/>
      <c r="BL618" s="58"/>
      <c r="BM618" s="58"/>
      <c r="BN618" s="58"/>
      <c r="BO618" s="58"/>
      <c r="BP618" s="58"/>
      <c r="BQ618" s="58"/>
      <c r="BR618" s="58"/>
      <c r="BS618" s="58"/>
      <c r="BT618" s="58"/>
      <c r="BU618" s="58"/>
      <c r="BV618" s="58"/>
      <c r="BW618" s="58"/>
      <c r="BX618" s="58"/>
      <c r="BY618" s="58"/>
      <c r="BZ618" s="58"/>
      <c r="CA618" s="58"/>
      <c r="CB618" s="58"/>
      <c r="CC618" s="58"/>
      <c r="CD618" s="58"/>
      <c r="CE618" s="58"/>
      <c r="CF618" s="58"/>
      <c r="CG618" s="58"/>
      <c r="CH618" s="58"/>
      <c r="CI618" s="58"/>
      <c r="CJ618" s="58"/>
      <c r="CK618" s="58"/>
      <c r="CL618" s="58"/>
      <c r="CM618" s="58"/>
      <c r="CN618" s="58"/>
      <c r="CO618" s="58"/>
      <c r="CP618" s="58"/>
      <c r="CQ618" s="58"/>
      <c r="CR618" s="58"/>
      <c r="CS618" s="58"/>
      <c r="CT618" s="58"/>
      <c r="CU618" s="58"/>
      <c r="CV618" s="58"/>
      <c r="CW618" s="58"/>
      <c r="CX618" s="58"/>
      <c r="CY618" s="58"/>
      <c r="CZ618" s="58"/>
      <c r="DA618" s="58"/>
      <c r="DB618" s="58"/>
      <c r="DC618" s="58"/>
      <c r="DD618" s="58"/>
      <c r="DE618" s="58"/>
      <c r="DF618" s="58"/>
      <c r="DG618" s="58"/>
      <c r="DH618" s="58"/>
      <c r="DI618" s="58"/>
      <c r="DJ618" s="58"/>
      <c r="DK618" s="58"/>
      <c r="DL618" s="58"/>
      <c r="DM618" s="58"/>
      <c r="DN618" s="58"/>
      <c r="DO618" s="58"/>
      <c r="DP618" s="58"/>
      <c r="DQ618" s="58"/>
      <c r="DR618" s="58"/>
      <c r="DS618" s="58"/>
      <c r="DT618" s="58"/>
      <c r="DU618" s="58"/>
      <c r="DV618" s="58"/>
      <c r="DW618" s="58"/>
      <c r="DX618" s="58"/>
      <c r="DY618" s="58"/>
      <c r="DZ618" s="58"/>
      <c r="EA618" s="58"/>
      <c r="EB618" s="58"/>
      <c r="EC618" s="58"/>
      <c r="ED618" s="58"/>
      <c r="EE618" s="58"/>
      <c r="EF618" s="58"/>
      <c r="EG618" s="58"/>
      <c r="EH618" s="58"/>
      <c r="EI618" s="58"/>
      <c r="EJ618" s="58"/>
      <c r="EK618" s="58"/>
      <c r="EL618" s="58"/>
      <c r="EM618" s="58"/>
      <c r="EN618" s="58"/>
      <c r="EO618" s="58"/>
      <c r="EP618" s="58"/>
      <c r="EQ618" s="58"/>
      <c r="ER618" s="58"/>
      <c r="ES618" s="58"/>
      <c r="ET618" s="58"/>
      <c r="EU618" s="58"/>
      <c r="EV618" s="58"/>
      <c r="EW618" s="58"/>
      <c r="EX618" s="58"/>
      <c r="EY618" s="58"/>
      <c r="EZ618" s="58"/>
      <c r="FA618" s="58"/>
      <c r="FB618" s="58"/>
      <c r="FC618" s="58"/>
      <c r="FD618" s="58"/>
      <c r="FE618" s="58"/>
      <c r="FF618" s="58"/>
      <c r="FG618" s="58"/>
      <c r="FH618" s="58"/>
      <c r="FI618" s="58"/>
      <c r="FJ618" s="58"/>
      <c r="FK618" s="58"/>
      <c r="FL618" s="58"/>
      <c r="FM618" s="58"/>
      <c r="FN618" s="58"/>
      <c r="FO618" s="58"/>
      <c r="FP618" s="58"/>
      <c r="FQ618" s="58"/>
      <c r="FR618" s="58"/>
      <c r="FS618" s="58"/>
      <c r="FT618" s="58"/>
      <c r="FU618" s="58"/>
      <c r="FV618" s="58"/>
      <c r="FW618" s="58"/>
      <c r="FX618" s="58"/>
      <c r="FY618" s="58"/>
      <c r="FZ618" s="58"/>
      <c r="GA618" s="58"/>
      <c r="GB618" s="58"/>
      <c r="GC618" s="58"/>
      <c r="GD618" s="58"/>
      <c r="GE618" s="58"/>
      <c r="GF618" s="58"/>
      <c r="GG618" s="58"/>
      <c r="GH618" s="58"/>
      <c r="GI618" s="58"/>
      <c r="GJ618" s="58"/>
      <c r="GK618" s="58"/>
      <c r="GL618" s="58"/>
      <c r="GM618" s="58"/>
      <c r="GN618" s="58"/>
      <c r="GO618" s="58"/>
      <c r="GP618" s="58"/>
      <c r="GQ618" s="58"/>
      <c r="GR618" s="58"/>
      <c r="GS618" s="58"/>
      <c r="GT618" s="58"/>
      <c r="GU618" s="58"/>
      <c r="GV618" s="58"/>
      <c r="GW618" s="58"/>
      <c r="GX618" s="58"/>
      <c r="GY618" s="58"/>
      <c r="GZ618" s="58"/>
      <c r="HA618" s="58"/>
      <c r="HB618" s="58"/>
      <c r="HC618" s="58"/>
      <c r="HD618" s="58"/>
      <c r="HE618" s="58"/>
      <c r="HF618" s="58"/>
      <c r="HG618" s="58"/>
      <c r="HH618" s="58"/>
      <c r="HI618" s="58"/>
      <c r="HJ618" s="58"/>
      <c r="HK618" s="58"/>
      <c r="HL618" s="58"/>
      <c r="HM618" s="58"/>
      <c r="HN618" s="58"/>
      <c r="HO618" s="58"/>
      <c r="HP618" s="58"/>
      <c r="HQ618" s="58"/>
      <c r="HR618" s="58"/>
      <c r="HS618" s="58"/>
      <c r="HT618" s="58"/>
      <c r="HU618" s="58"/>
      <c r="HV618" s="58"/>
      <c r="HW618" s="58"/>
      <c r="HX618" s="58"/>
      <c r="HY618" s="58"/>
      <c r="HZ618" s="58"/>
      <c r="IA618" s="58"/>
      <c r="IB618" s="58"/>
      <c r="IC618" s="58"/>
      <c r="ID618" s="58"/>
      <c r="IE618" s="58"/>
      <c r="IF618" s="58"/>
      <c r="IG618" s="58"/>
      <c r="IH618" s="58"/>
      <c r="II618" s="58"/>
      <c r="IJ618" s="58"/>
      <c r="IK618" s="58"/>
      <c r="IL618" s="58"/>
      <c r="IM618" s="58"/>
      <c r="IN618" s="58"/>
      <c r="IO618" s="58"/>
      <c r="IP618" s="58"/>
      <c r="IQ618" s="58"/>
      <c r="IR618" s="58"/>
    </row>
    <row r="619" spans="1:252" s="839" customFormat="1">
      <c r="A619" s="78" t="s">
        <v>592</v>
      </c>
      <c r="B619" s="699">
        <v>0</v>
      </c>
      <c r="C619" s="699">
        <v>0</v>
      </c>
      <c r="D619" s="699">
        <v>0</v>
      </c>
      <c r="E619" s="699">
        <v>0</v>
      </c>
      <c r="F619" s="699">
        <v>0</v>
      </c>
      <c r="G619" s="699">
        <v>0</v>
      </c>
      <c r="H619" s="699">
        <v>0</v>
      </c>
      <c r="I619" s="699">
        <v>0</v>
      </c>
      <c r="J619" s="699">
        <v>0</v>
      </c>
      <c r="K619" s="699">
        <v>0</v>
      </c>
      <c r="L619" s="699">
        <v>0</v>
      </c>
      <c r="M619" s="699">
        <v>0</v>
      </c>
      <c r="N619" s="699">
        <v>0</v>
      </c>
      <c r="O619" s="699">
        <v>0</v>
      </c>
      <c r="P619" s="699">
        <v>0</v>
      </c>
      <c r="Q619" s="699">
        <v>0</v>
      </c>
      <c r="R619" s="699">
        <v>0</v>
      </c>
      <c r="S619" s="699">
        <v>0</v>
      </c>
      <c r="T619" s="699">
        <v>0</v>
      </c>
      <c r="U619" s="699">
        <v>0</v>
      </c>
      <c r="V619" s="699">
        <v>0</v>
      </c>
      <c r="W619" s="699">
        <v>0</v>
      </c>
      <c r="X619" s="699">
        <v>0</v>
      </c>
      <c r="Y619" s="699">
        <v>0</v>
      </c>
      <c r="Z619" s="699">
        <v>0</v>
      </c>
      <c r="AA619" s="956">
        <v>0</v>
      </c>
      <c r="AB619" s="956">
        <v>0</v>
      </c>
      <c r="AC619" s="956">
        <v>0</v>
      </c>
      <c r="AD619" s="699">
        <v>0</v>
      </c>
      <c r="AE619"/>
      <c r="AF619" s="58"/>
      <c r="AG619" s="58"/>
      <c r="AH619" s="58"/>
      <c r="AI619" s="58"/>
      <c r="AJ619" s="58"/>
      <c r="AK619" s="58"/>
      <c r="AL619" s="58"/>
      <c r="AM619" s="58"/>
      <c r="AN619" s="58"/>
      <c r="AO619" s="58"/>
      <c r="AP619" s="58"/>
      <c r="AQ619" s="58"/>
      <c r="AR619" s="58"/>
      <c r="AS619" s="58"/>
      <c r="AT619" s="58"/>
      <c r="AU619" s="58"/>
      <c r="AV619" s="58"/>
      <c r="AW619" s="58"/>
      <c r="AX619" s="58"/>
      <c r="AY619" s="58"/>
      <c r="AZ619" s="58"/>
      <c r="BA619" s="58"/>
      <c r="BB619" s="58"/>
      <c r="BC619" s="58"/>
      <c r="BD619" s="58"/>
      <c r="BE619" s="58"/>
      <c r="BF619" s="58"/>
      <c r="BG619" s="58"/>
      <c r="BH619" s="58"/>
      <c r="BI619" s="58"/>
      <c r="BJ619" s="58"/>
      <c r="BK619" s="58"/>
      <c r="BL619" s="58"/>
      <c r="BM619" s="58"/>
      <c r="BN619" s="58"/>
      <c r="BO619" s="58"/>
      <c r="BP619" s="58"/>
      <c r="BQ619" s="58"/>
      <c r="BR619" s="58"/>
      <c r="BS619" s="58"/>
      <c r="BT619" s="58"/>
      <c r="BU619" s="58"/>
      <c r="BV619" s="58"/>
      <c r="BW619" s="58"/>
      <c r="BX619" s="58"/>
      <c r="BY619" s="58"/>
      <c r="BZ619" s="58"/>
      <c r="CA619" s="58"/>
      <c r="CB619" s="58"/>
      <c r="CC619" s="58"/>
      <c r="CD619" s="58"/>
      <c r="CE619" s="58"/>
      <c r="CF619" s="58"/>
      <c r="CG619" s="58"/>
      <c r="CH619" s="58"/>
      <c r="CI619" s="58"/>
      <c r="CJ619" s="58"/>
      <c r="CK619" s="58"/>
      <c r="CL619" s="58"/>
      <c r="CM619" s="58"/>
      <c r="CN619" s="58"/>
      <c r="CO619" s="58"/>
      <c r="CP619" s="58"/>
      <c r="CQ619" s="58"/>
      <c r="CR619" s="58"/>
      <c r="CS619" s="58"/>
      <c r="CT619" s="58"/>
      <c r="CU619" s="58"/>
      <c r="CV619" s="58"/>
      <c r="CW619" s="58"/>
      <c r="CX619" s="58"/>
      <c r="CY619" s="58"/>
      <c r="CZ619" s="58"/>
      <c r="DA619" s="58"/>
      <c r="DB619" s="58"/>
      <c r="DC619" s="58"/>
      <c r="DD619" s="58"/>
      <c r="DE619" s="58"/>
      <c r="DF619" s="58"/>
      <c r="DG619" s="58"/>
      <c r="DH619" s="58"/>
      <c r="DI619" s="58"/>
      <c r="DJ619" s="58"/>
      <c r="DK619" s="58"/>
      <c r="DL619" s="58"/>
      <c r="DM619" s="58"/>
      <c r="DN619" s="58"/>
      <c r="DO619" s="58"/>
      <c r="DP619" s="58"/>
      <c r="DQ619" s="58"/>
      <c r="DR619" s="58"/>
      <c r="DS619" s="58"/>
      <c r="DT619" s="58"/>
      <c r="DU619" s="58"/>
      <c r="DV619" s="58"/>
      <c r="DW619" s="58"/>
      <c r="DX619" s="58"/>
      <c r="DY619" s="58"/>
      <c r="DZ619" s="58"/>
      <c r="EA619" s="58"/>
      <c r="EB619" s="58"/>
      <c r="EC619" s="58"/>
      <c r="ED619" s="58"/>
      <c r="EE619" s="58"/>
      <c r="EF619" s="58"/>
      <c r="EG619" s="58"/>
      <c r="EH619" s="58"/>
      <c r="EI619" s="58"/>
      <c r="EJ619" s="58"/>
      <c r="EK619" s="58"/>
      <c r="EL619" s="58"/>
      <c r="EM619" s="58"/>
      <c r="EN619" s="58"/>
      <c r="EO619" s="58"/>
      <c r="EP619" s="58"/>
      <c r="EQ619" s="58"/>
      <c r="ER619" s="58"/>
      <c r="ES619" s="58"/>
      <c r="ET619" s="58"/>
      <c r="EU619" s="58"/>
      <c r="EV619" s="58"/>
      <c r="EW619" s="58"/>
      <c r="EX619" s="58"/>
      <c r="EY619" s="58"/>
      <c r="EZ619" s="58"/>
      <c r="FA619" s="58"/>
      <c r="FB619" s="58"/>
      <c r="FC619" s="58"/>
      <c r="FD619" s="58"/>
      <c r="FE619" s="58"/>
      <c r="FF619" s="58"/>
      <c r="FG619" s="58"/>
      <c r="FH619" s="58"/>
      <c r="FI619" s="58"/>
      <c r="FJ619" s="58"/>
      <c r="FK619" s="58"/>
      <c r="FL619" s="58"/>
      <c r="FM619" s="58"/>
      <c r="FN619" s="58"/>
      <c r="FO619" s="58"/>
      <c r="FP619" s="58"/>
      <c r="FQ619" s="58"/>
      <c r="FR619" s="58"/>
      <c r="FS619" s="58"/>
      <c r="FT619" s="58"/>
      <c r="FU619" s="58"/>
      <c r="FV619" s="58"/>
      <c r="FW619" s="58"/>
      <c r="FX619" s="58"/>
      <c r="FY619" s="58"/>
      <c r="FZ619" s="58"/>
      <c r="GA619" s="58"/>
      <c r="GB619" s="58"/>
      <c r="GC619" s="58"/>
      <c r="GD619" s="58"/>
      <c r="GE619" s="58"/>
      <c r="GF619" s="58"/>
      <c r="GG619" s="58"/>
      <c r="GH619" s="58"/>
      <c r="GI619" s="58"/>
      <c r="GJ619" s="58"/>
      <c r="GK619" s="58"/>
      <c r="GL619" s="58"/>
      <c r="GM619" s="58"/>
      <c r="GN619" s="58"/>
      <c r="GO619" s="58"/>
      <c r="GP619" s="58"/>
      <c r="GQ619" s="58"/>
      <c r="GR619" s="58"/>
      <c r="GS619" s="58"/>
      <c r="GT619" s="58"/>
      <c r="GU619" s="58"/>
      <c r="GV619" s="58"/>
      <c r="GW619" s="58"/>
      <c r="GX619" s="58"/>
      <c r="GY619" s="58"/>
      <c r="GZ619" s="58"/>
      <c r="HA619" s="58"/>
      <c r="HB619" s="58"/>
      <c r="HC619" s="58"/>
      <c r="HD619" s="58"/>
      <c r="HE619" s="58"/>
      <c r="HF619" s="58"/>
      <c r="HG619" s="58"/>
      <c r="HH619" s="58"/>
      <c r="HI619" s="58"/>
      <c r="HJ619" s="58"/>
      <c r="HK619" s="58"/>
      <c r="HL619" s="58"/>
      <c r="HM619" s="58"/>
      <c r="HN619" s="58"/>
      <c r="HO619" s="58"/>
      <c r="HP619" s="58"/>
      <c r="HQ619" s="58"/>
      <c r="HR619" s="58"/>
      <c r="HS619" s="58"/>
      <c r="HT619" s="58"/>
      <c r="HU619" s="58"/>
      <c r="HV619" s="58"/>
      <c r="HW619" s="58"/>
      <c r="HX619" s="58"/>
      <c r="HY619" s="58"/>
      <c r="HZ619" s="58"/>
      <c r="IA619" s="58"/>
      <c r="IB619" s="58"/>
      <c r="IC619" s="58"/>
      <c r="ID619" s="58"/>
      <c r="IE619" s="58"/>
      <c r="IF619" s="58"/>
      <c r="IG619" s="58"/>
      <c r="IH619" s="58"/>
      <c r="II619" s="58"/>
      <c r="IJ619" s="58"/>
      <c r="IK619" s="58"/>
      <c r="IL619" s="58"/>
      <c r="IM619" s="58"/>
      <c r="IN619" s="58"/>
      <c r="IO619" s="58"/>
      <c r="IP619" s="58"/>
      <c r="IQ619" s="58"/>
      <c r="IR619" s="58"/>
    </row>
    <row r="620" spans="1:252" s="839" customFormat="1">
      <c r="A620" s="78" t="s">
        <v>593</v>
      </c>
      <c r="B620" s="699">
        <v>0</v>
      </c>
      <c r="C620" s="699">
        <v>0</v>
      </c>
      <c r="D620" s="699">
        <v>0</v>
      </c>
      <c r="E620" s="699">
        <v>0</v>
      </c>
      <c r="F620" s="699">
        <v>0</v>
      </c>
      <c r="G620" s="699">
        <v>0</v>
      </c>
      <c r="H620" s="699">
        <v>0</v>
      </c>
      <c r="I620" s="699">
        <v>0</v>
      </c>
      <c r="J620" s="699">
        <v>0</v>
      </c>
      <c r="K620" s="699">
        <v>0</v>
      </c>
      <c r="L620" s="699">
        <v>0</v>
      </c>
      <c r="M620" s="699">
        <v>0</v>
      </c>
      <c r="N620" s="699">
        <v>0</v>
      </c>
      <c r="O620" s="699">
        <v>0</v>
      </c>
      <c r="P620" s="699">
        <v>0</v>
      </c>
      <c r="Q620" s="699">
        <v>0</v>
      </c>
      <c r="R620" s="699">
        <v>0</v>
      </c>
      <c r="S620" s="699">
        <v>0</v>
      </c>
      <c r="T620" s="699">
        <v>0</v>
      </c>
      <c r="U620" s="699">
        <v>0</v>
      </c>
      <c r="V620" s="699">
        <v>0</v>
      </c>
      <c r="W620" s="699">
        <v>0</v>
      </c>
      <c r="X620" s="699">
        <v>0</v>
      </c>
      <c r="Y620" s="699">
        <v>0</v>
      </c>
      <c r="Z620" s="699">
        <v>0</v>
      </c>
      <c r="AA620" s="956">
        <v>0</v>
      </c>
      <c r="AB620" s="956">
        <v>0</v>
      </c>
      <c r="AC620" s="956">
        <v>0</v>
      </c>
      <c r="AD620" s="699">
        <v>0</v>
      </c>
      <c r="AE620"/>
      <c r="AF620" s="58"/>
      <c r="AG620" s="58"/>
      <c r="AH620" s="58"/>
      <c r="AI620" s="58"/>
      <c r="AJ620" s="58"/>
      <c r="AK620" s="58"/>
      <c r="AL620" s="58"/>
      <c r="AM620" s="58"/>
      <c r="AN620" s="58"/>
      <c r="AO620" s="58"/>
      <c r="AP620" s="58"/>
      <c r="AQ620" s="58"/>
      <c r="AR620" s="58"/>
      <c r="AS620" s="58"/>
      <c r="AT620" s="58"/>
      <c r="AU620" s="58"/>
      <c r="AV620" s="58"/>
      <c r="AW620" s="58"/>
      <c r="AX620" s="58"/>
      <c r="AY620" s="58"/>
      <c r="AZ620" s="58"/>
      <c r="BA620" s="58"/>
      <c r="BB620" s="58"/>
      <c r="BC620" s="58"/>
      <c r="BD620" s="58"/>
      <c r="BE620" s="58"/>
      <c r="BF620" s="58"/>
      <c r="BG620" s="58"/>
      <c r="BH620" s="58"/>
      <c r="BI620" s="58"/>
      <c r="BJ620" s="58"/>
      <c r="BK620" s="58"/>
      <c r="BL620" s="58"/>
      <c r="BM620" s="58"/>
      <c r="BN620" s="58"/>
      <c r="BO620" s="58"/>
      <c r="BP620" s="58"/>
      <c r="BQ620" s="58"/>
      <c r="BR620" s="58"/>
      <c r="BS620" s="58"/>
      <c r="BT620" s="58"/>
      <c r="BU620" s="58"/>
      <c r="BV620" s="58"/>
      <c r="BW620" s="58"/>
      <c r="BX620" s="58"/>
      <c r="BY620" s="58"/>
      <c r="BZ620" s="58"/>
      <c r="CA620" s="58"/>
      <c r="CB620" s="58"/>
      <c r="CC620" s="58"/>
      <c r="CD620" s="58"/>
      <c r="CE620" s="58"/>
      <c r="CF620" s="58"/>
      <c r="CG620" s="58"/>
      <c r="CH620" s="58"/>
      <c r="CI620" s="58"/>
      <c r="CJ620" s="58"/>
      <c r="CK620" s="58"/>
      <c r="CL620" s="58"/>
      <c r="CM620" s="58"/>
      <c r="CN620" s="58"/>
      <c r="CO620" s="58"/>
      <c r="CP620" s="58"/>
      <c r="CQ620" s="58"/>
      <c r="CR620" s="58"/>
      <c r="CS620" s="58"/>
      <c r="CT620" s="58"/>
      <c r="CU620" s="58"/>
      <c r="CV620" s="58"/>
      <c r="CW620" s="58"/>
      <c r="CX620" s="58"/>
      <c r="CY620" s="58"/>
      <c r="CZ620" s="58"/>
      <c r="DA620" s="58"/>
      <c r="DB620" s="58"/>
      <c r="DC620" s="58"/>
      <c r="DD620" s="58"/>
      <c r="DE620" s="58"/>
      <c r="DF620" s="58"/>
      <c r="DG620" s="58"/>
      <c r="DH620" s="58"/>
      <c r="DI620" s="58"/>
      <c r="DJ620" s="58"/>
      <c r="DK620" s="58"/>
      <c r="DL620" s="58"/>
      <c r="DM620" s="58"/>
      <c r="DN620" s="58"/>
      <c r="DO620" s="58"/>
      <c r="DP620" s="58"/>
      <c r="DQ620" s="58"/>
      <c r="DR620" s="58"/>
      <c r="DS620" s="58"/>
      <c r="DT620" s="58"/>
      <c r="DU620" s="58"/>
      <c r="DV620" s="58"/>
      <c r="DW620" s="58"/>
      <c r="DX620" s="58"/>
      <c r="DY620" s="58"/>
      <c r="DZ620" s="58"/>
      <c r="EA620" s="58"/>
      <c r="EB620" s="58"/>
      <c r="EC620" s="58"/>
      <c r="ED620" s="58"/>
      <c r="EE620" s="58"/>
      <c r="EF620" s="58"/>
      <c r="EG620" s="58"/>
      <c r="EH620" s="58"/>
      <c r="EI620" s="58"/>
      <c r="EJ620" s="58"/>
      <c r="EK620" s="58"/>
      <c r="EL620" s="58"/>
      <c r="EM620" s="58"/>
      <c r="EN620" s="58"/>
      <c r="EO620" s="58"/>
      <c r="EP620" s="58"/>
      <c r="EQ620" s="58"/>
      <c r="ER620" s="58"/>
      <c r="ES620" s="58"/>
      <c r="ET620" s="58"/>
      <c r="EU620" s="58"/>
      <c r="EV620" s="58"/>
      <c r="EW620" s="58"/>
      <c r="EX620" s="58"/>
      <c r="EY620" s="58"/>
      <c r="EZ620" s="58"/>
      <c r="FA620" s="58"/>
      <c r="FB620" s="58"/>
      <c r="FC620" s="58"/>
      <c r="FD620" s="58"/>
      <c r="FE620" s="58"/>
      <c r="FF620" s="58"/>
      <c r="FG620" s="58"/>
      <c r="FH620" s="58"/>
      <c r="FI620" s="58"/>
      <c r="FJ620" s="58"/>
      <c r="FK620" s="58"/>
      <c r="FL620" s="58"/>
      <c r="FM620" s="58"/>
      <c r="FN620" s="58"/>
      <c r="FO620" s="58"/>
      <c r="FP620" s="58"/>
      <c r="FQ620" s="58"/>
      <c r="FR620" s="58"/>
      <c r="FS620" s="58"/>
      <c r="FT620" s="58"/>
      <c r="FU620" s="58"/>
      <c r="FV620" s="58"/>
      <c r="FW620" s="58"/>
      <c r="FX620" s="58"/>
      <c r="FY620" s="58"/>
      <c r="FZ620" s="58"/>
      <c r="GA620" s="58"/>
      <c r="GB620" s="58"/>
      <c r="GC620" s="58"/>
      <c r="GD620" s="58"/>
      <c r="GE620" s="58"/>
      <c r="GF620" s="58"/>
      <c r="GG620" s="58"/>
      <c r="GH620" s="58"/>
      <c r="GI620" s="58"/>
      <c r="GJ620" s="58"/>
      <c r="GK620" s="58"/>
      <c r="GL620" s="58"/>
      <c r="GM620" s="58"/>
      <c r="GN620" s="58"/>
      <c r="GO620" s="58"/>
      <c r="GP620" s="58"/>
      <c r="GQ620" s="58"/>
      <c r="GR620" s="58"/>
      <c r="GS620" s="58"/>
      <c r="GT620" s="58"/>
      <c r="GU620" s="58"/>
      <c r="GV620" s="58"/>
      <c r="GW620" s="58"/>
      <c r="GX620" s="58"/>
      <c r="GY620" s="58"/>
      <c r="GZ620" s="58"/>
      <c r="HA620" s="58"/>
      <c r="HB620" s="58"/>
      <c r="HC620" s="58"/>
      <c r="HD620" s="58"/>
      <c r="HE620" s="58"/>
      <c r="HF620" s="58"/>
      <c r="HG620" s="58"/>
      <c r="HH620" s="58"/>
      <c r="HI620" s="58"/>
      <c r="HJ620" s="58"/>
      <c r="HK620" s="58"/>
      <c r="HL620" s="58"/>
      <c r="HM620" s="58"/>
      <c r="HN620" s="58"/>
      <c r="HO620" s="58"/>
      <c r="HP620" s="58"/>
      <c r="HQ620" s="58"/>
      <c r="HR620" s="58"/>
      <c r="HS620" s="58"/>
      <c r="HT620" s="58"/>
      <c r="HU620" s="58"/>
      <c r="HV620" s="58"/>
      <c r="HW620" s="58"/>
      <c r="HX620" s="58"/>
      <c r="HY620" s="58"/>
      <c r="HZ620" s="58"/>
      <c r="IA620" s="58"/>
      <c r="IB620" s="58"/>
      <c r="IC620" s="58"/>
      <c r="ID620" s="58"/>
      <c r="IE620" s="58"/>
      <c r="IF620" s="58"/>
      <c r="IG620" s="58"/>
      <c r="IH620" s="58"/>
      <c r="II620" s="58"/>
      <c r="IJ620" s="58"/>
      <c r="IK620" s="58"/>
      <c r="IL620" s="58"/>
      <c r="IM620" s="58"/>
      <c r="IN620" s="58"/>
      <c r="IO620" s="58"/>
      <c r="IP620" s="58"/>
      <c r="IQ620" s="58"/>
      <c r="IR620" s="58"/>
    </row>
    <row r="621" spans="1:252" s="839" customFormat="1">
      <c r="A621" s="78" t="s">
        <v>467</v>
      </c>
      <c r="B621" s="699">
        <v>4.0000000000000001E-3</v>
      </c>
      <c r="C621" s="699">
        <v>4.0000000000000001E-3</v>
      </c>
      <c r="D621" s="699">
        <v>4.0000000000000001E-3</v>
      </c>
      <c r="E621" s="699">
        <v>4.0000000000000001E-3</v>
      </c>
      <c r="F621" s="699">
        <v>6.0000000000000001E-3</v>
      </c>
      <c r="G621" s="699">
        <v>8.9999999999999993E-3</v>
      </c>
      <c r="H621" s="699">
        <v>8.9999999999999993E-3</v>
      </c>
      <c r="I621" s="699">
        <v>0.01</v>
      </c>
      <c r="J621" s="699">
        <v>0.01</v>
      </c>
      <c r="K621" s="699">
        <v>1.4E-2</v>
      </c>
      <c r="L621" s="699">
        <v>1.4E-2</v>
      </c>
      <c r="M621" s="699">
        <v>1.6E-2</v>
      </c>
      <c r="N621" s="699">
        <v>1.7999999999999999E-2</v>
      </c>
      <c r="O621" s="699">
        <v>1.7000000000000001E-2</v>
      </c>
      <c r="P621" s="699">
        <v>1.4E-2</v>
      </c>
      <c r="Q621" s="699">
        <v>1.6E-2</v>
      </c>
      <c r="R621" s="699">
        <v>1.6E-2</v>
      </c>
      <c r="S621" s="699">
        <v>1.7000000000000001E-2</v>
      </c>
      <c r="T621" s="699">
        <v>1.7999999999999999E-2</v>
      </c>
      <c r="U621" s="699">
        <v>1.7000000000000001E-2</v>
      </c>
      <c r="V621" s="699">
        <v>1.2999999999999999E-2</v>
      </c>
      <c r="W621" s="699">
        <v>1.4999999999999999E-2</v>
      </c>
      <c r="X621" s="699">
        <v>1.6E-2</v>
      </c>
      <c r="Y621" s="699">
        <v>1.4999999999999999E-2</v>
      </c>
      <c r="Z621" s="699">
        <v>1.4999999999999999E-2</v>
      </c>
      <c r="AA621" s="956">
        <v>1.2999999999999999E-2</v>
      </c>
      <c r="AB621" s="956">
        <v>1.4999999999999999E-2</v>
      </c>
      <c r="AC621" s="956">
        <v>1.6E-2</v>
      </c>
      <c r="AD621" s="699">
        <v>1.7999999999999999E-2</v>
      </c>
      <c r="AE621" s="953">
        <v>7.8E-2</v>
      </c>
      <c r="AF621" s="58"/>
      <c r="AG621" s="58"/>
      <c r="AH621" s="58"/>
      <c r="AI621" s="58"/>
      <c r="AJ621" s="58"/>
      <c r="AK621" s="58"/>
      <c r="AL621" s="58"/>
      <c r="AM621" s="58"/>
      <c r="AN621" s="58"/>
      <c r="AO621" s="58"/>
      <c r="AP621" s="58"/>
      <c r="AQ621" s="58"/>
      <c r="AR621" s="58"/>
      <c r="AS621" s="58"/>
      <c r="AT621" s="58"/>
      <c r="AU621" s="58"/>
      <c r="AV621" s="58"/>
      <c r="AW621" s="58"/>
      <c r="AX621" s="58"/>
      <c r="AY621" s="58"/>
      <c r="AZ621" s="58"/>
      <c r="BA621" s="58"/>
      <c r="BB621" s="58"/>
      <c r="BC621" s="58"/>
      <c r="BD621" s="58"/>
      <c r="BE621" s="58"/>
      <c r="BF621" s="58"/>
      <c r="BG621" s="58"/>
      <c r="BH621" s="58"/>
      <c r="BI621" s="58"/>
      <c r="BJ621" s="58"/>
      <c r="BK621" s="58"/>
      <c r="BL621" s="58"/>
      <c r="BM621" s="58"/>
      <c r="BN621" s="58"/>
      <c r="BO621" s="58"/>
      <c r="BP621" s="58"/>
      <c r="BQ621" s="58"/>
      <c r="BR621" s="58"/>
      <c r="BS621" s="58"/>
      <c r="BT621" s="58"/>
      <c r="BU621" s="58"/>
      <c r="BV621" s="58"/>
      <c r="BW621" s="58"/>
      <c r="BX621" s="58"/>
      <c r="BY621" s="58"/>
      <c r="BZ621" s="58"/>
      <c r="CA621" s="58"/>
      <c r="CB621" s="58"/>
      <c r="CC621" s="58"/>
      <c r="CD621" s="58"/>
      <c r="CE621" s="58"/>
      <c r="CF621" s="58"/>
      <c r="CG621" s="58"/>
      <c r="CH621" s="58"/>
      <c r="CI621" s="58"/>
      <c r="CJ621" s="58"/>
      <c r="CK621" s="58"/>
      <c r="CL621" s="58"/>
      <c r="CM621" s="58"/>
      <c r="CN621" s="58"/>
      <c r="CO621" s="58"/>
      <c r="CP621" s="58"/>
      <c r="CQ621" s="58"/>
      <c r="CR621" s="58"/>
      <c r="CS621" s="58"/>
      <c r="CT621" s="58"/>
      <c r="CU621" s="58"/>
      <c r="CV621" s="58"/>
      <c r="CW621" s="58"/>
      <c r="CX621" s="58"/>
      <c r="CY621" s="58"/>
      <c r="CZ621" s="58"/>
      <c r="DA621" s="58"/>
      <c r="DB621" s="58"/>
      <c r="DC621" s="58"/>
      <c r="DD621" s="58"/>
      <c r="DE621" s="58"/>
      <c r="DF621" s="58"/>
      <c r="DG621" s="58"/>
      <c r="DH621" s="58"/>
      <c r="DI621" s="58"/>
      <c r="DJ621" s="58"/>
      <c r="DK621" s="58"/>
      <c r="DL621" s="58"/>
      <c r="DM621" s="58"/>
      <c r="DN621" s="58"/>
      <c r="DO621" s="58"/>
      <c r="DP621" s="58"/>
      <c r="DQ621" s="58"/>
      <c r="DR621" s="58"/>
      <c r="DS621" s="58"/>
      <c r="DT621" s="58"/>
      <c r="DU621" s="58"/>
      <c r="DV621" s="58"/>
      <c r="DW621" s="58"/>
      <c r="DX621" s="58"/>
      <c r="DY621" s="58"/>
      <c r="DZ621" s="58"/>
      <c r="EA621" s="58"/>
      <c r="EB621" s="58"/>
      <c r="EC621" s="58"/>
      <c r="ED621" s="58"/>
      <c r="EE621" s="58"/>
      <c r="EF621" s="58"/>
      <c r="EG621" s="58"/>
      <c r="EH621" s="58"/>
      <c r="EI621" s="58"/>
      <c r="EJ621" s="58"/>
      <c r="EK621" s="58"/>
      <c r="EL621" s="58"/>
      <c r="EM621" s="58"/>
      <c r="EN621" s="58"/>
      <c r="EO621" s="58"/>
      <c r="EP621" s="58"/>
      <c r="EQ621" s="58"/>
      <c r="ER621" s="58"/>
      <c r="ES621" s="58"/>
      <c r="ET621" s="58"/>
      <c r="EU621" s="58"/>
      <c r="EV621" s="58"/>
      <c r="EW621" s="58"/>
      <c r="EX621" s="58"/>
      <c r="EY621" s="58"/>
      <c r="EZ621" s="58"/>
      <c r="FA621" s="58"/>
      <c r="FB621" s="58"/>
      <c r="FC621" s="58"/>
      <c r="FD621" s="58"/>
      <c r="FE621" s="58"/>
      <c r="FF621" s="58"/>
      <c r="FG621" s="58"/>
      <c r="FH621" s="58"/>
      <c r="FI621" s="58"/>
      <c r="FJ621" s="58"/>
      <c r="FK621" s="58"/>
      <c r="FL621" s="58"/>
      <c r="FM621" s="58"/>
      <c r="FN621" s="58"/>
      <c r="FO621" s="58"/>
      <c r="FP621" s="58"/>
      <c r="FQ621" s="58"/>
      <c r="FR621" s="58"/>
      <c r="FS621" s="58"/>
      <c r="FT621" s="58"/>
      <c r="FU621" s="58"/>
      <c r="FV621" s="58"/>
      <c r="FW621" s="58"/>
      <c r="FX621" s="58"/>
      <c r="FY621" s="58"/>
      <c r="FZ621" s="58"/>
      <c r="GA621" s="58"/>
      <c r="GB621" s="58"/>
      <c r="GC621" s="58"/>
      <c r="GD621" s="58"/>
      <c r="GE621" s="58"/>
      <c r="GF621" s="58"/>
      <c r="GG621" s="58"/>
      <c r="GH621" s="58"/>
      <c r="GI621" s="58"/>
      <c r="GJ621" s="58"/>
      <c r="GK621" s="58"/>
      <c r="GL621" s="58"/>
      <c r="GM621" s="58"/>
      <c r="GN621" s="58"/>
      <c r="GO621" s="58"/>
      <c r="GP621" s="58"/>
      <c r="GQ621" s="58"/>
      <c r="GR621" s="58"/>
      <c r="GS621" s="58"/>
      <c r="GT621" s="58"/>
      <c r="GU621" s="58"/>
      <c r="GV621" s="58"/>
      <c r="GW621" s="58"/>
      <c r="GX621" s="58"/>
      <c r="GY621" s="58"/>
      <c r="GZ621" s="58"/>
      <c r="HA621" s="58"/>
      <c r="HB621" s="58"/>
      <c r="HC621" s="58"/>
      <c r="HD621" s="58"/>
      <c r="HE621" s="58"/>
      <c r="HF621" s="58"/>
      <c r="HG621" s="58"/>
      <c r="HH621" s="58"/>
      <c r="HI621" s="58"/>
      <c r="HJ621" s="58"/>
      <c r="HK621" s="58"/>
      <c r="HL621" s="58"/>
      <c r="HM621" s="58"/>
      <c r="HN621" s="58"/>
      <c r="HO621" s="58"/>
      <c r="HP621" s="58"/>
      <c r="HQ621" s="58"/>
      <c r="HR621" s="58"/>
      <c r="HS621" s="58"/>
      <c r="HT621" s="58"/>
      <c r="HU621" s="58"/>
      <c r="HV621" s="58"/>
      <c r="HW621" s="58"/>
      <c r="HX621" s="58"/>
      <c r="HY621" s="58"/>
      <c r="HZ621" s="58"/>
      <c r="IA621" s="58"/>
      <c r="IB621" s="58"/>
      <c r="IC621" s="58"/>
      <c r="ID621" s="58"/>
      <c r="IE621" s="58"/>
      <c r="IF621" s="58"/>
      <c r="IG621" s="58"/>
      <c r="IH621" s="58"/>
      <c r="II621" s="58"/>
      <c r="IJ621" s="58"/>
      <c r="IK621" s="58"/>
      <c r="IL621" s="58"/>
      <c r="IM621" s="58"/>
      <c r="IN621" s="58"/>
      <c r="IO621" s="58"/>
      <c r="IP621" s="58"/>
      <c r="IQ621" s="58"/>
      <c r="IR621" s="58"/>
    </row>
    <row r="622" spans="1:252" s="839" customFormat="1">
      <c r="A622" s="78" t="s">
        <v>594</v>
      </c>
      <c r="B622" s="699">
        <v>0</v>
      </c>
      <c r="C622" s="699">
        <v>0</v>
      </c>
      <c r="D622" s="699">
        <v>0</v>
      </c>
      <c r="E622" s="699">
        <v>0</v>
      </c>
      <c r="F622" s="699">
        <v>0</v>
      </c>
      <c r="G622" s="699">
        <v>0</v>
      </c>
      <c r="H622" s="699">
        <v>0</v>
      </c>
      <c r="I622" s="699">
        <v>0</v>
      </c>
      <c r="J622" s="699">
        <v>0</v>
      </c>
      <c r="K622" s="699">
        <v>0</v>
      </c>
      <c r="L622" s="699">
        <v>0</v>
      </c>
      <c r="M622" s="699">
        <v>0</v>
      </c>
      <c r="N622" s="699">
        <v>0</v>
      </c>
      <c r="O622" s="699">
        <v>0</v>
      </c>
      <c r="P622" s="699">
        <v>0</v>
      </c>
      <c r="Q622" s="699">
        <v>0</v>
      </c>
      <c r="R622" s="699">
        <v>0</v>
      </c>
      <c r="S622" s="699">
        <v>0</v>
      </c>
      <c r="T622" s="699">
        <v>0</v>
      </c>
      <c r="U622" s="699">
        <v>0</v>
      </c>
      <c r="V622" s="699">
        <v>0</v>
      </c>
      <c r="W622" s="699">
        <v>0</v>
      </c>
      <c r="X622" s="699">
        <v>0</v>
      </c>
      <c r="Y622" s="699">
        <v>0</v>
      </c>
      <c r="Z622" s="699">
        <v>0</v>
      </c>
      <c r="AA622" s="956">
        <v>0</v>
      </c>
      <c r="AB622" s="956">
        <v>0</v>
      </c>
      <c r="AC622" s="956">
        <v>0</v>
      </c>
      <c r="AD622" s="699">
        <v>0</v>
      </c>
      <c r="AE622"/>
      <c r="AF622" s="58"/>
      <c r="AG622" s="58"/>
      <c r="AH622" s="58"/>
      <c r="AI622" s="58"/>
      <c r="AJ622" s="58"/>
      <c r="AK622" s="58"/>
      <c r="AL622" s="58"/>
      <c r="AM622" s="58"/>
      <c r="AN622" s="58"/>
      <c r="AO622" s="58"/>
      <c r="AP622" s="58"/>
      <c r="AQ622" s="58"/>
      <c r="AR622" s="58"/>
      <c r="AS622" s="58"/>
      <c r="AT622" s="58"/>
      <c r="AU622" s="58"/>
      <c r="AV622" s="58"/>
      <c r="AW622" s="58"/>
      <c r="AX622" s="58"/>
      <c r="AY622" s="58"/>
      <c r="AZ622" s="58"/>
      <c r="BA622" s="58"/>
      <c r="BB622" s="58"/>
      <c r="BC622" s="58"/>
      <c r="BD622" s="58"/>
      <c r="BE622" s="58"/>
      <c r="BF622" s="58"/>
      <c r="BG622" s="58"/>
      <c r="BH622" s="58"/>
      <c r="BI622" s="58"/>
      <c r="BJ622" s="58"/>
      <c r="BK622" s="58"/>
      <c r="BL622" s="58"/>
      <c r="BM622" s="58"/>
      <c r="BN622" s="58"/>
      <c r="BO622" s="58"/>
      <c r="BP622" s="58"/>
      <c r="BQ622" s="58"/>
      <c r="BR622" s="58"/>
      <c r="BS622" s="58"/>
      <c r="BT622" s="58"/>
      <c r="BU622" s="58"/>
      <c r="BV622" s="58"/>
      <c r="BW622" s="58"/>
      <c r="BX622" s="58"/>
      <c r="BY622" s="58"/>
      <c r="BZ622" s="58"/>
      <c r="CA622" s="58"/>
      <c r="CB622" s="58"/>
      <c r="CC622" s="58"/>
      <c r="CD622" s="58"/>
      <c r="CE622" s="58"/>
      <c r="CF622" s="58"/>
      <c r="CG622" s="58"/>
      <c r="CH622" s="58"/>
      <c r="CI622" s="58"/>
      <c r="CJ622" s="58"/>
      <c r="CK622" s="58"/>
      <c r="CL622" s="58"/>
      <c r="CM622" s="58"/>
      <c r="CN622" s="58"/>
      <c r="CO622" s="58"/>
      <c r="CP622" s="58"/>
      <c r="CQ622" s="58"/>
      <c r="CR622" s="58"/>
      <c r="CS622" s="58"/>
      <c r="CT622" s="58"/>
      <c r="CU622" s="58"/>
      <c r="CV622" s="58"/>
      <c r="CW622" s="58"/>
      <c r="CX622" s="58"/>
      <c r="CY622" s="58"/>
      <c r="CZ622" s="58"/>
      <c r="DA622" s="58"/>
      <c r="DB622" s="58"/>
      <c r="DC622" s="58"/>
      <c r="DD622" s="58"/>
      <c r="DE622" s="58"/>
      <c r="DF622" s="58"/>
      <c r="DG622" s="58"/>
      <c r="DH622" s="58"/>
      <c r="DI622" s="58"/>
      <c r="DJ622" s="58"/>
      <c r="DK622" s="58"/>
      <c r="DL622" s="58"/>
      <c r="DM622" s="58"/>
      <c r="DN622" s="58"/>
      <c r="DO622" s="58"/>
      <c r="DP622" s="58"/>
      <c r="DQ622" s="58"/>
      <c r="DR622" s="58"/>
      <c r="DS622" s="58"/>
      <c r="DT622" s="58"/>
      <c r="DU622" s="58"/>
      <c r="DV622" s="58"/>
      <c r="DW622" s="58"/>
      <c r="DX622" s="58"/>
      <c r="DY622" s="58"/>
      <c r="DZ622" s="58"/>
      <c r="EA622" s="58"/>
      <c r="EB622" s="58"/>
      <c r="EC622" s="58"/>
      <c r="ED622" s="58"/>
      <c r="EE622" s="58"/>
      <c r="EF622" s="58"/>
      <c r="EG622" s="58"/>
      <c r="EH622" s="58"/>
      <c r="EI622" s="58"/>
      <c r="EJ622" s="58"/>
      <c r="EK622" s="58"/>
      <c r="EL622" s="58"/>
      <c r="EM622" s="58"/>
      <c r="EN622" s="58"/>
      <c r="EO622" s="58"/>
      <c r="EP622" s="58"/>
      <c r="EQ622" s="58"/>
      <c r="ER622" s="58"/>
      <c r="ES622" s="58"/>
      <c r="ET622" s="58"/>
      <c r="EU622" s="58"/>
      <c r="EV622" s="58"/>
      <c r="EW622" s="58"/>
      <c r="EX622" s="58"/>
      <c r="EY622" s="58"/>
      <c r="EZ622" s="58"/>
      <c r="FA622" s="58"/>
      <c r="FB622" s="58"/>
      <c r="FC622" s="58"/>
      <c r="FD622" s="58"/>
      <c r="FE622" s="58"/>
      <c r="FF622" s="58"/>
      <c r="FG622" s="58"/>
      <c r="FH622" s="58"/>
      <c r="FI622" s="58"/>
      <c r="FJ622" s="58"/>
      <c r="FK622" s="58"/>
      <c r="FL622" s="58"/>
      <c r="FM622" s="58"/>
      <c r="FN622" s="58"/>
      <c r="FO622" s="58"/>
      <c r="FP622" s="58"/>
      <c r="FQ622" s="58"/>
      <c r="FR622" s="58"/>
      <c r="FS622" s="58"/>
      <c r="FT622" s="58"/>
      <c r="FU622" s="58"/>
      <c r="FV622" s="58"/>
      <c r="FW622" s="58"/>
      <c r="FX622" s="58"/>
      <c r="FY622" s="58"/>
      <c r="FZ622" s="58"/>
      <c r="GA622" s="58"/>
      <c r="GB622" s="58"/>
      <c r="GC622" s="58"/>
      <c r="GD622" s="58"/>
      <c r="GE622" s="58"/>
      <c r="GF622" s="58"/>
      <c r="GG622" s="58"/>
      <c r="GH622" s="58"/>
      <c r="GI622" s="58"/>
      <c r="GJ622" s="58"/>
      <c r="GK622" s="58"/>
      <c r="GL622" s="58"/>
      <c r="GM622" s="58"/>
      <c r="GN622" s="58"/>
      <c r="GO622" s="58"/>
      <c r="GP622" s="58"/>
      <c r="GQ622" s="58"/>
      <c r="GR622" s="58"/>
      <c r="GS622" s="58"/>
      <c r="GT622" s="58"/>
      <c r="GU622" s="58"/>
      <c r="GV622" s="58"/>
      <c r="GW622" s="58"/>
      <c r="GX622" s="58"/>
      <c r="GY622" s="58"/>
      <c r="GZ622" s="58"/>
      <c r="HA622" s="58"/>
      <c r="HB622" s="58"/>
      <c r="HC622" s="58"/>
      <c r="HD622" s="58"/>
      <c r="HE622" s="58"/>
      <c r="HF622" s="58"/>
      <c r="HG622" s="58"/>
      <c r="HH622" s="58"/>
      <c r="HI622" s="58"/>
      <c r="HJ622" s="58"/>
      <c r="HK622" s="58"/>
      <c r="HL622" s="58"/>
      <c r="HM622" s="58"/>
      <c r="HN622" s="58"/>
      <c r="HO622" s="58"/>
      <c r="HP622" s="58"/>
      <c r="HQ622" s="58"/>
      <c r="HR622" s="58"/>
      <c r="HS622" s="58"/>
      <c r="HT622" s="58"/>
      <c r="HU622" s="58"/>
      <c r="HV622" s="58"/>
      <c r="HW622" s="58"/>
      <c r="HX622" s="58"/>
      <c r="HY622" s="58"/>
      <c r="HZ622" s="58"/>
      <c r="IA622" s="58"/>
      <c r="IB622" s="58"/>
      <c r="IC622" s="58"/>
      <c r="ID622" s="58"/>
      <c r="IE622" s="58"/>
      <c r="IF622" s="58"/>
      <c r="IG622" s="58"/>
      <c r="IH622" s="58"/>
      <c r="II622" s="58"/>
      <c r="IJ622" s="58"/>
      <c r="IK622" s="58"/>
      <c r="IL622" s="58"/>
      <c r="IM622" s="58"/>
      <c r="IN622" s="58"/>
      <c r="IO622" s="58"/>
      <c r="IP622" s="58"/>
      <c r="IQ622" s="58"/>
      <c r="IR622" s="58"/>
    </row>
    <row r="623" spans="1:252" s="839" customFormat="1">
      <c r="A623" s="78" t="s">
        <v>595</v>
      </c>
      <c r="B623" s="699">
        <v>0</v>
      </c>
      <c r="C623" s="699">
        <v>0</v>
      </c>
      <c r="D623" s="699">
        <v>0</v>
      </c>
      <c r="E623" s="699">
        <v>0</v>
      </c>
      <c r="F623" s="699">
        <v>0</v>
      </c>
      <c r="G623" s="699">
        <v>0</v>
      </c>
      <c r="H623" s="699">
        <v>0</v>
      </c>
      <c r="I623" s="699">
        <v>0</v>
      </c>
      <c r="J623" s="699">
        <v>0</v>
      </c>
      <c r="K623" s="699">
        <v>0</v>
      </c>
      <c r="L623" s="699">
        <v>0</v>
      </c>
      <c r="M623" s="699">
        <v>0</v>
      </c>
      <c r="N623" s="699">
        <v>0</v>
      </c>
      <c r="O623" s="699">
        <v>0</v>
      </c>
      <c r="P623" s="699">
        <v>0</v>
      </c>
      <c r="Q623" s="699">
        <v>0</v>
      </c>
      <c r="R623" s="699">
        <v>0</v>
      </c>
      <c r="S623" s="699">
        <v>0</v>
      </c>
      <c r="T623" s="699">
        <v>0</v>
      </c>
      <c r="U623" s="699">
        <v>0</v>
      </c>
      <c r="V623" s="699">
        <v>0</v>
      </c>
      <c r="W623" s="699">
        <v>0</v>
      </c>
      <c r="X623" s="699">
        <v>0</v>
      </c>
      <c r="Y623" s="699">
        <v>0</v>
      </c>
      <c r="Z623" s="699">
        <v>0</v>
      </c>
      <c r="AA623" s="956">
        <v>0</v>
      </c>
      <c r="AB623" s="956">
        <v>0</v>
      </c>
      <c r="AC623" s="956">
        <v>0</v>
      </c>
      <c r="AD623" s="699">
        <v>0</v>
      </c>
      <c r="AE623"/>
      <c r="AF623" s="58"/>
      <c r="AG623" s="58"/>
      <c r="AH623" s="58"/>
      <c r="AI623" s="58"/>
      <c r="AJ623" s="58"/>
      <c r="AK623" s="58"/>
      <c r="AL623" s="58"/>
      <c r="AM623" s="58"/>
      <c r="AN623" s="58"/>
      <c r="AO623" s="58"/>
      <c r="AP623" s="58"/>
      <c r="AQ623" s="58"/>
      <c r="AR623" s="58"/>
      <c r="AS623" s="58"/>
      <c r="AT623" s="58"/>
      <c r="AU623" s="58"/>
      <c r="AV623" s="58"/>
      <c r="AW623" s="58"/>
      <c r="AX623" s="58"/>
      <c r="AY623" s="58"/>
      <c r="AZ623" s="58"/>
      <c r="BA623" s="58"/>
      <c r="BB623" s="58"/>
      <c r="BC623" s="58"/>
      <c r="BD623" s="58"/>
      <c r="BE623" s="58"/>
      <c r="BF623" s="58"/>
      <c r="BG623" s="58"/>
      <c r="BH623" s="58"/>
      <c r="BI623" s="58"/>
      <c r="BJ623" s="58"/>
      <c r="BK623" s="58"/>
      <c r="BL623" s="58"/>
      <c r="BM623" s="58"/>
      <c r="BN623" s="58"/>
      <c r="BO623" s="58"/>
      <c r="BP623" s="58"/>
      <c r="BQ623" s="58"/>
      <c r="BR623" s="58"/>
      <c r="BS623" s="58"/>
      <c r="BT623" s="58"/>
      <c r="BU623" s="58"/>
      <c r="BV623" s="58"/>
      <c r="BW623" s="58"/>
      <c r="BX623" s="58"/>
      <c r="BY623" s="58"/>
      <c r="BZ623" s="58"/>
      <c r="CA623" s="58"/>
      <c r="CB623" s="58"/>
      <c r="CC623" s="58"/>
      <c r="CD623" s="58"/>
      <c r="CE623" s="58"/>
      <c r="CF623" s="58"/>
      <c r="CG623" s="58"/>
      <c r="CH623" s="58"/>
      <c r="CI623" s="58"/>
      <c r="CJ623" s="58"/>
      <c r="CK623" s="58"/>
      <c r="CL623" s="58"/>
      <c r="CM623" s="58"/>
      <c r="CN623" s="58"/>
      <c r="CO623" s="58"/>
      <c r="CP623" s="58"/>
      <c r="CQ623" s="58"/>
      <c r="CR623" s="58"/>
      <c r="CS623" s="58"/>
      <c r="CT623" s="58"/>
      <c r="CU623" s="58"/>
      <c r="CV623" s="58"/>
      <c r="CW623" s="58"/>
      <c r="CX623" s="58"/>
      <c r="CY623" s="58"/>
      <c r="CZ623" s="58"/>
      <c r="DA623" s="58"/>
      <c r="DB623" s="58"/>
      <c r="DC623" s="58"/>
      <c r="DD623" s="58"/>
      <c r="DE623" s="58"/>
      <c r="DF623" s="58"/>
      <c r="DG623" s="58"/>
      <c r="DH623" s="58"/>
      <c r="DI623" s="58"/>
      <c r="DJ623" s="58"/>
      <c r="DK623" s="58"/>
      <c r="DL623" s="58"/>
      <c r="DM623" s="58"/>
      <c r="DN623" s="58"/>
      <c r="DO623" s="58"/>
      <c r="DP623" s="58"/>
      <c r="DQ623" s="58"/>
      <c r="DR623" s="58"/>
      <c r="DS623" s="58"/>
      <c r="DT623" s="58"/>
      <c r="DU623" s="58"/>
      <c r="DV623" s="58"/>
      <c r="DW623" s="58"/>
      <c r="DX623" s="58"/>
      <c r="DY623" s="58"/>
      <c r="DZ623" s="58"/>
      <c r="EA623" s="58"/>
      <c r="EB623" s="58"/>
      <c r="EC623" s="58"/>
      <c r="ED623" s="58"/>
      <c r="EE623" s="58"/>
      <c r="EF623" s="58"/>
      <c r="EG623" s="58"/>
      <c r="EH623" s="58"/>
      <c r="EI623" s="58"/>
      <c r="EJ623" s="58"/>
      <c r="EK623" s="58"/>
      <c r="EL623" s="58"/>
      <c r="EM623" s="58"/>
      <c r="EN623" s="58"/>
      <c r="EO623" s="58"/>
      <c r="EP623" s="58"/>
      <c r="EQ623" s="58"/>
      <c r="ER623" s="58"/>
      <c r="ES623" s="58"/>
      <c r="ET623" s="58"/>
      <c r="EU623" s="58"/>
      <c r="EV623" s="58"/>
      <c r="EW623" s="58"/>
      <c r="EX623" s="58"/>
      <c r="EY623" s="58"/>
      <c r="EZ623" s="58"/>
      <c r="FA623" s="58"/>
      <c r="FB623" s="58"/>
      <c r="FC623" s="58"/>
      <c r="FD623" s="58"/>
      <c r="FE623" s="58"/>
      <c r="FF623" s="58"/>
      <c r="FG623" s="58"/>
      <c r="FH623" s="58"/>
      <c r="FI623" s="58"/>
      <c r="FJ623" s="58"/>
      <c r="FK623" s="58"/>
      <c r="FL623" s="58"/>
      <c r="FM623" s="58"/>
      <c r="FN623" s="58"/>
      <c r="FO623" s="58"/>
      <c r="FP623" s="58"/>
      <c r="FQ623" s="58"/>
      <c r="FR623" s="58"/>
      <c r="FS623" s="58"/>
      <c r="FT623" s="58"/>
      <c r="FU623" s="58"/>
      <c r="FV623" s="58"/>
      <c r="FW623" s="58"/>
      <c r="FX623" s="58"/>
      <c r="FY623" s="58"/>
      <c r="FZ623" s="58"/>
      <c r="GA623" s="58"/>
      <c r="GB623" s="58"/>
      <c r="GC623" s="58"/>
      <c r="GD623" s="58"/>
      <c r="GE623" s="58"/>
      <c r="GF623" s="58"/>
      <c r="GG623" s="58"/>
      <c r="GH623" s="58"/>
      <c r="GI623" s="58"/>
      <c r="GJ623" s="58"/>
      <c r="GK623" s="58"/>
      <c r="GL623" s="58"/>
      <c r="GM623" s="58"/>
      <c r="GN623" s="58"/>
      <c r="GO623" s="58"/>
      <c r="GP623" s="58"/>
      <c r="GQ623" s="58"/>
      <c r="GR623" s="58"/>
      <c r="GS623" s="58"/>
      <c r="GT623" s="58"/>
      <c r="GU623" s="58"/>
      <c r="GV623" s="58"/>
      <c r="GW623" s="58"/>
      <c r="GX623" s="58"/>
      <c r="GY623" s="58"/>
      <c r="GZ623" s="58"/>
      <c r="HA623" s="58"/>
      <c r="HB623" s="58"/>
      <c r="HC623" s="58"/>
      <c r="HD623" s="58"/>
      <c r="HE623" s="58"/>
      <c r="HF623" s="58"/>
      <c r="HG623" s="58"/>
      <c r="HH623" s="58"/>
      <c r="HI623" s="58"/>
      <c r="HJ623" s="58"/>
      <c r="HK623" s="58"/>
      <c r="HL623" s="58"/>
      <c r="HM623" s="58"/>
      <c r="HN623" s="58"/>
      <c r="HO623" s="58"/>
      <c r="HP623" s="58"/>
      <c r="HQ623" s="58"/>
      <c r="HR623" s="58"/>
      <c r="HS623" s="58"/>
      <c r="HT623" s="58"/>
      <c r="HU623" s="58"/>
      <c r="HV623" s="58"/>
      <c r="HW623" s="58"/>
      <c r="HX623" s="58"/>
      <c r="HY623" s="58"/>
      <c r="HZ623" s="58"/>
      <c r="IA623" s="58"/>
      <c r="IB623" s="58"/>
      <c r="IC623" s="58"/>
      <c r="ID623" s="58"/>
      <c r="IE623" s="58"/>
      <c r="IF623" s="58"/>
      <c r="IG623" s="58"/>
      <c r="IH623" s="58"/>
      <c r="II623" s="58"/>
      <c r="IJ623" s="58"/>
      <c r="IK623" s="58"/>
      <c r="IL623" s="58"/>
      <c r="IM623" s="58"/>
      <c r="IN623" s="58"/>
      <c r="IO623" s="58"/>
      <c r="IP623" s="58"/>
      <c r="IQ623" s="58"/>
      <c r="IR623" s="58"/>
    </row>
    <row r="624" spans="1:252" s="839" customFormat="1">
      <c r="A624" s="78" t="s">
        <v>596</v>
      </c>
      <c r="B624" s="699">
        <v>0</v>
      </c>
      <c r="C624" s="699">
        <v>0</v>
      </c>
      <c r="D624" s="699">
        <v>0</v>
      </c>
      <c r="E624" s="699">
        <v>0</v>
      </c>
      <c r="F624" s="699">
        <v>0</v>
      </c>
      <c r="G624" s="699">
        <v>0</v>
      </c>
      <c r="H624" s="699">
        <v>0</v>
      </c>
      <c r="I624" s="699">
        <v>0</v>
      </c>
      <c r="J624" s="699">
        <v>0</v>
      </c>
      <c r="K624" s="699">
        <v>0</v>
      </c>
      <c r="L624" s="699">
        <v>0</v>
      </c>
      <c r="M624" s="699">
        <v>0</v>
      </c>
      <c r="N624" s="699">
        <v>0</v>
      </c>
      <c r="O624" s="699">
        <v>0</v>
      </c>
      <c r="P624" s="699">
        <v>0</v>
      </c>
      <c r="Q624" s="699">
        <v>0</v>
      </c>
      <c r="R624" s="699">
        <v>0</v>
      </c>
      <c r="S624" s="699">
        <v>0</v>
      </c>
      <c r="T624" s="699">
        <v>0</v>
      </c>
      <c r="U624" s="699">
        <v>0</v>
      </c>
      <c r="V624" s="699">
        <v>0</v>
      </c>
      <c r="W624" s="699">
        <v>0</v>
      </c>
      <c r="X624" s="699">
        <v>0</v>
      </c>
      <c r="Y624" s="699">
        <v>0</v>
      </c>
      <c r="Z624" s="699">
        <v>0</v>
      </c>
      <c r="AA624" s="956">
        <v>0</v>
      </c>
      <c r="AB624" s="956">
        <v>0</v>
      </c>
      <c r="AC624" s="956">
        <v>0</v>
      </c>
      <c r="AD624" s="699">
        <v>0</v>
      </c>
      <c r="AE624"/>
      <c r="AF624" s="58"/>
      <c r="AG624" s="58"/>
      <c r="AH624" s="58"/>
      <c r="AI624" s="58"/>
      <c r="AJ624" s="58"/>
      <c r="AK624" s="58"/>
      <c r="AL624" s="58"/>
      <c r="AM624" s="58"/>
      <c r="AN624" s="58"/>
      <c r="AO624" s="58"/>
      <c r="AP624" s="58"/>
      <c r="AQ624" s="58"/>
      <c r="AR624" s="58"/>
      <c r="AS624" s="58"/>
      <c r="AT624" s="58"/>
      <c r="AU624" s="58"/>
      <c r="AV624" s="58"/>
      <c r="AW624" s="58"/>
      <c r="AX624" s="58"/>
      <c r="AY624" s="58"/>
      <c r="AZ624" s="58"/>
      <c r="BA624" s="58"/>
      <c r="BB624" s="58"/>
      <c r="BC624" s="58"/>
      <c r="BD624" s="58"/>
      <c r="BE624" s="58"/>
      <c r="BF624" s="58"/>
      <c r="BG624" s="58"/>
      <c r="BH624" s="58"/>
      <c r="BI624" s="58"/>
      <c r="BJ624" s="58"/>
      <c r="BK624" s="58"/>
      <c r="BL624" s="58"/>
      <c r="BM624" s="58"/>
      <c r="BN624" s="58"/>
      <c r="BO624" s="58"/>
      <c r="BP624" s="58"/>
      <c r="BQ624" s="58"/>
      <c r="BR624" s="58"/>
      <c r="BS624" s="58"/>
      <c r="BT624" s="58"/>
      <c r="BU624" s="58"/>
      <c r="BV624" s="58"/>
      <c r="BW624" s="58"/>
      <c r="BX624" s="58"/>
      <c r="BY624" s="58"/>
      <c r="BZ624" s="58"/>
      <c r="CA624" s="58"/>
      <c r="CB624" s="58"/>
      <c r="CC624" s="58"/>
      <c r="CD624" s="58"/>
      <c r="CE624" s="58"/>
      <c r="CF624" s="58"/>
      <c r="CG624" s="58"/>
      <c r="CH624" s="58"/>
      <c r="CI624" s="58"/>
      <c r="CJ624" s="58"/>
      <c r="CK624" s="58"/>
      <c r="CL624" s="58"/>
      <c r="CM624" s="58"/>
      <c r="CN624" s="58"/>
      <c r="CO624" s="58"/>
      <c r="CP624" s="58"/>
      <c r="CQ624" s="58"/>
      <c r="CR624" s="58"/>
      <c r="CS624" s="58"/>
      <c r="CT624" s="58"/>
      <c r="CU624" s="58"/>
      <c r="CV624" s="58"/>
      <c r="CW624" s="58"/>
      <c r="CX624" s="58"/>
      <c r="CY624" s="58"/>
      <c r="CZ624" s="58"/>
      <c r="DA624" s="58"/>
      <c r="DB624" s="58"/>
      <c r="DC624" s="58"/>
      <c r="DD624" s="58"/>
      <c r="DE624" s="58"/>
      <c r="DF624" s="58"/>
      <c r="DG624" s="58"/>
      <c r="DH624" s="58"/>
      <c r="DI624" s="58"/>
      <c r="DJ624" s="58"/>
      <c r="DK624" s="58"/>
      <c r="DL624" s="58"/>
      <c r="DM624" s="58"/>
      <c r="DN624" s="58"/>
      <c r="DO624" s="58"/>
      <c r="DP624" s="58"/>
      <c r="DQ624" s="58"/>
      <c r="DR624" s="58"/>
      <c r="DS624" s="58"/>
      <c r="DT624" s="58"/>
      <c r="DU624" s="58"/>
      <c r="DV624" s="58"/>
      <c r="DW624" s="58"/>
      <c r="DX624" s="58"/>
      <c r="DY624" s="58"/>
      <c r="DZ624" s="58"/>
      <c r="EA624" s="58"/>
      <c r="EB624" s="58"/>
      <c r="EC624" s="58"/>
      <c r="ED624" s="58"/>
      <c r="EE624" s="58"/>
      <c r="EF624" s="58"/>
      <c r="EG624" s="58"/>
      <c r="EH624" s="58"/>
      <c r="EI624" s="58"/>
      <c r="EJ624" s="58"/>
      <c r="EK624" s="58"/>
      <c r="EL624" s="58"/>
      <c r="EM624" s="58"/>
      <c r="EN624" s="58"/>
      <c r="EO624" s="58"/>
      <c r="EP624" s="58"/>
      <c r="EQ624" s="58"/>
      <c r="ER624" s="58"/>
      <c r="ES624" s="58"/>
      <c r="ET624" s="58"/>
      <c r="EU624" s="58"/>
      <c r="EV624" s="58"/>
      <c r="EW624" s="58"/>
      <c r="EX624" s="58"/>
      <c r="EY624" s="58"/>
      <c r="EZ624" s="58"/>
      <c r="FA624" s="58"/>
      <c r="FB624" s="58"/>
      <c r="FC624" s="58"/>
      <c r="FD624" s="58"/>
      <c r="FE624" s="58"/>
      <c r="FF624" s="58"/>
      <c r="FG624" s="58"/>
      <c r="FH624" s="58"/>
      <c r="FI624" s="58"/>
      <c r="FJ624" s="58"/>
      <c r="FK624" s="58"/>
      <c r="FL624" s="58"/>
      <c r="FM624" s="58"/>
      <c r="FN624" s="58"/>
      <c r="FO624" s="58"/>
      <c r="FP624" s="58"/>
      <c r="FQ624" s="58"/>
      <c r="FR624" s="58"/>
      <c r="FS624" s="58"/>
      <c r="FT624" s="58"/>
      <c r="FU624" s="58"/>
      <c r="FV624" s="58"/>
      <c r="FW624" s="58"/>
      <c r="FX624" s="58"/>
      <c r="FY624" s="58"/>
      <c r="FZ624" s="58"/>
      <c r="GA624" s="58"/>
      <c r="GB624" s="58"/>
      <c r="GC624" s="58"/>
      <c r="GD624" s="58"/>
      <c r="GE624" s="58"/>
      <c r="GF624" s="58"/>
      <c r="GG624" s="58"/>
      <c r="GH624" s="58"/>
      <c r="GI624" s="58"/>
      <c r="GJ624" s="58"/>
      <c r="GK624" s="58"/>
      <c r="GL624" s="58"/>
      <c r="GM624" s="58"/>
      <c r="GN624" s="58"/>
      <c r="GO624" s="58"/>
      <c r="GP624" s="58"/>
      <c r="GQ624" s="58"/>
      <c r="GR624" s="58"/>
      <c r="GS624" s="58"/>
      <c r="GT624" s="58"/>
      <c r="GU624" s="58"/>
      <c r="GV624" s="58"/>
      <c r="GW624" s="58"/>
      <c r="GX624" s="58"/>
      <c r="GY624" s="58"/>
      <c r="GZ624" s="58"/>
      <c r="HA624" s="58"/>
      <c r="HB624" s="58"/>
      <c r="HC624" s="58"/>
      <c r="HD624" s="58"/>
      <c r="HE624" s="58"/>
      <c r="HF624" s="58"/>
      <c r="HG624" s="58"/>
      <c r="HH624" s="58"/>
      <c r="HI624" s="58"/>
      <c r="HJ624" s="58"/>
      <c r="HK624" s="58"/>
      <c r="HL624" s="58"/>
      <c r="HM624" s="58"/>
      <c r="HN624" s="58"/>
      <c r="HO624" s="58"/>
      <c r="HP624" s="58"/>
      <c r="HQ624" s="58"/>
      <c r="HR624" s="58"/>
      <c r="HS624" s="58"/>
      <c r="HT624" s="58"/>
      <c r="HU624" s="58"/>
      <c r="HV624" s="58"/>
      <c r="HW624" s="58"/>
      <c r="HX624" s="58"/>
      <c r="HY624" s="58"/>
      <c r="HZ624" s="58"/>
      <c r="IA624" s="58"/>
      <c r="IB624" s="58"/>
      <c r="IC624" s="58"/>
      <c r="ID624" s="58"/>
      <c r="IE624" s="58"/>
      <c r="IF624" s="58"/>
      <c r="IG624" s="58"/>
      <c r="IH624" s="58"/>
      <c r="II624" s="58"/>
      <c r="IJ624" s="58"/>
      <c r="IK624" s="58"/>
      <c r="IL624" s="58"/>
      <c r="IM624" s="58"/>
      <c r="IN624" s="58"/>
      <c r="IO624" s="58"/>
      <c r="IP624" s="58"/>
      <c r="IQ624" s="58"/>
      <c r="IR624" s="58"/>
    </row>
    <row r="625" spans="1:252" s="839" customFormat="1">
      <c r="A625" s="78" t="s">
        <v>597</v>
      </c>
      <c r="B625" s="699">
        <v>4.0000000000000001E-3</v>
      </c>
      <c r="C625" s="699">
        <v>4.0000000000000001E-3</v>
      </c>
      <c r="D625" s="699">
        <v>4.0000000000000001E-3</v>
      </c>
      <c r="E625" s="699">
        <v>4.0000000000000001E-3</v>
      </c>
      <c r="F625" s="699">
        <v>6.0000000000000001E-3</v>
      </c>
      <c r="G625" s="699">
        <v>8.9999999999999993E-3</v>
      </c>
      <c r="H625" s="699">
        <v>8.9999999999999993E-3</v>
      </c>
      <c r="I625" s="699">
        <v>0.01</v>
      </c>
      <c r="J625" s="699">
        <v>0.01</v>
      </c>
      <c r="K625" s="699">
        <v>1.4E-2</v>
      </c>
      <c r="L625" s="699">
        <v>1.4E-2</v>
      </c>
      <c r="M625" s="699">
        <v>1.6E-2</v>
      </c>
      <c r="N625" s="699">
        <v>1.7999999999999999E-2</v>
      </c>
      <c r="O625" s="699">
        <v>1.7000000000000001E-2</v>
      </c>
      <c r="P625" s="699">
        <v>1.4E-2</v>
      </c>
      <c r="Q625" s="699">
        <v>1.6E-2</v>
      </c>
      <c r="R625" s="699">
        <v>1.6E-2</v>
      </c>
      <c r="S625" s="699">
        <v>1.7000000000000001E-2</v>
      </c>
      <c r="T625" s="699">
        <v>1.7999999999999999E-2</v>
      </c>
      <c r="U625" s="699">
        <v>1.7000000000000001E-2</v>
      </c>
      <c r="V625" s="699">
        <v>1.2999999999999999E-2</v>
      </c>
      <c r="W625" s="699">
        <v>1.4999999999999999E-2</v>
      </c>
      <c r="X625" s="699">
        <v>1.6E-2</v>
      </c>
      <c r="Y625" s="699">
        <v>1.4999999999999999E-2</v>
      </c>
      <c r="Z625" s="699">
        <v>1.4999999999999999E-2</v>
      </c>
      <c r="AA625" s="956">
        <v>1.2999999999999999E-2</v>
      </c>
      <c r="AB625" s="956">
        <v>1.4999999999999999E-2</v>
      </c>
      <c r="AC625" s="956">
        <v>1.6E-2</v>
      </c>
      <c r="AD625" s="699">
        <v>1.7999999999999999E-2</v>
      </c>
      <c r="AE625" s="953">
        <v>7.8E-2</v>
      </c>
      <c r="AF625" s="58"/>
      <c r="AG625" s="58"/>
      <c r="AH625" s="58"/>
      <c r="AI625" s="58"/>
      <c r="AJ625" s="58"/>
      <c r="AK625" s="58"/>
      <c r="AL625" s="58"/>
      <c r="AM625" s="58"/>
      <c r="AN625" s="58"/>
      <c r="AO625" s="58"/>
      <c r="AP625" s="58"/>
      <c r="AQ625" s="58"/>
      <c r="AR625" s="58"/>
      <c r="AS625" s="58"/>
      <c r="AT625" s="58"/>
      <c r="AU625" s="58"/>
      <c r="AV625" s="58"/>
      <c r="AW625" s="58"/>
      <c r="AX625" s="58"/>
      <c r="AY625" s="58"/>
      <c r="AZ625" s="58"/>
      <c r="BA625" s="58"/>
      <c r="BB625" s="58"/>
      <c r="BC625" s="58"/>
      <c r="BD625" s="58"/>
      <c r="BE625" s="58"/>
      <c r="BF625" s="58"/>
      <c r="BG625" s="58"/>
      <c r="BH625" s="58"/>
      <c r="BI625" s="58"/>
      <c r="BJ625" s="58"/>
      <c r="BK625" s="58"/>
      <c r="BL625" s="58"/>
      <c r="BM625" s="58"/>
      <c r="BN625" s="58"/>
      <c r="BO625" s="58"/>
      <c r="BP625" s="58"/>
      <c r="BQ625" s="58"/>
      <c r="BR625" s="58"/>
      <c r="BS625" s="58"/>
      <c r="BT625" s="58"/>
      <c r="BU625" s="58"/>
      <c r="BV625" s="58"/>
      <c r="BW625" s="58"/>
      <c r="BX625" s="58"/>
      <c r="BY625" s="58"/>
      <c r="BZ625" s="58"/>
      <c r="CA625" s="58"/>
      <c r="CB625" s="58"/>
      <c r="CC625" s="58"/>
      <c r="CD625" s="58"/>
      <c r="CE625" s="58"/>
      <c r="CF625" s="58"/>
      <c r="CG625" s="58"/>
      <c r="CH625" s="58"/>
      <c r="CI625" s="58"/>
      <c r="CJ625" s="58"/>
      <c r="CK625" s="58"/>
      <c r="CL625" s="58"/>
      <c r="CM625" s="58"/>
      <c r="CN625" s="58"/>
      <c r="CO625" s="58"/>
      <c r="CP625" s="58"/>
      <c r="CQ625" s="58"/>
      <c r="CR625" s="58"/>
      <c r="CS625" s="58"/>
      <c r="CT625" s="58"/>
      <c r="CU625" s="58"/>
      <c r="CV625" s="58"/>
      <c r="CW625" s="58"/>
      <c r="CX625" s="58"/>
      <c r="CY625" s="58"/>
      <c r="CZ625" s="58"/>
      <c r="DA625" s="58"/>
      <c r="DB625" s="58"/>
      <c r="DC625" s="58"/>
      <c r="DD625" s="58"/>
      <c r="DE625" s="58"/>
      <c r="DF625" s="58"/>
      <c r="DG625" s="58"/>
      <c r="DH625" s="58"/>
      <c r="DI625" s="58"/>
      <c r="DJ625" s="58"/>
      <c r="DK625" s="58"/>
      <c r="DL625" s="58"/>
      <c r="DM625" s="58"/>
      <c r="DN625" s="58"/>
      <c r="DO625" s="58"/>
      <c r="DP625" s="58"/>
      <c r="DQ625" s="58"/>
      <c r="DR625" s="58"/>
      <c r="DS625" s="58"/>
      <c r="DT625" s="58"/>
      <c r="DU625" s="58"/>
      <c r="DV625" s="58"/>
      <c r="DW625" s="58"/>
      <c r="DX625" s="58"/>
      <c r="DY625" s="58"/>
      <c r="DZ625" s="58"/>
      <c r="EA625" s="58"/>
      <c r="EB625" s="58"/>
      <c r="EC625" s="58"/>
      <c r="ED625" s="58"/>
      <c r="EE625" s="58"/>
      <c r="EF625" s="58"/>
      <c r="EG625" s="58"/>
      <c r="EH625" s="58"/>
      <c r="EI625" s="58"/>
      <c r="EJ625" s="58"/>
      <c r="EK625" s="58"/>
      <c r="EL625" s="58"/>
      <c r="EM625" s="58"/>
      <c r="EN625" s="58"/>
      <c r="EO625" s="58"/>
      <c r="EP625" s="58"/>
      <c r="EQ625" s="58"/>
      <c r="ER625" s="58"/>
      <c r="ES625" s="58"/>
      <c r="ET625" s="58"/>
      <c r="EU625" s="58"/>
      <c r="EV625" s="58"/>
      <c r="EW625" s="58"/>
      <c r="EX625" s="58"/>
      <c r="EY625" s="58"/>
      <c r="EZ625" s="58"/>
      <c r="FA625" s="58"/>
      <c r="FB625" s="58"/>
      <c r="FC625" s="58"/>
      <c r="FD625" s="58"/>
      <c r="FE625" s="58"/>
      <c r="FF625" s="58"/>
      <c r="FG625" s="58"/>
      <c r="FH625" s="58"/>
      <c r="FI625" s="58"/>
      <c r="FJ625" s="58"/>
      <c r="FK625" s="58"/>
      <c r="FL625" s="58"/>
      <c r="FM625" s="58"/>
      <c r="FN625" s="58"/>
      <c r="FO625" s="58"/>
      <c r="FP625" s="58"/>
      <c r="FQ625" s="58"/>
      <c r="FR625" s="58"/>
      <c r="FS625" s="58"/>
      <c r="FT625" s="58"/>
      <c r="FU625" s="58"/>
      <c r="FV625" s="58"/>
      <c r="FW625" s="58"/>
      <c r="FX625" s="58"/>
      <c r="FY625" s="58"/>
      <c r="FZ625" s="58"/>
      <c r="GA625" s="58"/>
      <c r="GB625" s="58"/>
      <c r="GC625" s="58"/>
      <c r="GD625" s="58"/>
      <c r="GE625" s="58"/>
      <c r="GF625" s="58"/>
      <c r="GG625" s="58"/>
      <c r="GH625" s="58"/>
      <c r="GI625" s="58"/>
      <c r="GJ625" s="58"/>
      <c r="GK625" s="58"/>
      <c r="GL625" s="58"/>
      <c r="GM625" s="58"/>
      <c r="GN625" s="58"/>
      <c r="GO625" s="58"/>
      <c r="GP625" s="58"/>
      <c r="GQ625" s="58"/>
      <c r="GR625" s="58"/>
      <c r="GS625" s="58"/>
      <c r="GT625" s="58"/>
      <c r="GU625" s="58"/>
      <c r="GV625" s="58"/>
      <c r="GW625" s="58"/>
      <c r="GX625" s="58"/>
      <c r="GY625" s="58"/>
      <c r="GZ625" s="58"/>
      <c r="HA625" s="58"/>
      <c r="HB625" s="58"/>
      <c r="HC625" s="58"/>
      <c r="HD625" s="58"/>
      <c r="HE625" s="58"/>
      <c r="HF625" s="58"/>
      <c r="HG625" s="58"/>
      <c r="HH625" s="58"/>
      <c r="HI625" s="58"/>
      <c r="HJ625" s="58"/>
      <c r="HK625" s="58"/>
      <c r="HL625" s="58"/>
      <c r="HM625" s="58"/>
      <c r="HN625" s="58"/>
      <c r="HO625" s="58"/>
      <c r="HP625" s="58"/>
      <c r="HQ625" s="58"/>
      <c r="HR625" s="58"/>
      <c r="HS625" s="58"/>
      <c r="HT625" s="58"/>
      <c r="HU625" s="58"/>
      <c r="HV625" s="58"/>
      <c r="HW625" s="58"/>
      <c r="HX625" s="58"/>
      <c r="HY625" s="58"/>
      <c r="HZ625" s="58"/>
      <c r="IA625" s="58"/>
      <c r="IB625" s="58"/>
      <c r="IC625" s="58"/>
      <c r="ID625" s="58"/>
      <c r="IE625" s="58"/>
      <c r="IF625" s="58"/>
      <c r="IG625" s="58"/>
      <c r="IH625" s="58"/>
      <c r="II625" s="58"/>
      <c r="IJ625" s="58"/>
      <c r="IK625" s="58"/>
      <c r="IL625" s="58"/>
      <c r="IM625" s="58"/>
      <c r="IN625" s="58"/>
      <c r="IO625" s="58"/>
      <c r="IP625" s="58"/>
      <c r="IQ625" s="58"/>
      <c r="IR625" s="58"/>
    </row>
    <row r="626" spans="1:252" s="839" customFormat="1">
      <c r="A626" s="78" t="s">
        <v>598</v>
      </c>
      <c r="B626" s="699">
        <v>0</v>
      </c>
      <c r="C626" s="699">
        <v>0</v>
      </c>
      <c r="D626" s="699">
        <v>0</v>
      </c>
      <c r="E626" s="699">
        <v>0</v>
      </c>
      <c r="F626" s="699">
        <v>0</v>
      </c>
      <c r="G626" s="699">
        <v>0</v>
      </c>
      <c r="H626" s="699">
        <v>0</v>
      </c>
      <c r="I626" s="699">
        <v>0</v>
      </c>
      <c r="J626" s="699">
        <v>0</v>
      </c>
      <c r="K626" s="699">
        <v>0</v>
      </c>
      <c r="L626" s="699">
        <v>0</v>
      </c>
      <c r="M626" s="699">
        <v>0</v>
      </c>
      <c r="N626" s="699">
        <v>0</v>
      </c>
      <c r="O626" s="699">
        <v>0</v>
      </c>
      <c r="P626" s="699">
        <v>0</v>
      </c>
      <c r="Q626" s="699">
        <v>0</v>
      </c>
      <c r="R626" s="699">
        <v>0</v>
      </c>
      <c r="S626" s="699">
        <v>0</v>
      </c>
      <c r="T626" s="699">
        <v>0</v>
      </c>
      <c r="U626" s="699">
        <v>0</v>
      </c>
      <c r="V626" s="699">
        <v>0</v>
      </c>
      <c r="W626" s="699">
        <v>0</v>
      </c>
      <c r="X626" s="699">
        <v>0</v>
      </c>
      <c r="Y626" s="699">
        <v>0</v>
      </c>
      <c r="Z626" s="699">
        <v>0</v>
      </c>
      <c r="AA626" s="956">
        <v>0</v>
      </c>
      <c r="AB626" s="956">
        <v>0</v>
      </c>
      <c r="AC626" s="956">
        <v>0</v>
      </c>
      <c r="AD626" s="699">
        <v>0</v>
      </c>
      <c r="AE626"/>
      <c r="AF626" s="58"/>
      <c r="AG626" s="58"/>
      <c r="AH626" s="58"/>
      <c r="AI626" s="58"/>
      <c r="AJ626" s="58"/>
      <c r="AK626" s="58"/>
      <c r="AL626" s="58"/>
      <c r="AM626" s="58"/>
      <c r="AN626" s="58"/>
      <c r="AO626" s="58"/>
      <c r="AP626" s="58"/>
      <c r="AQ626" s="58"/>
      <c r="AR626" s="58"/>
      <c r="AS626" s="58"/>
      <c r="AT626" s="58"/>
      <c r="AU626" s="58"/>
      <c r="AV626" s="58"/>
      <c r="AW626" s="58"/>
      <c r="AX626" s="58"/>
      <c r="AY626" s="58"/>
      <c r="AZ626" s="58"/>
      <c r="BA626" s="58"/>
      <c r="BB626" s="58"/>
      <c r="BC626" s="58"/>
      <c r="BD626" s="58"/>
      <c r="BE626" s="58"/>
      <c r="BF626" s="58"/>
      <c r="BG626" s="58"/>
      <c r="BH626" s="58"/>
      <c r="BI626" s="58"/>
      <c r="BJ626" s="58"/>
      <c r="BK626" s="58"/>
      <c r="BL626" s="58"/>
      <c r="BM626" s="58"/>
      <c r="BN626" s="58"/>
      <c r="BO626" s="58"/>
      <c r="BP626" s="58"/>
      <c r="BQ626" s="58"/>
      <c r="BR626" s="58"/>
      <c r="BS626" s="58"/>
      <c r="BT626" s="58"/>
      <c r="BU626" s="58"/>
      <c r="BV626" s="58"/>
      <c r="BW626" s="58"/>
      <c r="BX626" s="58"/>
      <c r="BY626" s="58"/>
      <c r="BZ626" s="58"/>
      <c r="CA626" s="58"/>
      <c r="CB626" s="58"/>
      <c r="CC626" s="58"/>
      <c r="CD626" s="58"/>
      <c r="CE626" s="58"/>
      <c r="CF626" s="58"/>
      <c r="CG626" s="58"/>
      <c r="CH626" s="58"/>
      <c r="CI626" s="58"/>
      <c r="CJ626" s="58"/>
      <c r="CK626" s="58"/>
      <c r="CL626" s="58"/>
      <c r="CM626" s="58"/>
      <c r="CN626" s="58"/>
      <c r="CO626" s="58"/>
      <c r="CP626" s="58"/>
      <c r="CQ626" s="58"/>
      <c r="CR626" s="58"/>
      <c r="CS626" s="58"/>
      <c r="CT626" s="58"/>
      <c r="CU626" s="58"/>
      <c r="CV626" s="58"/>
      <c r="CW626" s="58"/>
      <c r="CX626" s="58"/>
      <c r="CY626" s="58"/>
      <c r="CZ626" s="58"/>
      <c r="DA626" s="58"/>
      <c r="DB626" s="58"/>
      <c r="DC626" s="58"/>
      <c r="DD626" s="58"/>
      <c r="DE626" s="58"/>
      <c r="DF626" s="58"/>
      <c r="DG626" s="58"/>
      <c r="DH626" s="58"/>
      <c r="DI626" s="58"/>
      <c r="DJ626" s="58"/>
      <c r="DK626" s="58"/>
      <c r="DL626" s="58"/>
      <c r="DM626" s="58"/>
      <c r="DN626" s="58"/>
      <c r="DO626" s="58"/>
      <c r="DP626" s="58"/>
      <c r="DQ626" s="58"/>
      <c r="DR626" s="58"/>
      <c r="DS626" s="58"/>
      <c r="DT626" s="58"/>
      <c r="DU626" s="58"/>
      <c r="DV626" s="58"/>
      <c r="DW626" s="58"/>
      <c r="DX626" s="58"/>
      <c r="DY626" s="58"/>
      <c r="DZ626" s="58"/>
      <c r="EA626" s="58"/>
      <c r="EB626" s="58"/>
      <c r="EC626" s="58"/>
      <c r="ED626" s="58"/>
      <c r="EE626" s="58"/>
      <c r="EF626" s="58"/>
      <c r="EG626" s="58"/>
      <c r="EH626" s="58"/>
      <c r="EI626" s="58"/>
      <c r="EJ626" s="58"/>
      <c r="EK626" s="58"/>
      <c r="EL626" s="58"/>
      <c r="EM626" s="58"/>
      <c r="EN626" s="58"/>
      <c r="EO626" s="58"/>
      <c r="EP626" s="58"/>
      <c r="EQ626" s="58"/>
      <c r="ER626" s="58"/>
      <c r="ES626" s="58"/>
      <c r="ET626" s="58"/>
      <c r="EU626" s="58"/>
      <c r="EV626" s="58"/>
      <c r="EW626" s="58"/>
      <c r="EX626" s="58"/>
      <c r="EY626" s="58"/>
      <c r="EZ626" s="58"/>
      <c r="FA626" s="58"/>
      <c r="FB626" s="58"/>
      <c r="FC626" s="58"/>
      <c r="FD626" s="58"/>
      <c r="FE626" s="58"/>
      <c r="FF626" s="58"/>
      <c r="FG626" s="58"/>
      <c r="FH626" s="58"/>
      <c r="FI626" s="58"/>
      <c r="FJ626" s="58"/>
      <c r="FK626" s="58"/>
      <c r="FL626" s="58"/>
      <c r="FM626" s="58"/>
      <c r="FN626" s="58"/>
      <c r="FO626" s="58"/>
      <c r="FP626" s="58"/>
      <c r="FQ626" s="58"/>
      <c r="FR626" s="58"/>
      <c r="FS626" s="58"/>
      <c r="FT626" s="58"/>
      <c r="FU626" s="58"/>
      <c r="FV626" s="58"/>
      <c r="FW626" s="58"/>
      <c r="FX626" s="58"/>
      <c r="FY626" s="58"/>
      <c r="FZ626" s="58"/>
      <c r="GA626" s="58"/>
      <c r="GB626" s="58"/>
      <c r="GC626" s="58"/>
      <c r="GD626" s="58"/>
      <c r="GE626" s="58"/>
      <c r="GF626" s="58"/>
      <c r="GG626" s="58"/>
      <c r="GH626" s="58"/>
      <c r="GI626" s="58"/>
      <c r="GJ626" s="58"/>
      <c r="GK626" s="58"/>
      <c r="GL626" s="58"/>
      <c r="GM626" s="58"/>
      <c r="GN626" s="58"/>
      <c r="GO626" s="58"/>
      <c r="GP626" s="58"/>
      <c r="GQ626" s="58"/>
      <c r="GR626" s="58"/>
      <c r="GS626" s="58"/>
      <c r="GT626" s="58"/>
      <c r="GU626" s="58"/>
      <c r="GV626" s="58"/>
      <c r="GW626" s="58"/>
      <c r="GX626" s="58"/>
      <c r="GY626" s="58"/>
      <c r="GZ626" s="58"/>
      <c r="HA626" s="58"/>
      <c r="HB626" s="58"/>
      <c r="HC626" s="58"/>
      <c r="HD626" s="58"/>
      <c r="HE626" s="58"/>
      <c r="HF626" s="58"/>
      <c r="HG626" s="58"/>
      <c r="HH626" s="58"/>
      <c r="HI626" s="58"/>
      <c r="HJ626" s="58"/>
      <c r="HK626" s="58"/>
      <c r="HL626" s="58"/>
      <c r="HM626" s="58"/>
      <c r="HN626" s="58"/>
      <c r="HO626" s="58"/>
      <c r="HP626" s="58"/>
      <c r="HQ626" s="58"/>
      <c r="HR626" s="58"/>
      <c r="HS626" s="58"/>
      <c r="HT626" s="58"/>
      <c r="HU626" s="58"/>
      <c r="HV626" s="58"/>
      <c r="HW626" s="58"/>
      <c r="HX626" s="58"/>
      <c r="HY626" s="58"/>
      <c r="HZ626" s="58"/>
      <c r="IA626" s="58"/>
      <c r="IB626" s="58"/>
      <c r="IC626" s="58"/>
      <c r="ID626" s="58"/>
      <c r="IE626" s="58"/>
      <c r="IF626" s="58"/>
      <c r="IG626" s="58"/>
      <c r="IH626" s="58"/>
      <c r="II626" s="58"/>
      <c r="IJ626" s="58"/>
      <c r="IK626" s="58"/>
      <c r="IL626" s="58"/>
      <c r="IM626" s="58"/>
      <c r="IN626" s="58"/>
      <c r="IO626" s="58"/>
      <c r="IP626" s="58"/>
      <c r="IQ626" s="58"/>
      <c r="IR626" s="58"/>
    </row>
    <row r="627" spans="1:252" s="839" customFormat="1">
      <c r="A627" s="78" t="s">
        <v>599</v>
      </c>
      <c r="B627" s="699">
        <v>0</v>
      </c>
      <c r="C627" s="699">
        <v>0</v>
      </c>
      <c r="D627" s="699">
        <v>0</v>
      </c>
      <c r="E627" s="699">
        <v>0</v>
      </c>
      <c r="F627" s="699">
        <v>0</v>
      </c>
      <c r="G627" s="699">
        <v>0</v>
      </c>
      <c r="H627" s="699">
        <v>0</v>
      </c>
      <c r="I627" s="699">
        <v>0</v>
      </c>
      <c r="J627" s="699">
        <v>0</v>
      </c>
      <c r="K627" s="699">
        <v>0</v>
      </c>
      <c r="L627" s="699">
        <v>0</v>
      </c>
      <c r="M627" s="699">
        <v>0</v>
      </c>
      <c r="N627" s="699">
        <v>0</v>
      </c>
      <c r="O627" s="699">
        <v>0</v>
      </c>
      <c r="P627" s="699">
        <v>0</v>
      </c>
      <c r="Q627" s="699">
        <v>0</v>
      </c>
      <c r="R627" s="699">
        <v>0</v>
      </c>
      <c r="S627" s="699">
        <v>0</v>
      </c>
      <c r="T627" s="699">
        <v>0</v>
      </c>
      <c r="U627" s="699">
        <v>0</v>
      </c>
      <c r="V627" s="699">
        <v>0</v>
      </c>
      <c r="W627" s="699">
        <v>0</v>
      </c>
      <c r="X627" s="699">
        <v>0</v>
      </c>
      <c r="Y627" s="699">
        <v>0</v>
      </c>
      <c r="Z627" s="699">
        <v>0</v>
      </c>
      <c r="AA627" s="956">
        <v>0</v>
      </c>
      <c r="AB627" s="956">
        <v>0</v>
      </c>
      <c r="AC627" s="956">
        <v>0</v>
      </c>
      <c r="AD627" s="699">
        <v>0</v>
      </c>
      <c r="AE627"/>
      <c r="AF627" s="58"/>
      <c r="AG627" s="58"/>
      <c r="AH627" s="58"/>
      <c r="AI627" s="58"/>
      <c r="AJ627" s="58"/>
      <c r="AK627" s="58"/>
      <c r="AL627" s="58"/>
      <c r="AM627" s="58"/>
      <c r="AN627" s="58"/>
      <c r="AO627" s="58"/>
      <c r="AP627" s="58"/>
      <c r="AQ627" s="58"/>
      <c r="AR627" s="58"/>
      <c r="AS627" s="58"/>
      <c r="AT627" s="58"/>
      <c r="AU627" s="58"/>
      <c r="AV627" s="58"/>
      <c r="AW627" s="58"/>
      <c r="AX627" s="58"/>
      <c r="AY627" s="58"/>
      <c r="AZ627" s="58"/>
      <c r="BA627" s="58"/>
      <c r="BB627" s="58"/>
      <c r="BC627" s="58"/>
      <c r="BD627" s="58"/>
      <c r="BE627" s="58"/>
      <c r="BF627" s="58"/>
      <c r="BG627" s="58"/>
      <c r="BH627" s="58"/>
      <c r="BI627" s="58"/>
      <c r="BJ627" s="58"/>
      <c r="BK627" s="58"/>
      <c r="BL627" s="58"/>
      <c r="BM627" s="58"/>
      <c r="BN627" s="58"/>
      <c r="BO627" s="58"/>
      <c r="BP627" s="58"/>
      <c r="BQ627" s="58"/>
      <c r="BR627" s="58"/>
      <c r="BS627" s="58"/>
      <c r="BT627" s="58"/>
      <c r="BU627" s="58"/>
      <c r="BV627" s="58"/>
      <c r="BW627" s="58"/>
      <c r="BX627" s="58"/>
      <c r="BY627" s="58"/>
      <c r="BZ627" s="58"/>
      <c r="CA627" s="58"/>
      <c r="CB627" s="58"/>
      <c r="CC627" s="58"/>
      <c r="CD627" s="58"/>
      <c r="CE627" s="58"/>
      <c r="CF627" s="58"/>
      <c r="CG627" s="58"/>
      <c r="CH627" s="58"/>
      <c r="CI627" s="58"/>
      <c r="CJ627" s="58"/>
      <c r="CK627" s="58"/>
      <c r="CL627" s="58"/>
      <c r="CM627" s="58"/>
      <c r="CN627" s="58"/>
      <c r="CO627" s="58"/>
      <c r="CP627" s="58"/>
      <c r="CQ627" s="58"/>
      <c r="CR627" s="58"/>
      <c r="CS627" s="58"/>
      <c r="CT627" s="58"/>
      <c r="CU627" s="58"/>
      <c r="CV627" s="58"/>
      <c r="CW627" s="58"/>
      <c r="CX627" s="58"/>
      <c r="CY627" s="58"/>
      <c r="CZ627" s="58"/>
      <c r="DA627" s="58"/>
      <c r="DB627" s="58"/>
      <c r="DC627" s="58"/>
      <c r="DD627" s="58"/>
      <c r="DE627" s="58"/>
      <c r="DF627" s="58"/>
      <c r="DG627" s="58"/>
      <c r="DH627" s="58"/>
      <c r="DI627" s="58"/>
      <c r="DJ627" s="58"/>
      <c r="DK627" s="58"/>
      <c r="DL627" s="58"/>
      <c r="DM627" s="58"/>
      <c r="DN627" s="58"/>
      <c r="DO627" s="58"/>
      <c r="DP627" s="58"/>
      <c r="DQ627" s="58"/>
      <c r="DR627" s="58"/>
      <c r="DS627" s="58"/>
      <c r="DT627" s="58"/>
      <c r="DU627" s="58"/>
      <c r="DV627" s="58"/>
      <c r="DW627" s="58"/>
      <c r="DX627" s="58"/>
      <c r="DY627" s="58"/>
      <c r="DZ627" s="58"/>
      <c r="EA627" s="58"/>
      <c r="EB627" s="58"/>
      <c r="EC627" s="58"/>
      <c r="ED627" s="58"/>
      <c r="EE627" s="58"/>
      <c r="EF627" s="58"/>
      <c r="EG627" s="58"/>
      <c r="EH627" s="58"/>
      <c r="EI627" s="58"/>
      <c r="EJ627" s="58"/>
      <c r="EK627" s="58"/>
      <c r="EL627" s="58"/>
      <c r="EM627" s="58"/>
      <c r="EN627" s="58"/>
      <c r="EO627" s="58"/>
      <c r="EP627" s="58"/>
      <c r="EQ627" s="58"/>
      <c r="ER627" s="58"/>
      <c r="ES627" s="58"/>
      <c r="ET627" s="58"/>
      <c r="EU627" s="58"/>
      <c r="EV627" s="58"/>
      <c r="EW627" s="58"/>
      <c r="EX627" s="58"/>
      <c r="EY627" s="58"/>
      <c r="EZ627" s="58"/>
      <c r="FA627" s="58"/>
      <c r="FB627" s="58"/>
      <c r="FC627" s="58"/>
      <c r="FD627" s="58"/>
      <c r="FE627" s="58"/>
      <c r="FF627" s="58"/>
      <c r="FG627" s="58"/>
      <c r="FH627" s="58"/>
      <c r="FI627" s="58"/>
      <c r="FJ627" s="58"/>
      <c r="FK627" s="58"/>
      <c r="FL627" s="58"/>
      <c r="FM627" s="58"/>
      <c r="FN627" s="58"/>
      <c r="FO627" s="58"/>
      <c r="FP627" s="58"/>
      <c r="FQ627" s="58"/>
      <c r="FR627" s="58"/>
      <c r="FS627" s="58"/>
      <c r="FT627" s="58"/>
      <c r="FU627" s="58"/>
      <c r="FV627" s="58"/>
      <c r="FW627" s="58"/>
      <c r="FX627" s="58"/>
      <c r="FY627" s="58"/>
      <c r="FZ627" s="58"/>
      <c r="GA627" s="58"/>
      <c r="GB627" s="58"/>
      <c r="GC627" s="58"/>
      <c r="GD627" s="58"/>
      <c r="GE627" s="58"/>
      <c r="GF627" s="58"/>
      <c r="GG627" s="58"/>
      <c r="GH627" s="58"/>
      <c r="GI627" s="58"/>
      <c r="GJ627" s="58"/>
      <c r="GK627" s="58"/>
      <c r="GL627" s="58"/>
      <c r="GM627" s="58"/>
      <c r="GN627" s="58"/>
      <c r="GO627" s="58"/>
      <c r="GP627" s="58"/>
      <c r="GQ627" s="58"/>
      <c r="GR627" s="58"/>
      <c r="GS627" s="58"/>
      <c r="GT627" s="58"/>
      <c r="GU627" s="58"/>
      <c r="GV627" s="58"/>
      <c r="GW627" s="58"/>
      <c r="GX627" s="58"/>
      <c r="GY627" s="58"/>
      <c r="GZ627" s="58"/>
      <c r="HA627" s="58"/>
      <c r="HB627" s="58"/>
      <c r="HC627" s="58"/>
      <c r="HD627" s="58"/>
      <c r="HE627" s="58"/>
      <c r="HF627" s="58"/>
      <c r="HG627" s="58"/>
      <c r="HH627" s="58"/>
      <c r="HI627" s="58"/>
      <c r="HJ627" s="58"/>
      <c r="HK627" s="58"/>
      <c r="HL627" s="58"/>
      <c r="HM627" s="58"/>
      <c r="HN627" s="58"/>
      <c r="HO627" s="58"/>
      <c r="HP627" s="58"/>
      <c r="HQ627" s="58"/>
      <c r="HR627" s="58"/>
      <c r="HS627" s="58"/>
      <c r="HT627" s="58"/>
      <c r="HU627" s="58"/>
      <c r="HV627" s="58"/>
      <c r="HW627" s="58"/>
      <c r="HX627" s="58"/>
      <c r="HY627" s="58"/>
      <c r="HZ627" s="58"/>
      <c r="IA627" s="58"/>
      <c r="IB627" s="58"/>
      <c r="IC627" s="58"/>
      <c r="ID627" s="58"/>
      <c r="IE627" s="58"/>
      <c r="IF627" s="58"/>
      <c r="IG627" s="58"/>
      <c r="IH627" s="58"/>
      <c r="II627" s="58"/>
      <c r="IJ627" s="58"/>
      <c r="IK627" s="58"/>
      <c r="IL627" s="58"/>
      <c r="IM627" s="58"/>
      <c r="IN627" s="58"/>
      <c r="IO627" s="58"/>
      <c r="IP627" s="58"/>
      <c r="IQ627" s="58"/>
      <c r="IR627" s="58"/>
    </row>
    <row r="628" spans="1:252" s="839" customFormat="1">
      <c r="A628" s="78" t="s">
        <v>468</v>
      </c>
      <c r="B628" s="699">
        <v>1E-3</v>
      </c>
      <c r="C628" s="699">
        <v>1E-3</v>
      </c>
      <c r="D628" s="699">
        <v>1E-3</v>
      </c>
      <c r="E628" s="699">
        <v>1E-3</v>
      </c>
      <c r="F628" s="699">
        <v>1E-3</v>
      </c>
      <c r="G628" s="699">
        <v>1E-3</v>
      </c>
      <c r="H628" s="699">
        <v>1E-3</v>
      </c>
      <c r="I628" s="699">
        <v>2E-3</v>
      </c>
      <c r="J628" s="699">
        <v>2E-3</v>
      </c>
      <c r="K628" s="699">
        <v>3.0000000000000001E-3</v>
      </c>
      <c r="L628" s="699">
        <v>4.0000000000000001E-3</v>
      </c>
      <c r="M628" s="699">
        <v>3.0000000000000001E-3</v>
      </c>
      <c r="N628" s="699">
        <v>3.0000000000000001E-3</v>
      </c>
      <c r="O628" s="699">
        <v>2E-3</v>
      </c>
      <c r="P628" s="699">
        <v>2E-3</v>
      </c>
      <c r="Q628" s="699">
        <v>6.0000000000000001E-3</v>
      </c>
      <c r="R628" s="699">
        <v>7.0000000000000001E-3</v>
      </c>
      <c r="S628" s="699">
        <v>7.0000000000000001E-3</v>
      </c>
      <c r="T628" s="699">
        <v>4.0000000000000001E-3</v>
      </c>
      <c r="U628" s="699">
        <v>3.0000000000000001E-3</v>
      </c>
      <c r="V628" s="699">
        <v>3.0000000000000001E-3</v>
      </c>
      <c r="W628" s="699">
        <v>3.0000000000000001E-3</v>
      </c>
      <c r="X628" s="699">
        <v>3.0000000000000001E-3</v>
      </c>
      <c r="Y628" s="699">
        <v>3.0000000000000001E-3</v>
      </c>
      <c r="Z628" s="699">
        <v>3.0000000000000001E-3</v>
      </c>
      <c r="AA628" s="956">
        <v>3.0000000000000001E-3</v>
      </c>
      <c r="AB628" s="956">
        <v>4.0000000000000001E-3</v>
      </c>
      <c r="AC628" s="956">
        <v>6.0000000000000001E-3</v>
      </c>
      <c r="AD628" s="699">
        <v>1.7000000000000001E-2</v>
      </c>
      <c r="AE628" s="953">
        <v>3.5999999999999997E-2</v>
      </c>
      <c r="AF628" s="58"/>
      <c r="AG628" s="58"/>
      <c r="AH628" s="58"/>
      <c r="AI628" s="58"/>
      <c r="AJ628" s="58"/>
      <c r="AK628" s="58"/>
      <c r="AL628" s="58"/>
      <c r="AM628" s="58"/>
      <c r="AN628" s="58"/>
      <c r="AO628" s="58"/>
      <c r="AP628" s="58"/>
      <c r="AQ628" s="58"/>
      <c r="AR628" s="58"/>
      <c r="AS628" s="58"/>
      <c r="AT628" s="58"/>
      <c r="AU628" s="58"/>
      <c r="AV628" s="58"/>
      <c r="AW628" s="58"/>
      <c r="AX628" s="58"/>
      <c r="AY628" s="58"/>
      <c r="AZ628" s="58"/>
      <c r="BA628" s="58"/>
      <c r="BB628" s="58"/>
      <c r="BC628" s="58"/>
      <c r="BD628" s="58"/>
      <c r="BE628" s="58"/>
      <c r="BF628" s="58"/>
      <c r="BG628" s="58"/>
      <c r="BH628" s="58"/>
      <c r="BI628" s="58"/>
      <c r="BJ628" s="58"/>
      <c r="BK628" s="58"/>
      <c r="BL628" s="58"/>
      <c r="BM628" s="58"/>
      <c r="BN628" s="58"/>
      <c r="BO628" s="58"/>
      <c r="BP628" s="58"/>
      <c r="BQ628" s="58"/>
      <c r="BR628" s="58"/>
      <c r="BS628" s="58"/>
      <c r="BT628" s="58"/>
      <c r="BU628" s="58"/>
      <c r="BV628" s="58"/>
      <c r="BW628" s="58"/>
      <c r="BX628" s="58"/>
      <c r="BY628" s="58"/>
      <c r="BZ628" s="58"/>
      <c r="CA628" s="58"/>
      <c r="CB628" s="58"/>
      <c r="CC628" s="58"/>
      <c r="CD628" s="58"/>
      <c r="CE628" s="58"/>
      <c r="CF628" s="58"/>
      <c r="CG628" s="58"/>
      <c r="CH628" s="58"/>
      <c r="CI628" s="58"/>
      <c r="CJ628" s="58"/>
      <c r="CK628" s="58"/>
      <c r="CL628" s="58"/>
      <c r="CM628" s="58"/>
      <c r="CN628" s="58"/>
      <c r="CO628" s="58"/>
      <c r="CP628" s="58"/>
      <c r="CQ628" s="58"/>
      <c r="CR628" s="58"/>
      <c r="CS628" s="58"/>
      <c r="CT628" s="58"/>
      <c r="CU628" s="58"/>
      <c r="CV628" s="58"/>
      <c r="CW628" s="58"/>
      <c r="CX628" s="58"/>
      <c r="CY628" s="58"/>
      <c r="CZ628" s="58"/>
      <c r="DA628" s="58"/>
      <c r="DB628" s="58"/>
      <c r="DC628" s="58"/>
      <c r="DD628" s="58"/>
      <c r="DE628" s="58"/>
      <c r="DF628" s="58"/>
      <c r="DG628" s="58"/>
      <c r="DH628" s="58"/>
      <c r="DI628" s="58"/>
      <c r="DJ628" s="58"/>
      <c r="DK628" s="58"/>
      <c r="DL628" s="58"/>
      <c r="DM628" s="58"/>
      <c r="DN628" s="58"/>
      <c r="DO628" s="58"/>
      <c r="DP628" s="58"/>
      <c r="DQ628" s="58"/>
      <c r="DR628" s="58"/>
      <c r="DS628" s="58"/>
      <c r="DT628" s="58"/>
      <c r="DU628" s="58"/>
      <c r="DV628" s="58"/>
      <c r="DW628" s="58"/>
      <c r="DX628" s="58"/>
      <c r="DY628" s="58"/>
      <c r="DZ628" s="58"/>
      <c r="EA628" s="58"/>
      <c r="EB628" s="58"/>
      <c r="EC628" s="58"/>
      <c r="ED628" s="58"/>
      <c r="EE628" s="58"/>
      <c r="EF628" s="58"/>
      <c r="EG628" s="58"/>
      <c r="EH628" s="58"/>
      <c r="EI628" s="58"/>
      <c r="EJ628" s="58"/>
      <c r="EK628" s="58"/>
      <c r="EL628" s="58"/>
      <c r="EM628" s="58"/>
      <c r="EN628" s="58"/>
      <c r="EO628" s="58"/>
      <c r="EP628" s="58"/>
      <c r="EQ628" s="58"/>
      <c r="ER628" s="58"/>
      <c r="ES628" s="58"/>
      <c r="ET628" s="58"/>
      <c r="EU628" s="58"/>
      <c r="EV628" s="58"/>
      <c r="EW628" s="58"/>
      <c r="EX628" s="58"/>
      <c r="EY628" s="58"/>
      <c r="EZ628" s="58"/>
      <c r="FA628" s="58"/>
      <c r="FB628" s="58"/>
      <c r="FC628" s="58"/>
      <c r="FD628" s="58"/>
      <c r="FE628" s="58"/>
      <c r="FF628" s="58"/>
      <c r="FG628" s="58"/>
      <c r="FH628" s="58"/>
      <c r="FI628" s="58"/>
      <c r="FJ628" s="58"/>
      <c r="FK628" s="58"/>
      <c r="FL628" s="58"/>
      <c r="FM628" s="58"/>
      <c r="FN628" s="58"/>
      <c r="FO628" s="58"/>
      <c r="FP628" s="58"/>
      <c r="FQ628" s="58"/>
      <c r="FR628" s="58"/>
      <c r="FS628" s="58"/>
      <c r="FT628" s="58"/>
      <c r="FU628" s="58"/>
      <c r="FV628" s="58"/>
      <c r="FW628" s="58"/>
      <c r="FX628" s="58"/>
      <c r="FY628" s="58"/>
      <c r="FZ628" s="58"/>
      <c r="GA628" s="58"/>
      <c r="GB628" s="58"/>
      <c r="GC628" s="58"/>
      <c r="GD628" s="58"/>
      <c r="GE628" s="58"/>
      <c r="GF628" s="58"/>
      <c r="GG628" s="58"/>
      <c r="GH628" s="58"/>
      <c r="GI628" s="58"/>
      <c r="GJ628" s="58"/>
      <c r="GK628" s="58"/>
      <c r="GL628" s="58"/>
      <c r="GM628" s="58"/>
      <c r="GN628" s="58"/>
      <c r="GO628" s="58"/>
      <c r="GP628" s="58"/>
      <c r="GQ628" s="58"/>
      <c r="GR628" s="58"/>
      <c r="GS628" s="58"/>
      <c r="GT628" s="58"/>
      <c r="GU628" s="58"/>
      <c r="GV628" s="58"/>
      <c r="GW628" s="58"/>
      <c r="GX628" s="58"/>
      <c r="GY628" s="58"/>
      <c r="GZ628" s="58"/>
      <c r="HA628" s="58"/>
      <c r="HB628" s="58"/>
      <c r="HC628" s="58"/>
      <c r="HD628" s="58"/>
      <c r="HE628" s="58"/>
      <c r="HF628" s="58"/>
      <c r="HG628" s="58"/>
      <c r="HH628" s="58"/>
      <c r="HI628" s="58"/>
      <c r="HJ628" s="58"/>
      <c r="HK628" s="58"/>
      <c r="HL628" s="58"/>
      <c r="HM628" s="58"/>
      <c r="HN628" s="58"/>
      <c r="HO628" s="58"/>
      <c r="HP628" s="58"/>
      <c r="HQ628" s="58"/>
      <c r="HR628" s="58"/>
      <c r="HS628" s="58"/>
      <c r="HT628" s="58"/>
      <c r="HU628" s="58"/>
      <c r="HV628" s="58"/>
      <c r="HW628" s="58"/>
      <c r="HX628" s="58"/>
      <c r="HY628" s="58"/>
      <c r="HZ628" s="58"/>
      <c r="IA628" s="58"/>
      <c r="IB628" s="58"/>
      <c r="IC628" s="58"/>
      <c r="ID628" s="58"/>
      <c r="IE628" s="58"/>
      <c r="IF628" s="58"/>
      <c r="IG628" s="58"/>
      <c r="IH628" s="58"/>
      <c r="II628" s="58"/>
      <c r="IJ628" s="58"/>
      <c r="IK628" s="58"/>
      <c r="IL628" s="58"/>
      <c r="IM628" s="58"/>
      <c r="IN628" s="58"/>
      <c r="IO628" s="58"/>
      <c r="IP628" s="58"/>
      <c r="IQ628" s="58"/>
      <c r="IR628" s="58"/>
    </row>
    <row r="629" spans="1:252" s="839" customFormat="1">
      <c r="A629" s="78" t="s">
        <v>600</v>
      </c>
      <c r="B629" s="699">
        <v>0</v>
      </c>
      <c r="C629" s="699">
        <v>0</v>
      </c>
      <c r="D629" s="699">
        <v>0</v>
      </c>
      <c r="E629" s="699">
        <v>0</v>
      </c>
      <c r="F629" s="699">
        <v>0</v>
      </c>
      <c r="G629" s="699">
        <v>0</v>
      </c>
      <c r="H629" s="699">
        <v>0</v>
      </c>
      <c r="I629" s="699">
        <v>0</v>
      </c>
      <c r="J629" s="699">
        <v>0</v>
      </c>
      <c r="K629" s="699">
        <v>1E-3</v>
      </c>
      <c r="L629" s="699">
        <v>1E-3</v>
      </c>
      <c r="M629" s="699">
        <v>1E-3</v>
      </c>
      <c r="N629" s="699">
        <v>1E-3</v>
      </c>
      <c r="O629" s="699">
        <v>1E-3</v>
      </c>
      <c r="P629" s="699">
        <v>1E-3</v>
      </c>
      <c r="Q629" s="699">
        <v>1E-3</v>
      </c>
      <c r="R629" s="699">
        <v>1E-3</v>
      </c>
      <c r="S629" s="699">
        <v>1E-3</v>
      </c>
      <c r="T629" s="699">
        <v>1E-3</v>
      </c>
      <c r="U629" s="699">
        <v>1E-3</v>
      </c>
      <c r="V629" s="699">
        <v>1E-3</v>
      </c>
      <c r="W629" s="699">
        <v>1E-3</v>
      </c>
      <c r="X629" s="699">
        <v>1E-3</v>
      </c>
      <c r="Y629" s="699">
        <v>1E-3</v>
      </c>
      <c r="Z629" s="699">
        <v>1E-3</v>
      </c>
      <c r="AA629" s="956">
        <v>2E-3</v>
      </c>
      <c r="AB629" s="956">
        <v>3.0000000000000001E-3</v>
      </c>
      <c r="AC629" s="956">
        <v>4.0000000000000001E-3</v>
      </c>
      <c r="AD629" s="699">
        <v>1.4E-2</v>
      </c>
      <c r="AE629" s="953">
        <v>0.03</v>
      </c>
      <c r="AF629" s="58"/>
      <c r="AG629" s="58"/>
      <c r="AH629" s="58"/>
      <c r="AI629" s="58"/>
      <c r="AJ629" s="58"/>
      <c r="AK629" s="58"/>
      <c r="AL629" s="58"/>
      <c r="AM629" s="58"/>
      <c r="AN629" s="58"/>
      <c r="AO629" s="58"/>
      <c r="AP629" s="58"/>
      <c r="AQ629" s="58"/>
      <c r="AR629" s="58"/>
      <c r="AS629" s="58"/>
      <c r="AT629" s="58"/>
      <c r="AU629" s="58"/>
      <c r="AV629" s="58"/>
      <c r="AW629" s="58"/>
      <c r="AX629" s="58"/>
      <c r="AY629" s="58"/>
      <c r="AZ629" s="58"/>
      <c r="BA629" s="58"/>
      <c r="BB629" s="58"/>
      <c r="BC629" s="58"/>
      <c r="BD629" s="58"/>
      <c r="BE629" s="58"/>
      <c r="BF629" s="58"/>
      <c r="BG629" s="58"/>
      <c r="BH629" s="58"/>
      <c r="BI629" s="58"/>
      <c r="BJ629" s="58"/>
      <c r="BK629" s="58"/>
      <c r="BL629" s="58"/>
      <c r="BM629" s="58"/>
      <c r="BN629" s="58"/>
      <c r="BO629" s="58"/>
      <c r="BP629" s="58"/>
      <c r="BQ629" s="58"/>
      <c r="BR629" s="58"/>
      <c r="BS629" s="58"/>
      <c r="BT629" s="58"/>
      <c r="BU629" s="58"/>
      <c r="BV629" s="58"/>
      <c r="BW629" s="58"/>
      <c r="BX629" s="58"/>
      <c r="BY629" s="58"/>
      <c r="BZ629" s="58"/>
      <c r="CA629" s="58"/>
      <c r="CB629" s="58"/>
      <c r="CC629" s="58"/>
      <c r="CD629" s="58"/>
      <c r="CE629" s="58"/>
      <c r="CF629" s="58"/>
      <c r="CG629" s="58"/>
      <c r="CH629" s="58"/>
      <c r="CI629" s="58"/>
      <c r="CJ629" s="58"/>
      <c r="CK629" s="58"/>
      <c r="CL629" s="58"/>
      <c r="CM629" s="58"/>
      <c r="CN629" s="58"/>
      <c r="CO629" s="58"/>
      <c r="CP629" s="58"/>
      <c r="CQ629" s="58"/>
      <c r="CR629" s="58"/>
      <c r="CS629" s="58"/>
      <c r="CT629" s="58"/>
      <c r="CU629" s="58"/>
      <c r="CV629" s="58"/>
      <c r="CW629" s="58"/>
      <c r="CX629" s="58"/>
      <c r="CY629" s="58"/>
      <c r="CZ629" s="58"/>
      <c r="DA629" s="58"/>
      <c r="DB629" s="58"/>
      <c r="DC629" s="58"/>
      <c r="DD629" s="58"/>
      <c r="DE629" s="58"/>
      <c r="DF629" s="58"/>
      <c r="DG629" s="58"/>
      <c r="DH629" s="58"/>
      <c r="DI629" s="58"/>
      <c r="DJ629" s="58"/>
      <c r="DK629" s="58"/>
      <c r="DL629" s="58"/>
      <c r="DM629" s="58"/>
      <c r="DN629" s="58"/>
      <c r="DO629" s="58"/>
      <c r="DP629" s="58"/>
      <c r="DQ629" s="58"/>
      <c r="DR629" s="58"/>
      <c r="DS629" s="58"/>
      <c r="DT629" s="58"/>
      <c r="DU629" s="58"/>
      <c r="DV629" s="58"/>
      <c r="DW629" s="58"/>
      <c r="DX629" s="58"/>
      <c r="DY629" s="58"/>
      <c r="DZ629" s="58"/>
      <c r="EA629" s="58"/>
      <c r="EB629" s="58"/>
      <c r="EC629" s="58"/>
      <c r="ED629" s="58"/>
      <c r="EE629" s="58"/>
      <c r="EF629" s="58"/>
      <c r="EG629" s="58"/>
      <c r="EH629" s="58"/>
      <c r="EI629" s="58"/>
      <c r="EJ629" s="58"/>
      <c r="EK629" s="58"/>
      <c r="EL629" s="58"/>
      <c r="EM629" s="58"/>
      <c r="EN629" s="58"/>
      <c r="EO629" s="58"/>
      <c r="EP629" s="58"/>
      <c r="EQ629" s="58"/>
      <c r="ER629" s="58"/>
      <c r="ES629" s="58"/>
      <c r="ET629" s="58"/>
      <c r="EU629" s="58"/>
      <c r="EV629" s="58"/>
      <c r="EW629" s="58"/>
      <c r="EX629" s="58"/>
      <c r="EY629" s="58"/>
      <c r="EZ629" s="58"/>
      <c r="FA629" s="58"/>
      <c r="FB629" s="58"/>
      <c r="FC629" s="58"/>
      <c r="FD629" s="58"/>
      <c r="FE629" s="58"/>
      <c r="FF629" s="58"/>
      <c r="FG629" s="58"/>
      <c r="FH629" s="58"/>
      <c r="FI629" s="58"/>
      <c r="FJ629" s="58"/>
      <c r="FK629" s="58"/>
      <c r="FL629" s="58"/>
      <c r="FM629" s="58"/>
      <c r="FN629" s="58"/>
      <c r="FO629" s="58"/>
      <c r="FP629" s="58"/>
      <c r="FQ629" s="58"/>
      <c r="FR629" s="58"/>
      <c r="FS629" s="58"/>
      <c r="FT629" s="58"/>
      <c r="FU629" s="58"/>
      <c r="FV629" s="58"/>
      <c r="FW629" s="58"/>
      <c r="FX629" s="58"/>
      <c r="FY629" s="58"/>
      <c r="FZ629" s="58"/>
      <c r="GA629" s="58"/>
      <c r="GB629" s="58"/>
      <c r="GC629" s="58"/>
      <c r="GD629" s="58"/>
      <c r="GE629" s="58"/>
      <c r="GF629" s="58"/>
      <c r="GG629" s="58"/>
      <c r="GH629" s="58"/>
      <c r="GI629" s="58"/>
      <c r="GJ629" s="58"/>
      <c r="GK629" s="58"/>
      <c r="GL629" s="58"/>
      <c r="GM629" s="58"/>
      <c r="GN629" s="58"/>
      <c r="GO629" s="58"/>
      <c r="GP629" s="58"/>
      <c r="GQ629" s="58"/>
      <c r="GR629" s="58"/>
      <c r="GS629" s="58"/>
      <c r="GT629" s="58"/>
      <c r="GU629" s="58"/>
      <c r="GV629" s="58"/>
      <c r="GW629" s="58"/>
      <c r="GX629" s="58"/>
      <c r="GY629" s="58"/>
      <c r="GZ629" s="58"/>
      <c r="HA629" s="58"/>
      <c r="HB629" s="58"/>
      <c r="HC629" s="58"/>
      <c r="HD629" s="58"/>
      <c r="HE629" s="58"/>
      <c r="HF629" s="58"/>
      <c r="HG629" s="58"/>
      <c r="HH629" s="58"/>
      <c r="HI629" s="58"/>
      <c r="HJ629" s="58"/>
      <c r="HK629" s="58"/>
      <c r="HL629" s="58"/>
      <c r="HM629" s="58"/>
      <c r="HN629" s="58"/>
      <c r="HO629" s="58"/>
      <c r="HP629" s="58"/>
      <c r="HQ629" s="58"/>
      <c r="HR629" s="58"/>
      <c r="HS629" s="58"/>
      <c r="HT629" s="58"/>
      <c r="HU629" s="58"/>
      <c r="HV629" s="58"/>
      <c r="HW629" s="58"/>
      <c r="HX629" s="58"/>
      <c r="HY629" s="58"/>
      <c r="HZ629" s="58"/>
      <c r="IA629" s="58"/>
      <c r="IB629" s="58"/>
      <c r="IC629" s="58"/>
      <c r="ID629" s="58"/>
      <c r="IE629" s="58"/>
      <c r="IF629" s="58"/>
      <c r="IG629" s="58"/>
      <c r="IH629" s="58"/>
      <c r="II629" s="58"/>
      <c r="IJ629" s="58"/>
      <c r="IK629" s="58"/>
      <c r="IL629" s="58"/>
      <c r="IM629" s="58"/>
      <c r="IN629" s="58"/>
      <c r="IO629" s="58"/>
      <c r="IP629" s="58"/>
      <c r="IQ629" s="58"/>
      <c r="IR629" s="58"/>
    </row>
    <row r="630" spans="1:252" s="839" customFormat="1">
      <c r="A630" s="78" t="s">
        <v>601</v>
      </c>
      <c r="B630" s="699">
        <v>0</v>
      </c>
      <c r="C630" s="699">
        <v>1E-3</v>
      </c>
      <c r="D630" s="699">
        <v>1E-3</v>
      </c>
      <c r="E630" s="699">
        <v>1E-3</v>
      </c>
      <c r="F630" s="699">
        <v>1E-3</v>
      </c>
      <c r="G630" s="699">
        <v>1E-3</v>
      </c>
      <c r="H630" s="699">
        <v>1E-3</v>
      </c>
      <c r="I630" s="699">
        <v>1E-3</v>
      </c>
      <c r="J630" s="699">
        <v>1E-3</v>
      </c>
      <c r="K630" s="699">
        <v>2E-3</v>
      </c>
      <c r="L630" s="699">
        <v>3.0000000000000001E-3</v>
      </c>
      <c r="M630" s="699">
        <v>2E-3</v>
      </c>
      <c r="N630" s="699">
        <v>2E-3</v>
      </c>
      <c r="O630" s="699">
        <v>2E-3</v>
      </c>
      <c r="P630" s="699">
        <v>1E-3</v>
      </c>
      <c r="Q630" s="699">
        <v>5.0000000000000001E-3</v>
      </c>
      <c r="R630" s="699">
        <v>6.0000000000000001E-3</v>
      </c>
      <c r="S630" s="699">
        <v>6.0000000000000001E-3</v>
      </c>
      <c r="T630" s="699">
        <v>3.0000000000000001E-3</v>
      </c>
      <c r="U630" s="699">
        <v>2E-3</v>
      </c>
      <c r="V630" s="699">
        <v>2E-3</v>
      </c>
      <c r="W630" s="699">
        <v>2E-3</v>
      </c>
      <c r="X630" s="699">
        <v>2E-3</v>
      </c>
      <c r="Y630" s="699">
        <v>3.0000000000000001E-3</v>
      </c>
      <c r="Z630" s="699">
        <v>2E-3</v>
      </c>
      <c r="AA630" s="956">
        <v>1E-3</v>
      </c>
      <c r="AB630" s="956">
        <v>1E-3</v>
      </c>
      <c r="AC630" s="956">
        <v>2E-3</v>
      </c>
      <c r="AD630" s="699">
        <v>3.0000000000000001E-3</v>
      </c>
      <c r="AE630" s="953">
        <v>6.0000000000000001E-3</v>
      </c>
      <c r="AF630" s="58"/>
      <c r="AG630" s="58"/>
      <c r="AH630" s="58"/>
      <c r="AI630" s="58"/>
      <c r="AJ630" s="58"/>
      <c r="AK630" s="58"/>
      <c r="AL630" s="58"/>
      <c r="AM630" s="58"/>
      <c r="AN630" s="58"/>
      <c r="AO630" s="58"/>
      <c r="AP630" s="58"/>
      <c r="AQ630" s="58"/>
      <c r="AR630" s="58"/>
      <c r="AS630" s="58"/>
      <c r="AT630" s="58"/>
      <c r="AU630" s="58"/>
      <c r="AV630" s="58"/>
      <c r="AW630" s="58"/>
      <c r="AX630" s="58"/>
      <c r="AY630" s="58"/>
      <c r="AZ630" s="58"/>
      <c r="BA630" s="58"/>
      <c r="BB630" s="58"/>
      <c r="BC630" s="58"/>
      <c r="BD630" s="58"/>
      <c r="BE630" s="58"/>
      <c r="BF630" s="58"/>
      <c r="BG630" s="58"/>
      <c r="BH630" s="58"/>
      <c r="BI630" s="58"/>
      <c r="BJ630" s="58"/>
      <c r="BK630" s="58"/>
      <c r="BL630" s="58"/>
      <c r="BM630" s="58"/>
      <c r="BN630" s="58"/>
      <c r="BO630" s="58"/>
      <c r="BP630" s="58"/>
      <c r="BQ630" s="58"/>
      <c r="BR630" s="58"/>
      <c r="BS630" s="58"/>
      <c r="BT630" s="58"/>
      <c r="BU630" s="58"/>
      <c r="BV630" s="58"/>
      <c r="BW630" s="58"/>
      <c r="BX630" s="58"/>
      <c r="BY630" s="58"/>
      <c r="BZ630" s="58"/>
      <c r="CA630" s="58"/>
      <c r="CB630" s="58"/>
      <c r="CC630" s="58"/>
      <c r="CD630" s="58"/>
      <c r="CE630" s="58"/>
      <c r="CF630" s="58"/>
      <c r="CG630" s="58"/>
      <c r="CH630" s="58"/>
      <c r="CI630" s="58"/>
      <c r="CJ630" s="58"/>
      <c r="CK630" s="58"/>
      <c r="CL630" s="58"/>
      <c r="CM630" s="58"/>
      <c r="CN630" s="58"/>
      <c r="CO630" s="58"/>
      <c r="CP630" s="58"/>
      <c r="CQ630" s="58"/>
      <c r="CR630" s="58"/>
      <c r="CS630" s="58"/>
      <c r="CT630" s="58"/>
      <c r="CU630" s="58"/>
      <c r="CV630" s="58"/>
      <c r="CW630" s="58"/>
      <c r="CX630" s="58"/>
      <c r="CY630" s="58"/>
      <c r="CZ630" s="58"/>
      <c r="DA630" s="58"/>
      <c r="DB630" s="58"/>
      <c r="DC630" s="58"/>
      <c r="DD630" s="58"/>
      <c r="DE630" s="58"/>
      <c r="DF630" s="58"/>
      <c r="DG630" s="58"/>
      <c r="DH630" s="58"/>
      <c r="DI630" s="58"/>
      <c r="DJ630" s="58"/>
      <c r="DK630" s="58"/>
      <c r="DL630" s="58"/>
      <c r="DM630" s="58"/>
      <c r="DN630" s="58"/>
      <c r="DO630" s="58"/>
      <c r="DP630" s="58"/>
      <c r="DQ630" s="58"/>
      <c r="DR630" s="58"/>
      <c r="DS630" s="58"/>
      <c r="DT630" s="58"/>
      <c r="DU630" s="58"/>
      <c r="DV630" s="58"/>
      <c r="DW630" s="58"/>
      <c r="DX630" s="58"/>
      <c r="DY630" s="58"/>
      <c r="DZ630" s="58"/>
      <c r="EA630" s="58"/>
      <c r="EB630" s="58"/>
      <c r="EC630" s="58"/>
      <c r="ED630" s="58"/>
      <c r="EE630" s="58"/>
      <c r="EF630" s="58"/>
      <c r="EG630" s="58"/>
      <c r="EH630" s="58"/>
      <c r="EI630" s="58"/>
      <c r="EJ630" s="58"/>
      <c r="EK630" s="58"/>
      <c r="EL630" s="58"/>
      <c r="EM630" s="58"/>
      <c r="EN630" s="58"/>
      <c r="EO630" s="58"/>
      <c r="EP630" s="58"/>
      <c r="EQ630" s="58"/>
      <c r="ER630" s="58"/>
      <c r="ES630" s="58"/>
      <c r="ET630" s="58"/>
      <c r="EU630" s="58"/>
      <c r="EV630" s="58"/>
      <c r="EW630" s="58"/>
      <c r="EX630" s="58"/>
      <c r="EY630" s="58"/>
      <c r="EZ630" s="58"/>
      <c r="FA630" s="58"/>
      <c r="FB630" s="58"/>
      <c r="FC630" s="58"/>
      <c r="FD630" s="58"/>
      <c r="FE630" s="58"/>
      <c r="FF630" s="58"/>
      <c r="FG630" s="58"/>
      <c r="FH630" s="58"/>
      <c r="FI630" s="58"/>
      <c r="FJ630" s="58"/>
      <c r="FK630" s="58"/>
      <c r="FL630" s="58"/>
      <c r="FM630" s="58"/>
      <c r="FN630" s="58"/>
      <c r="FO630" s="58"/>
      <c r="FP630" s="58"/>
      <c r="FQ630" s="58"/>
      <c r="FR630" s="58"/>
      <c r="FS630" s="58"/>
      <c r="FT630" s="58"/>
      <c r="FU630" s="58"/>
      <c r="FV630" s="58"/>
      <c r="FW630" s="58"/>
      <c r="FX630" s="58"/>
      <c r="FY630" s="58"/>
      <c r="FZ630" s="58"/>
      <c r="GA630" s="58"/>
      <c r="GB630" s="58"/>
      <c r="GC630" s="58"/>
      <c r="GD630" s="58"/>
      <c r="GE630" s="58"/>
      <c r="GF630" s="58"/>
      <c r="GG630" s="58"/>
      <c r="GH630" s="58"/>
      <c r="GI630" s="58"/>
      <c r="GJ630" s="58"/>
      <c r="GK630" s="58"/>
      <c r="GL630" s="58"/>
      <c r="GM630" s="58"/>
      <c r="GN630" s="58"/>
      <c r="GO630" s="58"/>
      <c r="GP630" s="58"/>
      <c r="GQ630" s="58"/>
      <c r="GR630" s="58"/>
      <c r="GS630" s="58"/>
      <c r="GT630" s="58"/>
      <c r="GU630" s="58"/>
      <c r="GV630" s="58"/>
      <c r="GW630" s="58"/>
      <c r="GX630" s="58"/>
      <c r="GY630" s="58"/>
      <c r="GZ630" s="58"/>
      <c r="HA630" s="58"/>
      <c r="HB630" s="58"/>
      <c r="HC630" s="58"/>
      <c r="HD630" s="58"/>
      <c r="HE630" s="58"/>
      <c r="HF630" s="58"/>
      <c r="HG630" s="58"/>
      <c r="HH630" s="58"/>
      <c r="HI630" s="58"/>
      <c r="HJ630" s="58"/>
      <c r="HK630" s="58"/>
      <c r="HL630" s="58"/>
      <c r="HM630" s="58"/>
      <c r="HN630" s="58"/>
      <c r="HO630" s="58"/>
      <c r="HP630" s="58"/>
      <c r="HQ630" s="58"/>
      <c r="HR630" s="58"/>
      <c r="HS630" s="58"/>
      <c r="HT630" s="58"/>
      <c r="HU630" s="58"/>
      <c r="HV630" s="58"/>
      <c r="HW630" s="58"/>
      <c r="HX630" s="58"/>
      <c r="HY630" s="58"/>
      <c r="HZ630" s="58"/>
      <c r="IA630" s="58"/>
      <c r="IB630" s="58"/>
      <c r="IC630" s="58"/>
      <c r="ID630" s="58"/>
      <c r="IE630" s="58"/>
      <c r="IF630" s="58"/>
      <c r="IG630" s="58"/>
      <c r="IH630" s="58"/>
      <c r="II630" s="58"/>
      <c r="IJ630" s="58"/>
      <c r="IK630" s="58"/>
      <c r="IL630" s="58"/>
      <c r="IM630" s="58"/>
      <c r="IN630" s="58"/>
      <c r="IO630" s="58"/>
      <c r="IP630" s="58"/>
      <c r="IQ630" s="58"/>
      <c r="IR630" s="58"/>
    </row>
    <row r="631" spans="1:252" s="839" customFormat="1">
      <c r="A631" s="78" t="s">
        <v>602</v>
      </c>
      <c r="B631" s="699">
        <v>0</v>
      </c>
      <c r="C631" s="699">
        <v>0</v>
      </c>
      <c r="D631" s="699">
        <v>0</v>
      </c>
      <c r="E631" s="699">
        <v>0</v>
      </c>
      <c r="F631" s="699">
        <v>0</v>
      </c>
      <c r="G631" s="699">
        <v>0</v>
      </c>
      <c r="H631" s="699">
        <v>0</v>
      </c>
      <c r="I631" s="699">
        <v>0</v>
      </c>
      <c r="J631" s="699">
        <v>0</v>
      </c>
      <c r="K631" s="699">
        <v>0</v>
      </c>
      <c r="L631" s="699">
        <v>0</v>
      </c>
      <c r="M631" s="699">
        <v>0</v>
      </c>
      <c r="N631" s="699">
        <v>0</v>
      </c>
      <c r="O631" s="699">
        <v>0</v>
      </c>
      <c r="P631" s="699">
        <v>0</v>
      </c>
      <c r="Q631" s="699">
        <v>0</v>
      </c>
      <c r="R631" s="699">
        <v>0</v>
      </c>
      <c r="S631" s="699">
        <v>0</v>
      </c>
      <c r="T631" s="699">
        <v>0</v>
      </c>
      <c r="U631" s="699">
        <v>0</v>
      </c>
      <c r="V631" s="699">
        <v>0</v>
      </c>
      <c r="W631" s="699">
        <v>0</v>
      </c>
      <c r="X631" s="699">
        <v>0</v>
      </c>
      <c r="Y631" s="699">
        <v>0</v>
      </c>
      <c r="Z631" s="699">
        <v>0</v>
      </c>
      <c r="AA631" s="956">
        <v>0</v>
      </c>
      <c r="AB631" s="956">
        <v>0</v>
      </c>
      <c r="AC631" s="956">
        <v>0</v>
      </c>
      <c r="AD631" s="699">
        <v>0</v>
      </c>
      <c r="AE631"/>
      <c r="AF631" s="58"/>
      <c r="AG631" s="58"/>
      <c r="AH631" s="58"/>
      <c r="AI631" s="58"/>
      <c r="AJ631" s="58"/>
      <c r="AK631" s="58"/>
      <c r="AL631" s="58"/>
      <c r="AM631" s="58"/>
      <c r="AN631" s="58"/>
      <c r="AO631" s="58"/>
      <c r="AP631" s="58"/>
      <c r="AQ631" s="58"/>
      <c r="AR631" s="58"/>
      <c r="AS631" s="58"/>
      <c r="AT631" s="58"/>
      <c r="AU631" s="58"/>
      <c r="AV631" s="58"/>
      <c r="AW631" s="58"/>
      <c r="AX631" s="58"/>
      <c r="AY631" s="58"/>
      <c r="AZ631" s="58"/>
      <c r="BA631" s="58"/>
      <c r="BB631" s="58"/>
      <c r="BC631" s="58"/>
      <c r="BD631" s="58"/>
      <c r="BE631" s="58"/>
      <c r="BF631" s="58"/>
      <c r="BG631" s="58"/>
      <c r="BH631" s="58"/>
      <c r="BI631" s="58"/>
      <c r="BJ631" s="58"/>
      <c r="BK631" s="58"/>
      <c r="BL631" s="58"/>
      <c r="BM631" s="58"/>
      <c r="BN631" s="58"/>
      <c r="BO631" s="58"/>
      <c r="BP631" s="58"/>
      <c r="BQ631" s="58"/>
      <c r="BR631" s="58"/>
      <c r="BS631" s="58"/>
      <c r="BT631" s="58"/>
      <c r="BU631" s="58"/>
      <c r="BV631" s="58"/>
      <c r="BW631" s="58"/>
      <c r="BX631" s="58"/>
      <c r="BY631" s="58"/>
      <c r="BZ631" s="58"/>
      <c r="CA631" s="58"/>
      <c r="CB631" s="58"/>
      <c r="CC631" s="58"/>
      <c r="CD631" s="58"/>
      <c r="CE631" s="58"/>
      <c r="CF631" s="58"/>
      <c r="CG631" s="58"/>
      <c r="CH631" s="58"/>
      <c r="CI631" s="58"/>
      <c r="CJ631" s="58"/>
      <c r="CK631" s="58"/>
      <c r="CL631" s="58"/>
      <c r="CM631" s="58"/>
      <c r="CN631" s="58"/>
      <c r="CO631" s="58"/>
      <c r="CP631" s="58"/>
      <c r="CQ631" s="58"/>
      <c r="CR631" s="58"/>
      <c r="CS631" s="58"/>
      <c r="CT631" s="58"/>
      <c r="CU631" s="58"/>
      <c r="CV631" s="58"/>
      <c r="CW631" s="58"/>
      <c r="CX631" s="58"/>
      <c r="CY631" s="58"/>
      <c r="CZ631" s="58"/>
      <c r="DA631" s="58"/>
      <c r="DB631" s="58"/>
      <c r="DC631" s="58"/>
      <c r="DD631" s="58"/>
      <c r="DE631" s="58"/>
      <c r="DF631" s="58"/>
      <c r="DG631" s="58"/>
      <c r="DH631" s="58"/>
      <c r="DI631" s="58"/>
      <c r="DJ631" s="58"/>
      <c r="DK631" s="58"/>
      <c r="DL631" s="58"/>
      <c r="DM631" s="58"/>
      <c r="DN631" s="58"/>
      <c r="DO631" s="58"/>
      <c r="DP631" s="58"/>
      <c r="DQ631" s="58"/>
      <c r="DR631" s="58"/>
      <c r="DS631" s="58"/>
      <c r="DT631" s="58"/>
      <c r="DU631" s="58"/>
      <c r="DV631" s="58"/>
      <c r="DW631" s="58"/>
      <c r="DX631" s="58"/>
      <c r="DY631" s="58"/>
      <c r="DZ631" s="58"/>
      <c r="EA631" s="58"/>
      <c r="EB631" s="58"/>
      <c r="EC631" s="58"/>
      <c r="ED631" s="58"/>
      <c r="EE631" s="58"/>
      <c r="EF631" s="58"/>
      <c r="EG631" s="58"/>
      <c r="EH631" s="58"/>
      <c r="EI631" s="58"/>
      <c r="EJ631" s="58"/>
      <c r="EK631" s="58"/>
      <c r="EL631" s="58"/>
      <c r="EM631" s="58"/>
      <c r="EN631" s="58"/>
      <c r="EO631" s="58"/>
      <c r="EP631" s="58"/>
      <c r="EQ631" s="58"/>
      <c r="ER631" s="58"/>
      <c r="ES631" s="58"/>
      <c r="ET631" s="58"/>
      <c r="EU631" s="58"/>
      <c r="EV631" s="58"/>
      <c r="EW631" s="58"/>
      <c r="EX631" s="58"/>
      <c r="EY631" s="58"/>
      <c r="EZ631" s="58"/>
      <c r="FA631" s="58"/>
      <c r="FB631" s="58"/>
      <c r="FC631" s="58"/>
      <c r="FD631" s="58"/>
      <c r="FE631" s="58"/>
      <c r="FF631" s="58"/>
      <c r="FG631" s="58"/>
      <c r="FH631" s="58"/>
      <c r="FI631" s="58"/>
      <c r="FJ631" s="58"/>
      <c r="FK631" s="58"/>
      <c r="FL631" s="58"/>
      <c r="FM631" s="58"/>
      <c r="FN631" s="58"/>
      <c r="FO631" s="58"/>
      <c r="FP631" s="58"/>
      <c r="FQ631" s="58"/>
      <c r="FR631" s="58"/>
      <c r="FS631" s="58"/>
      <c r="FT631" s="58"/>
      <c r="FU631" s="58"/>
      <c r="FV631" s="58"/>
      <c r="FW631" s="58"/>
      <c r="FX631" s="58"/>
      <c r="FY631" s="58"/>
      <c r="FZ631" s="58"/>
      <c r="GA631" s="58"/>
      <c r="GB631" s="58"/>
      <c r="GC631" s="58"/>
      <c r="GD631" s="58"/>
      <c r="GE631" s="58"/>
      <c r="GF631" s="58"/>
      <c r="GG631" s="58"/>
      <c r="GH631" s="58"/>
      <c r="GI631" s="58"/>
      <c r="GJ631" s="58"/>
      <c r="GK631" s="58"/>
      <c r="GL631" s="58"/>
      <c r="GM631" s="58"/>
      <c r="GN631" s="58"/>
      <c r="GO631" s="58"/>
      <c r="GP631" s="58"/>
      <c r="GQ631" s="58"/>
      <c r="GR631" s="58"/>
      <c r="GS631" s="58"/>
      <c r="GT631" s="58"/>
      <c r="GU631" s="58"/>
      <c r="GV631" s="58"/>
      <c r="GW631" s="58"/>
      <c r="GX631" s="58"/>
      <c r="GY631" s="58"/>
      <c r="GZ631" s="58"/>
      <c r="HA631" s="58"/>
      <c r="HB631" s="58"/>
      <c r="HC631" s="58"/>
      <c r="HD631" s="58"/>
      <c r="HE631" s="58"/>
      <c r="HF631" s="58"/>
      <c r="HG631" s="58"/>
      <c r="HH631" s="58"/>
      <c r="HI631" s="58"/>
      <c r="HJ631" s="58"/>
      <c r="HK631" s="58"/>
      <c r="HL631" s="58"/>
      <c r="HM631" s="58"/>
      <c r="HN631" s="58"/>
      <c r="HO631" s="58"/>
      <c r="HP631" s="58"/>
      <c r="HQ631" s="58"/>
      <c r="HR631" s="58"/>
      <c r="HS631" s="58"/>
      <c r="HT631" s="58"/>
      <c r="HU631" s="58"/>
      <c r="HV631" s="58"/>
      <c r="HW631" s="58"/>
      <c r="HX631" s="58"/>
      <c r="HY631" s="58"/>
      <c r="HZ631" s="58"/>
      <c r="IA631" s="58"/>
      <c r="IB631" s="58"/>
      <c r="IC631" s="58"/>
      <c r="ID631" s="58"/>
      <c r="IE631" s="58"/>
      <c r="IF631" s="58"/>
      <c r="IG631" s="58"/>
      <c r="IH631" s="58"/>
      <c r="II631" s="58"/>
      <c r="IJ631" s="58"/>
      <c r="IK631" s="58"/>
      <c r="IL631" s="58"/>
      <c r="IM631" s="58"/>
      <c r="IN631" s="58"/>
      <c r="IO631" s="58"/>
      <c r="IP631" s="58"/>
      <c r="IQ631" s="58"/>
      <c r="IR631" s="58"/>
    </row>
    <row r="632" spans="1:252" s="839" customFormat="1">
      <c r="A632" s="78" t="s">
        <v>603</v>
      </c>
      <c r="B632" s="699">
        <v>0</v>
      </c>
      <c r="C632" s="699">
        <v>0</v>
      </c>
      <c r="D632" s="699">
        <v>0</v>
      </c>
      <c r="E632" s="699">
        <v>0</v>
      </c>
      <c r="F632" s="699">
        <v>0</v>
      </c>
      <c r="G632" s="699">
        <v>0</v>
      </c>
      <c r="H632" s="699">
        <v>0</v>
      </c>
      <c r="I632" s="699">
        <v>0</v>
      </c>
      <c r="J632" s="699">
        <v>0</v>
      </c>
      <c r="K632" s="699">
        <v>0</v>
      </c>
      <c r="L632" s="699">
        <v>0</v>
      </c>
      <c r="M632" s="699">
        <v>0</v>
      </c>
      <c r="N632" s="699">
        <v>0</v>
      </c>
      <c r="O632" s="699">
        <v>0</v>
      </c>
      <c r="P632" s="699">
        <v>0</v>
      </c>
      <c r="Q632" s="699">
        <v>0</v>
      </c>
      <c r="R632" s="699">
        <v>0</v>
      </c>
      <c r="S632" s="699">
        <v>0</v>
      </c>
      <c r="T632" s="699">
        <v>0</v>
      </c>
      <c r="U632" s="699">
        <v>0</v>
      </c>
      <c r="V632" s="699">
        <v>0</v>
      </c>
      <c r="W632" s="699">
        <v>0</v>
      </c>
      <c r="X632" s="699">
        <v>0</v>
      </c>
      <c r="Y632" s="699">
        <v>0</v>
      </c>
      <c r="Z632" s="699">
        <v>0</v>
      </c>
      <c r="AA632" s="956">
        <v>0</v>
      </c>
      <c r="AB632" s="956">
        <v>0</v>
      </c>
      <c r="AC632" s="956">
        <v>0</v>
      </c>
      <c r="AD632" s="699">
        <v>0</v>
      </c>
      <c r="AE632"/>
      <c r="AF632" s="58"/>
      <c r="AG632" s="58"/>
      <c r="AH632" s="58"/>
      <c r="AI632" s="58"/>
      <c r="AJ632" s="58"/>
      <c r="AK632" s="58"/>
      <c r="AL632" s="58"/>
      <c r="AM632" s="58"/>
      <c r="AN632" s="58"/>
      <c r="AO632" s="58"/>
      <c r="AP632" s="58"/>
      <c r="AQ632" s="58"/>
      <c r="AR632" s="58"/>
      <c r="AS632" s="58"/>
      <c r="AT632" s="58"/>
      <c r="AU632" s="58"/>
      <c r="AV632" s="58"/>
      <c r="AW632" s="58"/>
      <c r="AX632" s="58"/>
      <c r="AY632" s="58"/>
      <c r="AZ632" s="58"/>
      <c r="BA632" s="58"/>
      <c r="BB632" s="58"/>
      <c r="BC632" s="58"/>
      <c r="BD632" s="58"/>
      <c r="BE632" s="58"/>
      <c r="BF632" s="58"/>
      <c r="BG632" s="58"/>
      <c r="BH632" s="58"/>
      <c r="BI632" s="58"/>
      <c r="BJ632" s="58"/>
      <c r="BK632" s="58"/>
      <c r="BL632" s="58"/>
      <c r="BM632" s="58"/>
      <c r="BN632" s="58"/>
      <c r="BO632" s="58"/>
      <c r="BP632" s="58"/>
      <c r="BQ632" s="58"/>
      <c r="BR632" s="58"/>
      <c r="BS632" s="58"/>
      <c r="BT632" s="58"/>
      <c r="BU632" s="58"/>
      <c r="BV632" s="58"/>
      <c r="BW632" s="58"/>
      <c r="BX632" s="58"/>
      <c r="BY632" s="58"/>
      <c r="BZ632" s="58"/>
      <c r="CA632" s="58"/>
      <c r="CB632" s="58"/>
      <c r="CC632" s="58"/>
      <c r="CD632" s="58"/>
      <c r="CE632" s="58"/>
      <c r="CF632" s="58"/>
      <c r="CG632" s="58"/>
      <c r="CH632" s="58"/>
      <c r="CI632" s="58"/>
      <c r="CJ632" s="58"/>
      <c r="CK632" s="58"/>
      <c r="CL632" s="58"/>
      <c r="CM632" s="58"/>
      <c r="CN632" s="58"/>
      <c r="CO632" s="58"/>
      <c r="CP632" s="58"/>
      <c r="CQ632" s="58"/>
      <c r="CR632" s="58"/>
      <c r="CS632" s="58"/>
      <c r="CT632" s="58"/>
      <c r="CU632" s="58"/>
      <c r="CV632" s="58"/>
      <c r="CW632" s="58"/>
      <c r="CX632" s="58"/>
      <c r="CY632" s="58"/>
      <c r="CZ632" s="58"/>
      <c r="DA632" s="58"/>
      <c r="DB632" s="58"/>
      <c r="DC632" s="58"/>
      <c r="DD632" s="58"/>
      <c r="DE632" s="58"/>
      <c r="DF632" s="58"/>
      <c r="DG632" s="58"/>
      <c r="DH632" s="58"/>
      <c r="DI632" s="58"/>
      <c r="DJ632" s="58"/>
      <c r="DK632" s="58"/>
      <c r="DL632" s="58"/>
      <c r="DM632" s="58"/>
      <c r="DN632" s="58"/>
      <c r="DO632" s="58"/>
      <c r="DP632" s="58"/>
      <c r="DQ632" s="58"/>
      <c r="DR632" s="58"/>
      <c r="DS632" s="58"/>
      <c r="DT632" s="58"/>
      <c r="DU632" s="58"/>
      <c r="DV632" s="58"/>
      <c r="DW632" s="58"/>
      <c r="DX632" s="58"/>
      <c r="DY632" s="58"/>
      <c r="DZ632" s="58"/>
      <c r="EA632" s="58"/>
      <c r="EB632" s="58"/>
      <c r="EC632" s="58"/>
      <c r="ED632" s="58"/>
      <c r="EE632" s="58"/>
      <c r="EF632" s="58"/>
      <c r="EG632" s="58"/>
      <c r="EH632" s="58"/>
      <c r="EI632" s="58"/>
      <c r="EJ632" s="58"/>
      <c r="EK632" s="58"/>
      <c r="EL632" s="58"/>
      <c r="EM632" s="58"/>
      <c r="EN632" s="58"/>
      <c r="EO632" s="58"/>
      <c r="EP632" s="58"/>
      <c r="EQ632" s="58"/>
      <c r="ER632" s="58"/>
      <c r="ES632" s="58"/>
      <c r="ET632" s="58"/>
      <c r="EU632" s="58"/>
      <c r="EV632" s="58"/>
      <c r="EW632" s="58"/>
      <c r="EX632" s="58"/>
      <c r="EY632" s="58"/>
      <c r="EZ632" s="58"/>
      <c r="FA632" s="58"/>
      <c r="FB632" s="58"/>
      <c r="FC632" s="58"/>
      <c r="FD632" s="58"/>
      <c r="FE632" s="58"/>
      <c r="FF632" s="58"/>
      <c r="FG632" s="58"/>
      <c r="FH632" s="58"/>
      <c r="FI632" s="58"/>
      <c r="FJ632" s="58"/>
      <c r="FK632" s="58"/>
      <c r="FL632" s="58"/>
      <c r="FM632" s="58"/>
      <c r="FN632" s="58"/>
      <c r="FO632" s="58"/>
      <c r="FP632" s="58"/>
      <c r="FQ632" s="58"/>
      <c r="FR632" s="58"/>
      <c r="FS632" s="58"/>
      <c r="FT632" s="58"/>
      <c r="FU632" s="58"/>
      <c r="FV632" s="58"/>
      <c r="FW632" s="58"/>
      <c r="FX632" s="58"/>
      <c r="FY632" s="58"/>
      <c r="FZ632" s="58"/>
      <c r="GA632" s="58"/>
      <c r="GB632" s="58"/>
      <c r="GC632" s="58"/>
      <c r="GD632" s="58"/>
      <c r="GE632" s="58"/>
      <c r="GF632" s="58"/>
      <c r="GG632" s="58"/>
      <c r="GH632" s="58"/>
      <c r="GI632" s="58"/>
      <c r="GJ632" s="58"/>
      <c r="GK632" s="58"/>
      <c r="GL632" s="58"/>
      <c r="GM632" s="58"/>
      <c r="GN632" s="58"/>
      <c r="GO632" s="58"/>
      <c r="GP632" s="58"/>
      <c r="GQ632" s="58"/>
      <c r="GR632" s="58"/>
      <c r="GS632" s="58"/>
      <c r="GT632" s="58"/>
      <c r="GU632" s="58"/>
      <c r="GV632" s="58"/>
      <c r="GW632" s="58"/>
      <c r="GX632" s="58"/>
      <c r="GY632" s="58"/>
      <c r="GZ632" s="58"/>
      <c r="HA632" s="58"/>
      <c r="HB632" s="58"/>
      <c r="HC632" s="58"/>
      <c r="HD632" s="58"/>
      <c r="HE632" s="58"/>
      <c r="HF632" s="58"/>
      <c r="HG632" s="58"/>
      <c r="HH632" s="58"/>
      <c r="HI632" s="58"/>
      <c r="HJ632" s="58"/>
      <c r="HK632" s="58"/>
      <c r="HL632" s="58"/>
      <c r="HM632" s="58"/>
      <c r="HN632" s="58"/>
      <c r="HO632" s="58"/>
      <c r="HP632" s="58"/>
      <c r="HQ632" s="58"/>
      <c r="HR632" s="58"/>
      <c r="HS632" s="58"/>
      <c r="HT632" s="58"/>
      <c r="HU632" s="58"/>
      <c r="HV632" s="58"/>
      <c r="HW632" s="58"/>
      <c r="HX632" s="58"/>
      <c r="HY632" s="58"/>
      <c r="HZ632" s="58"/>
      <c r="IA632" s="58"/>
      <c r="IB632" s="58"/>
      <c r="IC632" s="58"/>
      <c r="ID632" s="58"/>
      <c r="IE632" s="58"/>
      <c r="IF632" s="58"/>
      <c r="IG632" s="58"/>
      <c r="IH632" s="58"/>
      <c r="II632" s="58"/>
      <c r="IJ632" s="58"/>
      <c r="IK632" s="58"/>
      <c r="IL632" s="58"/>
      <c r="IM632" s="58"/>
      <c r="IN632" s="58"/>
      <c r="IO632" s="58"/>
      <c r="IP632" s="58"/>
      <c r="IQ632" s="58"/>
      <c r="IR632" s="58"/>
    </row>
    <row r="633" spans="1:252" s="839" customFormat="1">
      <c r="A633" s="78" t="s">
        <v>604</v>
      </c>
      <c r="B633" s="699">
        <v>0</v>
      </c>
      <c r="C633" s="699">
        <v>0</v>
      </c>
      <c r="D633" s="699">
        <v>0</v>
      </c>
      <c r="E633" s="699">
        <v>0</v>
      </c>
      <c r="F633" s="699">
        <v>0</v>
      </c>
      <c r="G633" s="699">
        <v>0</v>
      </c>
      <c r="H633" s="699">
        <v>0</v>
      </c>
      <c r="I633" s="699">
        <v>0</v>
      </c>
      <c r="J633" s="699">
        <v>0</v>
      </c>
      <c r="K633" s="699">
        <v>0</v>
      </c>
      <c r="L633" s="699">
        <v>0</v>
      </c>
      <c r="M633" s="699">
        <v>0</v>
      </c>
      <c r="N633" s="699">
        <v>0</v>
      </c>
      <c r="O633" s="699">
        <v>0</v>
      </c>
      <c r="P633" s="699">
        <v>0</v>
      </c>
      <c r="Q633" s="699">
        <v>0</v>
      </c>
      <c r="R633" s="699">
        <v>0</v>
      </c>
      <c r="S633" s="699">
        <v>0</v>
      </c>
      <c r="T633" s="699">
        <v>0</v>
      </c>
      <c r="U633" s="699">
        <v>0</v>
      </c>
      <c r="V633" s="699">
        <v>0</v>
      </c>
      <c r="W633" s="699">
        <v>0</v>
      </c>
      <c r="X633" s="699">
        <v>0</v>
      </c>
      <c r="Y633" s="699">
        <v>0</v>
      </c>
      <c r="Z633" s="699">
        <v>0</v>
      </c>
      <c r="AA633" s="956">
        <v>0</v>
      </c>
      <c r="AB633" s="956">
        <v>0</v>
      </c>
      <c r="AC633" s="956">
        <v>0</v>
      </c>
      <c r="AD633" s="699">
        <v>0</v>
      </c>
      <c r="AE633"/>
      <c r="AF633" s="58"/>
      <c r="AG633" s="58"/>
      <c r="AH633" s="58"/>
      <c r="AI633" s="58"/>
      <c r="AJ633" s="58"/>
      <c r="AK633" s="58"/>
      <c r="AL633" s="58"/>
      <c r="AM633" s="58"/>
      <c r="AN633" s="58"/>
      <c r="AO633" s="58"/>
      <c r="AP633" s="58"/>
      <c r="AQ633" s="58"/>
      <c r="AR633" s="58"/>
      <c r="AS633" s="58"/>
      <c r="AT633" s="58"/>
      <c r="AU633" s="58"/>
      <c r="AV633" s="58"/>
      <c r="AW633" s="58"/>
      <c r="AX633" s="58"/>
      <c r="AY633" s="58"/>
      <c r="AZ633" s="58"/>
      <c r="BA633" s="58"/>
      <c r="BB633" s="58"/>
      <c r="BC633" s="58"/>
      <c r="BD633" s="58"/>
      <c r="BE633" s="58"/>
      <c r="BF633" s="58"/>
      <c r="BG633" s="58"/>
      <c r="BH633" s="58"/>
      <c r="BI633" s="58"/>
      <c r="BJ633" s="58"/>
      <c r="BK633" s="58"/>
      <c r="BL633" s="58"/>
      <c r="BM633" s="58"/>
      <c r="BN633" s="58"/>
      <c r="BO633" s="58"/>
      <c r="BP633" s="58"/>
      <c r="BQ633" s="58"/>
      <c r="BR633" s="58"/>
      <c r="BS633" s="58"/>
      <c r="BT633" s="58"/>
      <c r="BU633" s="58"/>
      <c r="BV633" s="58"/>
      <c r="BW633" s="58"/>
      <c r="BX633" s="58"/>
      <c r="BY633" s="58"/>
      <c r="BZ633" s="58"/>
      <c r="CA633" s="58"/>
      <c r="CB633" s="58"/>
      <c r="CC633" s="58"/>
      <c r="CD633" s="58"/>
      <c r="CE633" s="58"/>
      <c r="CF633" s="58"/>
      <c r="CG633" s="58"/>
      <c r="CH633" s="58"/>
      <c r="CI633" s="58"/>
      <c r="CJ633" s="58"/>
      <c r="CK633" s="58"/>
      <c r="CL633" s="58"/>
      <c r="CM633" s="58"/>
      <c r="CN633" s="58"/>
      <c r="CO633" s="58"/>
      <c r="CP633" s="58"/>
      <c r="CQ633" s="58"/>
      <c r="CR633" s="58"/>
      <c r="CS633" s="58"/>
      <c r="CT633" s="58"/>
      <c r="CU633" s="58"/>
      <c r="CV633" s="58"/>
      <c r="CW633" s="58"/>
      <c r="CX633" s="58"/>
      <c r="CY633" s="58"/>
      <c r="CZ633" s="58"/>
      <c r="DA633" s="58"/>
      <c r="DB633" s="58"/>
      <c r="DC633" s="58"/>
      <c r="DD633" s="58"/>
      <c r="DE633" s="58"/>
      <c r="DF633" s="58"/>
      <c r="DG633" s="58"/>
      <c r="DH633" s="58"/>
      <c r="DI633" s="58"/>
      <c r="DJ633" s="58"/>
      <c r="DK633" s="58"/>
      <c r="DL633" s="58"/>
      <c r="DM633" s="58"/>
      <c r="DN633" s="58"/>
      <c r="DO633" s="58"/>
      <c r="DP633" s="58"/>
      <c r="DQ633" s="58"/>
      <c r="DR633" s="58"/>
      <c r="DS633" s="58"/>
      <c r="DT633" s="58"/>
      <c r="DU633" s="58"/>
      <c r="DV633" s="58"/>
      <c r="DW633" s="58"/>
      <c r="DX633" s="58"/>
      <c r="DY633" s="58"/>
      <c r="DZ633" s="58"/>
      <c r="EA633" s="58"/>
      <c r="EB633" s="58"/>
      <c r="EC633" s="58"/>
      <c r="ED633" s="58"/>
      <c r="EE633" s="58"/>
      <c r="EF633" s="58"/>
      <c r="EG633" s="58"/>
      <c r="EH633" s="58"/>
      <c r="EI633" s="58"/>
      <c r="EJ633" s="58"/>
      <c r="EK633" s="58"/>
      <c r="EL633" s="58"/>
      <c r="EM633" s="58"/>
      <c r="EN633" s="58"/>
      <c r="EO633" s="58"/>
      <c r="EP633" s="58"/>
      <c r="EQ633" s="58"/>
      <c r="ER633" s="58"/>
      <c r="ES633" s="58"/>
      <c r="ET633" s="58"/>
      <c r="EU633" s="58"/>
      <c r="EV633" s="58"/>
      <c r="EW633" s="58"/>
      <c r="EX633" s="58"/>
      <c r="EY633" s="58"/>
      <c r="EZ633" s="58"/>
      <c r="FA633" s="58"/>
      <c r="FB633" s="58"/>
      <c r="FC633" s="58"/>
      <c r="FD633" s="58"/>
      <c r="FE633" s="58"/>
      <c r="FF633" s="58"/>
      <c r="FG633" s="58"/>
      <c r="FH633" s="58"/>
      <c r="FI633" s="58"/>
      <c r="FJ633" s="58"/>
      <c r="FK633" s="58"/>
      <c r="FL633" s="58"/>
      <c r="FM633" s="58"/>
      <c r="FN633" s="58"/>
      <c r="FO633" s="58"/>
      <c r="FP633" s="58"/>
      <c r="FQ633" s="58"/>
      <c r="FR633" s="58"/>
      <c r="FS633" s="58"/>
      <c r="FT633" s="58"/>
      <c r="FU633" s="58"/>
      <c r="FV633" s="58"/>
      <c r="FW633" s="58"/>
      <c r="FX633" s="58"/>
      <c r="FY633" s="58"/>
      <c r="FZ633" s="58"/>
      <c r="GA633" s="58"/>
      <c r="GB633" s="58"/>
      <c r="GC633" s="58"/>
      <c r="GD633" s="58"/>
      <c r="GE633" s="58"/>
      <c r="GF633" s="58"/>
      <c r="GG633" s="58"/>
      <c r="GH633" s="58"/>
      <c r="GI633" s="58"/>
      <c r="GJ633" s="58"/>
      <c r="GK633" s="58"/>
      <c r="GL633" s="58"/>
      <c r="GM633" s="58"/>
      <c r="GN633" s="58"/>
      <c r="GO633" s="58"/>
      <c r="GP633" s="58"/>
      <c r="GQ633" s="58"/>
      <c r="GR633" s="58"/>
      <c r="GS633" s="58"/>
      <c r="GT633" s="58"/>
      <c r="GU633" s="58"/>
      <c r="GV633" s="58"/>
      <c r="GW633" s="58"/>
      <c r="GX633" s="58"/>
      <c r="GY633" s="58"/>
      <c r="GZ633" s="58"/>
      <c r="HA633" s="58"/>
      <c r="HB633" s="58"/>
      <c r="HC633" s="58"/>
      <c r="HD633" s="58"/>
      <c r="HE633" s="58"/>
      <c r="HF633" s="58"/>
      <c r="HG633" s="58"/>
      <c r="HH633" s="58"/>
      <c r="HI633" s="58"/>
      <c r="HJ633" s="58"/>
      <c r="HK633" s="58"/>
      <c r="HL633" s="58"/>
      <c r="HM633" s="58"/>
      <c r="HN633" s="58"/>
      <c r="HO633" s="58"/>
      <c r="HP633" s="58"/>
      <c r="HQ633" s="58"/>
      <c r="HR633" s="58"/>
      <c r="HS633" s="58"/>
      <c r="HT633" s="58"/>
      <c r="HU633" s="58"/>
      <c r="HV633" s="58"/>
      <c r="HW633" s="58"/>
      <c r="HX633" s="58"/>
      <c r="HY633" s="58"/>
      <c r="HZ633" s="58"/>
      <c r="IA633" s="58"/>
      <c r="IB633" s="58"/>
      <c r="IC633" s="58"/>
      <c r="ID633" s="58"/>
      <c r="IE633" s="58"/>
      <c r="IF633" s="58"/>
      <c r="IG633" s="58"/>
      <c r="IH633" s="58"/>
      <c r="II633" s="58"/>
      <c r="IJ633" s="58"/>
      <c r="IK633" s="58"/>
      <c r="IL633" s="58"/>
      <c r="IM633" s="58"/>
      <c r="IN633" s="58"/>
      <c r="IO633" s="58"/>
      <c r="IP633" s="58"/>
      <c r="IQ633" s="58"/>
      <c r="IR633" s="58"/>
    </row>
    <row r="634" spans="1:252" s="839" customFormat="1">
      <c r="A634" s="78" t="s">
        <v>605</v>
      </c>
      <c r="B634" s="699">
        <v>0</v>
      </c>
      <c r="C634" s="699">
        <v>0</v>
      </c>
      <c r="D634" s="699">
        <v>0</v>
      </c>
      <c r="E634" s="699">
        <v>0</v>
      </c>
      <c r="F634" s="699">
        <v>0</v>
      </c>
      <c r="G634" s="699">
        <v>0</v>
      </c>
      <c r="H634" s="699">
        <v>0</v>
      </c>
      <c r="I634" s="699">
        <v>0</v>
      </c>
      <c r="J634" s="699">
        <v>0</v>
      </c>
      <c r="K634" s="699">
        <v>0</v>
      </c>
      <c r="L634" s="699">
        <v>0</v>
      </c>
      <c r="M634" s="699">
        <v>0</v>
      </c>
      <c r="N634" s="699">
        <v>0</v>
      </c>
      <c r="O634" s="699">
        <v>0</v>
      </c>
      <c r="P634" s="699">
        <v>0</v>
      </c>
      <c r="Q634" s="699">
        <v>0</v>
      </c>
      <c r="R634" s="699">
        <v>0</v>
      </c>
      <c r="S634" s="699">
        <v>0</v>
      </c>
      <c r="T634" s="699">
        <v>0</v>
      </c>
      <c r="U634" s="699">
        <v>0</v>
      </c>
      <c r="V634" s="699">
        <v>0</v>
      </c>
      <c r="W634" s="699">
        <v>0</v>
      </c>
      <c r="X634" s="699">
        <v>0</v>
      </c>
      <c r="Y634" s="699">
        <v>0</v>
      </c>
      <c r="Z634" s="699">
        <v>0</v>
      </c>
      <c r="AA634" s="956">
        <v>0</v>
      </c>
      <c r="AB634" s="956">
        <v>0</v>
      </c>
      <c r="AC634" s="956">
        <v>0</v>
      </c>
      <c r="AD634" s="699">
        <v>0</v>
      </c>
      <c r="AE634"/>
      <c r="AF634" s="58"/>
      <c r="AG634" s="58"/>
      <c r="AH634" s="58"/>
      <c r="AI634" s="58"/>
      <c r="AJ634" s="58"/>
      <c r="AK634" s="58"/>
      <c r="AL634" s="58"/>
      <c r="AM634" s="58"/>
      <c r="AN634" s="58"/>
      <c r="AO634" s="58"/>
      <c r="AP634" s="58"/>
      <c r="AQ634" s="58"/>
      <c r="AR634" s="58"/>
      <c r="AS634" s="58"/>
      <c r="AT634" s="58"/>
      <c r="AU634" s="58"/>
      <c r="AV634" s="58"/>
      <c r="AW634" s="58"/>
      <c r="AX634" s="58"/>
      <c r="AY634" s="58"/>
      <c r="AZ634" s="58"/>
      <c r="BA634" s="58"/>
      <c r="BB634" s="58"/>
      <c r="BC634" s="58"/>
      <c r="BD634" s="58"/>
      <c r="BE634" s="58"/>
      <c r="BF634" s="58"/>
      <c r="BG634" s="58"/>
      <c r="BH634" s="58"/>
      <c r="BI634" s="58"/>
      <c r="BJ634" s="58"/>
      <c r="BK634" s="58"/>
      <c r="BL634" s="58"/>
      <c r="BM634" s="58"/>
      <c r="BN634" s="58"/>
      <c r="BO634" s="58"/>
      <c r="BP634" s="58"/>
      <c r="BQ634" s="58"/>
      <c r="BR634" s="58"/>
      <c r="BS634" s="58"/>
      <c r="BT634" s="58"/>
      <c r="BU634" s="58"/>
      <c r="BV634" s="58"/>
      <c r="BW634" s="58"/>
      <c r="BX634" s="58"/>
      <c r="BY634" s="58"/>
      <c r="BZ634" s="58"/>
      <c r="CA634" s="58"/>
      <c r="CB634" s="58"/>
      <c r="CC634" s="58"/>
      <c r="CD634" s="58"/>
      <c r="CE634" s="58"/>
      <c r="CF634" s="58"/>
      <c r="CG634" s="58"/>
      <c r="CH634" s="58"/>
      <c r="CI634" s="58"/>
      <c r="CJ634" s="58"/>
      <c r="CK634" s="58"/>
      <c r="CL634" s="58"/>
      <c r="CM634" s="58"/>
      <c r="CN634" s="58"/>
      <c r="CO634" s="58"/>
      <c r="CP634" s="58"/>
      <c r="CQ634" s="58"/>
      <c r="CR634" s="58"/>
      <c r="CS634" s="58"/>
      <c r="CT634" s="58"/>
      <c r="CU634" s="58"/>
      <c r="CV634" s="58"/>
      <c r="CW634" s="58"/>
      <c r="CX634" s="58"/>
      <c r="CY634" s="58"/>
      <c r="CZ634" s="58"/>
      <c r="DA634" s="58"/>
      <c r="DB634" s="58"/>
      <c r="DC634" s="58"/>
      <c r="DD634" s="58"/>
      <c r="DE634" s="58"/>
      <c r="DF634" s="58"/>
      <c r="DG634" s="58"/>
      <c r="DH634" s="58"/>
      <c r="DI634" s="58"/>
      <c r="DJ634" s="58"/>
      <c r="DK634" s="58"/>
      <c r="DL634" s="58"/>
      <c r="DM634" s="58"/>
      <c r="DN634" s="58"/>
      <c r="DO634" s="58"/>
      <c r="DP634" s="58"/>
      <c r="DQ634" s="58"/>
      <c r="DR634" s="58"/>
      <c r="DS634" s="58"/>
      <c r="DT634" s="58"/>
      <c r="DU634" s="58"/>
      <c r="DV634" s="58"/>
      <c r="DW634" s="58"/>
      <c r="DX634" s="58"/>
      <c r="DY634" s="58"/>
      <c r="DZ634" s="58"/>
      <c r="EA634" s="58"/>
      <c r="EB634" s="58"/>
      <c r="EC634" s="58"/>
      <c r="ED634" s="58"/>
      <c r="EE634" s="58"/>
      <c r="EF634" s="58"/>
      <c r="EG634" s="58"/>
      <c r="EH634" s="58"/>
      <c r="EI634" s="58"/>
      <c r="EJ634" s="58"/>
      <c r="EK634" s="58"/>
      <c r="EL634" s="58"/>
      <c r="EM634" s="58"/>
      <c r="EN634" s="58"/>
      <c r="EO634" s="58"/>
      <c r="EP634" s="58"/>
      <c r="EQ634" s="58"/>
      <c r="ER634" s="58"/>
      <c r="ES634" s="58"/>
      <c r="ET634" s="58"/>
      <c r="EU634" s="58"/>
      <c r="EV634" s="58"/>
      <c r="EW634" s="58"/>
      <c r="EX634" s="58"/>
      <c r="EY634" s="58"/>
      <c r="EZ634" s="58"/>
      <c r="FA634" s="58"/>
      <c r="FB634" s="58"/>
      <c r="FC634" s="58"/>
      <c r="FD634" s="58"/>
      <c r="FE634" s="58"/>
      <c r="FF634" s="58"/>
      <c r="FG634" s="58"/>
      <c r="FH634" s="58"/>
      <c r="FI634" s="58"/>
      <c r="FJ634" s="58"/>
      <c r="FK634" s="58"/>
      <c r="FL634" s="58"/>
      <c r="FM634" s="58"/>
      <c r="FN634" s="58"/>
      <c r="FO634" s="58"/>
      <c r="FP634" s="58"/>
      <c r="FQ634" s="58"/>
      <c r="FR634" s="58"/>
      <c r="FS634" s="58"/>
      <c r="FT634" s="58"/>
      <c r="FU634" s="58"/>
      <c r="FV634" s="58"/>
      <c r="FW634" s="58"/>
      <c r="FX634" s="58"/>
      <c r="FY634" s="58"/>
      <c r="FZ634" s="58"/>
      <c r="GA634" s="58"/>
      <c r="GB634" s="58"/>
      <c r="GC634" s="58"/>
      <c r="GD634" s="58"/>
      <c r="GE634" s="58"/>
      <c r="GF634" s="58"/>
      <c r="GG634" s="58"/>
      <c r="GH634" s="58"/>
      <c r="GI634" s="58"/>
      <c r="GJ634" s="58"/>
      <c r="GK634" s="58"/>
      <c r="GL634" s="58"/>
      <c r="GM634" s="58"/>
      <c r="GN634" s="58"/>
      <c r="GO634" s="58"/>
      <c r="GP634" s="58"/>
      <c r="GQ634" s="58"/>
      <c r="GR634" s="58"/>
      <c r="GS634" s="58"/>
      <c r="GT634" s="58"/>
      <c r="GU634" s="58"/>
      <c r="GV634" s="58"/>
      <c r="GW634" s="58"/>
      <c r="GX634" s="58"/>
      <c r="GY634" s="58"/>
      <c r="GZ634" s="58"/>
      <c r="HA634" s="58"/>
      <c r="HB634" s="58"/>
      <c r="HC634" s="58"/>
      <c r="HD634" s="58"/>
      <c r="HE634" s="58"/>
      <c r="HF634" s="58"/>
      <c r="HG634" s="58"/>
      <c r="HH634" s="58"/>
      <c r="HI634" s="58"/>
      <c r="HJ634" s="58"/>
      <c r="HK634" s="58"/>
      <c r="HL634" s="58"/>
      <c r="HM634" s="58"/>
      <c r="HN634" s="58"/>
      <c r="HO634" s="58"/>
      <c r="HP634" s="58"/>
      <c r="HQ634" s="58"/>
      <c r="HR634" s="58"/>
      <c r="HS634" s="58"/>
      <c r="HT634" s="58"/>
      <c r="HU634" s="58"/>
      <c r="HV634" s="58"/>
      <c r="HW634" s="58"/>
      <c r="HX634" s="58"/>
      <c r="HY634" s="58"/>
      <c r="HZ634" s="58"/>
      <c r="IA634" s="58"/>
      <c r="IB634" s="58"/>
      <c r="IC634" s="58"/>
      <c r="ID634" s="58"/>
      <c r="IE634" s="58"/>
      <c r="IF634" s="58"/>
      <c r="IG634" s="58"/>
      <c r="IH634" s="58"/>
      <c r="II634" s="58"/>
      <c r="IJ634" s="58"/>
      <c r="IK634" s="58"/>
      <c r="IL634" s="58"/>
      <c r="IM634" s="58"/>
      <c r="IN634" s="58"/>
      <c r="IO634" s="58"/>
      <c r="IP634" s="58"/>
      <c r="IQ634" s="58"/>
      <c r="IR634" s="58"/>
    </row>
    <row r="635" spans="1:252" s="839" customFormat="1">
      <c r="A635" s="78" t="s">
        <v>469</v>
      </c>
      <c r="B635" s="699">
        <v>0.63800000000000001</v>
      </c>
      <c r="C635" s="699">
        <v>0.753</v>
      </c>
      <c r="D635" s="699">
        <v>0.85699999999999998</v>
      </c>
      <c r="E635" s="699">
        <v>0.89800000000000002</v>
      </c>
      <c r="F635" s="699">
        <v>1.054</v>
      </c>
      <c r="G635" s="699">
        <v>1.079</v>
      </c>
      <c r="H635" s="699">
        <v>1.1919999999999999</v>
      </c>
      <c r="I635" s="699">
        <v>1.093</v>
      </c>
      <c r="J635" s="699">
        <v>1.3129999999999999</v>
      </c>
      <c r="K635" s="699">
        <v>1.4930000000000001</v>
      </c>
      <c r="L635" s="699">
        <v>1.5149999999999999</v>
      </c>
      <c r="M635" s="699">
        <v>1.722</v>
      </c>
      <c r="N635" s="699">
        <v>1.865</v>
      </c>
      <c r="O635" s="699">
        <v>1.901</v>
      </c>
      <c r="P635" s="699">
        <v>2.1349999999999998</v>
      </c>
      <c r="Q635" s="699">
        <v>2.1779999999999999</v>
      </c>
      <c r="R635" s="699">
        <v>2.3109999999999999</v>
      </c>
      <c r="S635" s="699">
        <v>2.5550000000000002</v>
      </c>
      <c r="T635" s="699">
        <v>2.6019999999999999</v>
      </c>
      <c r="U635" s="699">
        <v>2.6819999999999999</v>
      </c>
      <c r="V635" s="699">
        <v>2.5819999999999999</v>
      </c>
      <c r="W635" s="699">
        <v>2.5</v>
      </c>
      <c r="X635" s="699">
        <v>2.4460000000000002</v>
      </c>
      <c r="Y635" s="699">
        <v>2.3159999999999998</v>
      </c>
      <c r="Z635" s="699">
        <v>2.3460000000000001</v>
      </c>
      <c r="AA635" s="956">
        <v>1.8580000000000001</v>
      </c>
      <c r="AB635" s="956">
        <v>2.4729999999999999</v>
      </c>
      <c r="AC635" s="956">
        <v>2.431</v>
      </c>
      <c r="AD635" s="699">
        <v>2.585</v>
      </c>
      <c r="AE635" s="953">
        <v>2.4140000000000001</v>
      </c>
      <c r="AF635" s="58"/>
      <c r="AG635" s="58"/>
      <c r="AH635" s="58"/>
      <c r="AI635" s="58"/>
      <c r="AJ635" s="58"/>
      <c r="AK635" s="58"/>
      <c r="AL635" s="58"/>
      <c r="AM635" s="58"/>
      <c r="AN635" s="58"/>
      <c r="AO635" s="58"/>
      <c r="AP635" s="58"/>
      <c r="AQ635" s="58"/>
      <c r="AR635" s="58"/>
      <c r="AS635" s="58"/>
      <c r="AT635" s="58"/>
      <c r="AU635" s="58"/>
      <c r="AV635" s="58"/>
      <c r="AW635" s="58"/>
      <c r="AX635" s="58"/>
      <c r="AY635" s="58"/>
      <c r="AZ635" s="58"/>
      <c r="BA635" s="58"/>
      <c r="BB635" s="58"/>
      <c r="BC635" s="58"/>
      <c r="BD635" s="58"/>
      <c r="BE635" s="58"/>
      <c r="BF635" s="58"/>
      <c r="BG635" s="58"/>
      <c r="BH635" s="58"/>
      <c r="BI635" s="58"/>
      <c r="BJ635" s="58"/>
      <c r="BK635" s="58"/>
      <c r="BL635" s="58"/>
      <c r="BM635" s="58"/>
      <c r="BN635" s="58"/>
      <c r="BO635" s="58"/>
      <c r="BP635" s="58"/>
      <c r="BQ635" s="58"/>
      <c r="BR635" s="58"/>
      <c r="BS635" s="58"/>
      <c r="BT635" s="58"/>
      <c r="BU635" s="58"/>
      <c r="BV635" s="58"/>
      <c r="BW635" s="58"/>
      <c r="BX635" s="58"/>
      <c r="BY635" s="58"/>
      <c r="BZ635" s="58"/>
      <c r="CA635" s="58"/>
      <c r="CB635" s="58"/>
      <c r="CC635" s="58"/>
      <c r="CD635" s="58"/>
      <c r="CE635" s="58"/>
      <c r="CF635" s="58"/>
      <c r="CG635" s="58"/>
      <c r="CH635" s="58"/>
      <c r="CI635" s="58"/>
      <c r="CJ635" s="58"/>
      <c r="CK635" s="58"/>
      <c r="CL635" s="58"/>
      <c r="CM635" s="58"/>
      <c r="CN635" s="58"/>
      <c r="CO635" s="58"/>
      <c r="CP635" s="58"/>
      <c r="CQ635" s="58"/>
      <c r="CR635" s="58"/>
      <c r="CS635" s="58"/>
      <c r="CT635" s="58"/>
      <c r="CU635" s="58"/>
      <c r="CV635" s="58"/>
      <c r="CW635" s="58"/>
      <c r="CX635" s="58"/>
      <c r="CY635" s="58"/>
      <c r="CZ635" s="58"/>
      <c r="DA635" s="58"/>
      <c r="DB635" s="58"/>
      <c r="DC635" s="58"/>
      <c r="DD635" s="58"/>
      <c r="DE635" s="58"/>
      <c r="DF635" s="58"/>
      <c r="DG635" s="58"/>
      <c r="DH635" s="58"/>
      <c r="DI635" s="58"/>
      <c r="DJ635" s="58"/>
      <c r="DK635" s="58"/>
      <c r="DL635" s="58"/>
      <c r="DM635" s="58"/>
      <c r="DN635" s="58"/>
      <c r="DO635" s="58"/>
      <c r="DP635" s="58"/>
      <c r="DQ635" s="58"/>
      <c r="DR635" s="58"/>
      <c r="DS635" s="58"/>
      <c r="DT635" s="58"/>
      <c r="DU635" s="58"/>
      <c r="DV635" s="58"/>
      <c r="DW635" s="58"/>
      <c r="DX635" s="58"/>
      <c r="DY635" s="58"/>
      <c r="DZ635" s="58"/>
      <c r="EA635" s="58"/>
      <c r="EB635" s="58"/>
      <c r="EC635" s="58"/>
      <c r="ED635" s="58"/>
      <c r="EE635" s="58"/>
      <c r="EF635" s="58"/>
      <c r="EG635" s="58"/>
      <c r="EH635" s="58"/>
      <c r="EI635" s="58"/>
      <c r="EJ635" s="58"/>
      <c r="EK635" s="58"/>
      <c r="EL635" s="58"/>
      <c r="EM635" s="58"/>
      <c r="EN635" s="58"/>
      <c r="EO635" s="58"/>
      <c r="EP635" s="58"/>
      <c r="EQ635" s="58"/>
      <c r="ER635" s="58"/>
      <c r="ES635" s="58"/>
      <c r="ET635" s="58"/>
      <c r="EU635" s="58"/>
      <c r="EV635" s="58"/>
      <c r="EW635" s="58"/>
      <c r="EX635" s="58"/>
      <c r="EY635" s="58"/>
      <c r="EZ635" s="58"/>
      <c r="FA635" s="58"/>
      <c r="FB635" s="58"/>
      <c r="FC635" s="58"/>
      <c r="FD635" s="58"/>
      <c r="FE635" s="58"/>
      <c r="FF635" s="58"/>
      <c r="FG635" s="58"/>
      <c r="FH635" s="58"/>
      <c r="FI635" s="58"/>
      <c r="FJ635" s="58"/>
      <c r="FK635" s="58"/>
      <c r="FL635" s="58"/>
      <c r="FM635" s="58"/>
      <c r="FN635" s="58"/>
      <c r="FO635" s="58"/>
      <c r="FP635" s="58"/>
      <c r="FQ635" s="58"/>
      <c r="FR635" s="58"/>
      <c r="FS635" s="58"/>
      <c r="FT635" s="58"/>
      <c r="FU635" s="58"/>
      <c r="FV635" s="58"/>
      <c r="FW635" s="58"/>
      <c r="FX635" s="58"/>
      <c r="FY635" s="58"/>
      <c r="FZ635" s="58"/>
      <c r="GA635" s="58"/>
      <c r="GB635" s="58"/>
      <c r="GC635" s="58"/>
      <c r="GD635" s="58"/>
      <c r="GE635" s="58"/>
      <c r="GF635" s="58"/>
      <c r="GG635" s="58"/>
      <c r="GH635" s="58"/>
      <c r="GI635" s="58"/>
      <c r="GJ635" s="58"/>
      <c r="GK635" s="58"/>
      <c r="GL635" s="58"/>
      <c r="GM635" s="58"/>
      <c r="GN635" s="58"/>
      <c r="GO635" s="58"/>
      <c r="GP635" s="58"/>
      <c r="GQ635" s="58"/>
      <c r="GR635" s="58"/>
      <c r="GS635" s="58"/>
      <c r="GT635" s="58"/>
      <c r="GU635" s="58"/>
      <c r="GV635" s="58"/>
      <c r="GW635" s="58"/>
      <c r="GX635" s="58"/>
      <c r="GY635" s="58"/>
      <c r="GZ635" s="58"/>
      <c r="HA635" s="58"/>
      <c r="HB635" s="58"/>
      <c r="HC635" s="58"/>
      <c r="HD635" s="58"/>
      <c r="HE635" s="58"/>
      <c r="HF635" s="58"/>
      <c r="HG635" s="58"/>
      <c r="HH635" s="58"/>
      <c r="HI635" s="58"/>
      <c r="HJ635" s="58"/>
      <c r="HK635" s="58"/>
      <c r="HL635" s="58"/>
      <c r="HM635" s="58"/>
      <c r="HN635" s="58"/>
      <c r="HO635" s="58"/>
      <c r="HP635" s="58"/>
      <c r="HQ635" s="58"/>
      <c r="HR635" s="58"/>
      <c r="HS635" s="58"/>
      <c r="HT635" s="58"/>
      <c r="HU635" s="58"/>
      <c r="HV635" s="58"/>
      <c r="HW635" s="58"/>
      <c r="HX635" s="58"/>
      <c r="HY635" s="58"/>
      <c r="HZ635" s="58"/>
      <c r="IA635" s="58"/>
      <c r="IB635" s="58"/>
      <c r="IC635" s="58"/>
      <c r="ID635" s="58"/>
      <c r="IE635" s="58"/>
      <c r="IF635" s="58"/>
      <c r="IG635" s="58"/>
      <c r="IH635" s="58"/>
      <c r="II635" s="58"/>
      <c r="IJ635" s="58"/>
      <c r="IK635" s="58"/>
      <c r="IL635" s="58"/>
      <c r="IM635" s="58"/>
      <c r="IN635" s="58"/>
      <c r="IO635" s="58"/>
      <c r="IP635" s="58"/>
      <c r="IQ635" s="58"/>
      <c r="IR635" s="58"/>
    </row>
    <row r="636" spans="1:252" s="839" customFormat="1">
      <c r="A636" s="78" t="s">
        <v>606</v>
      </c>
      <c r="B636" s="699">
        <v>0</v>
      </c>
      <c r="C636" s="699">
        <v>0</v>
      </c>
      <c r="D636" s="699">
        <v>0</v>
      </c>
      <c r="E636" s="699">
        <v>0</v>
      </c>
      <c r="F636" s="699">
        <v>0</v>
      </c>
      <c r="G636" s="699">
        <v>0</v>
      </c>
      <c r="H636" s="699">
        <v>0</v>
      </c>
      <c r="I636" s="699">
        <v>0</v>
      </c>
      <c r="J636" s="699">
        <v>0</v>
      </c>
      <c r="K636" s="699">
        <v>0</v>
      </c>
      <c r="L636" s="699">
        <v>0</v>
      </c>
      <c r="M636" s="699">
        <v>0</v>
      </c>
      <c r="N636" s="699">
        <v>0</v>
      </c>
      <c r="O636" s="699">
        <v>0</v>
      </c>
      <c r="P636" s="699">
        <v>0</v>
      </c>
      <c r="Q636" s="699">
        <v>0</v>
      </c>
      <c r="R636" s="699">
        <v>0</v>
      </c>
      <c r="S636" s="699">
        <v>0</v>
      </c>
      <c r="T636" s="699">
        <v>0</v>
      </c>
      <c r="U636" s="699">
        <v>0</v>
      </c>
      <c r="V636" s="699">
        <v>0</v>
      </c>
      <c r="W636" s="699">
        <v>0</v>
      </c>
      <c r="X636" s="699">
        <v>0</v>
      </c>
      <c r="Y636" s="699">
        <v>0</v>
      </c>
      <c r="Z636" s="699">
        <v>0</v>
      </c>
      <c r="AA636" s="956">
        <v>0</v>
      </c>
      <c r="AB636" s="956">
        <v>2E-3</v>
      </c>
      <c r="AC636" s="956">
        <v>3.0000000000000001E-3</v>
      </c>
      <c r="AD636" s="699">
        <v>1.2E-2</v>
      </c>
      <c r="AE636" s="953">
        <v>2.5000000000000001E-2</v>
      </c>
      <c r="AF636" s="58"/>
      <c r="AG636" s="58"/>
      <c r="AH636" s="58"/>
      <c r="AI636" s="58"/>
      <c r="AJ636" s="58"/>
      <c r="AK636" s="58"/>
      <c r="AL636" s="58"/>
      <c r="AM636" s="58"/>
      <c r="AN636" s="58"/>
      <c r="AO636" s="58"/>
      <c r="AP636" s="58"/>
      <c r="AQ636" s="58"/>
      <c r="AR636" s="58"/>
      <c r="AS636" s="58"/>
      <c r="AT636" s="58"/>
      <c r="AU636" s="58"/>
      <c r="AV636" s="58"/>
      <c r="AW636" s="58"/>
      <c r="AX636" s="58"/>
      <c r="AY636" s="58"/>
      <c r="AZ636" s="58"/>
      <c r="BA636" s="58"/>
      <c r="BB636" s="58"/>
      <c r="BC636" s="58"/>
      <c r="BD636" s="58"/>
      <c r="BE636" s="58"/>
      <c r="BF636" s="58"/>
      <c r="BG636" s="58"/>
      <c r="BH636" s="58"/>
      <c r="BI636" s="58"/>
      <c r="BJ636" s="58"/>
      <c r="BK636" s="58"/>
      <c r="BL636" s="58"/>
      <c r="BM636" s="58"/>
      <c r="BN636" s="58"/>
      <c r="BO636" s="58"/>
      <c r="BP636" s="58"/>
      <c r="BQ636" s="58"/>
      <c r="BR636" s="58"/>
      <c r="BS636" s="58"/>
      <c r="BT636" s="58"/>
      <c r="BU636" s="58"/>
      <c r="BV636" s="58"/>
      <c r="BW636" s="58"/>
      <c r="BX636" s="58"/>
      <c r="BY636" s="58"/>
      <c r="BZ636" s="58"/>
      <c r="CA636" s="58"/>
      <c r="CB636" s="58"/>
      <c r="CC636" s="58"/>
      <c r="CD636" s="58"/>
      <c r="CE636" s="58"/>
      <c r="CF636" s="58"/>
      <c r="CG636" s="58"/>
      <c r="CH636" s="58"/>
      <c r="CI636" s="58"/>
      <c r="CJ636" s="58"/>
      <c r="CK636" s="58"/>
      <c r="CL636" s="58"/>
      <c r="CM636" s="58"/>
      <c r="CN636" s="58"/>
      <c r="CO636" s="58"/>
      <c r="CP636" s="58"/>
      <c r="CQ636" s="58"/>
      <c r="CR636" s="58"/>
      <c r="CS636" s="58"/>
      <c r="CT636" s="58"/>
      <c r="CU636" s="58"/>
      <c r="CV636" s="58"/>
      <c r="CW636" s="58"/>
      <c r="CX636" s="58"/>
      <c r="CY636" s="58"/>
      <c r="CZ636" s="58"/>
      <c r="DA636" s="58"/>
      <c r="DB636" s="58"/>
      <c r="DC636" s="58"/>
      <c r="DD636" s="58"/>
      <c r="DE636" s="58"/>
      <c r="DF636" s="58"/>
      <c r="DG636" s="58"/>
      <c r="DH636" s="58"/>
      <c r="DI636" s="58"/>
      <c r="DJ636" s="58"/>
      <c r="DK636" s="58"/>
      <c r="DL636" s="58"/>
      <c r="DM636" s="58"/>
      <c r="DN636" s="58"/>
      <c r="DO636" s="58"/>
      <c r="DP636" s="58"/>
      <c r="DQ636" s="58"/>
      <c r="DR636" s="58"/>
      <c r="DS636" s="58"/>
      <c r="DT636" s="58"/>
      <c r="DU636" s="58"/>
      <c r="DV636" s="58"/>
      <c r="DW636" s="58"/>
      <c r="DX636" s="58"/>
      <c r="DY636" s="58"/>
      <c r="DZ636" s="58"/>
      <c r="EA636" s="58"/>
      <c r="EB636" s="58"/>
      <c r="EC636" s="58"/>
      <c r="ED636" s="58"/>
      <c r="EE636" s="58"/>
      <c r="EF636" s="58"/>
      <c r="EG636" s="58"/>
      <c r="EH636" s="58"/>
      <c r="EI636" s="58"/>
      <c r="EJ636" s="58"/>
      <c r="EK636" s="58"/>
      <c r="EL636" s="58"/>
      <c r="EM636" s="58"/>
      <c r="EN636" s="58"/>
      <c r="EO636" s="58"/>
      <c r="EP636" s="58"/>
      <c r="EQ636" s="58"/>
      <c r="ER636" s="58"/>
      <c r="ES636" s="58"/>
      <c r="ET636" s="58"/>
      <c r="EU636" s="58"/>
      <c r="EV636" s="58"/>
      <c r="EW636" s="58"/>
      <c r="EX636" s="58"/>
      <c r="EY636" s="58"/>
      <c r="EZ636" s="58"/>
      <c r="FA636" s="58"/>
      <c r="FB636" s="58"/>
      <c r="FC636" s="58"/>
      <c r="FD636" s="58"/>
      <c r="FE636" s="58"/>
      <c r="FF636" s="58"/>
      <c r="FG636" s="58"/>
      <c r="FH636" s="58"/>
      <c r="FI636" s="58"/>
      <c r="FJ636" s="58"/>
      <c r="FK636" s="58"/>
      <c r="FL636" s="58"/>
      <c r="FM636" s="58"/>
      <c r="FN636" s="58"/>
      <c r="FO636" s="58"/>
      <c r="FP636" s="58"/>
      <c r="FQ636" s="58"/>
      <c r="FR636" s="58"/>
      <c r="FS636" s="58"/>
      <c r="FT636" s="58"/>
      <c r="FU636" s="58"/>
      <c r="FV636" s="58"/>
      <c r="FW636" s="58"/>
      <c r="FX636" s="58"/>
      <c r="FY636" s="58"/>
      <c r="FZ636" s="58"/>
      <c r="GA636" s="58"/>
      <c r="GB636" s="58"/>
      <c r="GC636" s="58"/>
      <c r="GD636" s="58"/>
      <c r="GE636" s="58"/>
      <c r="GF636" s="58"/>
      <c r="GG636" s="58"/>
      <c r="GH636" s="58"/>
      <c r="GI636" s="58"/>
      <c r="GJ636" s="58"/>
      <c r="GK636" s="58"/>
      <c r="GL636" s="58"/>
      <c r="GM636" s="58"/>
      <c r="GN636" s="58"/>
      <c r="GO636" s="58"/>
      <c r="GP636" s="58"/>
      <c r="GQ636" s="58"/>
      <c r="GR636" s="58"/>
      <c r="GS636" s="58"/>
      <c r="GT636" s="58"/>
      <c r="GU636" s="58"/>
      <c r="GV636" s="58"/>
      <c r="GW636" s="58"/>
      <c r="GX636" s="58"/>
      <c r="GY636" s="58"/>
      <c r="GZ636" s="58"/>
      <c r="HA636" s="58"/>
      <c r="HB636" s="58"/>
      <c r="HC636" s="58"/>
      <c r="HD636" s="58"/>
      <c r="HE636" s="58"/>
      <c r="HF636" s="58"/>
      <c r="HG636" s="58"/>
      <c r="HH636" s="58"/>
      <c r="HI636" s="58"/>
      <c r="HJ636" s="58"/>
      <c r="HK636" s="58"/>
      <c r="HL636" s="58"/>
      <c r="HM636" s="58"/>
      <c r="HN636" s="58"/>
      <c r="HO636" s="58"/>
      <c r="HP636" s="58"/>
      <c r="HQ636" s="58"/>
      <c r="HR636" s="58"/>
      <c r="HS636" s="58"/>
      <c r="HT636" s="58"/>
      <c r="HU636" s="58"/>
      <c r="HV636" s="58"/>
      <c r="HW636" s="58"/>
      <c r="HX636" s="58"/>
      <c r="HY636" s="58"/>
      <c r="HZ636" s="58"/>
      <c r="IA636" s="58"/>
      <c r="IB636" s="58"/>
      <c r="IC636" s="58"/>
      <c r="ID636" s="58"/>
      <c r="IE636" s="58"/>
      <c r="IF636" s="58"/>
      <c r="IG636" s="58"/>
      <c r="IH636" s="58"/>
      <c r="II636" s="58"/>
      <c r="IJ636" s="58"/>
      <c r="IK636" s="58"/>
      <c r="IL636" s="58"/>
      <c r="IM636" s="58"/>
      <c r="IN636" s="58"/>
      <c r="IO636" s="58"/>
      <c r="IP636" s="58"/>
      <c r="IQ636" s="58"/>
      <c r="IR636" s="58"/>
    </row>
    <row r="637" spans="1:252" s="839" customFormat="1">
      <c r="A637" s="78" t="s">
        <v>607</v>
      </c>
      <c r="B637" s="699">
        <v>1E-3</v>
      </c>
      <c r="C637" s="699">
        <v>1E-3</v>
      </c>
      <c r="D637" s="699">
        <v>1E-3</v>
      </c>
      <c r="E637" s="699">
        <v>1E-3</v>
      </c>
      <c r="F637" s="699">
        <v>1E-3</v>
      </c>
      <c r="G637" s="699">
        <v>2E-3</v>
      </c>
      <c r="H637" s="699">
        <v>2E-3</v>
      </c>
      <c r="I637" s="699">
        <v>2E-3</v>
      </c>
      <c r="J637" s="699">
        <v>2E-3</v>
      </c>
      <c r="K637" s="699">
        <v>2E-3</v>
      </c>
      <c r="L637" s="699">
        <v>2E-3</v>
      </c>
      <c r="M637" s="699">
        <v>3.0000000000000001E-3</v>
      </c>
      <c r="N637" s="699">
        <v>3.0000000000000001E-3</v>
      </c>
      <c r="O637" s="699">
        <v>3.0000000000000001E-3</v>
      </c>
      <c r="P637" s="699">
        <v>2E-3</v>
      </c>
      <c r="Q637" s="699">
        <v>3.0000000000000001E-3</v>
      </c>
      <c r="R637" s="699">
        <v>3.0000000000000001E-3</v>
      </c>
      <c r="S637" s="699">
        <v>8.0000000000000002E-3</v>
      </c>
      <c r="T637" s="699">
        <v>2E-3</v>
      </c>
      <c r="U637" s="699">
        <v>1E-3</v>
      </c>
      <c r="V637" s="699">
        <v>1E-3</v>
      </c>
      <c r="W637" s="699">
        <v>1E-3</v>
      </c>
      <c r="X637" s="699">
        <v>1E-3</v>
      </c>
      <c r="Y637" s="699">
        <v>1E-3</v>
      </c>
      <c r="Z637" s="699">
        <v>1E-3</v>
      </c>
      <c r="AA637" s="956">
        <v>1E-3</v>
      </c>
      <c r="AB637" s="956">
        <v>1E-3</v>
      </c>
      <c r="AC637" s="956">
        <v>1E-3</v>
      </c>
      <c r="AD637" s="699">
        <v>1E-3</v>
      </c>
      <c r="AE637" s="953">
        <v>2E-3</v>
      </c>
      <c r="AF637" s="58"/>
      <c r="AG637" s="58"/>
      <c r="AH637" s="58"/>
      <c r="AI637" s="58"/>
      <c r="AJ637" s="58"/>
      <c r="AK637" s="58"/>
      <c r="AL637" s="58"/>
      <c r="AM637" s="58"/>
      <c r="AN637" s="58"/>
      <c r="AO637" s="58"/>
      <c r="AP637" s="58"/>
      <c r="AQ637" s="58"/>
      <c r="AR637" s="58"/>
      <c r="AS637" s="58"/>
      <c r="AT637" s="58"/>
      <c r="AU637" s="58"/>
      <c r="AV637" s="58"/>
      <c r="AW637" s="58"/>
      <c r="AX637" s="58"/>
      <c r="AY637" s="58"/>
      <c r="AZ637" s="58"/>
      <c r="BA637" s="58"/>
      <c r="BB637" s="58"/>
      <c r="BC637" s="58"/>
      <c r="BD637" s="58"/>
      <c r="BE637" s="58"/>
      <c r="BF637" s="58"/>
      <c r="BG637" s="58"/>
      <c r="BH637" s="58"/>
      <c r="BI637" s="58"/>
      <c r="BJ637" s="58"/>
      <c r="BK637" s="58"/>
      <c r="BL637" s="58"/>
      <c r="BM637" s="58"/>
      <c r="BN637" s="58"/>
      <c r="BO637" s="58"/>
      <c r="BP637" s="58"/>
      <c r="BQ637" s="58"/>
      <c r="BR637" s="58"/>
      <c r="BS637" s="58"/>
      <c r="BT637" s="58"/>
      <c r="BU637" s="58"/>
      <c r="BV637" s="58"/>
      <c r="BW637" s="58"/>
      <c r="BX637" s="58"/>
      <c r="BY637" s="58"/>
      <c r="BZ637" s="58"/>
      <c r="CA637" s="58"/>
      <c r="CB637" s="58"/>
      <c r="CC637" s="58"/>
      <c r="CD637" s="58"/>
      <c r="CE637" s="58"/>
      <c r="CF637" s="58"/>
      <c r="CG637" s="58"/>
      <c r="CH637" s="58"/>
      <c r="CI637" s="58"/>
      <c r="CJ637" s="58"/>
      <c r="CK637" s="58"/>
      <c r="CL637" s="58"/>
      <c r="CM637" s="58"/>
      <c r="CN637" s="58"/>
      <c r="CO637" s="58"/>
      <c r="CP637" s="58"/>
      <c r="CQ637" s="58"/>
      <c r="CR637" s="58"/>
      <c r="CS637" s="58"/>
      <c r="CT637" s="58"/>
      <c r="CU637" s="58"/>
      <c r="CV637" s="58"/>
      <c r="CW637" s="58"/>
      <c r="CX637" s="58"/>
      <c r="CY637" s="58"/>
      <c r="CZ637" s="58"/>
      <c r="DA637" s="58"/>
      <c r="DB637" s="58"/>
      <c r="DC637" s="58"/>
      <c r="DD637" s="58"/>
      <c r="DE637" s="58"/>
      <c r="DF637" s="58"/>
      <c r="DG637" s="58"/>
      <c r="DH637" s="58"/>
      <c r="DI637" s="58"/>
      <c r="DJ637" s="58"/>
      <c r="DK637" s="58"/>
      <c r="DL637" s="58"/>
      <c r="DM637" s="58"/>
      <c r="DN637" s="58"/>
      <c r="DO637" s="58"/>
      <c r="DP637" s="58"/>
      <c r="DQ637" s="58"/>
      <c r="DR637" s="58"/>
      <c r="DS637" s="58"/>
      <c r="DT637" s="58"/>
      <c r="DU637" s="58"/>
      <c r="DV637" s="58"/>
      <c r="DW637" s="58"/>
      <c r="DX637" s="58"/>
      <c r="DY637" s="58"/>
      <c r="DZ637" s="58"/>
      <c r="EA637" s="58"/>
      <c r="EB637" s="58"/>
      <c r="EC637" s="58"/>
      <c r="ED637" s="58"/>
      <c r="EE637" s="58"/>
      <c r="EF637" s="58"/>
      <c r="EG637" s="58"/>
      <c r="EH637" s="58"/>
      <c r="EI637" s="58"/>
      <c r="EJ637" s="58"/>
      <c r="EK637" s="58"/>
      <c r="EL637" s="58"/>
      <c r="EM637" s="58"/>
      <c r="EN637" s="58"/>
      <c r="EO637" s="58"/>
      <c r="EP637" s="58"/>
      <c r="EQ637" s="58"/>
      <c r="ER637" s="58"/>
      <c r="ES637" s="58"/>
      <c r="ET637" s="58"/>
      <c r="EU637" s="58"/>
      <c r="EV637" s="58"/>
      <c r="EW637" s="58"/>
      <c r="EX637" s="58"/>
      <c r="EY637" s="58"/>
      <c r="EZ637" s="58"/>
      <c r="FA637" s="58"/>
      <c r="FB637" s="58"/>
      <c r="FC637" s="58"/>
      <c r="FD637" s="58"/>
      <c r="FE637" s="58"/>
      <c r="FF637" s="58"/>
      <c r="FG637" s="58"/>
      <c r="FH637" s="58"/>
      <c r="FI637" s="58"/>
      <c r="FJ637" s="58"/>
      <c r="FK637" s="58"/>
      <c r="FL637" s="58"/>
      <c r="FM637" s="58"/>
      <c r="FN637" s="58"/>
      <c r="FO637" s="58"/>
      <c r="FP637" s="58"/>
      <c r="FQ637" s="58"/>
      <c r="FR637" s="58"/>
      <c r="FS637" s="58"/>
      <c r="FT637" s="58"/>
      <c r="FU637" s="58"/>
      <c r="FV637" s="58"/>
      <c r="FW637" s="58"/>
      <c r="FX637" s="58"/>
      <c r="FY637" s="58"/>
      <c r="FZ637" s="58"/>
      <c r="GA637" s="58"/>
      <c r="GB637" s="58"/>
      <c r="GC637" s="58"/>
      <c r="GD637" s="58"/>
      <c r="GE637" s="58"/>
      <c r="GF637" s="58"/>
      <c r="GG637" s="58"/>
      <c r="GH637" s="58"/>
      <c r="GI637" s="58"/>
      <c r="GJ637" s="58"/>
      <c r="GK637" s="58"/>
      <c r="GL637" s="58"/>
      <c r="GM637" s="58"/>
      <c r="GN637" s="58"/>
      <c r="GO637" s="58"/>
      <c r="GP637" s="58"/>
      <c r="GQ637" s="58"/>
      <c r="GR637" s="58"/>
      <c r="GS637" s="58"/>
      <c r="GT637" s="58"/>
      <c r="GU637" s="58"/>
      <c r="GV637" s="58"/>
      <c r="GW637" s="58"/>
      <c r="GX637" s="58"/>
      <c r="GY637" s="58"/>
      <c r="GZ637" s="58"/>
      <c r="HA637" s="58"/>
      <c r="HB637" s="58"/>
      <c r="HC637" s="58"/>
      <c r="HD637" s="58"/>
      <c r="HE637" s="58"/>
      <c r="HF637" s="58"/>
      <c r="HG637" s="58"/>
      <c r="HH637" s="58"/>
      <c r="HI637" s="58"/>
      <c r="HJ637" s="58"/>
      <c r="HK637" s="58"/>
      <c r="HL637" s="58"/>
      <c r="HM637" s="58"/>
      <c r="HN637" s="58"/>
      <c r="HO637" s="58"/>
      <c r="HP637" s="58"/>
      <c r="HQ637" s="58"/>
      <c r="HR637" s="58"/>
      <c r="HS637" s="58"/>
      <c r="HT637" s="58"/>
      <c r="HU637" s="58"/>
      <c r="HV637" s="58"/>
      <c r="HW637" s="58"/>
      <c r="HX637" s="58"/>
      <c r="HY637" s="58"/>
      <c r="HZ637" s="58"/>
      <c r="IA637" s="58"/>
      <c r="IB637" s="58"/>
      <c r="IC637" s="58"/>
      <c r="ID637" s="58"/>
      <c r="IE637" s="58"/>
      <c r="IF637" s="58"/>
      <c r="IG637" s="58"/>
      <c r="IH637" s="58"/>
      <c r="II637" s="58"/>
      <c r="IJ637" s="58"/>
      <c r="IK637" s="58"/>
      <c r="IL637" s="58"/>
      <c r="IM637" s="58"/>
      <c r="IN637" s="58"/>
      <c r="IO637" s="58"/>
      <c r="IP637" s="58"/>
      <c r="IQ637" s="58"/>
      <c r="IR637" s="58"/>
    </row>
    <row r="638" spans="1:252" s="839" customFormat="1">
      <c r="A638" s="78" t="s">
        <v>608</v>
      </c>
      <c r="B638" s="699">
        <v>0</v>
      </c>
      <c r="C638" s="699">
        <v>0</v>
      </c>
      <c r="D638" s="699">
        <v>0</v>
      </c>
      <c r="E638" s="699">
        <v>0</v>
      </c>
      <c r="F638" s="699">
        <v>0</v>
      </c>
      <c r="G638" s="699">
        <v>0</v>
      </c>
      <c r="H638" s="699">
        <v>0</v>
      </c>
      <c r="I638" s="699">
        <v>0</v>
      </c>
      <c r="J638" s="699">
        <v>0</v>
      </c>
      <c r="K638" s="699">
        <v>0</v>
      </c>
      <c r="L638" s="699">
        <v>0</v>
      </c>
      <c r="M638" s="699">
        <v>0</v>
      </c>
      <c r="N638" s="699">
        <v>0</v>
      </c>
      <c r="O638" s="699">
        <v>0</v>
      </c>
      <c r="P638" s="699">
        <v>0</v>
      </c>
      <c r="Q638" s="699">
        <v>0</v>
      </c>
      <c r="R638" s="699">
        <v>0</v>
      </c>
      <c r="S638" s="699">
        <v>0</v>
      </c>
      <c r="T638" s="699">
        <v>0</v>
      </c>
      <c r="U638" s="699">
        <v>0</v>
      </c>
      <c r="V638" s="699">
        <v>0</v>
      </c>
      <c r="W638" s="699">
        <v>0</v>
      </c>
      <c r="X638" s="699">
        <v>0</v>
      </c>
      <c r="Y638" s="699">
        <v>0</v>
      </c>
      <c r="Z638" s="699">
        <v>0</v>
      </c>
      <c r="AA638" s="956">
        <v>0</v>
      </c>
      <c r="AB638" s="956">
        <v>0</v>
      </c>
      <c r="AC638" s="956">
        <v>0</v>
      </c>
      <c r="AD638" s="699">
        <v>0</v>
      </c>
      <c r="AE638" s="953">
        <v>0</v>
      </c>
      <c r="AF638" s="58"/>
      <c r="AG638" s="58"/>
      <c r="AH638" s="58"/>
      <c r="AI638" s="58"/>
      <c r="AJ638" s="58"/>
      <c r="AK638" s="58"/>
      <c r="AL638" s="58"/>
      <c r="AM638" s="58"/>
      <c r="AN638" s="58"/>
      <c r="AO638" s="58"/>
      <c r="AP638" s="58"/>
      <c r="AQ638" s="58"/>
      <c r="AR638" s="58"/>
      <c r="AS638" s="58"/>
      <c r="AT638" s="58"/>
      <c r="AU638" s="58"/>
      <c r="AV638" s="58"/>
      <c r="AW638" s="58"/>
      <c r="AX638" s="58"/>
      <c r="AY638" s="58"/>
      <c r="AZ638" s="58"/>
      <c r="BA638" s="58"/>
      <c r="BB638" s="58"/>
      <c r="BC638" s="58"/>
      <c r="BD638" s="58"/>
      <c r="BE638" s="58"/>
      <c r="BF638" s="58"/>
      <c r="BG638" s="58"/>
      <c r="BH638" s="58"/>
      <c r="BI638" s="58"/>
      <c r="BJ638" s="58"/>
      <c r="BK638" s="58"/>
      <c r="BL638" s="58"/>
      <c r="BM638" s="58"/>
      <c r="BN638" s="58"/>
      <c r="BO638" s="58"/>
      <c r="BP638" s="58"/>
      <c r="BQ638" s="58"/>
      <c r="BR638" s="58"/>
      <c r="BS638" s="58"/>
      <c r="BT638" s="58"/>
      <c r="BU638" s="58"/>
      <c r="BV638" s="58"/>
      <c r="BW638" s="58"/>
      <c r="BX638" s="58"/>
      <c r="BY638" s="58"/>
      <c r="BZ638" s="58"/>
      <c r="CA638" s="58"/>
      <c r="CB638" s="58"/>
      <c r="CC638" s="58"/>
      <c r="CD638" s="58"/>
      <c r="CE638" s="58"/>
      <c r="CF638" s="58"/>
      <c r="CG638" s="58"/>
      <c r="CH638" s="58"/>
      <c r="CI638" s="58"/>
      <c r="CJ638" s="58"/>
      <c r="CK638" s="58"/>
      <c r="CL638" s="58"/>
      <c r="CM638" s="58"/>
      <c r="CN638" s="58"/>
      <c r="CO638" s="58"/>
      <c r="CP638" s="58"/>
      <c r="CQ638" s="58"/>
      <c r="CR638" s="58"/>
      <c r="CS638" s="58"/>
      <c r="CT638" s="58"/>
      <c r="CU638" s="58"/>
      <c r="CV638" s="58"/>
      <c r="CW638" s="58"/>
      <c r="CX638" s="58"/>
      <c r="CY638" s="58"/>
      <c r="CZ638" s="58"/>
      <c r="DA638" s="58"/>
      <c r="DB638" s="58"/>
      <c r="DC638" s="58"/>
      <c r="DD638" s="58"/>
      <c r="DE638" s="58"/>
      <c r="DF638" s="58"/>
      <c r="DG638" s="58"/>
      <c r="DH638" s="58"/>
      <c r="DI638" s="58"/>
      <c r="DJ638" s="58"/>
      <c r="DK638" s="58"/>
      <c r="DL638" s="58"/>
      <c r="DM638" s="58"/>
      <c r="DN638" s="58"/>
      <c r="DO638" s="58"/>
      <c r="DP638" s="58"/>
      <c r="DQ638" s="58"/>
      <c r="DR638" s="58"/>
      <c r="DS638" s="58"/>
      <c r="DT638" s="58"/>
      <c r="DU638" s="58"/>
      <c r="DV638" s="58"/>
      <c r="DW638" s="58"/>
      <c r="DX638" s="58"/>
      <c r="DY638" s="58"/>
      <c r="DZ638" s="58"/>
      <c r="EA638" s="58"/>
      <c r="EB638" s="58"/>
      <c r="EC638" s="58"/>
      <c r="ED638" s="58"/>
      <c r="EE638" s="58"/>
      <c r="EF638" s="58"/>
      <c r="EG638" s="58"/>
      <c r="EH638" s="58"/>
      <c r="EI638" s="58"/>
      <c r="EJ638" s="58"/>
      <c r="EK638" s="58"/>
      <c r="EL638" s="58"/>
      <c r="EM638" s="58"/>
      <c r="EN638" s="58"/>
      <c r="EO638" s="58"/>
      <c r="EP638" s="58"/>
      <c r="EQ638" s="58"/>
      <c r="ER638" s="58"/>
      <c r="ES638" s="58"/>
      <c r="ET638" s="58"/>
      <c r="EU638" s="58"/>
      <c r="EV638" s="58"/>
      <c r="EW638" s="58"/>
      <c r="EX638" s="58"/>
      <c r="EY638" s="58"/>
      <c r="EZ638" s="58"/>
      <c r="FA638" s="58"/>
      <c r="FB638" s="58"/>
      <c r="FC638" s="58"/>
      <c r="FD638" s="58"/>
      <c r="FE638" s="58"/>
      <c r="FF638" s="58"/>
      <c r="FG638" s="58"/>
      <c r="FH638" s="58"/>
      <c r="FI638" s="58"/>
      <c r="FJ638" s="58"/>
      <c r="FK638" s="58"/>
      <c r="FL638" s="58"/>
      <c r="FM638" s="58"/>
      <c r="FN638" s="58"/>
      <c r="FO638" s="58"/>
      <c r="FP638" s="58"/>
      <c r="FQ638" s="58"/>
      <c r="FR638" s="58"/>
      <c r="FS638" s="58"/>
      <c r="FT638" s="58"/>
      <c r="FU638" s="58"/>
      <c r="FV638" s="58"/>
      <c r="FW638" s="58"/>
      <c r="FX638" s="58"/>
      <c r="FY638" s="58"/>
      <c r="FZ638" s="58"/>
      <c r="GA638" s="58"/>
      <c r="GB638" s="58"/>
      <c r="GC638" s="58"/>
      <c r="GD638" s="58"/>
      <c r="GE638" s="58"/>
      <c r="GF638" s="58"/>
      <c r="GG638" s="58"/>
      <c r="GH638" s="58"/>
      <c r="GI638" s="58"/>
      <c r="GJ638" s="58"/>
      <c r="GK638" s="58"/>
      <c r="GL638" s="58"/>
      <c r="GM638" s="58"/>
      <c r="GN638" s="58"/>
      <c r="GO638" s="58"/>
      <c r="GP638" s="58"/>
      <c r="GQ638" s="58"/>
      <c r="GR638" s="58"/>
      <c r="GS638" s="58"/>
      <c r="GT638" s="58"/>
      <c r="GU638" s="58"/>
      <c r="GV638" s="58"/>
      <c r="GW638" s="58"/>
      <c r="GX638" s="58"/>
      <c r="GY638" s="58"/>
      <c r="GZ638" s="58"/>
      <c r="HA638" s="58"/>
      <c r="HB638" s="58"/>
      <c r="HC638" s="58"/>
      <c r="HD638" s="58"/>
      <c r="HE638" s="58"/>
      <c r="HF638" s="58"/>
      <c r="HG638" s="58"/>
      <c r="HH638" s="58"/>
      <c r="HI638" s="58"/>
      <c r="HJ638" s="58"/>
      <c r="HK638" s="58"/>
      <c r="HL638" s="58"/>
      <c r="HM638" s="58"/>
      <c r="HN638" s="58"/>
      <c r="HO638" s="58"/>
      <c r="HP638" s="58"/>
      <c r="HQ638" s="58"/>
      <c r="HR638" s="58"/>
      <c r="HS638" s="58"/>
      <c r="HT638" s="58"/>
      <c r="HU638" s="58"/>
      <c r="HV638" s="58"/>
      <c r="HW638" s="58"/>
      <c r="HX638" s="58"/>
      <c r="HY638" s="58"/>
      <c r="HZ638" s="58"/>
      <c r="IA638" s="58"/>
      <c r="IB638" s="58"/>
      <c r="IC638" s="58"/>
      <c r="ID638" s="58"/>
      <c r="IE638" s="58"/>
      <c r="IF638" s="58"/>
      <c r="IG638" s="58"/>
      <c r="IH638" s="58"/>
      <c r="II638" s="58"/>
      <c r="IJ638" s="58"/>
      <c r="IK638" s="58"/>
      <c r="IL638" s="58"/>
      <c r="IM638" s="58"/>
      <c r="IN638" s="58"/>
      <c r="IO638" s="58"/>
      <c r="IP638" s="58"/>
      <c r="IQ638" s="58"/>
      <c r="IR638" s="58"/>
    </row>
    <row r="639" spans="1:252" s="839" customFormat="1">
      <c r="A639" s="78" t="s">
        <v>609</v>
      </c>
      <c r="B639" s="699">
        <v>2E-3</v>
      </c>
      <c r="C639" s="699">
        <v>2E-3</v>
      </c>
      <c r="D639" s="699">
        <v>2E-3</v>
      </c>
      <c r="E639" s="699">
        <v>2E-3</v>
      </c>
      <c r="F639" s="699">
        <v>3.0000000000000001E-3</v>
      </c>
      <c r="G639" s="699">
        <v>4.0000000000000001E-3</v>
      </c>
      <c r="H639" s="699">
        <v>5.0000000000000001E-3</v>
      </c>
      <c r="I639" s="699">
        <v>4.0000000000000001E-3</v>
      </c>
      <c r="J639" s="699">
        <v>3.0000000000000001E-3</v>
      </c>
      <c r="K639" s="699">
        <v>4.0000000000000001E-3</v>
      </c>
      <c r="L639" s="699">
        <v>5.0000000000000001E-3</v>
      </c>
      <c r="M639" s="699">
        <v>6.0000000000000001E-3</v>
      </c>
      <c r="N639" s="699">
        <v>6.0000000000000001E-3</v>
      </c>
      <c r="O639" s="699">
        <v>6.0000000000000001E-3</v>
      </c>
      <c r="P639" s="699">
        <v>7.0000000000000001E-3</v>
      </c>
      <c r="Q639" s="699">
        <v>6.0000000000000001E-3</v>
      </c>
      <c r="R639" s="699">
        <v>5.0000000000000001E-3</v>
      </c>
      <c r="S639" s="699">
        <v>4.0000000000000001E-3</v>
      </c>
      <c r="T639" s="699">
        <v>4.0000000000000001E-3</v>
      </c>
      <c r="U639" s="699">
        <v>4.0000000000000001E-3</v>
      </c>
      <c r="V639" s="699">
        <v>4.0000000000000001E-3</v>
      </c>
      <c r="W639" s="699">
        <v>3.0000000000000001E-3</v>
      </c>
      <c r="X639" s="699">
        <v>3.0000000000000001E-3</v>
      </c>
      <c r="Y639" s="699">
        <v>4.0000000000000001E-3</v>
      </c>
      <c r="Z639" s="699">
        <v>3.0000000000000001E-3</v>
      </c>
      <c r="AA639" s="956">
        <v>3.0000000000000001E-3</v>
      </c>
      <c r="AB639" s="956">
        <v>3.0000000000000001E-3</v>
      </c>
      <c r="AC639" s="956">
        <v>2E-3</v>
      </c>
      <c r="AD639" s="699">
        <v>2E-3</v>
      </c>
      <c r="AE639" s="953">
        <v>1E-3</v>
      </c>
      <c r="AF639" s="58"/>
      <c r="AG639" s="58"/>
      <c r="AH639" s="58"/>
      <c r="AI639" s="58"/>
      <c r="AJ639" s="58"/>
      <c r="AK639" s="58"/>
      <c r="AL639" s="58"/>
      <c r="AM639" s="58"/>
      <c r="AN639" s="58"/>
      <c r="AO639" s="58"/>
      <c r="AP639" s="58"/>
      <c r="AQ639" s="58"/>
      <c r="AR639" s="58"/>
      <c r="AS639" s="58"/>
      <c r="AT639" s="58"/>
      <c r="AU639" s="58"/>
      <c r="AV639" s="58"/>
      <c r="AW639" s="58"/>
      <c r="AX639" s="58"/>
      <c r="AY639" s="58"/>
      <c r="AZ639" s="58"/>
      <c r="BA639" s="58"/>
      <c r="BB639" s="58"/>
      <c r="BC639" s="58"/>
      <c r="BD639" s="58"/>
      <c r="BE639" s="58"/>
      <c r="BF639" s="58"/>
      <c r="BG639" s="58"/>
      <c r="BH639" s="58"/>
      <c r="BI639" s="58"/>
      <c r="BJ639" s="58"/>
      <c r="BK639" s="58"/>
      <c r="BL639" s="58"/>
      <c r="BM639" s="58"/>
      <c r="BN639" s="58"/>
      <c r="BO639" s="58"/>
      <c r="BP639" s="58"/>
      <c r="BQ639" s="58"/>
      <c r="BR639" s="58"/>
      <c r="BS639" s="58"/>
      <c r="BT639" s="58"/>
      <c r="BU639" s="58"/>
      <c r="BV639" s="58"/>
      <c r="BW639" s="58"/>
      <c r="BX639" s="58"/>
      <c r="BY639" s="58"/>
      <c r="BZ639" s="58"/>
      <c r="CA639" s="58"/>
      <c r="CB639" s="58"/>
      <c r="CC639" s="58"/>
      <c r="CD639" s="58"/>
      <c r="CE639" s="58"/>
      <c r="CF639" s="58"/>
      <c r="CG639" s="58"/>
      <c r="CH639" s="58"/>
      <c r="CI639" s="58"/>
      <c r="CJ639" s="58"/>
      <c r="CK639" s="58"/>
      <c r="CL639" s="58"/>
      <c r="CM639" s="58"/>
      <c r="CN639" s="58"/>
      <c r="CO639" s="58"/>
      <c r="CP639" s="58"/>
      <c r="CQ639" s="58"/>
      <c r="CR639" s="58"/>
      <c r="CS639" s="58"/>
      <c r="CT639" s="58"/>
      <c r="CU639" s="58"/>
      <c r="CV639" s="58"/>
      <c r="CW639" s="58"/>
      <c r="CX639" s="58"/>
      <c r="CY639" s="58"/>
      <c r="CZ639" s="58"/>
      <c r="DA639" s="58"/>
      <c r="DB639" s="58"/>
      <c r="DC639" s="58"/>
      <c r="DD639" s="58"/>
      <c r="DE639" s="58"/>
      <c r="DF639" s="58"/>
      <c r="DG639" s="58"/>
      <c r="DH639" s="58"/>
      <c r="DI639" s="58"/>
      <c r="DJ639" s="58"/>
      <c r="DK639" s="58"/>
      <c r="DL639" s="58"/>
      <c r="DM639" s="58"/>
      <c r="DN639" s="58"/>
      <c r="DO639" s="58"/>
      <c r="DP639" s="58"/>
      <c r="DQ639" s="58"/>
      <c r="DR639" s="58"/>
      <c r="DS639" s="58"/>
      <c r="DT639" s="58"/>
      <c r="DU639" s="58"/>
      <c r="DV639" s="58"/>
      <c r="DW639" s="58"/>
      <c r="DX639" s="58"/>
      <c r="DY639" s="58"/>
      <c r="DZ639" s="58"/>
      <c r="EA639" s="58"/>
      <c r="EB639" s="58"/>
      <c r="EC639" s="58"/>
      <c r="ED639" s="58"/>
      <c r="EE639" s="58"/>
      <c r="EF639" s="58"/>
      <c r="EG639" s="58"/>
      <c r="EH639" s="58"/>
      <c r="EI639" s="58"/>
      <c r="EJ639" s="58"/>
      <c r="EK639" s="58"/>
      <c r="EL639" s="58"/>
      <c r="EM639" s="58"/>
      <c r="EN639" s="58"/>
      <c r="EO639" s="58"/>
      <c r="EP639" s="58"/>
      <c r="EQ639" s="58"/>
      <c r="ER639" s="58"/>
      <c r="ES639" s="58"/>
      <c r="ET639" s="58"/>
      <c r="EU639" s="58"/>
      <c r="EV639" s="58"/>
      <c r="EW639" s="58"/>
      <c r="EX639" s="58"/>
      <c r="EY639" s="58"/>
      <c r="EZ639" s="58"/>
      <c r="FA639" s="58"/>
      <c r="FB639" s="58"/>
      <c r="FC639" s="58"/>
      <c r="FD639" s="58"/>
      <c r="FE639" s="58"/>
      <c r="FF639" s="58"/>
      <c r="FG639" s="58"/>
      <c r="FH639" s="58"/>
      <c r="FI639" s="58"/>
      <c r="FJ639" s="58"/>
      <c r="FK639" s="58"/>
      <c r="FL639" s="58"/>
      <c r="FM639" s="58"/>
      <c r="FN639" s="58"/>
      <c r="FO639" s="58"/>
      <c r="FP639" s="58"/>
      <c r="FQ639" s="58"/>
      <c r="FR639" s="58"/>
      <c r="FS639" s="58"/>
      <c r="FT639" s="58"/>
      <c r="FU639" s="58"/>
      <c r="FV639" s="58"/>
      <c r="FW639" s="58"/>
      <c r="FX639" s="58"/>
      <c r="FY639" s="58"/>
      <c r="FZ639" s="58"/>
      <c r="GA639" s="58"/>
      <c r="GB639" s="58"/>
      <c r="GC639" s="58"/>
      <c r="GD639" s="58"/>
      <c r="GE639" s="58"/>
      <c r="GF639" s="58"/>
      <c r="GG639" s="58"/>
      <c r="GH639" s="58"/>
      <c r="GI639" s="58"/>
      <c r="GJ639" s="58"/>
      <c r="GK639" s="58"/>
      <c r="GL639" s="58"/>
      <c r="GM639" s="58"/>
      <c r="GN639" s="58"/>
      <c r="GO639" s="58"/>
      <c r="GP639" s="58"/>
      <c r="GQ639" s="58"/>
      <c r="GR639" s="58"/>
      <c r="GS639" s="58"/>
      <c r="GT639" s="58"/>
      <c r="GU639" s="58"/>
      <c r="GV639" s="58"/>
      <c r="GW639" s="58"/>
      <c r="GX639" s="58"/>
      <c r="GY639" s="58"/>
      <c r="GZ639" s="58"/>
      <c r="HA639" s="58"/>
      <c r="HB639" s="58"/>
      <c r="HC639" s="58"/>
      <c r="HD639" s="58"/>
      <c r="HE639" s="58"/>
      <c r="HF639" s="58"/>
      <c r="HG639" s="58"/>
      <c r="HH639" s="58"/>
      <c r="HI639" s="58"/>
      <c r="HJ639" s="58"/>
      <c r="HK639" s="58"/>
      <c r="HL639" s="58"/>
      <c r="HM639" s="58"/>
      <c r="HN639" s="58"/>
      <c r="HO639" s="58"/>
      <c r="HP639" s="58"/>
      <c r="HQ639" s="58"/>
      <c r="HR639" s="58"/>
      <c r="HS639" s="58"/>
      <c r="HT639" s="58"/>
      <c r="HU639" s="58"/>
      <c r="HV639" s="58"/>
      <c r="HW639" s="58"/>
      <c r="HX639" s="58"/>
      <c r="HY639" s="58"/>
      <c r="HZ639" s="58"/>
      <c r="IA639" s="58"/>
      <c r="IB639" s="58"/>
      <c r="IC639" s="58"/>
      <c r="ID639" s="58"/>
      <c r="IE639" s="58"/>
      <c r="IF639" s="58"/>
      <c r="IG639" s="58"/>
      <c r="IH639" s="58"/>
      <c r="II639" s="58"/>
      <c r="IJ639" s="58"/>
      <c r="IK639" s="58"/>
      <c r="IL639" s="58"/>
      <c r="IM639" s="58"/>
      <c r="IN639" s="58"/>
      <c r="IO639" s="58"/>
      <c r="IP639" s="58"/>
      <c r="IQ639" s="58"/>
      <c r="IR639" s="58"/>
    </row>
    <row r="640" spans="1:252" s="839" customFormat="1">
      <c r="A640" s="78" t="s">
        <v>610</v>
      </c>
      <c r="B640" s="699">
        <v>0.20699999999999999</v>
      </c>
      <c r="C640" s="699">
        <v>0.27400000000000002</v>
      </c>
      <c r="D640" s="699">
        <v>0.309</v>
      </c>
      <c r="E640" s="699">
        <v>0.307</v>
      </c>
      <c r="F640" s="699">
        <v>0.34699999999999998</v>
      </c>
      <c r="G640" s="699">
        <v>0.255</v>
      </c>
      <c r="H640" s="699">
        <v>0.247</v>
      </c>
      <c r="I640" s="699">
        <v>0.16900000000000001</v>
      </c>
      <c r="J640" s="699">
        <v>0.38300000000000001</v>
      </c>
      <c r="K640" s="699">
        <v>0.44600000000000001</v>
      </c>
      <c r="L640" s="699">
        <v>0.41099999999999998</v>
      </c>
      <c r="M640" s="699">
        <v>0.439</v>
      </c>
      <c r="N640" s="699">
        <v>0.50600000000000001</v>
      </c>
      <c r="O640" s="699">
        <v>0.42499999999999999</v>
      </c>
      <c r="P640" s="699">
        <v>0.61399999999999999</v>
      </c>
      <c r="Q640" s="699">
        <v>0.71499999999999997</v>
      </c>
      <c r="R640" s="699">
        <v>0.79300000000000004</v>
      </c>
      <c r="S640" s="699">
        <v>0.89400000000000002</v>
      </c>
      <c r="T640" s="699">
        <v>0.96799999999999997</v>
      </c>
      <c r="U640" s="699">
        <v>1.002</v>
      </c>
      <c r="V640" s="699">
        <v>1.0269999999999999</v>
      </c>
      <c r="W640" s="699">
        <v>1.0429999999999999</v>
      </c>
      <c r="X640" s="699">
        <v>1.0429999999999999</v>
      </c>
      <c r="Y640" s="699">
        <v>0.86199999999999999</v>
      </c>
      <c r="Z640" s="699">
        <v>0.94699999999999995</v>
      </c>
      <c r="AA640" s="956">
        <v>0.80200000000000005</v>
      </c>
      <c r="AB640" s="956">
        <v>1.1319999999999999</v>
      </c>
      <c r="AC640" s="956">
        <v>1.0760000000000001</v>
      </c>
      <c r="AD640" s="699">
        <v>1.0680000000000001</v>
      </c>
      <c r="AE640" s="953">
        <v>0.92300000000000004</v>
      </c>
      <c r="AF640" s="58"/>
      <c r="AG640" s="58"/>
      <c r="AH640" s="58"/>
      <c r="AI640" s="58"/>
      <c r="AJ640" s="58"/>
      <c r="AK640" s="58"/>
      <c r="AL640" s="58"/>
      <c r="AM640" s="58"/>
      <c r="AN640" s="58"/>
      <c r="AO640" s="58"/>
      <c r="AP640" s="58"/>
      <c r="AQ640" s="58"/>
      <c r="AR640" s="58"/>
      <c r="AS640" s="58"/>
      <c r="AT640" s="58"/>
      <c r="AU640" s="58"/>
      <c r="AV640" s="58"/>
      <c r="AW640" s="58"/>
      <c r="AX640" s="58"/>
      <c r="AY640" s="58"/>
      <c r="AZ640" s="58"/>
      <c r="BA640" s="58"/>
      <c r="BB640" s="58"/>
      <c r="BC640" s="58"/>
      <c r="BD640" s="58"/>
      <c r="BE640" s="58"/>
      <c r="BF640" s="58"/>
      <c r="BG640" s="58"/>
      <c r="BH640" s="58"/>
      <c r="BI640" s="58"/>
      <c r="BJ640" s="58"/>
      <c r="BK640" s="58"/>
      <c r="BL640" s="58"/>
      <c r="BM640" s="58"/>
      <c r="BN640" s="58"/>
      <c r="BO640" s="58"/>
      <c r="BP640" s="58"/>
      <c r="BQ640" s="58"/>
      <c r="BR640" s="58"/>
      <c r="BS640" s="58"/>
      <c r="BT640" s="58"/>
      <c r="BU640" s="58"/>
      <c r="BV640" s="58"/>
      <c r="BW640" s="58"/>
      <c r="BX640" s="58"/>
      <c r="BY640" s="58"/>
      <c r="BZ640" s="58"/>
      <c r="CA640" s="58"/>
      <c r="CB640" s="58"/>
      <c r="CC640" s="58"/>
      <c r="CD640" s="58"/>
      <c r="CE640" s="58"/>
      <c r="CF640" s="58"/>
      <c r="CG640" s="58"/>
      <c r="CH640" s="58"/>
      <c r="CI640" s="58"/>
      <c r="CJ640" s="58"/>
      <c r="CK640" s="58"/>
      <c r="CL640" s="58"/>
      <c r="CM640" s="58"/>
      <c r="CN640" s="58"/>
      <c r="CO640" s="58"/>
      <c r="CP640" s="58"/>
      <c r="CQ640" s="58"/>
      <c r="CR640" s="58"/>
      <c r="CS640" s="58"/>
      <c r="CT640" s="58"/>
      <c r="CU640" s="58"/>
      <c r="CV640" s="58"/>
      <c r="CW640" s="58"/>
      <c r="CX640" s="58"/>
      <c r="CY640" s="58"/>
      <c r="CZ640" s="58"/>
      <c r="DA640" s="58"/>
      <c r="DB640" s="58"/>
      <c r="DC640" s="58"/>
      <c r="DD640" s="58"/>
      <c r="DE640" s="58"/>
      <c r="DF640" s="58"/>
      <c r="DG640" s="58"/>
      <c r="DH640" s="58"/>
      <c r="DI640" s="58"/>
      <c r="DJ640" s="58"/>
      <c r="DK640" s="58"/>
      <c r="DL640" s="58"/>
      <c r="DM640" s="58"/>
      <c r="DN640" s="58"/>
      <c r="DO640" s="58"/>
      <c r="DP640" s="58"/>
      <c r="DQ640" s="58"/>
      <c r="DR640" s="58"/>
      <c r="DS640" s="58"/>
      <c r="DT640" s="58"/>
      <c r="DU640" s="58"/>
      <c r="DV640" s="58"/>
      <c r="DW640" s="58"/>
      <c r="DX640" s="58"/>
      <c r="DY640" s="58"/>
      <c r="DZ640" s="58"/>
      <c r="EA640" s="58"/>
      <c r="EB640" s="58"/>
      <c r="EC640" s="58"/>
      <c r="ED640" s="58"/>
      <c r="EE640" s="58"/>
      <c r="EF640" s="58"/>
      <c r="EG640" s="58"/>
      <c r="EH640" s="58"/>
      <c r="EI640" s="58"/>
      <c r="EJ640" s="58"/>
      <c r="EK640" s="58"/>
      <c r="EL640" s="58"/>
      <c r="EM640" s="58"/>
      <c r="EN640" s="58"/>
      <c r="EO640" s="58"/>
      <c r="EP640" s="58"/>
      <c r="EQ640" s="58"/>
      <c r="ER640" s="58"/>
      <c r="ES640" s="58"/>
      <c r="ET640" s="58"/>
      <c r="EU640" s="58"/>
      <c r="EV640" s="58"/>
      <c r="EW640" s="58"/>
      <c r="EX640" s="58"/>
      <c r="EY640" s="58"/>
      <c r="EZ640" s="58"/>
      <c r="FA640" s="58"/>
      <c r="FB640" s="58"/>
      <c r="FC640" s="58"/>
      <c r="FD640" s="58"/>
      <c r="FE640" s="58"/>
      <c r="FF640" s="58"/>
      <c r="FG640" s="58"/>
      <c r="FH640" s="58"/>
      <c r="FI640" s="58"/>
      <c r="FJ640" s="58"/>
      <c r="FK640" s="58"/>
      <c r="FL640" s="58"/>
      <c r="FM640" s="58"/>
      <c r="FN640" s="58"/>
      <c r="FO640" s="58"/>
      <c r="FP640" s="58"/>
      <c r="FQ640" s="58"/>
      <c r="FR640" s="58"/>
      <c r="FS640" s="58"/>
      <c r="FT640" s="58"/>
      <c r="FU640" s="58"/>
      <c r="FV640" s="58"/>
      <c r="FW640" s="58"/>
      <c r="FX640" s="58"/>
      <c r="FY640" s="58"/>
      <c r="FZ640" s="58"/>
      <c r="GA640" s="58"/>
      <c r="GB640" s="58"/>
      <c r="GC640" s="58"/>
      <c r="GD640" s="58"/>
      <c r="GE640" s="58"/>
      <c r="GF640" s="58"/>
      <c r="GG640" s="58"/>
      <c r="GH640" s="58"/>
      <c r="GI640" s="58"/>
      <c r="GJ640" s="58"/>
      <c r="GK640" s="58"/>
      <c r="GL640" s="58"/>
      <c r="GM640" s="58"/>
      <c r="GN640" s="58"/>
      <c r="GO640" s="58"/>
      <c r="GP640" s="58"/>
      <c r="GQ640" s="58"/>
      <c r="GR640" s="58"/>
      <c r="GS640" s="58"/>
      <c r="GT640" s="58"/>
      <c r="GU640" s="58"/>
      <c r="GV640" s="58"/>
      <c r="GW640" s="58"/>
      <c r="GX640" s="58"/>
      <c r="GY640" s="58"/>
      <c r="GZ640" s="58"/>
      <c r="HA640" s="58"/>
      <c r="HB640" s="58"/>
      <c r="HC640" s="58"/>
      <c r="HD640" s="58"/>
      <c r="HE640" s="58"/>
      <c r="HF640" s="58"/>
      <c r="HG640" s="58"/>
      <c r="HH640" s="58"/>
      <c r="HI640" s="58"/>
      <c r="HJ640" s="58"/>
      <c r="HK640" s="58"/>
      <c r="HL640" s="58"/>
      <c r="HM640" s="58"/>
      <c r="HN640" s="58"/>
      <c r="HO640" s="58"/>
      <c r="HP640" s="58"/>
      <c r="HQ640" s="58"/>
      <c r="HR640" s="58"/>
      <c r="HS640" s="58"/>
      <c r="HT640" s="58"/>
      <c r="HU640" s="58"/>
      <c r="HV640" s="58"/>
      <c r="HW640" s="58"/>
      <c r="HX640" s="58"/>
      <c r="HY640" s="58"/>
      <c r="HZ640" s="58"/>
      <c r="IA640" s="58"/>
      <c r="IB640" s="58"/>
      <c r="IC640" s="58"/>
      <c r="ID640" s="58"/>
      <c r="IE640" s="58"/>
      <c r="IF640" s="58"/>
      <c r="IG640" s="58"/>
      <c r="IH640" s="58"/>
      <c r="II640" s="58"/>
      <c r="IJ640" s="58"/>
      <c r="IK640" s="58"/>
      <c r="IL640" s="58"/>
      <c r="IM640" s="58"/>
      <c r="IN640" s="58"/>
      <c r="IO640" s="58"/>
      <c r="IP640" s="58"/>
      <c r="IQ640" s="58"/>
      <c r="IR640" s="58"/>
    </row>
    <row r="641" spans="1:252" s="839" customFormat="1">
      <c r="A641" s="78" t="s">
        <v>611</v>
      </c>
      <c r="B641" s="699">
        <v>0.42799999999999999</v>
      </c>
      <c r="C641" s="699">
        <v>0.47699999999999998</v>
      </c>
      <c r="D641" s="699">
        <v>0.54400000000000004</v>
      </c>
      <c r="E641" s="699">
        <v>0.58799999999999997</v>
      </c>
      <c r="F641" s="699">
        <v>0.70299999999999996</v>
      </c>
      <c r="G641" s="699">
        <v>0.81799999999999995</v>
      </c>
      <c r="H641" s="699">
        <v>0.93899999999999995</v>
      </c>
      <c r="I641" s="699">
        <v>0.91700000000000004</v>
      </c>
      <c r="J641" s="699">
        <v>0.92500000000000004</v>
      </c>
      <c r="K641" s="699">
        <v>1.0409999999999999</v>
      </c>
      <c r="L641" s="699">
        <v>1.0960000000000001</v>
      </c>
      <c r="M641" s="699">
        <v>1.2749999999999999</v>
      </c>
      <c r="N641" s="699">
        <v>1.35</v>
      </c>
      <c r="O641" s="699">
        <v>1.4670000000000001</v>
      </c>
      <c r="P641" s="699">
        <v>1.5109999999999999</v>
      </c>
      <c r="Q641" s="699">
        <v>1.454</v>
      </c>
      <c r="R641" s="699">
        <v>1.51</v>
      </c>
      <c r="S641" s="699">
        <v>1.65</v>
      </c>
      <c r="T641" s="699">
        <v>1.6279999999999999</v>
      </c>
      <c r="U641" s="699">
        <v>1.6759999999999999</v>
      </c>
      <c r="V641" s="699">
        <v>1.5509999999999999</v>
      </c>
      <c r="W641" s="699">
        <v>1.454</v>
      </c>
      <c r="X641" s="699">
        <v>1.399</v>
      </c>
      <c r="Y641" s="699">
        <v>1.4490000000000001</v>
      </c>
      <c r="Z641" s="699">
        <v>1.395</v>
      </c>
      <c r="AA641" s="956">
        <v>1.052</v>
      </c>
      <c r="AB641" s="956">
        <v>1.335</v>
      </c>
      <c r="AC641" s="956">
        <v>1.349</v>
      </c>
      <c r="AD641" s="699">
        <v>1.502</v>
      </c>
      <c r="AE641" s="953">
        <v>1.4630000000000001</v>
      </c>
      <c r="AF641" s="58"/>
      <c r="AG641" s="58"/>
      <c r="AH641" s="58"/>
      <c r="AI641" s="58"/>
      <c r="AJ641" s="58"/>
      <c r="AK641" s="58"/>
      <c r="AL641" s="58"/>
      <c r="AM641" s="58"/>
      <c r="AN641" s="58"/>
      <c r="AO641" s="58"/>
      <c r="AP641" s="58"/>
      <c r="AQ641" s="58"/>
      <c r="AR641" s="58"/>
      <c r="AS641" s="58"/>
      <c r="AT641" s="58"/>
      <c r="AU641" s="58"/>
      <c r="AV641" s="58"/>
      <c r="AW641" s="58"/>
      <c r="AX641" s="58"/>
      <c r="AY641" s="58"/>
      <c r="AZ641" s="58"/>
      <c r="BA641" s="58"/>
      <c r="BB641" s="58"/>
      <c r="BC641" s="58"/>
      <c r="BD641" s="58"/>
      <c r="BE641" s="58"/>
      <c r="BF641" s="58"/>
      <c r="BG641" s="58"/>
      <c r="BH641" s="58"/>
      <c r="BI641" s="58"/>
      <c r="BJ641" s="58"/>
      <c r="BK641" s="58"/>
      <c r="BL641" s="58"/>
      <c r="BM641" s="58"/>
      <c r="BN641" s="58"/>
      <c r="BO641" s="58"/>
      <c r="BP641" s="58"/>
      <c r="BQ641" s="58"/>
      <c r="BR641" s="58"/>
      <c r="BS641" s="58"/>
      <c r="BT641" s="58"/>
      <c r="BU641" s="58"/>
      <c r="BV641" s="58"/>
      <c r="BW641" s="58"/>
      <c r="BX641" s="58"/>
      <c r="BY641" s="58"/>
      <c r="BZ641" s="58"/>
      <c r="CA641" s="58"/>
      <c r="CB641" s="58"/>
      <c r="CC641" s="58"/>
      <c r="CD641" s="58"/>
      <c r="CE641" s="58"/>
      <c r="CF641" s="58"/>
      <c r="CG641" s="58"/>
      <c r="CH641" s="58"/>
      <c r="CI641" s="58"/>
      <c r="CJ641" s="58"/>
      <c r="CK641" s="58"/>
      <c r="CL641" s="58"/>
      <c r="CM641" s="58"/>
      <c r="CN641" s="58"/>
      <c r="CO641" s="58"/>
      <c r="CP641" s="58"/>
      <c r="CQ641" s="58"/>
      <c r="CR641" s="58"/>
      <c r="CS641" s="58"/>
      <c r="CT641" s="58"/>
      <c r="CU641" s="58"/>
      <c r="CV641" s="58"/>
      <c r="CW641" s="58"/>
      <c r="CX641" s="58"/>
      <c r="CY641" s="58"/>
      <c r="CZ641" s="58"/>
      <c r="DA641" s="58"/>
      <c r="DB641" s="58"/>
      <c r="DC641" s="58"/>
      <c r="DD641" s="58"/>
      <c r="DE641" s="58"/>
      <c r="DF641" s="58"/>
      <c r="DG641" s="58"/>
      <c r="DH641" s="58"/>
      <c r="DI641" s="58"/>
      <c r="DJ641" s="58"/>
      <c r="DK641" s="58"/>
      <c r="DL641" s="58"/>
      <c r="DM641" s="58"/>
      <c r="DN641" s="58"/>
      <c r="DO641" s="58"/>
      <c r="DP641" s="58"/>
      <c r="DQ641" s="58"/>
      <c r="DR641" s="58"/>
      <c r="DS641" s="58"/>
      <c r="DT641" s="58"/>
      <c r="DU641" s="58"/>
      <c r="DV641" s="58"/>
      <c r="DW641" s="58"/>
      <c r="DX641" s="58"/>
      <c r="DY641" s="58"/>
      <c r="DZ641" s="58"/>
      <c r="EA641" s="58"/>
      <c r="EB641" s="58"/>
      <c r="EC641" s="58"/>
      <c r="ED641" s="58"/>
      <c r="EE641" s="58"/>
      <c r="EF641" s="58"/>
      <c r="EG641" s="58"/>
      <c r="EH641" s="58"/>
      <c r="EI641" s="58"/>
      <c r="EJ641" s="58"/>
      <c r="EK641" s="58"/>
      <c r="EL641" s="58"/>
      <c r="EM641" s="58"/>
      <c r="EN641" s="58"/>
      <c r="EO641" s="58"/>
      <c r="EP641" s="58"/>
      <c r="EQ641" s="58"/>
      <c r="ER641" s="58"/>
      <c r="ES641" s="58"/>
      <c r="ET641" s="58"/>
      <c r="EU641" s="58"/>
      <c r="EV641" s="58"/>
      <c r="EW641" s="58"/>
      <c r="EX641" s="58"/>
      <c r="EY641" s="58"/>
      <c r="EZ641" s="58"/>
      <c r="FA641" s="58"/>
      <c r="FB641" s="58"/>
      <c r="FC641" s="58"/>
      <c r="FD641" s="58"/>
      <c r="FE641" s="58"/>
      <c r="FF641" s="58"/>
      <c r="FG641" s="58"/>
      <c r="FH641" s="58"/>
      <c r="FI641" s="58"/>
      <c r="FJ641" s="58"/>
      <c r="FK641" s="58"/>
      <c r="FL641" s="58"/>
      <c r="FM641" s="58"/>
      <c r="FN641" s="58"/>
      <c r="FO641" s="58"/>
      <c r="FP641" s="58"/>
      <c r="FQ641" s="58"/>
      <c r="FR641" s="58"/>
      <c r="FS641" s="58"/>
      <c r="FT641" s="58"/>
      <c r="FU641" s="58"/>
      <c r="FV641" s="58"/>
      <c r="FW641" s="58"/>
      <c r="FX641" s="58"/>
      <c r="FY641" s="58"/>
      <c r="FZ641" s="58"/>
      <c r="GA641" s="58"/>
      <c r="GB641" s="58"/>
      <c r="GC641" s="58"/>
      <c r="GD641" s="58"/>
      <c r="GE641" s="58"/>
      <c r="GF641" s="58"/>
      <c r="GG641" s="58"/>
      <c r="GH641" s="58"/>
      <c r="GI641" s="58"/>
      <c r="GJ641" s="58"/>
      <c r="GK641" s="58"/>
      <c r="GL641" s="58"/>
      <c r="GM641" s="58"/>
      <c r="GN641" s="58"/>
      <c r="GO641" s="58"/>
      <c r="GP641" s="58"/>
      <c r="GQ641" s="58"/>
      <c r="GR641" s="58"/>
      <c r="GS641" s="58"/>
      <c r="GT641" s="58"/>
      <c r="GU641" s="58"/>
      <c r="GV641" s="58"/>
      <c r="GW641" s="58"/>
      <c r="GX641" s="58"/>
      <c r="GY641" s="58"/>
      <c r="GZ641" s="58"/>
      <c r="HA641" s="58"/>
      <c r="HB641" s="58"/>
      <c r="HC641" s="58"/>
      <c r="HD641" s="58"/>
      <c r="HE641" s="58"/>
      <c r="HF641" s="58"/>
      <c r="HG641" s="58"/>
      <c r="HH641" s="58"/>
      <c r="HI641" s="58"/>
      <c r="HJ641" s="58"/>
      <c r="HK641" s="58"/>
      <c r="HL641" s="58"/>
      <c r="HM641" s="58"/>
      <c r="HN641" s="58"/>
      <c r="HO641" s="58"/>
      <c r="HP641" s="58"/>
      <c r="HQ641" s="58"/>
      <c r="HR641" s="58"/>
      <c r="HS641" s="58"/>
      <c r="HT641" s="58"/>
      <c r="HU641" s="58"/>
      <c r="HV641" s="58"/>
      <c r="HW641" s="58"/>
      <c r="HX641" s="58"/>
      <c r="HY641" s="58"/>
      <c r="HZ641" s="58"/>
      <c r="IA641" s="58"/>
      <c r="IB641" s="58"/>
      <c r="IC641" s="58"/>
      <c r="ID641" s="58"/>
      <c r="IE641" s="58"/>
      <c r="IF641" s="58"/>
      <c r="IG641" s="58"/>
      <c r="IH641" s="58"/>
      <c r="II641" s="58"/>
      <c r="IJ641" s="58"/>
      <c r="IK641" s="58"/>
      <c r="IL641" s="58"/>
      <c r="IM641" s="58"/>
      <c r="IN641" s="58"/>
      <c r="IO641" s="58"/>
      <c r="IP641" s="58"/>
      <c r="IQ641" s="58"/>
      <c r="IR641" s="58"/>
    </row>
    <row r="642" spans="1:252" s="839" customFormat="1">
      <c r="A642" s="78" t="s">
        <v>612</v>
      </c>
      <c r="B642" s="699">
        <v>0</v>
      </c>
      <c r="C642" s="699">
        <v>0</v>
      </c>
      <c r="D642" s="699">
        <v>0</v>
      </c>
      <c r="E642" s="699">
        <v>0</v>
      </c>
      <c r="F642" s="699">
        <v>0</v>
      </c>
      <c r="G642" s="699">
        <v>0</v>
      </c>
      <c r="H642" s="699">
        <v>0</v>
      </c>
      <c r="I642" s="699">
        <v>0</v>
      </c>
      <c r="J642" s="699">
        <v>0</v>
      </c>
      <c r="K642" s="699">
        <v>0</v>
      </c>
      <c r="L642" s="699">
        <v>0</v>
      </c>
      <c r="M642" s="699">
        <v>0</v>
      </c>
      <c r="N642" s="699">
        <v>0</v>
      </c>
      <c r="O642" s="699">
        <v>0</v>
      </c>
      <c r="P642" s="699">
        <v>0</v>
      </c>
      <c r="Q642" s="699">
        <v>0</v>
      </c>
      <c r="R642" s="699">
        <v>0</v>
      </c>
      <c r="S642" s="699">
        <v>0</v>
      </c>
      <c r="T642" s="699">
        <v>0</v>
      </c>
      <c r="U642" s="699">
        <v>0</v>
      </c>
      <c r="V642" s="699">
        <v>0</v>
      </c>
      <c r="W642" s="699">
        <v>0</v>
      </c>
      <c r="X642" s="699">
        <v>0</v>
      </c>
      <c r="Y642" s="699">
        <v>0</v>
      </c>
      <c r="Z642" s="699">
        <v>0</v>
      </c>
      <c r="AA642" s="956">
        <v>0</v>
      </c>
      <c r="AB642" s="956">
        <v>0</v>
      </c>
      <c r="AC642" s="956">
        <v>0</v>
      </c>
      <c r="AD642" s="699">
        <v>0</v>
      </c>
      <c r="AE642"/>
      <c r="AF642" s="58"/>
      <c r="AG642" s="58"/>
      <c r="AH642" s="58"/>
      <c r="AI642" s="58"/>
      <c r="AJ642" s="58"/>
      <c r="AK642" s="58"/>
      <c r="AL642" s="58"/>
      <c r="AM642" s="58"/>
      <c r="AN642" s="58"/>
      <c r="AO642" s="58"/>
      <c r="AP642" s="58"/>
      <c r="AQ642" s="58"/>
      <c r="AR642" s="58"/>
      <c r="AS642" s="58"/>
      <c r="AT642" s="58"/>
      <c r="AU642" s="58"/>
      <c r="AV642" s="58"/>
      <c r="AW642" s="58"/>
      <c r="AX642" s="58"/>
      <c r="AY642" s="58"/>
      <c r="AZ642" s="58"/>
      <c r="BA642" s="58"/>
      <c r="BB642" s="58"/>
      <c r="BC642" s="58"/>
      <c r="BD642" s="58"/>
      <c r="BE642" s="58"/>
      <c r="BF642" s="58"/>
      <c r="BG642" s="58"/>
      <c r="BH642" s="58"/>
      <c r="BI642" s="58"/>
      <c r="BJ642" s="58"/>
      <c r="BK642" s="58"/>
      <c r="BL642" s="58"/>
      <c r="BM642" s="58"/>
      <c r="BN642" s="58"/>
      <c r="BO642" s="58"/>
      <c r="BP642" s="58"/>
      <c r="BQ642" s="58"/>
      <c r="BR642" s="58"/>
      <c r="BS642" s="58"/>
      <c r="BT642" s="58"/>
      <c r="BU642" s="58"/>
      <c r="BV642" s="58"/>
      <c r="BW642" s="58"/>
      <c r="BX642" s="58"/>
      <c r="BY642" s="58"/>
      <c r="BZ642" s="58"/>
      <c r="CA642" s="58"/>
      <c r="CB642" s="58"/>
      <c r="CC642" s="58"/>
      <c r="CD642" s="58"/>
      <c r="CE642" s="58"/>
      <c r="CF642" s="58"/>
      <c r="CG642" s="58"/>
      <c r="CH642" s="58"/>
      <c r="CI642" s="58"/>
      <c r="CJ642" s="58"/>
      <c r="CK642" s="58"/>
      <c r="CL642" s="58"/>
      <c r="CM642" s="58"/>
      <c r="CN642" s="58"/>
      <c r="CO642" s="58"/>
      <c r="CP642" s="58"/>
      <c r="CQ642" s="58"/>
      <c r="CR642" s="58"/>
      <c r="CS642" s="58"/>
      <c r="CT642" s="58"/>
      <c r="CU642" s="58"/>
      <c r="CV642" s="58"/>
      <c r="CW642" s="58"/>
      <c r="CX642" s="58"/>
      <c r="CY642" s="58"/>
      <c r="CZ642" s="58"/>
      <c r="DA642" s="58"/>
      <c r="DB642" s="58"/>
      <c r="DC642" s="58"/>
      <c r="DD642" s="58"/>
      <c r="DE642" s="58"/>
      <c r="DF642" s="58"/>
      <c r="DG642" s="58"/>
      <c r="DH642" s="58"/>
      <c r="DI642" s="58"/>
      <c r="DJ642" s="58"/>
      <c r="DK642" s="58"/>
      <c r="DL642" s="58"/>
      <c r="DM642" s="58"/>
      <c r="DN642" s="58"/>
      <c r="DO642" s="58"/>
      <c r="DP642" s="58"/>
      <c r="DQ642" s="58"/>
      <c r="DR642" s="58"/>
      <c r="DS642" s="58"/>
      <c r="DT642" s="58"/>
      <c r="DU642" s="58"/>
      <c r="DV642" s="58"/>
      <c r="DW642" s="58"/>
      <c r="DX642" s="58"/>
      <c r="DY642" s="58"/>
      <c r="DZ642" s="58"/>
      <c r="EA642" s="58"/>
      <c r="EB642" s="58"/>
      <c r="EC642" s="58"/>
      <c r="ED642" s="58"/>
      <c r="EE642" s="58"/>
      <c r="EF642" s="58"/>
      <c r="EG642" s="58"/>
      <c r="EH642" s="58"/>
      <c r="EI642" s="58"/>
      <c r="EJ642" s="58"/>
      <c r="EK642" s="58"/>
      <c r="EL642" s="58"/>
      <c r="EM642" s="58"/>
      <c r="EN642" s="58"/>
      <c r="EO642" s="58"/>
      <c r="EP642" s="58"/>
      <c r="EQ642" s="58"/>
      <c r="ER642" s="58"/>
      <c r="ES642" s="58"/>
      <c r="ET642" s="58"/>
      <c r="EU642" s="58"/>
      <c r="EV642" s="58"/>
      <c r="EW642" s="58"/>
      <c r="EX642" s="58"/>
      <c r="EY642" s="58"/>
      <c r="EZ642" s="58"/>
      <c r="FA642" s="58"/>
      <c r="FB642" s="58"/>
      <c r="FC642" s="58"/>
      <c r="FD642" s="58"/>
      <c r="FE642" s="58"/>
      <c r="FF642" s="58"/>
      <c r="FG642" s="58"/>
      <c r="FH642" s="58"/>
      <c r="FI642" s="58"/>
      <c r="FJ642" s="58"/>
      <c r="FK642" s="58"/>
      <c r="FL642" s="58"/>
      <c r="FM642" s="58"/>
      <c r="FN642" s="58"/>
      <c r="FO642" s="58"/>
      <c r="FP642" s="58"/>
      <c r="FQ642" s="58"/>
      <c r="FR642" s="58"/>
      <c r="FS642" s="58"/>
      <c r="FT642" s="58"/>
      <c r="FU642" s="58"/>
      <c r="FV642" s="58"/>
      <c r="FW642" s="58"/>
      <c r="FX642" s="58"/>
      <c r="FY642" s="58"/>
      <c r="FZ642" s="58"/>
      <c r="GA642" s="58"/>
      <c r="GB642" s="58"/>
      <c r="GC642" s="58"/>
      <c r="GD642" s="58"/>
      <c r="GE642" s="58"/>
      <c r="GF642" s="58"/>
      <c r="GG642" s="58"/>
      <c r="GH642" s="58"/>
      <c r="GI642" s="58"/>
      <c r="GJ642" s="58"/>
      <c r="GK642" s="58"/>
      <c r="GL642" s="58"/>
      <c r="GM642" s="58"/>
      <c r="GN642" s="58"/>
      <c r="GO642" s="58"/>
      <c r="GP642" s="58"/>
      <c r="GQ642" s="58"/>
      <c r="GR642" s="58"/>
      <c r="GS642" s="58"/>
      <c r="GT642" s="58"/>
      <c r="GU642" s="58"/>
      <c r="GV642" s="58"/>
      <c r="GW642" s="58"/>
      <c r="GX642" s="58"/>
      <c r="GY642" s="58"/>
      <c r="GZ642" s="58"/>
      <c r="HA642" s="58"/>
      <c r="HB642" s="58"/>
      <c r="HC642" s="58"/>
      <c r="HD642" s="58"/>
      <c r="HE642" s="58"/>
      <c r="HF642" s="58"/>
      <c r="HG642" s="58"/>
      <c r="HH642" s="58"/>
      <c r="HI642" s="58"/>
      <c r="HJ642" s="58"/>
      <c r="HK642" s="58"/>
      <c r="HL642" s="58"/>
      <c r="HM642" s="58"/>
      <c r="HN642" s="58"/>
      <c r="HO642" s="58"/>
      <c r="HP642" s="58"/>
      <c r="HQ642" s="58"/>
      <c r="HR642" s="58"/>
      <c r="HS642" s="58"/>
      <c r="HT642" s="58"/>
      <c r="HU642" s="58"/>
      <c r="HV642" s="58"/>
      <c r="HW642" s="58"/>
      <c r="HX642" s="58"/>
      <c r="HY642" s="58"/>
      <c r="HZ642" s="58"/>
      <c r="IA642" s="58"/>
      <c r="IB642" s="58"/>
      <c r="IC642" s="58"/>
      <c r="ID642" s="58"/>
      <c r="IE642" s="58"/>
      <c r="IF642" s="58"/>
      <c r="IG642" s="58"/>
      <c r="IH642" s="58"/>
      <c r="II642" s="58"/>
      <c r="IJ642" s="58"/>
      <c r="IK642" s="58"/>
      <c r="IL642" s="58"/>
      <c r="IM642" s="58"/>
      <c r="IN642" s="58"/>
      <c r="IO642" s="58"/>
      <c r="IP642" s="58"/>
      <c r="IQ642" s="58"/>
      <c r="IR642" s="58"/>
    </row>
    <row r="643" spans="1:252" s="839" customFormat="1">
      <c r="A643" s="78" t="s">
        <v>613</v>
      </c>
      <c r="B643" s="699">
        <v>0</v>
      </c>
      <c r="C643" s="699">
        <v>0</v>
      </c>
      <c r="D643" s="699">
        <v>0</v>
      </c>
      <c r="E643" s="699">
        <v>0</v>
      </c>
      <c r="F643" s="699">
        <v>0</v>
      </c>
      <c r="G643" s="699">
        <v>0</v>
      </c>
      <c r="H643" s="699">
        <v>0</v>
      </c>
      <c r="I643" s="699">
        <v>0</v>
      </c>
      <c r="J643" s="699">
        <v>0</v>
      </c>
      <c r="K643" s="699">
        <v>0</v>
      </c>
      <c r="L643" s="699">
        <v>0</v>
      </c>
      <c r="M643" s="699">
        <v>0</v>
      </c>
      <c r="N643" s="699">
        <v>0</v>
      </c>
      <c r="O643" s="699">
        <v>0</v>
      </c>
      <c r="P643" s="699">
        <v>0</v>
      </c>
      <c r="Q643" s="699">
        <v>0</v>
      </c>
      <c r="R643" s="699">
        <v>0</v>
      </c>
      <c r="S643" s="699">
        <v>0</v>
      </c>
      <c r="T643" s="699">
        <v>0</v>
      </c>
      <c r="U643" s="699">
        <v>0</v>
      </c>
      <c r="V643" s="699">
        <v>0</v>
      </c>
      <c r="W643" s="699">
        <v>0</v>
      </c>
      <c r="X643" s="699">
        <v>0</v>
      </c>
      <c r="Y643" s="699">
        <v>0</v>
      </c>
      <c r="Z643" s="699">
        <v>0</v>
      </c>
      <c r="AA643" s="956">
        <v>0</v>
      </c>
      <c r="AB643" s="956">
        <v>0</v>
      </c>
      <c r="AC643" s="956">
        <v>0</v>
      </c>
      <c r="AD643" s="699">
        <v>0</v>
      </c>
      <c r="AE643"/>
      <c r="AF643" s="58"/>
      <c r="AG643" s="58"/>
      <c r="AH643" s="58"/>
      <c r="AI643" s="58"/>
      <c r="AJ643" s="58"/>
      <c r="AK643" s="58"/>
      <c r="AL643" s="58"/>
      <c r="AM643" s="58"/>
      <c r="AN643" s="58"/>
      <c r="AO643" s="58"/>
      <c r="AP643" s="58"/>
      <c r="AQ643" s="58"/>
      <c r="AR643" s="58"/>
      <c r="AS643" s="58"/>
      <c r="AT643" s="58"/>
      <c r="AU643" s="58"/>
      <c r="AV643" s="58"/>
      <c r="AW643" s="58"/>
      <c r="AX643" s="58"/>
      <c r="AY643" s="58"/>
      <c r="AZ643" s="58"/>
      <c r="BA643" s="58"/>
      <c r="BB643" s="58"/>
      <c r="BC643" s="58"/>
      <c r="BD643" s="58"/>
      <c r="BE643" s="58"/>
      <c r="BF643" s="58"/>
      <c r="BG643" s="58"/>
      <c r="BH643" s="58"/>
      <c r="BI643" s="58"/>
      <c r="BJ643" s="58"/>
      <c r="BK643" s="58"/>
      <c r="BL643" s="58"/>
      <c r="BM643" s="58"/>
      <c r="BN643" s="58"/>
      <c r="BO643" s="58"/>
      <c r="BP643" s="58"/>
      <c r="BQ643" s="58"/>
      <c r="BR643" s="58"/>
      <c r="BS643" s="58"/>
      <c r="BT643" s="58"/>
      <c r="BU643" s="58"/>
      <c r="BV643" s="58"/>
      <c r="BW643" s="58"/>
      <c r="BX643" s="58"/>
      <c r="BY643" s="58"/>
      <c r="BZ643" s="58"/>
      <c r="CA643" s="58"/>
      <c r="CB643" s="58"/>
      <c r="CC643" s="58"/>
      <c r="CD643" s="58"/>
      <c r="CE643" s="58"/>
      <c r="CF643" s="58"/>
      <c r="CG643" s="58"/>
      <c r="CH643" s="58"/>
      <c r="CI643" s="58"/>
      <c r="CJ643" s="58"/>
      <c r="CK643" s="58"/>
      <c r="CL643" s="58"/>
      <c r="CM643" s="58"/>
      <c r="CN643" s="58"/>
      <c r="CO643" s="58"/>
      <c r="CP643" s="58"/>
      <c r="CQ643" s="58"/>
      <c r="CR643" s="58"/>
      <c r="CS643" s="58"/>
      <c r="CT643" s="58"/>
      <c r="CU643" s="58"/>
      <c r="CV643" s="58"/>
      <c r="CW643" s="58"/>
      <c r="CX643" s="58"/>
      <c r="CY643" s="58"/>
      <c r="CZ643" s="58"/>
      <c r="DA643" s="58"/>
      <c r="DB643" s="58"/>
      <c r="DC643" s="58"/>
      <c r="DD643" s="58"/>
      <c r="DE643" s="58"/>
      <c r="DF643" s="58"/>
      <c r="DG643" s="58"/>
      <c r="DH643" s="58"/>
      <c r="DI643" s="58"/>
      <c r="DJ643" s="58"/>
      <c r="DK643" s="58"/>
      <c r="DL643" s="58"/>
      <c r="DM643" s="58"/>
      <c r="DN643" s="58"/>
      <c r="DO643" s="58"/>
      <c r="DP643" s="58"/>
      <c r="DQ643" s="58"/>
      <c r="DR643" s="58"/>
      <c r="DS643" s="58"/>
      <c r="DT643" s="58"/>
      <c r="DU643" s="58"/>
      <c r="DV643" s="58"/>
      <c r="DW643" s="58"/>
      <c r="DX643" s="58"/>
      <c r="DY643" s="58"/>
      <c r="DZ643" s="58"/>
      <c r="EA643" s="58"/>
      <c r="EB643" s="58"/>
      <c r="EC643" s="58"/>
      <c r="ED643" s="58"/>
      <c r="EE643" s="58"/>
      <c r="EF643" s="58"/>
      <c r="EG643" s="58"/>
      <c r="EH643" s="58"/>
      <c r="EI643" s="58"/>
      <c r="EJ643" s="58"/>
      <c r="EK643" s="58"/>
      <c r="EL643" s="58"/>
      <c r="EM643" s="58"/>
      <c r="EN643" s="58"/>
      <c r="EO643" s="58"/>
      <c r="EP643" s="58"/>
      <c r="EQ643" s="58"/>
      <c r="ER643" s="58"/>
      <c r="ES643" s="58"/>
      <c r="ET643" s="58"/>
      <c r="EU643" s="58"/>
      <c r="EV643" s="58"/>
      <c r="EW643" s="58"/>
      <c r="EX643" s="58"/>
      <c r="EY643" s="58"/>
      <c r="EZ643" s="58"/>
      <c r="FA643" s="58"/>
      <c r="FB643" s="58"/>
      <c r="FC643" s="58"/>
      <c r="FD643" s="58"/>
      <c r="FE643" s="58"/>
      <c r="FF643" s="58"/>
      <c r="FG643" s="58"/>
      <c r="FH643" s="58"/>
      <c r="FI643" s="58"/>
      <c r="FJ643" s="58"/>
      <c r="FK643" s="58"/>
      <c r="FL643" s="58"/>
      <c r="FM643" s="58"/>
      <c r="FN643" s="58"/>
      <c r="FO643" s="58"/>
      <c r="FP643" s="58"/>
      <c r="FQ643" s="58"/>
      <c r="FR643" s="58"/>
      <c r="FS643" s="58"/>
      <c r="FT643" s="58"/>
      <c r="FU643" s="58"/>
      <c r="FV643" s="58"/>
      <c r="FW643" s="58"/>
      <c r="FX643" s="58"/>
      <c r="FY643" s="58"/>
      <c r="FZ643" s="58"/>
      <c r="GA643" s="58"/>
      <c r="GB643" s="58"/>
      <c r="GC643" s="58"/>
      <c r="GD643" s="58"/>
      <c r="GE643" s="58"/>
      <c r="GF643" s="58"/>
      <c r="GG643" s="58"/>
      <c r="GH643" s="58"/>
      <c r="GI643" s="58"/>
      <c r="GJ643" s="58"/>
      <c r="GK643" s="58"/>
      <c r="GL643" s="58"/>
      <c r="GM643" s="58"/>
      <c r="GN643" s="58"/>
      <c r="GO643" s="58"/>
      <c r="GP643" s="58"/>
      <c r="GQ643" s="58"/>
      <c r="GR643" s="58"/>
      <c r="GS643" s="58"/>
      <c r="GT643" s="58"/>
      <c r="GU643" s="58"/>
      <c r="GV643" s="58"/>
      <c r="GW643" s="58"/>
      <c r="GX643" s="58"/>
      <c r="GY643" s="58"/>
      <c r="GZ643" s="58"/>
      <c r="HA643" s="58"/>
      <c r="HB643" s="58"/>
      <c r="HC643" s="58"/>
      <c r="HD643" s="58"/>
      <c r="HE643" s="58"/>
      <c r="HF643" s="58"/>
      <c r="HG643" s="58"/>
      <c r="HH643" s="58"/>
      <c r="HI643" s="58"/>
      <c r="HJ643" s="58"/>
      <c r="HK643" s="58"/>
      <c r="HL643" s="58"/>
      <c r="HM643" s="58"/>
      <c r="HN643" s="58"/>
      <c r="HO643" s="58"/>
      <c r="HP643" s="58"/>
      <c r="HQ643" s="58"/>
      <c r="HR643" s="58"/>
      <c r="HS643" s="58"/>
      <c r="HT643" s="58"/>
      <c r="HU643" s="58"/>
      <c r="HV643" s="58"/>
      <c r="HW643" s="58"/>
      <c r="HX643" s="58"/>
      <c r="HY643" s="58"/>
      <c r="HZ643" s="58"/>
      <c r="IA643" s="58"/>
      <c r="IB643" s="58"/>
      <c r="IC643" s="58"/>
      <c r="ID643" s="58"/>
      <c r="IE643" s="58"/>
      <c r="IF643" s="58"/>
      <c r="IG643" s="58"/>
      <c r="IH643" s="58"/>
      <c r="II643" s="58"/>
      <c r="IJ643" s="58"/>
      <c r="IK643" s="58"/>
      <c r="IL643" s="58"/>
      <c r="IM643" s="58"/>
      <c r="IN643" s="58"/>
      <c r="IO643" s="58"/>
      <c r="IP643" s="58"/>
      <c r="IQ643" s="58"/>
      <c r="IR643" s="58"/>
    </row>
    <row r="644" spans="1:252" s="839" customFormat="1">
      <c r="A644" s="78" t="s">
        <v>470</v>
      </c>
      <c r="B644" s="699">
        <v>3.6859999999999999</v>
      </c>
      <c r="C644" s="699">
        <v>4.2539999999999996</v>
      </c>
      <c r="D644" s="699">
        <v>4.6550000000000002</v>
      </c>
      <c r="E644" s="699">
        <v>4.702</v>
      </c>
      <c r="F644" s="699">
        <v>5.75</v>
      </c>
      <c r="G644" s="699">
        <v>4.4249999999999998</v>
      </c>
      <c r="H644" s="699">
        <v>4.2919999999999998</v>
      </c>
      <c r="I644" s="699">
        <v>5.4969999999999999</v>
      </c>
      <c r="J644" s="699">
        <v>6.8079999999999998</v>
      </c>
      <c r="K644" s="699">
        <v>6.9109999999999996</v>
      </c>
      <c r="L644" s="699">
        <v>6.5110000000000001</v>
      </c>
      <c r="M644" s="699">
        <v>7.2359999999999998</v>
      </c>
      <c r="N644" s="699">
        <v>7.7460000000000004</v>
      </c>
      <c r="O644" s="699">
        <v>8.298</v>
      </c>
      <c r="P644" s="699">
        <v>8.6349999999999998</v>
      </c>
      <c r="Q644" s="699">
        <v>8.7289999999999992</v>
      </c>
      <c r="R644" s="699">
        <v>8.9280000000000008</v>
      </c>
      <c r="S644" s="699">
        <v>9.2110000000000003</v>
      </c>
      <c r="T644" s="699">
        <v>9.1329999999999991</v>
      </c>
      <c r="U644" s="699">
        <v>9.4510000000000005</v>
      </c>
      <c r="V644" s="699">
        <v>9.41</v>
      </c>
      <c r="W644" s="699">
        <v>9.7129999999999992</v>
      </c>
      <c r="X644" s="699">
        <v>10.079000000000001</v>
      </c>
      <c r="Y644" s="699">
        <v>10.343</v>
      </c>
      <c r="Z644" s="699">
        <v>10.536</v>
      </c>
      <c r="AA644" s="956">
        <v>9.1189999999999998</v>
      </c>
      <c r="AB644" s="956">
        <v>10.342000000000001</v>
      </c>
      <c r="AC644" s="956">
        <v>10.55</v>
      </c>
      <c r="AD644" s="699">
        <v>11.97</v>
      </c>
      <c r="AE644" s="953">
        <v>11.827999999999999</v>
      </c>
      <c r="AF644" s="58"/>
      <c r="AG644" s="58"/>
      <c r="AH644" s="58"/>
      <c r="AI644" s="58"/>
      <c r="AJ644" s="58"/>
      <c r="AK644" s="58"/>
      <c r="AL644" s="58"/>
      <c r="AM644" s="58"/>
      <c r="AN644" s="58"/>
      <c r="AO644" s="58"/>
      <c r="AP644" s="58"/>
      <c r="AQ644" s="58"/>
      <c r="AR644" s="58"/>
      <c r="AS644" s="58"/>
      <c r="AT644" s="58"/>
      <c r="AU644" s="58"/>
      <c r="AV644" s="58"/>
      <c r="AW644" s="58"/>
      <c r="AX644" s="58"/>
      <c r="AY644" s="58"/>
      <c r="AZ644" s="58"/>
      <c r="BA644" s="58"/>
      <c r="BB644" s="58"/>
      <c r="BC644" s="58"/>
      <c r="BD644" s="58"/>
      <c r="BE644" s="58"/>
      <c r="BF644" s="58"/>
      <c r="BG644" s="58"/>
      <c r="BH644" s="58"/>
      <c r="BI644" s="58"/>
      <c r="BJ644" s="58"/>
      <c r="BK644" s="58"/>
      <c r="BL644" s="58"/>
      <c r="BM644" s="58"/>
      <c r="BN644" s="58"/>
      <c r="BO644" s="58"/>
      <c r="BP644" s="58"/>
      <c r="BQ644" s="58"/>
      <c r="BR644" s="58"/>
      <c r="BS644" s="58"/>
      <c r="BT644" s="58"/>
      <c r="BU644" s="58"/>
      <c r="BV644" s="58"/>
      <c r="BW644" s="58"/>
      <c r="BX644" s="58"/>
      <c r="BY644" s="58"/>
      <c r="BZ644" s="58"/>
      <c r="CA644" s="58"/>
      <c r="CB644" s="58"/>
      <c r="CC644" s="58"/>
      <c r="CD644" s="58"/>
      <c r="CE644" s="58"/>
      <c r="CF644" s="58"/>
      <c r="CG644" s="58"/>
      <c r="CH644" s="58"/>
      <c r="CI644" s="58"/>
      <c r="CJ644" s="58"/>
      <c r="CK644" s="58"/>
      <c r="CL644" s="58"/>
      <c r="CM644" s="58"/>
      <c r="CN644" s="58"/>
      <c r="CO644" s="58"/>
      <c r="CP644" s="58"/>
      <c r="CQ644" s="58"/>
      <c r="CR644" s="58"/>
      <c r="CS644" s="58"/>
      <c r="CT644" s="58"/>
      <c r="CU644" s="58"/>
      <c r="CV644" s="58"/>
      <c r="CW644" s="58"/>
      <c r="CX644" s="58"/>
      <c r="CY644" s="58"/>
      <c r="CZ644" s="58"/>
      <c r="DA644" s="58"/>
      <c r="DB644" s="58"/>
      <c r="DC644" s="58"/>
      <c r="DD644" s="58"/>
      <c r="DE644" s="58"/>
      <c r="DF644" s="58"/>
      <c r="DG644" s="58"/>
      <c r="DH644" s="58"/>
      <c r="DI644" s="58"/>
      <c r="DJ644" s="58"/>
      <c r="DK644" s="58"/>
      <c r="DL644" s="58"/>
      <c r="DM644" s="58"/>
      <c r="DN644" s="58"/>
      <c r="DO644" s="58"/>
      <c r="DP644" s="58"/>
      <c r="DQ644" s="58"/>
      <c r="DR644" s="58"/>
      <c r="DS644" s="58"/>
      <c r="DT644" s="58"/>
      <c r="DU644" s="58"/>
      <c r="DV644" s="58"/>
      <c r="DW644" s="58"/>
      <c r="DX644" s="58"/>
      <c r="DY644" s="58"/>
      <c r="DZ644" s="58"/>
      <c r="EA644" s="58"/>
      <c r="EB644" s="58"/>
      <c r="EC644" s="58"/>
      <c r="ED644" s="58"/>
      <c r="EE644" s="58"/>
      <c r="EF644" s="58"/>
      <c r="EG644" s="58"/>
      <c r="EH644" s="58"/>
      <c r="EI644" s="58"/>
      <c r="EJ644" s="58"/>
      <c r="EK644" s="58"/>
      <c r="EL644" s="58"/>
      <c r="EM644" s="58"/>
      <c r="EN644" s="58"/>
      <c r="EO644" s="58"/>
      <c r="EP644" s="58"/>
      <c r="EQ644" s="58"/>
      <c r="ER644" s="58"/>
      <c r="ES644" s="58"/>
      <c r="ET644" s="58"/>
      <c r="EU644" s="58"/>
      <c r="EV644" s="58"/>
      <c r="EW644" s="58"/>
      <c r="EX644" s="58"/>
      <c r="EY644" s="58"/>
      <c r="EZ644" s="58"/>
      <c r="FA644" s="58"/>
      <c r="FB644" s="58"/>
      <c r="FC644" s="58"/>
      <c r="FD644" s="58"/>
      <c r="FE644" s="58"/>
      <c r="FF644" s="58"/>
      <c r="FG644" s="58"/>
      <c r="FH644" s="58"/>
      <c r="FI644" s="58"/>
      <c r="FJ644" s="58"/>
      <c r="FK644" s="58"/>
      <c r="FL644" s="58"/>
      <c r="FM644" s="58"/>
      <c r="FN644" s="58"/>
      <c r="FO644" s="58"/>
      <c r="FP644" s="58"/>
      <c r="FQ644" s="58"/>
      <c r="FR644" s="58"/>
      <c r="FS644" s="58"/>
      <c r="FT644" s="58"/>
      <c r="FU644" s="58"/>
      <c r="FV644" s="58"/>
      <c r="FW644" s="58"/>
      <c r="FX644" s="58"/>
      <c r="FY644" s="58"/>
      <c r="FZ644" s="58"/>
      <c r="GA644" s="58"/>
      <c r="GB644" s="58"/>
      <c r="GC644" s="58"/>
      <c r="GD644" s="58"/>
      <c r="GE644" s="58"/>
      <c r="GF644" s="58"/>
      <c r="GG644" s="58"/>
      <c r="GH644" s="58"/>
      <c r="GI644" s="58"/>
      <c r="GJ644" s="58"/>
      <c r="GK644" s="58"/>
      <c r="GL644" s="58"/>
      <c r="GM644" s="58"/>
      <c r="GN644" s="58"/>
      <c r="GO644" s="58"/>
      <c r="GP644" s="58"/>
      <c r="GQ644" s="58"/>
      <c r="GR644" s="58"/>
      <c r="GS644" s="58"/>
      <c r="GT644" s="58"/>
      <c r="GU644" s="58"/>
      <c r="GV644" s="58"/>
      <c r="GW644" s="58"/>
      <c r="GX644" s="58"/>
      <c r="GY644" s="58"/>
      <c r="GZ644" s="58"/>
      <c r="HA644" s="58"/>
      <c r="HB644" s="58"/>
      <c r="HC644" s="58"/>
      <c r="HD644" s="58"/>
      <c r="HE644" s="58"/>
      <c r="HF644" s="58"/>
      <c r="HG644" s="58"/>
      <c r="HH644" s="58"/>
      <c r="HI644" s="58"/>
      <c r="HJ644" s="58"/>
      <c r="HK644" s="58"/>
      <c r="HL644" s="58"/>
      <c r="HM644" s="58"/>
      <c r="HN644" s="58"/>
      <c r="HO644" s="58"/>
      <c r="HP644" s="58"/>
      <c r="HQ644" s="58"/>
      <c r="HR644" s="58"/>
      <c r="HS644" s="58"/>
      <c r="HT644" s="58"/>
      <c r="HU644" s="58"/>
      <c r="HV644" s="58"/>
      <c r="HW644" s="58"/>
      <c r="HX644" s="58"/>
      <c r="HY644" s="58"/>
      <c r="HZ644" s="58"/>
      <c r="IA644" s="58"/>
      <c r="IB644" s="58"/>
      <c r="IC644" s="58"/>
      <c r="ID644" s="58"/>
      <c r="IE644" s="58"/>
      <c r="IF644" s="58"/>
      <c r="IG644" s="58"/>
      <c r="IH644" s="58"/>
      <c r="II644" s="58"/>
      <c r="IJ644" s="58"/>
      <c r="IK644" s="58"/>
      <c r="IL644" s="58"/>
      <c r="IM644" s="58"/>
      <c r="IN644" s="58"/>
      <c r="IO644" s="58"/>
      <c r="IP644" s="58"/>
      <c r="IQ644" s="58"/>
      <c r="IR644" s="58"/>
    </row>
    <row r="645" spans="1:252" s="839" customFormat="1">
      <c r="A645" s="78" t="s">
        <v>614</v>
      </c>
      <c r="B645" s="699">
        <v>2.4649999999999999</v>
      </c>
      <c r="C645" s="699">
        <v>2.8559999999999999</v>
      </c>
      <c r="D645" s="699">
        <v>3.1339999999999999</v>
      </c>
      <c r="E645" s="699">
        <v>3.2440000000000002</v>
      </c>
      <c r="F645" s="699">
        <v>3.944</v>
      </c>
      <c r="G645" s="699">
        <v>1.609</v>
      </c>
      <c r="H645" s="699">
        <v>1.238</v>
      </c>
      <c r="I645" s="699">
        <v>0.82099999999999995</v>
      </c>
      <c r="J645" s="699">
        <v>0.86399999999999999</v>
      </c>
      <c r="K645" s="699">
        <v>1.095</v>
      </c>
      <c r="L645" s="699">
        <v>1.0509999999999999</v>
      </c>
      <c r="M645" s="699">
        <v>1.1759999999999999</v>
      </c>
      <c r="N645" s="699">
        <v>1.2470000000000001</v>
      </c>
      <c r="O645" s="699">
        <v>1.534</v>
      </c>
      <c r="P645" s="699">
        <v>1.64</v>
      </c>
      <c r="Q645" s="699">
        <v>1.7869999999999999</v>
      </c>
      <c r="R645" s="699">
        <v>1.9550000000000001</v>
      </c>
      <c r="S645" s="699">
        <v>2.1059999999999999</v>
      </c>
      <c r="T645" s="699">
        <v>2.1269999999999998</v>
      </c>
      <c r="U645" s="699">
        <v>2.2090000000000001</v>
      </c>
      <c r="V645" s="699">
        <v>2.2200000000000002</v>
      </c>
      <c r="W645" s="699">
        <v>2.2349999999999999</v>
      </c>
      <c r="X645" s="699">
        <v>2.306</v>
      </c>
      <c r="Y645" s="699">
        <v>2.4180000000000001</v>
      </c>
      <c r="Z645" s="699">
        <v>2.4569999999999999</v>
      </c>
      <c r="AA645" s="956">
        <v>2.1509999999999998</v>
      </c>
      <c r="AB645" s="956">
        <v>2.5259999999999998</v>
      </c>
      <c r="AC645" s="956">
        <v>2.7029999999999998</v>
      </c>
      <c r="AD645" s="699">
        <v>3.19</v>
      </c>
      <c r="AE645" s="953">
        <v>3.2639999999999998</v>
      </c>
      <c r="AF645" s="58"/>
      <c r="AG645" s="58"/>
      <c r="AH645" s="58"/>
      <c r="AI645" s="58"/>
      <c r="AJ645" s="58"/>
      <c r="AK645" s="58"/>
      <c r="AL645" s="58"/>
      <c r="AM645" s="58"/>
      <c r="AN645" s="58"/>
      <c r="AO645" s="58"/>
      <c r="AP645" s="58"/>
      <c r="AQ645" s="58"/>
      <c r="AR645" s="58"/>
      <c r="AS645" s="58"/>
      <c r="AT645" s="58"/>
      <c r="AU645" s="58"/>
      <c r="AV645" s="58"/>
      <c r="AW645" s="58"/>
      <c r="AX645" s="58"/>
      <c r="AY645" s="58"/>
      <c r="AZ645" s="58"/>
      <c r="BA645" s="58"/>
      <c r="BB645" s="58"/>
      <c r="BC645" s="58"/>
      <c r="BD645" s="58"/>
      <c r="BE645" s="58"/>
      <c r="BF645" s="58"/>
      <c r="BG645" s="58"/>
      <c r="BH645" s="58"/>
      <c r="BI645" s="58"/>
      <c r="BJ645" s="58"/>
      <c r="BK645" s="58"/>
      <c r="BL645" s="58"/>
      <c r="BM645" s="58"/>
      <c r="BN645" s="58"/>
      <c r="BO645" s="58"/>
      <c r="BP645" s="58"/>
      <c r="BQ645" s="58"/>
      <c r="BR645" s="58"/>
      <c r="BS645" s="58"/>
      <c r="BT645" s="58"/>
      <c r="BU645" s="58"/>
      <c r="BV645" s="58"/>
      <c r="BW645" s="58"/>
      <c r="BX645" s="58"/>
      <c r="BY645" s="58"/>
      <c r="BZ645" s="58"/>
      <c r="CA645" s="58"/>
      <c r="CB645" s="58"/>
      <c r="CC645" s="58"/>
      <c r="CD645" s="58"/>
      <c r="CE645" s="58"/>
      <c r="CF645" s="58"/>
      <c r="CG645" s="58"/>
      <c r="CH645" s="58"/>
      <c r="CI645" s="58"/>
      <c r="CJ645" s="58"/>
      <c r="CK645" s="58"/>
      <c r="CL645" s="58"/>
      <c r="CM645" s="58"/>
      <c r="CN645" s="58"/>
      <c r="CO645" s="58"/>
      <c r="CP645" s="58"/>
      <c r="CQ645" s="58"/>
      <c r="CR645" s="58"/>
      <c r="CS645" s="58"/>
      <c r="CT645" s="58"/>
      <c r="CU645" s="58"/>
      <c r="CV645" s="58"/>
      <c r="CW645" s="58"/>
      <c r="CX645" s="58"/>
      <c r="CY645" s="58"/>
      <c r="CZ645" s="58"/>
      <c r="DA645" s="58"/>
      <c r="DB645" s="58"/>
      <c r="DC645" s="58"/>
      <c r="DD645" s="58"/>
      <c r="DE645" s="58"/>
      <c r="DF645" s="58"/>
      <c r="DG645" s="58"/>
      <c r="DH645" s="58"/>
      <c r="DI645" s="58"/>
      <c r="DJ645" s="58"/>
      <c r="DK645" s="58"/>
      <c r="DL645" s="58"/>
      <c r="DM645" s="58"/>
      <c r="DN645" s="58"/>
      <c r="DO645" s="58"/>
      <c r="DP645" s="58"/>
      <c r="DQ645" s="58"/>
      <c r="DR645" s="58"/>
      <c r="DS645" s="58"/>
      <c r="DT645" s="58"/>
      <c r="DU645" s="58"/>
      <c r="DV645" s="58"/>
      <c r="DW645" s="58"/>
      <c r="DX645" s="58"/>
      <c r="DY645" s="58"/>
      <c r="DZ645" s="58"/>
      <c r="EA645" s="58"/>
      <c r="EB645" s="58"/>
      <c r="EC645" s="58"/>
      <c r="ED645" s="58"/>
      <c r="EE645" s="58"/>
      <c r="EF645" s="58"/>
      <c r="EG645" s="58"/>
      <c r="EH645" s="58"/>
      <c r="EI645" s="58"/>
      <c r="EJ645" s="58"/>
      <c r="EK645" s="58"/>
      <c r="EL645" s="58"/>
      <c r="EM645" s="58"/>
      <c r="EN645" s="58"/>
      <c r="EO645" s="58"/>
      <c r="EP645" s="58"/>
      <c r="EQ645" s="58"/>
      <c r="ER645" s="58"/>
      <c r="ES645" s="58"/>
      <c r="ET645" s="58"/>
      <c r="EU645" s="58"/>
      <c r="EV645" s="58"/>
      <c r="EW645" s="58"/>
      <c r="EX645" s="58"/>
      <c r="EY645" s="58"/>
      <c r="EZ645" s="58"/>
      <c r="FA645" s="58"/>
      <c r="FB645" s="58"/>
      <c r="FC645" s="58"/>
      <c r="FD645" s="58"/>
      <c r="FE645" s="58"/>
      <c r="FF645" s="58"/>
      <c r="FG645" s="58"/>
      <c r="FH645" s="58"/>
      <c r="FI645" s="58"/>
      <c r="FJ645" s="58"/>
      <c r="FK645" s="58"/>
      <c r="FL645" s="58"/>
      <c r="FM645" s="58"/>
      <c r="FN645" s="58"/>
      <c r="FO645" s="58"/>
      <c r="FP645" s="58"/>
      <c r="FQ645" s="58"/>
      <c r="FR645" s="58"/>
      <c r="FS645" s="58"/>
      <c r="FT645" s="58"/>
      <c r="FU645" s="58"/>
      <c r="FV645" s="58"/>
      <c r="FW645" s="58"/>
      <c r="FX645" s="58"/>
      <c r="FY645" s="58"/>
      <c r="FZ645" s="58"/>
      <c r="GA645" s="58"/>
      <c r="GB645" s="58"/>
      <c r="GC645" s="58"/>
      <c r="GD645" s="58"/>
      <c r="GE645" s="58"/>
      <c r="GF645" s="58"/>
      <c r="GG645" s="58"/>
      <c r="GH645" s="58"/>
      <c r="GI645" s="58"/>
      <c r="GJ645" s="58"/>
      <c r="GK645" s="58"/>
      <c r="GL645" s="58"/>
      <c r="GM645" s="58"/>
      <c r="GN645" s="58"/>
      <c r="GO645" s="58"/>
      <c r="GP645" s="58"/>
      <c r="GQ645" s="58"/>
      <c r="GR645" s="58"/>
      <c r="GS645" s="58"/>
      <c r="GT645" s="58"/>
      <c r="GU645" s="58"/>
      <c r="GV645" s="58"/>
      <c r="GW645" s="58"/>
      <c r="GX645" s="58"/>
      <c r="GY645" s="58"/>
      <c r="GZ645" s="58"/>
      <c r="HA645" s="58"/>
      <c r="HB645" s="58"/>
      <c r="HC645" s="58"/>
      <c r="HD645" s="58"/>
      <c r="HE645" s="58"/>
      <c r="HF645" s="58"/>
      <c r="HG645" s="58"/>
      <c r="HH645" s="58"/>
      <c r="HI645" s="58"/>
      <c r="HJ645" s="58"/>
      <c r="HK645" s="58"/>
      <c r="HL645" s="58"/>
      <c r="HM645" s="58"/>
      <c r="HN645" s="58"/>
      <c r="HO645" s="58"/>
      <c r="HP645" s="58"/>
      <c r="HQ645" s="58"/>
      <c r="HR645" s="58"/>
      <c r="HS645" s="58"/>
      <c r="HT645" s="58"/>
      <c r="HU645" s="58"/>
      <c r="HV645" s="58"/>
      <c r="HW645" s="58"/>
      <c r="HX645" s="58"/>
      <c r="HY645" s="58"/>
      <c r="HZ645" s="58"/>
      <c r="IA645" s="58"/>
      <c r="IB645" s="58"/>
      <c r="IC645" s="58"/>
      <c r="ID645" s="58"/>
      <c r="IE645" s="58"/>
      <c r="IF645" s="58"/>
      <c r="IG645" s="58"/>
      <c r="IH645" s="58"/>
      <c r="II645" s="58"/>
      <c r="IJ645" s="58"/>
      <c r="IK645" s="58"/>
      <c r="IL645" s="58"/>
      <c r="IM645" s="58"/>
      <c r="IN645" s="58"/>
      <c r="IO645" s="58"/>
      <c r="IP645" s="58"/>
      <c r="IQ645" s="58"/>
      <c r="IR645" s="58"/>
    </row>
    <row r="646" spans="1:252" s="839" customFormat="1">
      <c r="A646" s="78" t="s">
        <v>615</v>
      </c>
      <c r="B646" s="699">
        <v>1.054</v>
      </c>
      <c r="C646" s="699">
        <v>1.206</v>
      </c>
      <c r="D646" s="699">
        <v>1.31</v>
      </c>
      <c r="E646" s="699">
        <v>1.2370000000000001</v>
      </c>
      <c r="F646" s="699">
        <v>1.522</v>
      </c>
      <c r="G646" s="699">
        <v>2.3690000000000002</v>
      </c>
      <c r="H646" s="699">
        <v>2.5750000000000002</v>
      </c>
      <c r="I646" s="699">
        <v>4.1580000000000004</v>
      </c>
      <c r="J646" s="699">
        <v>5.3819999999999997</v>
      </c>
      <c r="K646" s="699">
        <v>5.0460000000000003</v>
      </c>
      <c r="L646" s="699">
        <v>4.6849999999999996</v>
      </c>
      <c r="M646" s="699">
        <v>5.1890000000000001</v>
      </c>
      <c r="N646" s="699">
        <v>5.6029999999999998</v>
      </c>
      <c r="O646" s="699">
        <v>5.8659999999999997</v>
      </c>
      <c r="P646" s="699">
        <v>5.9160000000000004</v>
      </c>
      <c r="Q646" s="699">
        <v>5.6609999999999996</v>
      </c>
      <c r="R646" s="699">
        <v>5.827</v>
      </c>
      <c r="S646" s="699">
        <v>6.25</v>
      </c>
      <c r="T646" s="699">
        <v>6.085</v>
      </c>
      <c r="U646" s="699">
        <v>6.2030000000000003</v>
      </c>
      <c r="V646" s="699">
        <v>6.032</v>
      </c>
      <c r="W646" s="699">
        <v>5.9880000000000004</v>
      </c>
      <c r="X646" s="699">
        <v>6.4909999999999997</v>
      </c>
      <c r="Y646" s="699">
        <v>6.9219999999999997</v>
      </c>
      <c r="Z646" s="699">
        <v>7.298</v>
      </c>
      <c r="AA646" s="956">
        <v>6.32</v>
      </c>
      <c r="AB646" s="956">
        <v>7.0449999999999999</v>
      </c>
      <c r="AC646" s="956">
        <v>7.0860000000000003</v>
      </c>
      <c r="AD646" s="699">
        <v>7.9340000000000002</v>
      </c>
      <c r="AE646" s="953">
        <v>7.6619999999999999</v>
      </c>
      <c r="AF646" s="58"/>
      <c r="AG646" s="58"/>
      <c r="AH646" s="58"/>
      <c r="AI646" s="58"/>
      <c r="AJ646" s="58"/>
      <c r="AK646" s="58"/>
      <c r="AL646" s="58"/>
      <c r="AM646" s="58"/>
      <c r="AN646" s="58"/>
      <c r="AO646" s="58"/>
      <c r="AP646" s="58"/>
      <c r="AQ646" s="58"/>
      <c r="AR646" s="58"/>
      <c r="AS646" s="58"/>
      <c r="AT646" s="58"/>
      <c r="AU646" s="58"/>
      <c r="AV646" s="58"/>
      <c r="AW646" s="58"/>
      <c r="AX646" s="58"/>
      <c r="AY646" s="58"/>
      <c r="AZ646" s="58"/>
      <c r="BA646" s="58"/>
      <c r="BB646" s="58"/>
      <c r="BC646" s="58"/>
      <c r="BD646" s="58"/>
      <c r="BE646" s="58"/>
      <c r="BF646" s="58"/>
      <c r="BG646" s="58"/>
      <c r="BH646" s="58"/>
      <c r="BI646" s="58"/>
      <c r="BJ646" s="58"/>
      <c r="BK646" s="58"/>
      <c r="BL646" s="58"/>
      <c r="BM646" s="58"/>
      <c r="BN646" s="58"/>
      <c r="BO646" s="58"/>
      <c r="BP646" s="58"/>
      <c r="BQ646" s="58"/>
      <c r="BR646" s="58"/>
      <c r="BS646" s="58"/>
      <c r="BT646" s="58"/>
      <c r="BU646" s="58"/>
      <c r="BV646" s="58"/>
      <c r="BW646" s="58"/>
      <c r="BX646" s="58"/>
      <c r="BY646" s="58"/>
      <c r="BZ646" s="58"/>
      <c r="CA646" s="58"/>
      <c r="CB646" s="58"/>
      <c r="CC646" s="58"/>
      <c r="CD646" s="58"/>
      <c r="CE646" s="58"/>
      <c r="CF646" s="58"/>
      <c r="CG646" s="58"/>
      <c r="CH646" s="58"/>
      <c r="CI646" s="58"/>
      <c r="CJ646" s="58"/>
      <c r="CK646" s="58"/>
      <c r="CL646" s="58"/>
      <c r="CM646" s="58"/>
      <c r="CN646" s="58"/>
      <c r="CO646" s="58"/>
      <c r="CP646" s="58"/>
      <c r="CQ646" s="58"/>
      <c r="CR646" s="58"/>
      <c r="CS646" s="58"/>
      <c r="CT646" s="58"/>
      <c r="CU646" s="58"/>
      <c r="CV646" s="58"/>
      <c r="CW646" s="58"/>
      <c r="CX646" s="58"/>
      <c r="CY646" s="58"/>
      <c r="CZ646" s="58"/>
      <c r="DA646" s="58"/>
      <c r="DB646" s="58"/>
      <c r="DC646" s="58"/>
      <c r="DD646" s="58"/>
      <c r="DE646" s="58"/>
      <c r="DF646" s="58"/>
      <c r="DG646" s="58"/>
      <c r="DH646" s="58"/>
      <c r="DI646" s="58"/>
      <c r="DJ646" s="58"/>
      <c r="DK646" s="58"/>
      <c r="DL646" s="58"/>
      <c r="DM646" s="58"/>
      <c r="DN646" s="58"/>
      <c r="DO646" s="58"/>
      <c r="DP646" s="58"/>
      <c r="DQ646" s="58"/>
      <c r="DR646" s="58"/>
      <c r="DS646" s="58"/>
      <c r="DT646" s="58"/>
      <c r="DU646" s="58"/>
      <c r="DV646" s="58"/>
      <c r="DW646" s="58"/>
      <c r="DX646" s="58"/>
      <c r="DY646" s="58"/>
      <c r="DZ646" s="58"/>
      <c r="EA646" s="58"/>
      <c r="EB646" s="58"/>
      <c r="EC646" s="58"/>
      <c r="ED646" s="58"/>
      <c r="EE646" s="58"/>
      <c r="EF646" s="58"/>
      <c r="EG646" s="58"/>
      <c r="EH646" s="58"/>
      <c r="EI646" s="58"/>
      <c r="EJ646" s="58"/>
      <c r="EK646" s="58"/>
      <c r="EL646" s="58"/>
      <c r="EM646" s="58"/>
      <c r="EN646" s="58"/>
      <c r="EO646" s="58"/>
      <c r="EP646" s="58"/>
      <c r="EQ646" s="58"/>
      <c r="ER646" s="58"/>
      <c r="ES646" s="58"/>
      <c r="ET646" s="58"/>
      <c r="EU646" s="58"/>
      <c r="EV646" s="58"/>
      <c r="EW646" s="58"/>
      <c r="EX646" s="58"/>
      <c r="EY646" s="58"/>
      <c r="EZ646" s="58"/>
      <c r="FA646" s="58"/>
      <c r="FB646" s="58"/>
      <c r="FC646" s="58"/>
      <c r="FD646" s="58"/>
      <c r="FE646" s="58"/>
      <c r="FF646" s="58"/>
      <c r="FG646" s="58"/>
      <c r="FH646" s="58"/>
      <c r="FI646" s="58"/>
      <c r="FJ646" s="58"/>
      <c r="FK646" s="58"/>
      <c r="FL646" s="58"/>
      <c r="FM646" s="58"/>
      <c r="FN646" s="58"/>
      <c r="FO646" s="58"/>
      <c r="FP646" s="58"/>
      <c r="FQ646" s="58"/>
      <c r="FR646" s="58"/>
      <c r="FS646" s="58"/>
      <c r="FT646" s="58"/>
      <c r="FU646" s="58"/>
      <c r="FV646" s="58"/>
      <c r="FW646" s="58"/>
      <c r="FX646" s="58"/>
      <c r="FY646" s="58"/>
      <c r="FZ646" s="58"/>
      <c r="GA646" s="58"/>
      <c r="GB646" s="58"/>
      <c r="GC646" s="58"/>
      <c r="GD646" s="58"/>
      <c r="GE646" s="58"/>
      <c r="GF646" s="58"/>
      <c r="GG646" s="58"/>
      <c r="GH646" s="58"/>
      <c r="GI646" s="58"/>
      <c r="GJ646" s="58"/>
      <c r="GK646" s="58"/>
      <c r="GL646" s="58"/>
      <c r="GM646" s="58"/>
      <c r="GN646" s="58"/>
      <c r="GO646" s="58"/>
      <c r="GP646" s="58"/>
      <c r="GQ646" s="58"/>
      <c r="GR646" s="58"/>
      <c r="GS646" s="58"/>
      <c r="GT646" s="58"/>
      <c r="GU646" s="58"/>
      <c r="GV646" s="58"/>
      <c r="GW646" s="58"/>
      <c r="GX646" s="58"/>
      <c r="GY646" s="58"/>
      <c r="GZ646" s="58"/>
      <c r="HA646" s="58"/>
      <c r="HB646" s="58"/>
      <c r="HC646" s="58"/>
      <c r="HD646" s="58"/>
      <c r="HE646" s="58"/>
      <c r="HF646" s="58"/>
      <c r="HG646" s="58"/>
      <c r="HH646" s="58"/>
      <c r="HI646" s="58"/>
      <c r="HJ646" s="58"/>
      <c r="HK646" s="58"/>
      <c r="HL646" s="58"/>
      <c r="HM646" s="58"/>
      <c r="HN646" s="58"/>
      <c r="HO646" s="58"/>
      <c r="HP646" s="58"/>
      <c r="HQ646" s="58"/>
      <c r="HR646" s="58"/>
      <c r="HS646" s="58"/>
      <c r="HT646" s="58"/>
      <c r="HU646" s="58"/>
      <c r="HV646" s="58"/>
      <c r="HW646" s="58"/>
      <c r="HX646" s="58"/>
      <c r="HY646" s="58"/>
      <c r="HZ646" s="58"/>
      <c r="IA646" s="58"/>
      <c r="IB646" s="58"/>
      <c r="IC646" s="58"/>
      <c r="ID646" s="58"/>
      <c r="IE646" s="58"/>
      <c r="IF646" s="58"/>
      <c r="IG646" s="58"/>
      <c r="IH646" s="58"/>
      <c r="II646" s="58"/>
      <c r="IJ646" s="58"/>
      <c r="IK646" s="58"/>
      <c r="IL646" s="58"/>
      <c r="IM646" s="58"/>
      <c r="IN646" s="58"/>
      <c r="IO646" s="58"/>
      <c r="IP646" s="58"/>
      <c r="IQ646" s="58"/>
      <c r="IR646" s="58"/>
    </row>
    <row r="647" spans="1:252" s="839" customFormat="1">
      <c r="A647" s="78" t="s">
        <v>616</v>
      </c>
      <c r="B647" s="699">
        <v>0</v>
      </c>
      <c r="C647" s="699">
        <v>0</v>
      </c>
      <c r="D647" s="699">
        <v>0</v>
      </c>
      <c r="E647" s="699">
        <v>0</v>
      </c>
      <c r="F647" s="699">
        <v>0</v>
      </c>
      <c r="G647" s="699">
        <v>0</v>
      </c>
      <c r="H647" s="699">
        <v>0</v>
      </c>
      <c r="I647" s="699">
        <v>0</v>
      </c>
      <c r="J647" s="699">
        <v>0</v>
      </c>
      <c r="K647" s="699">
        <v>0</v>
      </c>
      <c r="L647" s="699">
        <v>0</v>
      </c>
      <c r="M647" s="699">
        <v>0</v>
      </c>
      <c r="N647" s="699">
        <v>0</v>
      </c>
      <c r="O647" s="699">
        <v>0</v>
      </c>
      <c r="P647" s="699">
        <v>0</v>
      </c>
      <c r="Q647" s="699">
        <v>0</v>
      </c>
      <c r="R647" s="699">
        <v>0</v>
      </c>
      <c r="S647" s="699">
        <v>0</v>
      </c>
      <c r="T647" s="699">
        <v>0</v>
      </c>
      <c r="U647" s="699">
        <v>0</v>
      </c>
      <c r="V647" s="699">
        <v>0</v>
      </c>
      <c r="W647" s="699">
        <v>0</v>
      </c>
      <c r="X647" s="699">
        <v>0</v>
      </c>
      <c r="Y647" s="699">
        <v>0</v>
      </c>
      <c r="Z647" s="699">
        <v>0</v>
      </c>
      <c r="AA647" s="956">
        <v>0</v>
      </c>
      <c r="AB647" s="956">
        <v>0</v>
      </c>
      <c r="AC647" s="956">
        <v>0</v>
      </c>
      <c r="AD647" s="699">
        <v>0</v>
      </c>
      <c r="AE647"/>
      <c r="AF647" s="58"/>
      <c r="AG647" s="58"/>
      <c r="AH647" s="58"/>
      <c r="AI647" s="58"/>
      <c r="AJ647" s="58"/>
      <c r="AK647" s="58"/>
      <c r="AL647" s="58"/>
      <c r="AM647" s="58"/>
      <c r="AN647" s="58"/>
      <c r="AO647" s="58"/>
      <c r="AP647" s="58"/>
      <c r="AQ647" s="58"/>
      <c r="AR647" s="58"/>
      <c r="AS647" s="58"/>
      <c r="AT647" s="58"/>
      <c r="AU647" s="58"/>
      <c r="AV647" s="58"/>
      <c r="AW647" s="58"/>
      <c r="AX647" s="58"/>
      <c r="AY647" s="58"/>
      <c r="AZ647" s="58"/>
      <c r="BA647" s="58"/>
      <c r="BB647" s="58"/>
      <c r="BC647" s="58"/>
      <c r="BD647" s="58"/>
      <c r="BE647" s="58"/>
      <c r="BF647" s="58"/>
      <c r="BG647" s="58"/>
      <c r="BH647" s="58"/>
      <c r="BI647" s="58"/>
      <c r="BJ647" s="58"/>
      <c r="BK647" s="58"/>
      <c r="BL647" s="58"/>
      <c r="BM647" s="58"/>
      <c r="BN647" s="58"/>
      <c r="BO647" s="58"/>
      <c r="BP647" s="58"/>
      <c r="BQ647" s="58"/>
      <c r="BR647" s="58"/>
      <c r="BS647" s="58"/>
      <c r="BT647" s="58"/>
      <c r="BU647" s="58"/>
      <c r="BV647" s="58"/>
      <c r="BW647" s="58"/>
      <c r="BX647" s="58"/>
      <c r="BY647" s="58"/>
      <c r="BZ647" s="58"/>
      <c r="CA647" s="58"/>
      <c r="CB647" s="58"/>
      <c r="CC647" s="58"/>
      <c r="CD647" s="58"/>
      <c r="CE647" s="58"/>
      <c r="CF647" s="58"/>
      <c r="CG647" s="58"/>
      <c r="CH647" s="58"/>
      <c r="CI647" s="58"/>
      <c r="CJ647" s="58"/>
      <c r="CK647" s="58"/>
      <c r="CL647" s="58"/>
      <c r="CM647" s="58"/>
      <c r="CN647" s="58"/>
      <c r="CO647" s="58"/>
      <c r="CP647" s="58"/>
      <c r="CQ647" s="58"/>
      <c r="CR647" s="58"/>
      <c r="CS647" s="58"/>
      <c r="CT647" s="58"/>
      <c r="CU647" s="58"/>
      <c r="CV647" s="58"/>
      <c r="CW647" s="58"/>
      <c r="CX647" s="58"/>
      <c r="CY647" s="58"/>
      <c r="CZ647" s="58"/>
      <c r="DA647" s="58"/>
      <c r="DB647" s="58"/>
      <c r="DC647" s="58"/>
      <c r="DD647" s="58"/>
      <c r="DE647" s="58"/>
      <c r="DF647" s="58"/>
      <c r="DG647" s="58"/>
      <c r="DH647" s="58"/>
      <c r="DI647" s="58"/>
      <c r="DJ647" s="58"/>
      <c r="DK647" s="58"/>
      <c r="DL647" s="58"/>
      <c r="DM647" s="58"/>
      <c r="DN647" s="58"/>
      <c r="DO647" s="58"/>
      <c r="DP647" s="58"/>
      <c r="DQ647" s="58"/>
      <c r="DR647" s="58"/>
      <c r="DS647" s="58"/>
      <c r="DT647" s="58"/>
      <c r="DU647" s="58"/>
      <c r="DV647" s="58"/>
      <c r="DW647" s="58"/>
      <c r="DX647" s="58"/>
      <c r="DY647" s="58"/>
      <c r="DZ647" s="58"/>
      <c r="EA647" s="58"/>
      <c r="EB647" s="58"/>
      <c r="EC647" s="58"/>
      <c r="ED647" s="58"/>
      <c r="EE647" s="58"/>
      <c r="EF647" s="58"/>
      <c r="EG647" s="58"/>
      <c r="EH647" s="58"/>
      <c r="EI647" s="58"/>
      <c r="EJ647" s="58"/>
      <c r="EK647" s="58"/>
      <c r="EL647" s="58"/>
      <c r="EM647" s="58"/>
      <c r="EN647" s="58"/>
      <c r="EO647" s="58"/>
      <c r="EP647" s="58"/>
      <c r="EQ647" s="58"/>
      <c r="ER647" s="58"/>
      <c r="ES647" s="58"/>
      <c r="ET647" s="58"/>
      <c r="EU647" s="58"/>
      <c r="EV647" s="58"/>
      <c r="EW647" s="58"/>
      <c r="EX647" s="58"/>
      <c r="EY647" s="58"/>
      <c r="EZ647" s="58"/>
      <c r="FA647" s="58"/>
      <c r="FB647" s="58"/>
      <c r="FC647" s="58"/>
      <c r="FD647" s="58"/>
      <c r="FE647" s="58"/>
      <c r="FF647" s="58"/>
      <c r="FG647" s="58"/>
      <c r="FH647" s="58"/>
      <c r="FI647" s="58"/>
      <c r="FJ647" s="58"/>
      <c r="FK647" s="58"/>
      <c r="FL647" s="58"/>
      <c r="FM647" s="58"/>
      <c r="FN647" s="58"/>
      <c r="FO647" s="58"/>
      <c r="FP647" s="58"/>
      <c r="FQ647" s="58"/>
      <c r="FR647" s="58"/>
      <c r="FS647" s="58"/>
      <c r="FT647" s="58"/>
      <c r="FU647" s="58"/>
      <c r="FV647" s="58"/>
      <c r="FW647" s="58"/>
      <c r="FX647" s="58"/>
      <c r="FY647" s="58"/>
      <c r="FZ647" s="58"/>
      <c r="GA647" s="58"/>
      <c r="GB647" s="58"/>
      <c r="GC647" s="58"/>
      <c r="GD647" s="58"/>
      <c r="GE647" s="58"/>
      <c r="GF647" s="58"/>
      <c r="GG647" s="58"/>
      <c r="GH647" s="58"/>
      <c r="GI647" s="58"/>
      <c r="GJ647" s="58"/>
      <c r="GK647" s="58"/>
      <c r="GL647" s="58"/>
      <c r="GM647" s="58"/>
      <c r="GN647" s="58"/>
      <c r="GO647" s="58"/>
      <c r="GP647" s="58"/>
      <c r="GQ647" s="58"/>
      <c r="GR647" s="58"/>
      <c r="GS647" s="58"/>
      <c r="GT647" s="58"/>
      <c r="GU647" s="58"/>
      <c r="GV647" s="58"/>
      <c r="GW647" s="58"/>
      <c r="GX647" s="58"/>
      <c r="GY647" s="58"/>
      <c r="GZ647" s="58"/>
      <c r="HA647" s="58"/>
      <c r="HB647" s="58"/>
      <c r="HC647" s="58"/>
      <c r="HD647" s="58"/>
      <c r="HE647" s="58"/>
      <c r="HF647" s="58"/>
      <c r="HG647" s="58"/>
      <c r="HH647" s="58"/>
      <c r="HI647" s="58"/>
      <c r="HJ647" s="58"/>
      <c r="HK647" s="58"/>
      <c r="HL647" s="58"/>
      <c r="HM647" s="58"/>
      <c r="HN647" s="58"/>
      <c r="HO647" s="58"/>
      <c r="HP647" s="58"/>
      <c r="HQ647" s="58"/>
      <c r="HR647" s="58"/>
      <c r="HS647" s="58"/>
      <c r="HT647" s="58"/>
      <c r="HU647" s="58"/>
      <c r="HV647" s="58"/>
      <c r="HW647" s="58"/>
      <c r="HX647" s="58"/>
      <c r="HY647" s="58"/>
      <c r="HZ647" s="58"/>
      <c r="IA647" s="58"/>
      <c r="IB647" s="58"/>
      <c r="IC647" s="58"/>
      <c r="ID647" s="58"/>
      <c r="IE647" s="58"/>
      <c r="IF647" s="58"/>
      <c r="IG647" s="58"/>
      <c r="IH647" s="58"/>
      <c r="II647" s="58"/>
      <c r="IJ647" s="58"/>
      <c r="IK647" s="58"/>
      <c r="IL647" s="58"/>
      <c r="IM647" s="58"/>
      <c r="IN647" s="58"/>
      <c r="IO647" s="58"/>
      <c r="IP647" s="58"/>
      <c r="IQ647" s="58"/>
      <c r="IR647" s="58"/>
    </row>
    <row r="648" spans="1:252" s="839" customFormat="1">
      <c r="A648" s="78" t="s">
        <v>617</v>
      </c>
      <c r="B648" s="699">
        <v>0.161</v>
      </c>
      <c r="C648" s="699">
        <v>0.185</v>
      </c>
      <c r="D648" s="699">
        <v>0.20200000000000001</v>
      </c>
      <c r="E648" s="699">
        <v>0.21</v>
      </c>
      <c r="F648" s="699">
        <v>0.27100000000000002</v>
      </c>
      <c r="G648" s="699">
        <v>0.42899999999999999</v>
      </c>
      <c r="H648" s="699">
        <v>0.45600000000000002</v>
      </c>
      <c r="I648" s="699">
        <v>0.49</v>
      </c>
      <c r="J648" s="699">
        <v>0.51300000000000001</v>
      </c>
      <c r="K648" s="699">
        <v>0.47899999999999998</v>
      </c>
      <c r="L648" s="699">
        <v>0.46800000000000003</v>
      </c>
      <c r="M648" s="699">
        <v>0.51400000000000001</v>
      </c>
      <c r="N648" s="699">
        <v>0.51500000000000001</v>
      </c>
      <c r="O648" s="699">
        <v>0.50700000000000001</v>
      </c>
      <c r="P648" s="699">
        <v>0.65400000000000003</v>
      </c>
      <c r="Q648" s="699">
        <v>0.627</v>
      </c>
      <c r="R648" s="699">
        <v>0.624</v>
      </c>
      <c r="S648" s="699">
        <v>0.33900000000000002</v>
      </c>
      <c r="T648" s="699">
        <v>0.36099999999999999</v>
      </c>
      <c r="U648" s="699">
        <v>0.36099999999999999</v>
      </c>
      <c r="V648" s="699">
        <v>0.35099999999999998</v>
      </c>
      <c r="W648" s="699">
        <v>0.6</v>
      </c>
      <c r="X648" s="699">
        <v>0.59499999999999997</v>
      </c>
      <c r="Y648" s="699">
        <v>0.36399999999999999</v>
      </c>
      <c r="Z648" s="699">
        <v>0.35799999999999998</v>
      </c>
      <c r="AA648" s="956">
        <v>0.29499999999999998</v>
      </c>
      <c r="AB648" s="956">
        <v>0.315</v>
      </c>
      <c r="AC648" s="956">
        <v>0.29899999999999999</v>
      </c>
      <c r="AD648" s="699">
        <v>0.30099999999999999</v>
      </c>
      <c r="AE648" s="953">
        <v>0.378</v>
      </c>
      <c r="AF648" s="58"/>
      <c r="AG648" s="58"/>
      <c r="AH648" s="58"/>
      <c r="AI648" s="58"/>
      <c r="AJ648" s="58"/>
      <c r="AK648" s="58"/>
      <c r="AL648" s="58"/>
      <c r="AM648" s="58"/>
      <c r="AN648" s="58"/>
      <c r="AO648" s="58"/>
      <c r="AP648" s="58"/>
      <c r="AQ648" s="58"/>
      <c r="AR648" s="58"/>
      <c r="AS648" s="58"/>
      <c r="AT648" s="58"/>
      <c r="AU648" s="58"/>
      <c r="AV648" s="58"/>
      <c r="AW648" s="58"/>
      <c r="AX648" s="58"/>
      <c r="AY648" s="58"/>
      <c r="AZ648" s="58"/>
      <c r="BA648" s="58"/>
      <c r="BB648" s="58"/>
      <c r="BC648" s="58"/>
      <c r="BD648" s="58"/>
      <c r="BE648" s="58"/>
      <c r="BF648" s="58"/>
      <c r="BG648" s="58"/>
      <c r="BH648" s="58"/>
      <c r="BI648" s="58"/>
      <c r="BJ648" s="58"/>
      <c r="BK648" s="58"/>
      <c r="BL648" s="58"/>
      <c r="BM648" s="58"/>
      <c r="BN648" s="58"/>
      <c r="BO648" s="58"/>
      <c r="BP648" s="58"/>
      <c r="BQ648" s="58"/>
      <c r="BR648" s="58"/>
      <c r="BS648" s="58"/>
      <c r="BT648" s="58"/>
      <c r="BU648" s="58"/>
      <c r="BV648" s="58"/>
      <c r="BW648" s="58"/>
      <c r="BX648" s="58"/>
      <c r="BY648" s="58"/>
      <c r="BZ648" s="58"/>
      <c r="CA648" s="58"/>
      <c r="CB648" s="58"/>
      <c r="CC648" s="58"/>
      <c r="CD648" s="58"/>
      <c r="CE648" s="58"/>
      <c r="CF648" s="58"/>
      <c r="CG648" s="58"/>
      <c r="CH648" s="58"/>
      <c r="CI648" s="58"/>
      <c r="CJ648" s="58"/>
      <c r="CK648" s="58"/>
      <c r="CL648" s="58"/>
      <c r="CM648" s="58"/>
      <c r="CN648" s="58"/>
      <c r="CO648" s="58"/>
      <c r="CP648" s="58"/>
      <c r="CQ648" s="58"/>
      <c r="CR648" s="58"/>
      <c r="CS648" s="58"/>
      <c r="CT648" s="58"/>
      <c r="CU648" s="58"/>
      <c r="CV648" s="58"/>
      <c r="CW648" s="58"/>
      <c r="CX648" s="58"/>
      <c r="CY648" s="58"/>
      <c r="CZ648" s="58"/>
      <c r="DA648" s="58"/>
      <c r="DB648" s="58"/>
      <c r="DC648" s="58"/>
      <c r="DD648" s="58"/>
      <c r="DE648" s="58"/>
      <c r="DF648" s="58"/>
      <c r="DG648" s="58"/>
      <c r="DH648" s="58"/>
      <c r="DI648" s="58"/>
      <c r="DJ648" s="58"/>
      <c r="DK648" s="58"/>
      <c r="DL648" s="58"/>
      <c r="DM648" s="58"/>
      <c r="DN648" s="58"/>
      <c r="DO648" s="58"/>
      <c r="DP648" s="58"/>
      <c r="DQ648" s="58"/>
      <c r="DR648" s="58"/>
      <c r="DS648" s="58"/>
      <c r="DT648" s="58"/>
      <c r="DU648" s="58"/>
      <c r="DV648" s="58"/>
      <c r="DW648" s="58"/>
      <c r="DX648" s="58"/>
      <c r="DY648" s="58"/>
      <c r="DZ648" s="58"/>
      <c r="EA648" s="58"/>
      <c r="EB648" s="58"/>
      <c r="EC648" s="58"/>
      <c r="ED648" s="58"/>
      <c r="EE648" s="58"/>
      <c r="EF648" s="58"/>
      <c r="EG648" s="58"/>
      <c r="EH648" s="58"/>
      <c r="EI648" s="58"/>
      <c r="EJ648" s="58"/>
      <c r="EK648" s="58"/>
      <c r="EL648" s="58"/>
      <c r="EM648" s="58"/>
      <c r="EN648" s="58"/>
      <c r="EO648" s="58"/>
      <c r="EP648" s="58"/>
      <c r="EQ648" s="58"/>
      <c r="ER648" s="58"/>
      <c r="ES648" s="58"/>
      <c r="ET648" s="58"/>
      <c r="EU648" s="58"/>
      <c r="EV648" s="58"/>
      <c r="EW648" s="58"/>
      <c r="EX648" s="58"/>
      <c r="EY648" s="58"/>
      <c r="EZ648" s="58"/>
      <c r="FA648" s="58"/>
      <c r="FB648" s="58"/>
      <c r="FC648" s="58"/>
      <c r="FD648" s="58"/>
      <c r="FE648" s="58"/>
      <c r="FF648" s="58"/>
      <c r="FG648" s="58"/>
      <c r="FH648" s="58"/>
      <c r="FI648" s="58"/>
      <c r="FJ648" s="58"/>
      <c r="FK648" s="58"/>
      <c r="FL648" s="58"/>
      <c r="FM648" s="58"/>
      <c r="FN648" s="58"/>
      <c r="FO648" s="58"/>
      <c r="FP648" s="58"/>
      <c r="FQ648" s="58"/>
      <c r="FR648" s="58"/>
      <c r="FS648" s="58"/>
      <c r="FT648" s="58"/>
      <c r="FU648" s="58"/>
      <c r="FV648" s="58"/>
      <c r="FW648" s="58"/>
      <c r="FX648" s="58"/>
      <c r="FY648" s="58"/>
      <c r="FZ648" s="58"/>
      <c r="GA648" s="58"/>
      <c r="GB648" s="58"/>
      <c r="GC648" s="58"/>
      <c r="GD648" s="58"/>
      <c r="GE648" s="58"/>
      <c r="GF648" s="58"/>
      <c r="GG648" s="58"/>
      <c r="GH648" s="58"/>
      <c r="GI648" s="58"/>
      <c r="GJ648" s="58"/>
      <c r="GK648" s="58"/>
      <c r="GL648" s="58"/>
      <c r="GM648" s="58"/>
      <c r="GN648" s="58"/>
      <c r="GO648" s="58"/>
      <c r="GP648" s="58"/>
      <c r="GQ648" s="58"/>
      <c r="GR648" s="58"/>
      <c r="GS648" s="58"/>
      <c r="GT648" s="58"/>
      <c r="GU648" s="58"/>
      <c r="GV648" s="58"/>
      <c r="GW648" s="58"/>
      <c r="GX648" s="58"/>
      <c r="GY648" s="58"/>
      <c r="GZ648" s="58"/>
      <c r="HA648" s="58"/>
      <c r="HB648" s="58"/>
      <c r="HC648" s="58"/>
      <c r="HD648" s="58"/>
      <c r="HE648" s="58"/>
      <c r="HF648" s="58"/>
      <c r="HG648" s="58"/>
      <c r="HH648" s="58"/>
      <c r="HI648" s="58"/>
      <c r="HJ648" s="58"/>
      <c r="HK648" s="58"/>
      <c r="HL648" s="58"/>
      <c r="HM648" s="58"/>
      <c r="HN648" s="58"/>
      <c r="HO648" s="58"/>
      <c r="HP648" s="58"/>
      <c r="HQ648" s="58"/>
      <c r="HR648" s="58"/>
      <c r="HS648" s="58"/>
      <c r="HT648" s="58"/>
      <c r="HU648" s="58"/>
      <c r="HV648" s="58"/>
      <c r="HW648" s="58"/>
      <c r="HX648" s="58"/>
      <c r="HY648" s="58"/>
      <c r="HZ648" s="58"/>
      <c r="IA648" s="58"/>
      <c r="IB648" s="58"/>
      <c r="IC648" s="58"/>
      <c r="ID648" s="58"/>
      <c r="IE648" s="58"/>
      <c r="IF648" s="58"/>
      <c r="IG648" s="58"/>
      <c r="IH648" s="58"/>
      <c r="II648" s="58"/>
      <c r="IJ648" s="58"/>
      <c r="IK648" s="58"/>
      <c r="IL648" s="58"/>
      <c r="IM648" s="58"/>
      <c r="IN648" s="58"/>
      <c r="IO648" s="58"/>
      <c r="IP648" s="58"/>
      <c r="IQ648" s="58"/>
      <c r="IR648" s="58"/>
    </row>
    <row r="649" spans="1:252" s="839" customFormat="1">
      <c r="A649" s="78" t="s">
        <v>618</v>
      </c>
      <c r="B649" s="699">
        <v>0</v>
      </c>
      <c r="C649" s="699">
        <v>0</v>
      </c>
      <c r="D649" s="699">
        <v>0</v>
      </c>
      <c r="E649" s="699">
        <v>0</v>
      </c>
      <c r="F649" s="699">
        <v>0</v>
      </c>
      <c r="G649" s="699">
        <v>0</v>
      </c>
      <c r="H649" s="699">
        <v>0</v>
      </c>
      <c r="I649" s="699">
        <v>0</v>
      </c>
      <c r="J649" s="699">
        <v>0</v>
      </c>
      <c r="K649" s="699">
        <v>0</v>
      </c>
      <c r="L649" s="699">
        <v>0</v>
      </c>
      <c r="M649" s="699">
        <v>0</v>
      </c>
      <c r="N649" s="699">
        <v>0</v>
      </c>
      <c r="O649" s="699">
        <v>0</v>
      </c>
      <c r="P649" s="699">
        <v>0</v>
      </c>
      <c r="Q649" s="699">
        <v>0</v>
      </c>
      <c r="R649" s="699">
        <v>0</v>
      </c>
      <c r="S649" s="699">
        <v>0</v>
      </c>
      <c r="T649" s="699">
        <v>0</v>
      </c>
      <c r="U649" s="699">
        <v>0</v>
      </c>
      <c r="V649" s="699">
        <v>0</v>
      </c>
      <c r="W649" s="699">
        <v>0</v>
      </c>
      <c r="X649" s="699">
        <v>0</v>
      </c>
      <c r="Y649" s="699">
        <v>0</v>
      </c>
      <c r="Z649" s="699">
        <v>0</v>
      </c>
      <c r="AA649" s="956">
        <v>0</v>
      </c>
      <c r="AB649" s="956">
        <v>0</v>
      </c>
      <c r="AC649" s="956">
        <v>0</v>
      </c>
      <c r="AD649" s="699">
        <v>0</v>
      </c>
      <c r="AE649"/>
      <c r="AF649" s="58"/>
      <c r="AG649" s="58"/>
      <c r="AH649" s="58"/>
      <c r="AI649" s="58"/>
      <c r="AJ649" s="58"/>
      <c r="AK649" s="58"/>
      <c r="AL649" s="58"/>
      <c r="AM649" s="58"/>
      <c r="AN649" s="58"/>
      <c r="AO649" s="58"/>
      <c r="AP649" s="58"/>
      <c r="AQ649" s="58"/>
      <c r="AR649" s="58"/>
      <c r="AS649" s="58"/>
      <c r="AT649" s="58"/>
      <c r="AU649" s="58"/>
      <c r="AV649" s="58"/>
      <c r="AW649" s="58"/>
      <c r="AX649" s="58"/>
      <c r="AY649" s="58"/>
      <c r="AZ649" s="58"/>
      <c r="BA649" s="58"/>
      <c r="BB649" s="58"/>
      <c r="BC649" s="58"/>
      <c r="BD649" s="58"/>
      <c r="BE649" s="58"/>
      <c r="BF649" s="58"/>
      <c r="BG649" s="58"/>
      <c r="BH649" s="58"/>
      <c r="BI649" s="58"/>
      <c r="BJ649" s="58"/>
      <c r="BK649" s="58"/>
      <c r="BL649" s="58"/>
      <c r="BM649" s="58"/>
      <c r="BN649" s="58"/>
      <c r="BO649" s="58"/>
      <c r="BP649" s="58"/>
      <c r="BQ649" s="58"/>
      <c r="BR649" s="58"/>
      <c r="BS649" s="58"/>
      <c r="BT649" s="58"/>
      <c r="BU649" s="58"/>
      <c r="BV649" s="58"/>
      <c r="BW649" s="58"/>
      <c r="BX649" s="58"/>
      <c r="BY649" s="58"/>
      <c r="BZ649" s="58"/>
      <c r="CA649" s="58"/>
      <c r="CB649" s="58"/>
      <c r="CC649" s="58"/>
      <c r="CD649" s="58"/>
      <c r="CE649" s="58"/>
      <c r="CF649" s="58"/>
      <c r="CG649" s="58"/>
      <c r="CH649" s="58"/>
      <c r="CI649" s="58"/>
      <c r="CJ649" s="58"/>
      <c r="CK649" s="58"/>
      <c r="CL649" s="58"/>
      <c r="CM649" s="58"/>
      <c r="CN649" s="58"/>
      <c r="CO649" s="58"/>
      <c r="CP649" s="58"/>
      <c r="CQ649" s="58"/>
      <c r="CR649" s="58"/>
      <c r="CS649" s="58"/>
      <c r="CT649" s="58"/>
      <c r="CU649" s="58"/>
      <c r="CV649" s="58"/>
      <c r="CW649" s="58"/>
      <c r="CX649" s="58"/>
      <c r="CY649" s="58"/>
      <c r="CZ649" s="58"/>
      <c r="DA649" s="58"/>
      <c r="DB649" s="58"/>
      <c r="DC649" s="58"/>
      <c r="DD649" s="58"/>
      <c r="DE649" s="58"/>
      <c r="DF649" s="58"/>
      <c r="DG649" s="58"/>
      <c r="DH649" s="58"/>
      <c r="DI649" s="58"/>
      <c r="DJ649" s="58"/>
      <c r="DK649" s="58"/>
      <c r="DL649" s="58"/>
      <c r="DM649" s="58"/>
      <c r="DN649" s="58"/>
      <c r="DO649" s="58"/>
      <c r="DP649" s="58"/>
      <c r="DQ649" s="58"/>
      <c r="DR649" s="58"/>
      <c r="DS649" s="58"/>
      <c r="DT649" s="58"/>
      <c r="DU649" s="58"/>
      <c r="DV649" s="58"/>
      <c r="DW649" s="58"/>
      <c r="DX649" s="58"/>
      <c r="DY649" s="58"/>
      <c r="DZ649" s="58"/>
      <c r="EA649" s="58"/>
      <c r="EB649" s="58"/>
      <c r="EC649" s="58"/>
      <c r="ED649" s="58"/>
      <c r="EE649" s="58"/>
      <c r="EF649" s="58"/>
      <c r="EG649" s="58"/>
      <c r="EH649" s="58"/>
      <c r="EI649" s="58"/>
      <c r="EJ649" s="58"/>
      <c r="EK649" s="58"/>
      <c r="EL649" s="58"/>
      <c r="EM649" s="58"/>
      <c r="EN649" s="58"/>
      <c r="EO649" s="58"/>
      <c r="EP649" s="58"/>
      <c r="EQ649" s="58"/>
      <c r="ER649" s="58"/>
      <c r="ES649" s="58"/>
      <c r="ET649" s="58"/>
      <c r="EU649" s="58"/>
      <c r="EV649" s="58"/>
      <c r="EW649" s="58"/>
      <c r="EX649" s="58"/>
      <c r="EY649" s="58"/>
      <c r="EZ649" s="58"/>
      <c r="FA649" s="58"/>
      <c r="FB649" s="58"/>
      <c r="FC649" s="58"/>
      <c r="FD649" s="58"/>
      <c r="FE649" s="58"/>
      <c r="FF649" s="58"/>
      <c r="FG649" s="58"/>
      <c r="FH649" s="58"/>
      <c r="FI649" s="58"/>
      <c r="FJ649" s="58"/>
      <c r="FK649" s="58"/>
      <c r="FL649" s="58"/>
      <c r="FM649" s="58"/>
      <c r="FN649" s="58"/>
      <c r="FO649" s="58"/>
      <c r="FP649" s="58"/>
      <c r="FQ649" s="58"/>
      <c r="FR649" s="58"/>
      <c r="FS649" s="58"/>
      <c r="FT649" s="58"/>
      <c r="FU649" s="58"/>
      <c r="FV649" s="58"/>
      <c r="FW649" s="58"/>
      <c r="FX649" s="58"/>
      <c r="FY649" s="58"/>
      <c r="FZ649" s="58"/>
      <c r="GA649" s="58"/>
      <c r="GB649" s="58"/>
      <c r="GC649" s="58"/>
      <c r="GD649" s="58"/>
      <c r="GE649" s="58"/>
      <c r="GF649" s="58"/>
      <c r="GG649" s="58"/>
      <c r="GH649" s="58"/>
      <c r="GI649" s="58"/>
      <c r="GJ649" s="58"/>
      <c r="GK649" s="58"/>
      <c r="GL649" s="58"/>
      <c r="GM649" s="58"/>
      <c r="GN649" s="58"/>
      <c r="GO649" s="58"/>
      <c r="GP649" s="58"/>
      <c r="GQ649" s="58"/>
      <c r="GR649" s="58"/>
      <c r="GS649" s="58"/>
      <c r="GT649" s="58"/>
      <c r="GU649" s="58"/>
      <c r="GV649" s="58"/>
      <c r="GW649" s="58"/>
      <c r="GX649" s="58"/>
      <c r="GY649" s="58"/>
      <c r="GZ649" s="58"/>
      <c r="HA649" s="58"/>
      <c r="HB649" s="58"/>
      <c r="HC649" s="58"/>
      <c r="HD649" s="58"/>
      <c r="HE649" s="58"/>
      <c r="HF649" s="58"/>
      <c r="HG649" s="58"/>
      <c r="HH649" s="58"/>
      <c r="HI649" s="58"/>
      <c r="HJ649" s="58"/>
      <c r="HK649" s="58"/>
      <c r="HL649" s="58"/>
      <c r="HM649" s="58"/>
      <c r="HN649" s="58"/>
      <c r="HO649" s="58"/>
      <c r="HP649" s="58"/>
      <c r="HQ649" s="58"/>
      <c r="HR649" s="58"/>
      <c r="HS649" s="58"/>
      <c r="HT649" s="58"/>
      <c r="HU649" s="58"/>
      <c r="HV649" s="58"/>
      <c r="HW649" s="58"/>
      <c r="HX649" s="58"/>
      <c r="HY649" s="58"/>
      <c r="HZ649" s="58"/>
      <c r="IA649" s="58"/>
      <c r="IB649" s="58"/>
      <c r="IC649" s="58"/>
      <c r="ID649" s="58"/>
      <c r="IE649" s="58"/>
      <c r="IF649" s="58"/>
      <c r="IG649" s="58"/>
      <c r="IH649" s="58"/>
      <c r="II649" s="58"/>
      <c r="IJ649" s="58"/>
      <c r="IK649" s="58"/>
      <c r="IL649" s="58"/>
      <c r="IM649" s="58"/>
      <c r="IN649" s="58"/>
      <c r="IO649" s="58"/>
      <c r="IP649" s="58"/>
      <c r="IQ649" s="58"/>
      <c r="IR649" s="58"/>
    </row>
    <row r="650" spans="1:252" s="839" customFormat="1">
      <c r="A650" s="78" t="s">
        <v>619</v>
      </c>
      <c r="B650" s="699">
        <v>0</v>
      </c>
      <c r="C650" s="699">
        <v>0</v>
      </c>
      <c r="D650" s="699">
        <v>0</v>
      </c>
      <c r="E650" s="699">
        <v>0</v>
      </c>
      <c r="F650" s="699">
        <v>0</v>
      </c>
      <c r="G650" s="699">
        <v>0</v>
      </c>
      <c r="H650" s="699">
        <v>0</v>
      </c>
      <c r="I650" s="699">
        <v>0</v>
      </c>
      <c r="J650" s="699">
        <v>0</v>
      </c>
      <c r="K650" s="699">
        <v>0</v>
      </c>
      <c r="L650" s="699">
        <v>0</v>
      </c>
      <c r="M650" s="699">
        <v>0</v>
      </c>
      <c r="N650" s="699">
        <v>0</v>
      </c>
      <c r="O650" s="699">
        <v>0</v>
      </c>
      <c r="P650" s="699">
        <v>1E-3</v>
      </c>
      <c r="Q650" s="699">
        <v>0</v>
      </c>
      <c r="R650" s="699">
        <v>0</v>
      </c>
      <c r="S650" s="699">
        <v>0</v>
      </c>
      <c r="T650" s="699">
        <v>0</v>
      </c>
      <c r="U650" s="699">
        <v>2E-3</v>
      </c>
      <c r="V650" s="699">
        <v>2E-3</v>
      </c>
      <c r="W650" s="699">
        <v>2E-3</v>
      </c>
      <c r="X650" s="699">
        <v>2E-3</v>
      </c>
      <c r="Y650" s="699">
        <v>1E-3</v>
      </c>
      <c r="Z650" s="699">
        <v>0</v>
      </c>
      <c r="AA650" s="956">
        <v>0</v>
      </c>
      <c r="AB650" s="956">
        <v>0</v>
      </c>
      <c r="AC650" s="956">
        <v>0</v>
      </c>
      <c r="AD650" s="699">
        <v>0</v>
      </c>
      <c r="AE650" s="953">
        <v>0</v>
      </c>
      <c r="AF650" s="58"/>
      <c r="AG650" s="58"/>
      <c r="AH650" s="58"/>
      <c r="AI650" s="58"/>
      <c r="AJ650" s="58"/>
      <c r="AK650" s="58"/>
      <c r="AL650" s="58"/>
      <c r="AM650" s="58"/>
      <c r="AN650" s="58"/>
      <c r="AO650" s="58"/>
      <c r="AP650" s="58"/>
      <c r="AQ650" s="58"/>
      <c r="AR650" s="58"/>
      <c r="AS650" s="58"/>
      <c r="AT650" s="58"/>
      <c r="AU650" s="58"/>
      <c r="AV650" s="58"/>
      <c r="AW650" s="58"/>
      <c r="AX650" s="58"/>
      <c r="AY650" s="58"/>
      <c r="AZ650" s="58"/>
      <c r="BA650" s="58"/>
      <c r="BB650" s="58"/>
      <c r="BC650" s="58"/>
      <c r="BD650" s="58"/>
      <c r="BE650" s="58"/>
      <c r="BF650" s="58"/>
      <c r="BG650" s="58"/>
      <c r="BH650" s="58"/>
      <c r="BI650" s="58"/>
      <c r="BJ650" s="58"/>
      <c r="BK650" s="58"/>
      <c r="BL650" s="58"/>
      <c r="BM650" s="58"/>
      <c r="BN650" s="58"/>
      <c r="BO650" s="58"/>
      <c r="BP650" s="58"/>
      <c r="BQ650" s="58"/>
      <c r="BR650" s="58"/>
      <c r="BS650" s="58"/>
      <c r="BT650" s="58"/>
      <c r="BU650" s="58"/>
      <c r="BV650" s="58"/>
      <c r="BW650" s="58"/>
      <c r="BX650" s="58"/>
      <c r="BY650" s="58"/>
      <c r="BZ650" s="58"/>
      <c r="CA650" s="58"/>
      <c r="CB650" s="58"/>
      <c r="CC650" s="58"/>
      <c r="CD650" s="58"/>
      <c r="CE650" s="58"/>
      <c r="CF650" s="58"/>
      <c r="CG650" s="58"/>
      <c r="CH650" s="58"/>
      <c r="CI650" s="58"/>
      <c r="CJ650" s="58"/>
      <c r="CK650" s="58"/>
      <c r="CL650" s="58"/>
      <c r="CM650" s="58"/>
      <c r="CN650" s="58"/>
      <c r="CO650" s="58"/>
      <c r="CP650" s="58"/>
      <c r="CQ650" s="58"/>
      <c r="CR650" s="58"/>
      <c r="CS650" s="58"/>
      <c r="CT650" s="58"/>
      <c r="CU650" s="58"/>
      <c r="CV650" s="58"/>
      <c r="CW650" s="58"/>
      <c r="CX650" s="58"/>
      <c r="CY650" s="58"/>
      <c r="CZ650" s="58"/>
      <c r="DA650" s="58"/>
      <c r="DB650" s="58"/>
      <c r="DC650" s="58"/>
      <c r="DD650" s="58"/>
      <c r="DE650" s="58"/>
      <c r="DF650" s="58"/>
      <c r="DG650" s="58"/>
      <c r="DH650" s="58"/>
      <c r="DI650" s="58"/>
      <c r="DJ650" s="58"/>
      <c r="DK650" s="58"/>
      <c r="DL650" s="58"/>
      <c r="DM650" s="58"/>
      <c r="DN650" s="58"/>
      <c r="DO650" s="58"/>
      <c r="DP650" s="58"/>
      <c r="DQ650" s="58"/>
      <c r="DR650" s="58"/>
      <c r="DS650" s="58"/>
      <c r="DT650" s="58"/>
      <c r="DU650" s="58"/>
      <c r="DV650" s="58"/>
      <c r="DW650" s="58"/>
      <c r="DX650" s="58"/>
      <c r="DY650" s="58"/>
      <c r="DZ650" s="58"/>
      <c r="EA650" s="58"/>
      <c r="EB650" s="58"/>
      <c r="EC650" s="58"/>
      <c r="ED650" s="58"/>
      <c r="EE650" s="58"/>
      <c r="EF650" s="58"/>
      <c r="EG650" s="58"/>
      <c r="EH650" s="58"/>
      <c r="EI650" s="58"/>
      <c r="EJ650" s="58"/>
      <c r="EK650" s="58"/>
      <c r="EL650" s="58"/>
      <c r="EM650" s="58"/>
      <c r="EN650" s="58"/>
      <c r="EO650" s="58"/>
      <c r="EP650" s="58"/>
      <c r="EQ650" s="58"/>
      <c r="ER650" s="58"/>
      <c r="ES650" s="58"/>
      <c r="ET650" s="58"/>
      <c r="EU650" s="58"/>
      <c r="EV650" s="58"/>
      <c r="EW650" s="58"/>
      <c r="EX650" s="58"/>
      <c r="EY650" s="58"/>
      <c r="EZ650" s="58"/>
      <c r="FA650" s="58"/>
      <c r="FB650" s="58"/>
      <c r="FC650" s="58"/>
      <c r="FD650" s="58"/>
      <c r="FE650" s="58"/>
      <c r="FF650" s="58"/>
      <c r="FG650" s="58"/>
      <c r="FH650" s="58"/>
      <c r="FI650" s="58"/>
      <c r="FJ650" s="58"/>
      <c r="FK650" s="58"/>
      <c r="FL650" s="58"/>
      <c r="FM650" s="58"/>
      <c r="FN650" s="58"/>
      <c r="FO650" s="58"/>
      <c r="FP650" s="58"/>
      <c r="FQ650" s="58"/>
      <c r="FR650" s="58"/>
      <c r="FS650" s="58"/>
      <c r="FT650" s="58"/>
      <c r="FU650" s="58"/>
      <c r="FV650" s="58"/>
      <c r="FW650" s="58"/>
      <c r="FX650" s="58"/>
      <c r="FY650" s="58"/>
      <c r="FZ650" s="58"/>
      <c r="GA650" s="58"/>
      <c r="GB650" s="58"/>
      <c r="GC650" s="58"/>
      <c r="GD650" s="58"/>
      <c r="GE650" s="58"/>
      <c r="GF650" s="58"/>
      <c r="GG650" s="58"/>
      <c r="GH650" s="58"/>
      <c r="GI650" s="58"/>
      <c r="GJ650" s="58"/>
      <c r="GK650" s="58"/>
      <c r="GL650" s="58"/>
      <c r="GM650" s="58"/>
      <c r="GN650" s="58"/>
      <c r="GO650" s="58"/>
      <c r="GP650" s="58"/>
      <c r="GQ650" s="58"/>
      <c r="GR650" s="58"/>
      <c r="GS650" s="58"/>
      <c r="GT650" s="58"/>
      <c r="GU650" s="58"/>
      <c r="GV650" s="58"/>
      <c r="GW650" s="58"/>
      <c r="GX650" s="58"/>
      <c r="GY650" s="58"/>
      <c r="GZ650" s="58"/>
      <c r="HA650" s="58"/>
      <c r="HB650" s="58"/>
      <c r="HC650" s="58"/>
      <c r="HD650" s="58"/>
      <c r="HE650" s="58"/>
      <c r="HF650" s="58"/>
      <c r="HG650" s="58"/>
      <c r="HH650" s="58"/>
      <c r="HI650" s="58"/>
      <c r="HJ650" s="58"/>
      <c r="HK650" s="58"/>
      <c r="HL650" s="58"/>
      <c r="HM650" s="58"/>
      <c r="HN650" s="58"/>
      <c r="HO650" s="58"/>
      <c r="HP650" s="58"/>
      <c r="HQ650" s="58"/>
      <c r="HR650" s="58"/>
      <c r="HS650" s="58"/>
      <c r="HT650" s="58"/>
      <c r="HU650" s="58"/>
      <c r="HV650" s="58"/>
      <c r="HW650" s="58"/>
      <c r="HX650" s="58"/>
      <c r="HY650" s="58"/>
      <c r="HZ650" s="58"/>
      <c r="IA650" s="58"/>
      <c r="IB650" s="58"/>
      <c r="IC650" s="58"/>
      <c r="ID650" s="58"/>
      <c r="IE650" s="58"/>
      <c r="IF650" s="58"/>
      <c r="IG650" s="58"/>
      <c r="IH650" s="58"/>
      <c r="II650" s="58"/>
      <c r="IJ650" s="58"/>
      <c r="IK650" s="58"/>
      <c r="IL650" s="58"/>
      <c r="IM650" s="58"/>
      <c r="IN650" s="58"/>
      <c r="IO650" s="58"/>
      <c r="IP650" s="58"/>
      <c r="IQ650" s="58"/>
      <c r="IR650" s="58"/>
    </row>
    <row r="651" spans="1:252" s="839" customFormat="1">
      <c r="A651" s="78" t="s">
        <v>620</v>
      </c>
      <c r="B651" s="699">
        <v>6.0000000000000001E-3</v>
      </c>
      <c r="C651" s="699">
        <v>7.0000000000000001E-3</v>
      </c>
      <c r="D651" s="699">
        <v>8.9999999999999993E-3</v>
      </c>
      <c r="E651" s="699">
        <v>1.0999999999999999E-2</v>
      </c>
      <c r="F651" s="699">
        <v>1.4E-2</v>
      </c>
      <c r="G651" s="699">
        <v>1.7999999999999999E-2</v>
      </c>
      <c r="H651" s="699">
        <v>2.3E-2</v>
      </c>
      <c r="I651" s="699">
        <v>2.8000000000000001E-2</v>
      </c>
      <c r="J651" s="699">
        <v>4.8000000000000001E-2</v>
      </c>
      <c r="K651" s="699">
        <v>0.29099999999999998</v>
      </c>
      <c r="L651" s="699">
        <v>0.307</v>
      </c>
      <c r="M651" s="699">
        <v>0.35799999999999998</v>
      </c>
      <c r="N651" s="699">
        <v>0.38100000000000001</v>
      </c>
      <c r="O651" s="699">
        <v>0.39100000000000001</v>
      </c>
      <c r="P651" s="699">
        <v>0.42499999999999999</v>
      </c>
      <c r="Q651" s="699">
        <v>0.65400000000000003</v>
      </c>
      <c r="R651" s="699">
        <v>0.52200000000000002</v>
      </c>
      <c r="S651" s="699">
        <v>0.51700000000000002</v>
      </c>
      <c r="T651" s="699">
        <v>0.56000000000000005</v>
      </c>
      <c r="U651" s="699">
        <v>0.67600000000000005</v>
      </c>
      <c r="V651" s="699">
        <v>0.80500000000000005</v>
      </c>
      <c r="W651" s="699">
        <v>0.88900000000000001</v>
      </c>
      <c r="X651" s="699">
        <v>0.68500000000000005</v>
      </c>
      <c r="Y651" s="699">
        <v>0.63800000000000001</v>
      </c>
      <c r="Z651" s="699">
        <v>0.42299999999999999</v>
      </c>
      <c r="AA651" s="956">
        <v>0.35299999999999998</v>
      </c>
      <c r="AB651" s="956">
        <v>0.45600000000000002</v>
      </c>
      <c r="AC651" s="956">
        <v>0.46200000000000002</v>
      </c>
      <c r="AD651" s="699">
        <v>0.54500000000000004</v>
      </c>
      <c r="AE651" s="953">
        <v>0.52500000000000002</v>
      </c>
      <c r="AF651" s="58"/>
      <c r="AG651" s="58"/>
      <c r="AH651" s="58"/>
      <c r="AI651" s="58"/>
      <c r="AJ651" s="58"/>
      <c r="AK651" s="58"/>
      <c r="AL651" s="58"/>
      <c r="AM651" s="58"/>
      <c r="AN651" s="58"/>
      <c r="AO651" s="58"/>
      <c r="AP651" s="58"/>
      <c r="AQ651" s="58"/>
      <c r="AR651" s="58"/>
      <c r="AS651" s="58"/>
      <c r="AT651" s="58"/>
      <c r="AU651" s="58"/>
      <c r="AV651" s="58"/>
      <c r="AW651" s="58"/>
      <c r="AX651" s="58"/>
      <c r="AY651" s="58"/>
      <c r="AZ651" s="58"/>
      <c r="BA651" s="58"/>
      <c r="BB651" s="58"/>
      <c r="BC651" s="58"/>
      <c r="BD651" s="58"/>
      <c r="BE651" s="58"/>
      <c r="BF651" s="58"/>
      <c r="BG651" s="58"/>
      <c r="BH651" s="58"/>
      <c r="BI651" s="58"/>
      <c r="BJ651" s="58"/>
      <c r="BK651" s="58"/>
      <c r="BL651" s="58"/>
      <c r="BM651" s="58"/>
      <c r="BN651" s="58"/>
      <c r="BO651" s="58"/>
      <c r="BP651" s="58"/>
      <c r="BQ651" s="58"/>
      <c r="BR651" s="58"/>
      <c r="BS651" s="58"/>
      <c r="BT651" s="58"/>
      <c r="BU651" s="58"/>
      <c r="BV651" s="58"/>
      <c r="BW651" s="58"/>
      <c r="BX651" s="58"/>
      <c r="BY651" s="58"/>
      <c r="BZ651" s="58"/>
      <c r="CA651" s="58"/>
      <c r="CB651" s="58"/>
      <c r="CC651" s="58"/>
      <c r="CD651" s="58"/>
      <c r="CE651" s="58"/>
      <c r="CF651" s="58"/>
      <c r="CG651" s="58"/>
      <c r="CH651" s="58"/>
      <c r="CI651" s="58"/>
      <c r="CJ651" s="58"/>
      <c r="CK651" s="58"/>
      <c r="CL651" s="58"/>
      <c r="CM651" s="58"/>
      <c r="CN651" s="58"/>
      <c r="CO651" s="58"/>
      <c r="CP651" s="58"/>
      <c r="CQ651" s="58"/>
      <c r="CR651" s="58"/>
      <c r="CS651" s="58"/>
      <c r="CT651" s="58"/>
      <c r="CU651" s="58"/>
      <c r="CV651" s="58"/>
      <c r="CW651" s="58"/>
      <c r="CX651" s="58"/>
      <c r="CY651" s="58"/>
      <c r="CZ651" s="58"/>
      <c r="DA651" s="58"/>
      <c r="DB651" s="58"/>
      <c r="DC651" s="58"/>
      <c r="DD651" s="58"/>
      <c r="DE651" s="58"/>
      <c r="DF651" s="58"/>
      <c r="DG651" s="58"/>
      <c r="DH651" s="58"/>
      <c r="DI651" s="58"/>
      <c r="DJ651" s="58"/>
      <c r="DK651" s="58"/>
      <c r="DL651" s="58"/>
      <c r="DM651" s="58"/>
      <c r="DN651" s="58"/>
      <c r="DO651" s="58"/>
      <c r="DP651" s="58"/>
      <c r="DQ651" s="58"/>
      <c r="DR651" s="58"/>
      <c r="DS651" s="58"/>
      <c r="DT651" s="58"/>
      <c r="DU651" s="58"/>
      <c r="DV651" s="58"/>
      <c r="DW651" s="58"/>
      <c r="DX651" s="58"/>
      <c r="DY651" s="58"/>
      <c r="DZ651" s="58"/>
      <c r="EA651" s="58"/>
      <c r="EB651" s="58"/>
      <c r="EC651" s="58"/>
      <c r="ED651" s="58"/>
      <c r="EE651" s="58"/>
      <c r="EF651" s="58"/>
      <c r="EG651" s="58"/>
      <c r="EH651" s="58"/>
      <c r="EI651" s="58"/>
      <c r="EJ651" s="58"/>
      <c r="EK651" s="58"/>
      <c r="EL651" s="58"/>
      <c r="EM651" s="58"/>
      <c r="EN651" s="58"/>
      <c r="EO651" s="58"/>
      <c r="EP651" s="58"/>
      <c r="EQ651" s="58"/>
      <c r="ER651" s="58"/>
      <c r="ES651" s="58"/>
      <c r="ET651" s="58"/>
      <c r="EU651" s="58"/>
      <c r="EV651" s="58"/>
      <c r="EW651" s="58"/>
      <c r="EX651" s="58"/>
      <c r="EY651" s="58"/>
      <c r="EZ651" s="58"/>
      <c r="FA651" s="58"/>
      <c r="FB651" s="58"/>
      <c r="FC651" s="58"/>
      <c r="FD651" s="58"/>
      <c r="FE651" s="58"/>
      <c r="FF651" s="58"/>
      <c r="FG651" s="58"/>
      <c r="FH651" s="58"/>
      <c r="FI651" s="58"/>
      <c r="FJ651" s="58"/>
      <c r="FK651" s="58"/>
      <c r="FL651" s="58"/>
      <c r="FM651" s="58"/>
      <c r="FN651" s="58"/>
      <c r="FO651" s="58"/>
      <c r="FP651" s="58"/>
      <c r="FQ651" s="58"/>
      <c r="FR651" s="58"/>
      <c r="FS651" s="58"/>
      <c r="FT651" s="58"/>
      <c r="FU651" s="58"/>
      <c r="FV651" s="58"/>
      <c r="FW651" s="58"/>
      <c r="FX651" s="58"/>
      <c r="FY651" s="58"/>
      <c r="FZ651" s="58"/>
      <c r="GA651" s="58"/>
      <c r="GB651" s="58"/>
      <c r="GC651" s="58"/>
      <c r="GD651" s="58"/>
      <c r="GE651" s="58"/>
      <c r="GF651" s="58"/>
      <c r="GG651" s="58"/>
      <c r="GH651" s="58"/>
      <c r="GI651" s="58"/>
      <c r="GJ651" s="58"/>
      <c r="GK651" s="58"/>
      <c r="GL651" s="58"/>
      <c r="GM651" s="58"/>
      <c r="GN651" s="58"/>
      <c r="GO651" s="58"/>
      <c r="GP651" s="58"/>
      <c r="GQ651" s="58"/>
      <c r="GR651" s="58"/>
      <c r="GS651" s="58"/>
      <c r="GT651" s="58"/>
      <c r="GU651" s="58"/>
      <c r="GV651" s="58"/>
      <c r="GW651" s="58"/>
      <c r="GX651" s="58"/>
      <c r="GY651" s="58"/>
      <c r="GZ651" s="58"/>
      <c r="HA651" s="58"/>
      <c r="HB651" s="58"/>
      <c r="HC651" s="58"/>
      <c r="HD651" s="58"/>
      <c r="HE651" s="58"/>
      <c r="HF651" s="58"/>
      <c r="HG651" s="58"/>
      <c r="HH651" s="58"/>
      <c r="HI651" s="58"/>
      <c r="HJ651" s="58"/>
      <c r="HK651" s="58"/>
      <c r="HL651" s="58"/>
      <c r="HM651" s="58"/>
      <c r="HN651" s="58"/>
      <c r="HO651" s="58"/>
      <c r="HP651" s="58"/>
      <c r="HQ651" s="58"/>
      <c r="HR651" s="58"/>
      <c r="HS651" s="58"/>
      <c r="HT651" s="58"/>
      <c r="HU651" s="58"/>
      <c r="HV651" s="58"/>
      <c r="HW651" s="58"/>
      <c r="HX651" s="58"/>
      <c r="HY651" s="58"/>
      <c r="HZ651" s="58"/>
      <c r="IA651" s="58"/>
      <c r="IB651" s="58"/>
      <c r="IC651" s="58"/>
      <c r="ID651" s="58"/>
      <c r="IE651" s="58"/>
      <c r="IF651" s="58"/>
      <c r="IG651" s="58"/>
      <c r="IH651" s="58"/>
      <c r="II651" s="58"/>
      <c r="IJ651" s="58"/>
      <c r="IK651" s="58"/>
      <c r="IL651" s="58"/>
      <c r="IM651" s="58"/>
      <c r="IN651" s="58"/>
      <c r="IO651" s="58"/>
      <c r="IP651" s="58"/>
      <c r="IQ651" s="58"/>
      <c r="IR651" s="58"/>
    </row>
    <row r="652" spans="1:252" s="839" customFormat="1">
      <c r="A652" s="78" t="s">
        <v>621</v>
      </c>
      <c r="B652" s="699">
        <v>0</v>
      </c>
      <c r="C652" s="699">
        <v>0</v>
      </c>
      <c r="D652" s="699">
        <v>0</v>
      </c>
      <c r="E652" s="699">
        <v>0</v>
      </c>
      <c r="F652" s="699">
        <v>0</v>
      </c>
      <c r="G652" s="699">
        <v>0</v>
      </c>
      <c r="H652" s="699">
        <v>0</v>
      </c>
      <c r="I652" s="699">
        <v>0</v>
      </c>
      <c r="J652" s="699">
        <v>0</v>
      </c>
      <c r="K652" s="699">
        <v>0</v>
      </c>
      <c r="L652" s="699">
        <v>0</v>
      </c>
      <c r="M652" s="699">
        <v>0</v>
      </c>
      <c r="N652" s="699">
        <v>0</v>
      </c>
      <c r="O652" s="699">
        <v>0</v>
      </c>
      <c r="P652" s="699">
        <v>0</v>
      </c>
      <c r="Q652" s="699">
        <v>0</v>
      </c>
      <c r="R652" s="699">
        <v>0</v>
      </c>
      <c r="S652" s="699">
        <v>0</v>
      </c>
      <c r="T652" s="699">
        <v>0</v>
      </c>
      <c r="U652" s="699">
        <v>0</v>
      </c>
      <c r="V652" s="699">
        <v>0</v>
      </c>
      <c r="W652" s="699">
        <v>0</v>
      </c>
      <c r="X652" s="699">
        <v>0</v>
      </c>
      <c r="Y652" s="699">
        <v>0</v>
      </c>
      <c r="Z652" s="699">
        <v>0</v>
      </c>
      <c r="AA652" s="956">
        <v>0</v>
      </c>
      <c r="AB652" s="956">
        <v>0</v>
      </c>
      <c r="AC652" s="956">
        <v>0</v>
      </c>
      <c r="AD652" s="699">
        <v>0</v>
      </c>
      <c r="AE652"/>
      <c r="AF652" s="58"/>
      <c r="AG652" s="58"/>
      <c r="AH652" s="58"/>
      <c r="AI652" s="58"/>
      <c r="AJ652" s="58"/>
      <c r="AK652" s="58"/>
      <c r="AL652" s="58"/>
      <c r="AM652" s="58"/>
      <c r="AN652" s="58"/>
      <c r="AO652" s="58"/>
      <c r="AP652" s="58"/>
      <c r="AQ652" s="58"/>
      <c r="AR652" s="58"/>
      <c r="AS652" s="58"/>
      <c r="AT652" s="58"/>
      <c r="AU652" s="58"/>
      <c r="AV652" s="58"/>
      <c r="AW652" s="58"/>
      <c r="AX652" s="58"/>
      <c r="AY652" s="58"/>
      <c r="AZ652" s="58"/>
      <c r="BA652" s="58"/>
      <c r="BB652" s="58"/>
      <c r="BC652" s="58"/>
      <c r="BD652" s="58"/>
      <c r="BE652" s="58"/>
      <c r="BF652" s="58"/>
      <c r="BG652" s="58"/>
      <c r="BH652" s="58"/>
      <c r="BI652" s="58"/>
      <c r="BJ652" s="58"/>
      <c r="BK652" s="58"/>
      <c r="BL652" s="58"/>
      <c r="BM652" s="58"/>
      <c r="BN652" s="58"/>
      <c r="BO652" s="58"/>
      <c r="BP652" s="58"/>
      <c r="BQ652" s="58"/>
      <c r="BR652" s="58"/>
      <c r="BS652" s="58"/>
      <c r="BT652" s="58"/>
      <c r="BU652" s="58"/>
      <c r="BV652" s="58"/>
      <c r="BW652" s="58"/>
      <c r="BX652" s="58"/>
      <c r="BY652" s="58"/>
      <c r="BZ652" s="58"/>
      <c r="CA652" s="58"/>
      <c r="CB652" s="58"/>
      <c r="CC652" s="58"/>
      <c r="CD652" s="58"/>
      <c r="CE652" s="58"/>
      <c r="CF652" s="58"/>
      <c r="CG652" s="58"/>
      <c r="CH652" s="58"/>
      <c r="CI652" s="58"/>
      <c r="CJ652" s="58"/>
      <c r="CK652" s="58"/>
      <c r="CL652" s="58"/>
      <c r="CM652" s="58"/>
      <c r="CN652" s="58"/>
      <c r="CO652" s="58"/>
      <c r="CP652" s="58"/>
      <c r="CQ652" s="58"/>
      <c r="CR652" s="58"/>
      <c r="CS652" s="58"/>
      <c r="CT652" s="58"/>
      <c r="CU652" s="58"/>
      <c r="CV652" s="58"/>
      <c r="CW652" s="58"/>
      <c r="CX652" s="58"/>
      <c r="CY652" s="58"/>
      <c r="CZ652" s="58"/>
      <c r="DA652" s="58"/>
      <c r="DB652" s="58"/>
      <c r="DC652" s="58"/>
      <c r="DD652" s="58"/>
      <c r="DE652" s="58"/>
      <c r="DF652" s="58"/>
      <c r="DG652" s="58"/>
      <c r="DH652" s="58"/>
      <c r="DI652" s="58"/>
      <c r="DJ652" s="58"/>
      <c r="DK652" s="58"/>
      <c r="DL652" s="58"/>
      <c r="DM652" s="58"/>
      <c r="DN652" s="58"/>
      <c r="DO652" s="58"/>
      <c r="DP652" s="58"/>
      <c r="DQ652" s="58"/>
      <c r="DR652" s="58"/>
      <c r="DS652" s="58"/>
      <c r="DT652" s="58"/>
      <c r="DU652" s="58"/>
      <c r="DV652" s="58"/>
      <c r="DW652" s="58"/>
      <c r="DX652" s="58"/>
      <c r="DY652" s="58"/>
      <c r="DZ652" s="58"/>
      <c r="EA652" s="58"/>
      <c r="EB652" s="58"/>
      <c r="EC652" s="58"/>
      <c r="ED652" s="58"/>
      <c r="EE652" s="58"/>
      <c r="EF652" s="58"/>
      <c r="EG652" s="58"/>
      <c r="EH652" s="58"/>
      <c r="EI652" s="58"/>
      <c r="EJ652" s="58"/>
      <c r="EK652" s="58"/>
      <c r="EL652" s="58"/>
      <c r="EM652" s="58"/>
      <c r="EN652" s="58"/>
      <c r="EO652" s="58"/>
      <c r="EP652" s="58"/>
      <c r="EQ652" s="58"/>
      <c r="ER652" s="58"/>
      <c r="ES652" s="58"/>
      <c r="ET652" s="58"/>
      <c r="EU652" s="58"/>
      <c r="EV652" s="58"/>
      <c r="EW652" s="58"/>
      <c r="EX652" s="58"/>
      <c r="EY652" s="58"/>
      <c r="EZ652" s="58"/>
      <c r="FA652" s="58"/>
      <c r="FB652" s="58"/>
      <c r="FC652" s="58"/>
      <c r="FD652" s="58"/>
      <c r="FE652" s="58"/>
      <c r="FF652" s="58"/>
      <c r="FG652" s="58"/>
      <c r="FH652" s="58"/>
      <c r="FI652" s="58"/>
      <c r="FJ652" s="58"/>
      <c r="FK652" s="58"/>
      <c r="FL652" s="58"/>
      <c r="FM652" s="58"/>
      <c r="FN652" s="58"/>
      <c r="FO652" s="58"/>
      <c r="FP652" s="58"/>
      <c r="FQ652" s="58"/>
      <c r="FR652" s="58"/>
      <c r="FS652" s="58"/>
      <c r="FT652" s="58"/>
      <c r="FU652" s="58"/>
      <c r="FV652" s="58"/>
      <c r="FW652" s="58"/>
      <c r="FX652" s="58"/>
      <c r="FY652" s="58"/>
      <c r="FZ652" s="58"/>
      <c r="GA652" s="58"/>
      <c r="GB652" s="58"/>
      <c r="GC652" s="58"/>
      <c r="GD652" s="58"/>
      <c r="GE652" s="58"/>
      <c r="GF652" s="58"/>
      <c r="GG652" s="58"/>
      <c r="GH652" s="58"/>
      <c r="GI652" s="58"/>
      <c r="GJ652" s="58"/>
      <c r="GK652" s="58"/>
      <c r="GL652" s="58"/>
      <c r="GM652" s="58"/>
      <c r="GN652" s="58"/>
      <c r="GO652" s="58"/>
      <c r="GP652" s="58"/>
      <c r="GQ652" s="58"/>
      <c r="GR652" s="58"/>
      <c r="GS652" s="58"/>
      <c r="GT652" s="58"/>
      <c r="GU652" s="58"/>
      <c r="GV652" s="58"/>
      <c r="GW652" s="58"/>
      <c r="GX652" s="58"/>
      <c r="GY652" s="58"/>
      <c r="GZ652" s="58"/>
      <c r="HA652" s="58"/>
      <c r="HB652" s="58"/>
      <c r="HC652" s="58"/>
      <c r="HD652" s="58"/>
      <c r="HE652" s="58"/>
      <c r="HF652" s="58"/>
      <c r="HG652" s="58"/>
      <c r="HH652" s="58"/>
      <c r="HI652" s="58"/>
      <c r="HJ652" s="58"/>
      <c r="HK652" s="58"/>
      <c r="HL652" s="58"/>
      <c r="HM652" s="58"/>
      <c r="HN652" s="58"/>
      <c r="HO652" s="58"/>
      <c r="HP652" s="58"/>
      <c r="HQ652" s="58"/>
      <c r="HR652" s="58"/>
      <c r="HS652" s="58"/>
      <c r="HT652" s="58"/>
      <c r="HU652" s="58"/>
      <c r="HV652" s="58"/>
      <c r="HW652" s="58"/>
      <c r="HX652" s="58"/>
      <c r="HY652" s="58"/>
      <c r="HZ652" s="58"/>
      <c r="IA652" s="58"/>
      <c r="IB652" s="58"/>
      <c r="IC652" s="58"/>
      <c r="ID652" s="58"/>
      <c r="IE652" s="58"/>
      <c r="IF652" s="58"/>
      <c r="IG652" s="58"/>
      <c r="IH652" s="58"/>
      <c r="II652" s="58"/>
      <c r="IJ652" s="58"/>
      <c r="IK652" s="58"/>
      <c r="IL652" s="58"/>
      <c r="IM652" s="58"/>
      <c r="IN652" s="58"/>
      <c r="IO652" s="58"/>
      <c r="IP652" s="58"/>
      <c r="IQ652" s="58"/>
      <c r="IR652" s="58"/>
    </row>
    <row r="653" spans="1:252" s="839" customFormat="1">
      <c r="A653" s="78" t="s">
        <v>622</v>
      </c>
      <c r="B653" s="699">
        <v>0</v>
      </c>
      <c r="C653" s="699">
        <v>0</v>
      </c>
      <c r="D653" s="699">
        <v>0</v>
      </c>
      <c r="E653" s="699">
        <v>0</v>
      </c>
      <c r="F653" s="699">
        <v>0</v>
      </c>
      <c r="G653" s="699">
        <v>0</v>
      </c>
      <c r="H653" s="699">
        <v>0</v>
      </c>
      <c r="I653" s="699">
        <v>0</v>
      </c>
      <c r="J653" s="699">
        <v>0</v>
      </c>
      <c r="K653" s="699">
        <v>0</v>
      </c>
      <c r="L653" s="699">
        <v>0</v>
      </c>
      <c r="M653" s="699">
        <v>0</v>
      </c>
      <c r="N653" s="699">
        <v>0</v>
      </c>
      <c r="O653" s="699">
        <v>0</v>
      </c>
      <c r="P653" s="699">
        <v>0</v>
      </c>
      <c r="Q653" s="699">
        <v>0</v>
      </c>
      <c r="R653" s="699">
        <v>0</v>
      </c>
      <c r="S653" s="699">
        <v>0</v>
      </c>
      <c r="T653" s="699">
        <v>0</v>
      </c>
      <c r="U653" s="699">
        <v>0</v>
      </c>
      <c r="V653" s="699">
        <v>0</v>
      </c>
      <c r="W653" s="699">
        <v>0</v>
      </c>
      <c r="X653" s="699">
        <v>0</v>
      </c>
      <c r="Y653" s="699">
        <v>0</v>
      </c>
      <c r="Z653" s="699">
        <v>0</v>
      </c>
      <c r="AA653" s="956">
        <v>0</v>
      </c>
      <c r="AB653" s="956">
        <v>0</v>
      </c>
      <c r="AC653" s="956">
        <v>0</v>
      </c>
      <c r="AD653" s="699">
        <v>0</v>
      </c>
      <c r="AE653"/>
      <c r="AF653" s="58"/>
      <c r="AG653" s="58"/>
      <c r="AH653" s="58"/>
      <c r="AI653" s="58"/>
      <c r="AJ653" s="58"/>
      <c r="AK653" s="58"/>
      <c r="AL653" s="58"/>
      <c r="AM653" s="58"/>
      <c r="AN653" s="58"/>
      <c r="AO653" s="58"/>
      <c r="AP653" s="58"/>
      <c r="AQ653" s="58"/>
      <c r="AR653" s="58"/>
      <c r="AS653" s="58"/>
      <c r="AT653" s="58"/>
      <c r="AU653" s="58"/>
      <c r="AV653" s="58"/>
      <c r="AW653" s="58"/>
      <c r="AX653" s="58"/>
      <c r="AY653" s="58"/>
      <c r="AZ653" s="58"/>
      <c r="BA653" s="58"/>
      <c r="BB653" s="58"/>
      <c r="BC653" s="58"/>
      <c r="BD653" s="58"/>
      <c r="BE653" s="58"/>
      <c r="BF653" s="58"/>
      <c r="BG653" s="58"/>
      <c r="BH653" s="58"/>
      <c r="BI653" s="58"/>
      <c r="BJ653" s="58"/>
      <c r="BK653" s="58"/>
      <c r="BL653" s="58"/>
      <c r="BM653" s="58"/>
      <c r="BN653" s="58"/>
      <c r="BO653" s="58"/>
      <c r="BP653" s="58"/>
      <c r="BQ653" s="58"/>
      <c r="BR653" s="58"/>
      <c r="BS653" s="58"/>
      <c r="BT653" s="58"/>
      <c r="BU653" s="58"/>
      <c r="BV653" s="58"/>
      <c r="BW653" s="58"/>
      <c r="BX653" s="58"/>
      <c r="BY653" s="58"/>
      <c r="BZ653" s="58"/>
      <c r="CA653" s="58"/>
      <c r="CB653" s="58"/>
      <c r="CC653" s="58"/>
      <c r="CD653" s="58"/>
      <c r="CE653" s="58"/>
      <c r="CF653" s="58"/>
      <c r="CG653" s="58"/>
      <c r="CH653" s="58"/>
      <c r="CI653" s="58"/>
      <c r="CJ653" s="58"/>
      <c r="CK653" s="58"/>
      <c r="CL653" s="58"/>
      <c r="CM653" s="58"/>
      <c r="CN653" s="58"/>
      <c r="CO653" s="58"/>
      <c r="CP653" s="58"/>
      <c r="CQ653" s="58"/>
      <c r="CR653" s="58"/>
      <c r="CS653" s="58"/>
      <c r="CT653" s="58"/>
      <c r="CU653" s="58"/>
      <c r="CV653" s="58"/>
      <c r="CW653" s="58"/>
      <c r="CX653" s="58"/>
      <c r="CY653" s="58"/>
      <c r="CZ653" s="58"/>
      <c r="DA653" s="58"/>
      <c r="DB653" s="58"/>
      <c r="DC653" s="58"/>
      <c r="DD653" s="58"/>
      <c r="DE653" s="58"/>
      <c r="DF653" s="58"/>
      <c r="DG653" s="58"/>
      <c r="DH653" s="58"/>
      <c r="DI653" s="58"/>
      <c r="DJ653" s="58"/>
      <c r="DK653" s="58"/>
      <c r="DL653" s="58"/>
      <c r="DM653" s="58"/>
      <c r="DN653" s="58"/>
      <c r="DO653" s="58"/>
      <c r="DP653" s="58"/>
      <c r="DQ653" s="58"/>
      <c r="DR653" s="58"/>
      <c r="DS653" s="58"/>
      <c r="DT653" s="58"/>
      <c r="DU653" s="58"/>
      <c r="DV653" s="58"/>
      <c r="DW653" s="58"/>
      <c r="DX653" s="58"/>
      <c r="DY653" s="58"/>
      <c r="DZ653" s="58"/>
      <c r="EA653" s="58"/>
      <c r="EB653" s="58"/>
      <c r="EC653" s="58"/>
      <c r="ED653" s="58"/>
      <c r="EE653" s="58"/>
      <c r="EF653" s="58"/>
      <c r="EG653" s="58"/>
      <c r="EH653" s="58"/>
      <c r="EI653" s="58"/>
      <c r="EJ653" s="58"/>
      <c r="EK653" s="58"/>
      <c r="EL653" s="58"/>
      <c r="EM653" s="58"/>
      <c r="EN653" s="58"/>
      <c r="EO653" s="58"/>
      <c r="EP653" s="58"/>
      <c r="EQ653" s="58"/>
      <c r="ER653" s="58"/>
      <c r="ES653" s="58"/>
      <c r="ET653" s="58"/>
      <c r="EU653" s="58"/>
      <c r="EV653" s="58"/>
      <c r="EW653" s="58"/>
      <c r="EX653" s="58"/>
      <c r="EY653" s="58"/>
      <c r="EZ653" s="58"/>
      <c r="FA653" s="58"/>
      <c r="FB653" s="58"/>
      <c r="FC653" s="58"/>
      <c r="FD653" s="58"/>
      <c r="FE653" s="58"/>
      <c r="FF653" s="58"/>
      <c r="FG653" s="58"/>
      <c r="FH653" s="58"/>
      <c r="FI653" s="58"/>
      <c r="FJ653" s="58"/>
      <c r="FK653" s="58"/>
      <c r="FL653" s="58"/>
      <c r="FM653" s="58"/>
      <c r="FN653" s="58"/>
      <c r="FO653" s="58"/>
      <c r="FP653" s="58"/>
      <c r="FQ653" s="58"/>
      <c r="FR653" s="58"/>
      <c r="FS653" s="58"/>
      <c r="FT653" s="58"/>
      <c r="FU653" s="58"/>
      <c r="FV653" s="58"/>
      <c r="FW653" s="58"/>
      <c r="FX653" s="58"/>
      <c r="FY653" s="58"/>
      <c r="FZ653" s="58"/>
      <c r="GA653" s="58"/>
      <c r="GB653" s="58"/>
      <c r="GC653" s="58"/>
      <c r="GD653" s="58"/>
      <c r="GE653" s="58"/>
      <c r="GF653" s="58"/>
      <c r="GG653" s="58"/>
      <c r="GH653" s="58"/>
      <c r="GI653" s="58"/>
      <c r="GJ653" s="58"/>
      <c r="GK653" s="58"/>
      <c r="GL653" s="58"/>
      <c r="GM653" s="58"/>
      <c r="GN653" s="58"/>
      <c r="GO653" s="58"/>
      <c r="GP653" s="58"/>
      <c r="GQ653" s="58"/>
      <c r="GR653" s="58"/>
      <c r="GS653" s="58"/>
      <c r="GT653" s="58"/>
      <c r="GU653" s="58"/>
      <c r="GV653" s="58"/>
      <c r="GW653" s="58"/>
      <c r="GX653" s="58"/>
      <c r="GY653" s="58"/>
      <c r="GZ653" s="58"/>
      <c r="HA653" s="58"/>
      <c r="HB653" s="58"/>
      <c r="HC653" s="58"/>
      <c r="HD653" s="58"/>
      <c r="HE653" s="58"/>
      <c r="HF653" s="58"/>
      <c r="HG653" s="58"/>
      <c r="HH653" s="58"/>
      <c r="HI653" s="58"/>
      <c r="HJ653" s="58"/>
      <c r="HK653" s="58"/>
      <c r="HL653" s="58"/>
      <c r="HM653" s="58"/>
      <c r="HN653" s="58"/>
      <c r="HO653" s="58"/>
      <c r="HP653" s="58"/>
      <c r="HQ653" s="58"/>
      <c r="HR653" s="58"/>
      <c r="HS653" s="58"/>
      <c r="HT653" s="58"/>
      <c r="HU653" s="58"/>
      <c r="HV653" s="58"/>
      <c r="HW653" s="58"/>
      <c r="HX653" s="58"/>
      <c r="HY653" s="58"/>
      <c r="HZ653" s="58"/>
      <c r="IA653" s="58"/>
      <c r="IB653" s="58"/>
      <c r="IC653" s="58"/>
      <c r="ID653" s="58"/>
      <c r="IE653" s="58"/>
      <c r="IF653" s="58"/>
      <c r="IG653" s="58"/>
      <c r="IH653" s="58"/>
      <c r="II653" s="58"/>
      <c r="IJ653" s="58"/>
      <c r="IK653" s="58"/>
      <c r="IL653" s="58"/>
      <c r="IM653" s="58"/>
      <c r="IN653" s="58"/>
      <c r="IO653" s="58"/>
      <c r="IP653" s="58"/>
      <c r="IQ653" s="58"/>
      <c r="IR653" s="58"/>
    </row>
    <row r="654" spans="1:252" s="839" customFormat="1">
      <c r="A654" s="78"/>
      <c r="B654" s="699"/>
      <c r="C654" s="699"/>
      <c r="D654" s="699"/>
      <c r="E654" s="699"/>
      <c r="F654" s="699"/>
      <c r="G654" s="699"/>
      <c r="H654" s="699"/>
      <c r="I654" s="699"/>
      <c r="J654" s="699"/>
      <c r="K654" s="699"/>
      <c r="L654" s="699"/>
      <c r="M654" s="699"/>
      <c r="N654" s="699"/>
      <c r="O654" s="699"/>
      <c r="P654" s="699"/>
      <c r="Q654" s="699"/>
      <c r="R654" s="699"/>
      <c r="S654" s="699"/>
      <c r="T654" s="699"/>
      <c r="U654" s="699"/>
      <c r="V654" s="699"/>
      <c r="W654" s="699"/>
      <c r="X654" s="699"/>
      <c r="Y654" s="699"/>
      <c r="Z654" s="699"/>
      <c r="AA654" s="699"/>
      <c r="AB654" s="699"/>
      <c r="AC654" s="699"/>
      <c r="AD654" s="699"/>
      <c r="AE654"/>
      <c r="AF654" s="58"/>
      <c r="AG654" s="58"/>
      <c r="AH654" s="58"/>
      <c r="AI654" s="58"/>
      <c r="AJ654" s="58"/>
      <c r="AK654" s="58"/>
      <c r="AL654" s="58"/>
      <c r="AM654" s="58"/>
      <c r="AN654" s="58"/>
      <c r="AO654" s="58"/>
      <c r="AP654" s="58"/>
      <c r="AQ654" s="58"/>
      <c r="AR654" s="58"/>
      <c r="AS654" s="58"/>
      <c r="AT654" s="58"/>
      <c r="AU654" s="58"/>
      <c r="AV654" s="58"/>
      <c r="AW654" s="58"/>
      <c r="AX654" s="58"/>
      <c r="AY654" s="58"/>
      <c r="AZ654" s="58"/>
      <c r="BA654" s="58"/>
      <c r="BB654" s="58"/>
      <c r="BC654" s="58"/>
      <c r="BD654" s="58"/>
      <c r="BE654" s="58"/>
      <c r="BF654" s="58"/>
      <c r="BG654" s="58"/>
      <c r="BH654" s="58"/>
      <c r="BI654" s="58"/>
      <c r="BJ654" s="58"/>
      <c r="BK654" s="58"/>
      <c r="BL654" s="58"/>
      <c r="BM654" s="58"/>
      <c r="BN654" s="58"/>
      <c r="BO654" s="58"/>
      <c r="BP654" s="58"/>
      <c r="BQ654" s="58"/>
      <c r="BR654" s="58"/>
      <c r="BS654" s="58"/>
      <c r="BT654" s="58"/>
      <c r="BU654" s="58"/>
      <c r="BV654" s="58"/>
      <c r="BW654" s="58"/>
      <c r="BX654" s="58"/>
      <c r="BY654" s="58"/>
      <c r="BZ654" s="58"/>
      <c r="CA654" s="58"/>
      <c r="CB654" s="58"/>
      <c r="CC654" s="58"/>
      <c r="CD654" s="58"/>
      <c r="CE654" s="58"/>
      <c r="CF654" s="58"/>
      <c r="CG654" s="58"/>
      <c r="CH654" s="58"/>
      <c r="CI654" s="58"/>
      <c r="CJ654" s="58"/>
      <c r="CK654" s="58"/>
      <c r="CL654" s="58"/>
      <c r="CM654" s="58"/>
      <c r="CN654" s="58"/>
      <c r="CO654" s="58"/>
      <c r="CP654" s="58"/>
      <c r="CQ654" s="58"/>
      <c r="CR654" s="58"/>
      <c r="CS654" s="58"/>
      <c r="CT654" s="58"/>
      <c r="CU654" s="58"/>
      <c r="CV654" s="58"/>
      <c r="CW654" s="58"/>
      <c r="CX654" s="58"/>
      <c r="CY654" s="58"/>
      <c r="CZ654" s="58"/>
      <c r="DA654" s="58"/>
      <c r="DB654" s="58"/>
      <c r="DC654" s="58"/>
      <c r="DD654" s="58"/>
      <c r="DE654" s="58"/>
      <c r="DF654" s="58"/>
      <c r="DG654" s="58"/>
      <c r="DH654" s="58"/>
      <c r="DI654" s="58"/>
      <c r="DJ654" s="58"/>
      <c r="DK654" s="58"/>
      <c r="DL654" s="58"/>
      <c r="DM654" s="58"/>
      <c r="DN654" s="58"/>
      <c r="DO654" s="58"/>
      <c r="DP654" s="58"/>
      <c r="DQ654" s="58"/>
      <c r="DR654" s="58"/>
      <c r="DS654" s="58"/>
      <c r="DT654" s="58"/>
      <c r="DU654" s="58"/>
      <c r="DV654" s="58"/>
      <c r="DW654" s="58"/>
      <c r="DX654" s="58"/>
      <c r="DY654" s="58"/>
      <c r="DZ654" s="58"/>
      <c r="EA654" s="58"/>
      <c r="EB654" s="58"/>
      <c r="EC654" s="58"/>
      <c r="ED654" s="58"/>
      <c r="EE654" s="58"/>
      <c r="EF654" s="58"/>
      <c r="EG654" s="58"/>
      <c r="EH654" s="58"/>
      <c r="EI654" s="58"/>
      <c r="EJ654" s="58"/>
      <c r="EK654" s="58"/>
      <c r="EL654" s="58"/>
      <c r="EM654" s="58"/>
      <c r="EN654" s="58"/>
      <c r="EO654" s="58"/>
      <c r="EP654" s="58"/>
      <c r="EQ654" s="58"/>
      <c r="ER654" s="58"/>
      <c r="ES654" s="58"/>
      <c r="ET654" s="58"/>
      <c r="EU654" s="58"/>
      <c r="EV654" s="58"/>
      <c r="EW654" s="58"/>
      <c r="EX654" s="58"/>
      <c r="EY654" s="58"/>
      <c r="EZ654" s="58"/>
      <c r="FA654" s="58"/>
      <c r="FB654" s="58"/>
      <c r="FC654" s="58"/>
      <c r="FD654" s="58"/>
      <c r="FE654" s="58"/>
      <c r="FF654" s="58"/>
      <c r="FG654" s="58"/>
      <c r="FH654" s="58"/>
      <c r="FI654" s="58"/>
      <c r="FJ654" s="58"/>
      <c r="FK654" s="58"/>
      <c r="FL654" s="58"/>
      <c r="FM654" s="58"/>
      <c r="FN654" s="58"/>
      <c r="FO654" s="58"/>
      <c r="FP654" s="58"/>
      <c r="FQ654" s="58"/>
      <c r="FR654" s="58"/>
      <c r="FS654" s="58"/>
      <c r="FT654" s="58"/>
      <c r="FU654" s="58"/>
      <c r="FV654" s="58"/>
      <c r="FW654" s="58"/>
      <c r="FX654" s="58"/>
      <c r="FY654" s="58"/>
      <c r="FZ654" s="58"/>
      <c r="GA654" s="58"/>
      <c r="GB654" s="58"/>
      <c r="GC654" s="58"/>
      <c r="GD654" s="58"/>
      <c r="GE654" s="58"/>
      <c r="GF654" s="58"/>
      <c r="GG654" s="58"/>
      <c r="GH654" s="58"/>
      <c r="GI654" s="58"/>
      <c r="GJ654" s="58"/>
      <c r="GK654" s="58"/>
      <c r="GL654" s="58"/>
      <c r="GM654" s="58"/>
      <c r="GN654" s="58"/>
      <c r="GO654" s="58"/>
      <c r="GP654" s="58"/>
      <c r="GQ654" s="58"/>
      <c r="GR654" s="58"/>
      <c r="GS654" s="58"/>
      <c r="GT654" s="58"/>
      <c r="GU654" s="58"/>
      <c r="GV654" s="58"/>
      <c r="GW654" s="58"/>
      <c r="GX654" s="58"/>
      <c r="GY654" s="58"/>
      <c r="GZ654" s="58"/>
      <c r="HA654" s="58"/>
      <c r="HB654" s="58"/>
      <c r="HC654" s="58"/>
      <c r="HD654" s="58"/>
      <c r="HE654" s="58"/>
      <c r="HF654" s="58"/>
      <c r="HG654" s="58"/>
      <c r="HH654" s="58"/>
      <c r="HI654" s="58"/>
      <c r="HJ654" s="58"/>
      <c r="HK654" s="58"/>
      <c r="HL654" s="58"/>
      <c r="HM654" s="58"/>
      <c r="HN654" s="58"/>
      <c r="HO654" s="58"/>
      <c r="HP654" s="58"/>
      <c r="HQ654" s="58"/>
      <c r="HR654" s="58"/>
      <c r="HS654" s="58"/>
      <c r="HT654" s="58"/>
      <c r="HU654" s="58"/>
      <c r="HV654" s="58"/>
      <c r="HW654" s="58"/>
      <c r="HX654" s="58"/>
      <c r="HY654" s="58"/>
      <c r="HZ654" s="58"/>
      <c r="IA654" s="58"/>
      <c r="IB654" s="58"/>
      <c r="IC654" s="58"/>
      <c r="ID654" s="58"/>
      <c r="IE654" s="58"/>
      <c r="IF654" s="58"/>
      <c r="IG654" s="58"/>
      <c r="IH654" s="58"/>
      <c r="II654" s="58"/>
      <c r="IJ654" s="58"/>
      <c r="IK654" s="58"/>
      <c r="IL654" s="58"/>
      <c r="IM654" s="58"/>
      <c r="IN654" s="58"/>
      <c r="IO654" s="58"/>
      <c r="IP654" s="58"/>
      <c r="IQ654" s="58"/>
      <c r="IR654" s="58"/>
    </row>
    <row r="655" spans="1:252" s="839" customFormat="1">
      <c r="A655" s="78" t="s">
        <v>630</v>
      </c>
      <c r="B655" s="699">
        <v>11.868</v>
      </c>
      <c r="C655" s="699">
        <v>12.058</v>
      </c>
      <c r="D655" s="699">
        <v>11.815</v>
      </c>
      <c r="E655" s="699">
        <v>12.698</v>
      </c>
      <c r="F655" s="699">
        <v>12.548</v>
      </c>
      <c r="G655" s="699">
        <v>12.898999999999999</v>
      </c>
      <c r="H655" s="699">
        <v>14.038</v>
      </c>
      <c r="I655" s="699">
        <v>14.933</v>
      </c>
      <c r="J655" s="699">
        <v>15.662000000000001</v>
      </c>
      <c r="K655" s="699">
        <v>15.804</v>
      </c>
      <c r="L655" s="699">
        <v>17.494</v>
      </c>
      <c r="M655" s="699">
        <v>18.475999999999999</v>
      </c>
      <c r="N655" s="699">
        <v>19.53</v>
      </c>
      <c r="O655" s="699">
        <v>19.904</v>
      </c>
      <c r="P655" s="699">
        <v>21.579000000000001</v>
      </c>
      <c r="Q655" s="699">
        <v>21.231999999999999</v>
      </c>
      <c r="R655" s="699">
        <v>20.442</v>
      </c>
      <c r="S655" s="699">
        <v>20.922999999999998</v>
      </c>
      <c r="T655" s="699">
        <v>21.574000000000002</v>
      </c>
      <c r="U655" s="699">
        <v>21.794</v>
      </c>
      <c r="V655" s="699">
        <v>21.861999999999998</v>
      </c>
      <c r="W655" s="699">
        <v>22.268999999999998</v>
      </c>
      <c r="X655" s="699">
        <v>22.568000000000001</v>
      </c>
      <c r="Y655" s="699">
        <v>22.79</v>
      </c>
      <c r="Z655" s="699">
        <v>23.413</v>
      </c>
      <c r="AA655" s="956">
        <v>24.643999999999998</v>
      </c>
      <c r="AB655" s="956">
        <v>26.135999999999999</v>
      </c>
      <c r="AC655" s="956">
        <v>27.597999999999999</v>
      </c>
      <c r="AD655" s="699">
        <v>28.388000000000002</v>
      </c>
      <c r="AE655" s="953">
        <v>28.972999999999999</v>
      </c>
      <c r="AF655" s="58"/>
      <c r="AG655" s="58"/>
      <c r="AH655" s="58"/>
      <c r="AI655" s="58"/>
      <c r="AJ655" s="58"/>
      <c r="AK655" s="58"/>
      <c r="AL655" s="58"/>
      <c r="AM655" s="58"/>
      <c r="AN655" s="58"/>
      <c r="AO655" s="58"/>
      <c r="AP655" s="58"/>
      <c r="AQ655" s="58"/>
      <c r="AR655" s="58"/>
      <c r="AS655" s="58"/>
      <c r="AT655" s="58"/>
      <c r="AU655" s="58"/>
      <c r="AV655" s="58"/>
      <c r="AW655" s="58"/>
      <c r="AX655" s="58"/>
      <c r="AY655" s="58"/>
      <c r="AZ655" s="58"/>
      <c r="BA655" s="58"/>
      <c r="BB655" s="58"/>
      <c r="BC655" s="58"/>
      <c r="BD655" s="58"/>
      <c r="BE655" s="58"/>
      <c r="BF655" s="58"/>
      <c r="BG655" s="58"/>
      <c r="BH655" s="58"/>
      <c r="BI655" s="58"/>
      <c r="BJ655" s="58"/>
      <c r="BK655" s="58"/>
      <c r="BL655" s="58"/>
      <c r="BM655" s="58"/>
      <c r="BN655" s="58"/>
      <c r="BO655" s="58"/>
      <c r="BP655" s="58"/>
      <c r="BQ655" s="58"/>
      <c r="BR655" s="58"/>
      <c r="BS655" s="58"/>
      <c r="BT655" s="58"/>
      <c r="BU655" s="58"/>
      <c r="BV655" s="58"/>
      <c r="BW655" s="58"/>
      <c r="BX655" s="58"/>
      <c r="BY655" s="58"/>
      <c r="BZ655" s="58"/>
      <c r="CA655" s="58"/>
      <c r="CB655" s="58"/>
      <c r="CC655" s="58"/>
      <c r="CD655" s="58"/>
      <c r="CE655" s="58"/>
      <c r="CF655" s="58"/>
      <c r="CG655" s="58"/>
      <c r="CH655" s="58"/>
      <c r="CI655" s="58"/>
      <c r="CJ655" s="58"/>
      <c r="CK655" s="58"/>
      <c r="CL655" s="58"/>
      <c r="CM655" s="58"/>
      <c r="CN655" s="58"/>
      <c r="CO655" s="58"/>
      <c r="CP655" s="58"/>
      <c r="CQ655" s="58"/>
      <c r="CR655" s="58"/>
      <c r="CS655" s="58"/>
      <c r="CT655" s="58"/>
      <c r="CU655" s="58"/>
      <c r="CV655" s="58"/>
      <c r="CW655" s="58"/>
      <c r="CX655" s="58"/>
      <c r="CY655" s="58"/>
      <c r="CZ655" s="58"/>
      <c r="DA655" s="58"/>
      <c r="DB655" s="58"/>
      <c r="DC655" s="58"/>
      <c r="DD655" s="58"/>
      <c r="DE655" s="58"/>
      <c r="DF655" s="58"/>
      <c r="DG655" s="58"/>
      <c r="DH655" s="58"/>
      <c r="DI655" s="58"/>
      <c r="DJ655" s="58"/>
      <c r="DK655" s="58"/>
      <c r="DL655" s="58"/>
      <c r="DM655" s="58"/>
      <c r="DN655" s="58"/>
      <c r="DO655" s="58"/>
      <c r="DP655" s="58"/>
      <c r="DQ655" s="58"/>
      <c r="DR655" s="58"/>
      <c r="DS655" s="58"/>
      <c r="DT655" s="58"/>
      <c r="DU655" s="58"/>
      <c r="DV655" s="58"/>
      <c r="DW655" s="58"/>
      <c r="DX655" s="58"/>
      <c r="DY655" s="58"/>
      <c r="DZ655" s="58"/>
      <c r="EA655" s="58"/>
      <c r="EB655" s="58"/>
      <c r="EC655" s="58"/>
      <c r="ED655" s="58"/>
      <c r="EE655" s="58"/>
      <c r="EF655" s="58"/>
      <c r="EG655" s="58"/>
      <c r="EH655" s="58"/>
      <c r="EI655" s="58"/>
      <c r="EJ655" s="58"/>
      <c r="EK655" s="58"/>
      <c r="EL655" s="58"/>
      <c r="EM655" s="58"/>
      <c r="EN655" s="58"/>
      <c r="EO655" s="58"/>
      <c r="EP655" s="58"/>
      <c r="EQ655" s="58"/>
      <c r="ER655" s="58"/>
      <c r="ES655" s="58"/>
      <c r="ET655" s="58"/>
      <c r="EU655" s="58"/>
      <c r="EV655" s="58"/>
      <c r="EW655" s="58"/>
      <c r="EX655" s="58"/>
      <c r="EY655" s="58"/>
      <c r="EZ655" s="58"/>
      <c r="FA655" s="58"/>
      <c r="FB655" s="58"/>
      <c r="FC655" s="58"/>
      <c r="FD655" s="58"/>
      <c r="FE655" s="58"/>
      <c r="FF655" s="58"/>
      <c r="FG655" s="58"/>
      <c r="FH655" s="58"/>
      <c r="FI655" s="58"/>
      <c r="FJ655" s="58"/>
      <c r="FK655" s="58"/>
      <c r="FL655" s="58"/>
      <c r="FM655" s="58"/>
      <c r="FN655" s="58"/>
      <c r="FO655" s="58"/>
      <c r="FP655" s="58"/>
      <c r="FQ655" s="58"/>
      <c r="FR655" s="58"/>
      <c r="FS655" s="58"/>
      <c r="FT655" s="58"/>
      <c r="FU655" s="58"/>
      <c r="FV655" s="58"/>
      <c r="FW655" s="58"/>
      <c r="FX655" s="58"/>
      <c r="FY655" s="58"/>
      <c r="FZ655" s="58"/>
      <c r="GA655" s="58"/>
      <c r="GB655" s="58"/>
      <c r="GC655" s="58"/>
      <c r="GD655" s="58"/>
      <c r="GE655" s="58"/>
      <c r="GF655" s="58"/>
      <c r="GG655" s="58"/>
      <c r="GH655" s="58"/>
      <c r="GI655" s="58"/>
      <c r="GJ655" s="58"/>
      <c r="GK655" s="58"/>
      <c r="GL655" s="58"/>
      <c r="GM655" s="58"/>
      <c r="GN655" s="58"/>
      <c r="GO655" s="58"/>
      <c r="GP655" s="58"/>
      <c r="GQ655" s="58"/>
      <c r="GR655" s="58"/>
      <c r="GS655" s="58"/>
      <c r="GT655" s="58"/>
      <c r="GU655" s="58"/>
      <c r="GV655" s="58"/>
      <c r="GW655" s="58"/>
      <c r="GX655" s="58"/>
      <c r="GY655" s="58"/>
      <c r="GZ655" s="58"/>
      <c r="HA655" s="58"/>
      <c r="HB655" s="58"/>
      <c r="HC655" s="58"/>
      <c r="HD655" s="58"/>
      <c r="HE655" s="58"/>
      <c r="HF655" s="58"/>
      <c r="HG655" s="58"/>
      <c r="HH655" s="58"/>
      <c r="HI655" s="58"/>
      <c r="HJ655" s="58"/>
      <c r="HK655" s="58"/>
      <c r="HL655" s="58"/>
      <c r="HM655" s="58"/>
      <c r="HN655" s="58"/>
      <c r="HO655" s="58"/>
      <c r="HP655" s="58"/>
      <c r="HQ655" s="58"/>
      <c r="HR655" s="58"/>
      <c r="HS655" s="58"/>
      <c r="HT655" s="58"/>
      <c r="HU655" s="58"/>
      <c r="HV655" s="58"/>
      <c r="HW655" s="58"/>
      <c r="HX655" s="58"/>
      <c r="HY655" s="58"/>
      <c r="HZ655" s="58"/>
      <c r="IA655" s="58"/>
      <c r="IB655" s="58"/>
      <c r="IC655" s="58"/>
      <c r="ID655" s="58"/>
      <c r="IE655" s="58"/>
      <c r="IF655" s="58"/>
      <c r="IG655" s="58"/>
      <c r="IH655" s="58"/>
      <c r="II655" s="58"/>
      <c r="IJ655" s="58"/>
      <c r="IK655" s="58"/>
      <c r="IL655" s="58"/>
      <c r="IM655" s="58"/>
      <c r="IN655" s="58"/>
      <c r="IO655" s="58"/>
      <c r="IP655" s="58"/>
      <c r="IQ655" s="58"/>
      <c r="IR655" s="58"/>
    </row>
    <row r="656" spans="1:252" s="839" customFormat="1">
      <c r="A656" s="78" t="s">
        <v>461</v>
      </c>
      <c r="B656" s="699">
        <v>1.1819999999999999</v>
      </c>
      <c r="C656" s="699">
        <v>1.1879999999999999</v>
      </c>
      <c r="D656" s="699">
        <v>1.171</v>
      </c>
      <c r="E656" s="699">
        <v>1.2649999999999999</v>
      </c>
      <c r="F656" s="699">
        <v>1.2549999999999999</v>
      </c>
      <c r="G656" s="699">
        <v>2.004</v>
      </c>
      <c r="H656" s="699">
        <v>2.2229999999999999</v>
      </c>
      <c r="I656" s="699">
        <v>2.161</v>
      </c>
      <c r="J656" s="699">
        <v>2.149</v>
      </c>
      <c r="K656" s="699">
        <v>2.1709999999999998</v>
      </c>
      <c r="L656" s="699">
        <v>2.3879999999999999</v>
      </c>
      <c r="M656" s="699">
        <v>2.4849999999999999</v>
      </c>
      <c r="N656" s="699">
        <v>2.6560000000000001</v>
      </c>
      <c r="O656" s="699">
        <v>2.61</v>
      </c>
      <c r="P656" s="699">
        <v>2.5089999999999999</v>
      </c>
      <c r="Q656" s="699">
        <v>2.4470000000000001</v>
      </c>
      <c r="R656" s="699">
        <v>2.4049999999999998</v>
      </c>
      <c r="S656" s="699">
        <v>3.8420000000000001</v>
      </c>
      <c r="T656" s="699">
        <v>3.851</v>
      </c>
      <c r="U656" s="699">
        <v>4.0339999999999998</v>
      </c>
      <c r="V656" s="699">
        <v>4.0730000000000004</v>
      </c>
      <c r="W656" s="699">
        <v>4.157</v>
      </c>
      <c r="X656" s="699">
        <v>3.9420000000000002</v>
      </c>
      <c r="Y656" s="699">
        <v>3.7389999999999999</v>
      </c>
      <c r="Z656" s="699">
        <v>3.472</v>
      </c>
      <c r="AA656" s="956">
        <v>3.3980000000000001</v>
      </c>
      <c r="AB656" s="956">
        <v>5.3390000000000004</v>
      </c>
      <c r="AC656" s="956">
        <v>5.351</v>
      </c>
      <c r="AD656" s="699">
        <v>5.5209999999999999</v>
      </c>
      <c r="AE656" s="953">
        <v>5.0350000000000001</v>
      </c>
      <c r="AF656" s="58"/>
      <c r="AG656" s="58"/>
      <c r="AH656" s="58"/>
      <c r="AI656" s="58"/>
      <c r="AJ656" s="58"/>
      <c r="AK656" s="58"/>
      <c r="AL656" s="58"/>
      <c r="AM656" s="58"/>
      <c r="AN656" s="58"/>
      <c r="AO656" s="58"/>
      <c r="AP656" s="58"/>
      <c r="AQ656" s="58"/>
      <c r="AR656" s="58"/>
      <c r="AS656" s="58"/>
      <c r="AT656" s="58"/>
      <c r="AU656" s="58"/>
      <c r="AV656" s="58"/>
      <c r="AW656" s="58"/>
      <c r="AX656" s="58"/>
      <c r="AY656" s="58"/>
      <c r="AZ656" s="58"/>
      <c r="BA656" s="58"/>
      <c r="BB656" s="58"/>
      <c r="BC656" s="58"/>
      <c r="BD656" s="58"/>
      <c r="BE656" s="58"/>
      <c r="BF656" s="58"/>
      <c r="BG656" s="58"/>
      <c r="BH656" s="58"/>
      <c r="BI656" s="58"/>
      <c r="BJ656" s="58"/>
      <c r="BK656" s="58"/>
      <c r="BL656" s="58"/>
      <c r="BM656" s="58"/>
      <c r="BN656" s="58"/>
      <c r="BO656" s="58"/>
      <c r="BP656" s="58"/>
      <c r="BQ656" s="58"/>
      <c r="BR656" s="58"/>
      <c r="BS656" s="58"/>
      <c r="BT656" s="58"/>
      <c r="BU656" s="58"/>
      <c r="BV656" s="58"/>
      <c r="BW656" s="58"/>
      <c r="BX656" s="58"/>
      <c r="BY656" s="58"/>
      <c r="BZ656" s="58"/>
      <c r="CA656" s="58"/>
      <c r="CB656" s="58"/>
      <c r="CC656" s="58"/>
      <c r="CD656" s="58"/>
      <c r="CE656" s="58"/>
      <c r="CF656" s="58"/>
      <c r="CG656" s="58"/>
      <c r="CH656" s="58"/>
      <c r="CI656" s="58"/>
      <c r="CJ656" s="58"/>
      <c r="CK656" s="58"/>
      <c r="CL656" s="58"/>
      <c r="CM656" s="58"/>
      <c r="CN656" s="58"/>
      <c r="CO656" s="58"/>
      <c r="CP656" s="58"/>
      <c r="CQ656" s="58"/>
      <c r="CR656" s="58"/>
      <c r="CS656" s="58"/>
      <c r="CT656" s="58"/>
      <c r="CU656" s="58"/>
      <c r="CV656" s="58"/>
      <c r="CW656" s="58"/>
      <c r="CX656" s="58"/>
      <c r="CY656" s="58"/>
      <c r="CZ656" s="58"/>
      <c r="DA656" s="58"/>
      <c r="DB656" s="58"/>
      <c r="DC656" s="58"/>
      <c r="DD656" s="58"/>
      <c r="DE656" s="58"/>
      <c r="DF656" s="58"/>
      <c r="DG656" s="58"/>
      <c r="DH656" s="58"/>
      <c r="DI656" s="58"/>
      <c r="DJ656" s="58"/>
      <c r="DK656" s="58"/>
      <c r="DL656" s="58"/>
      <c r="DM656" s="58"/>
      <c r="DN656" s="58"/>
      <c r="DO656" s="58"/>
      <c r="DP656" s="58"/>
      <c r="DQ656" s="58"/>
      <c r="DR656" s="58"/>
      <c r="DS656" s="58"/>
      <c r="DT656" s="58"/>
      <c r="DU656" s="58"/>
      <c r="DV656" s="58"/>
      <c r="DW656" s="58"/>
      <c r="DX656" s="58"/>
      <c r="DY656" s="58"/>
      <c r="DZ656" s="58"/>
      <c r="EA656" s="58"/>
      <c r="EB656" s="58"/>
      <c r="EC656" s="58"/>
      <c r="ED656" s="58"/>
      <c r="EE656" s="58"/>
      <c r="EF656" s="58"/>
      <c r="EG656" s="58"/>
      <c r="EH656" s="58"/>
      <c r="EI656" s="58"/>
      <c r="EJ656" s="58"/>
      <c r="EK656" s="58"/>
      <c r="EL656" s="58"/>
      <c r="EM656" s="58"/>
      <c r="EN656" s="58"/>
      <c r="EO656" s="58"/>
      <c r="EP656" s="58"/>
      <c r="EQ656" s="58"/>
      <c r="ER656" s="58"/>
      <c r="ES656" s="58"/>
      <c r="ET656" s="58"/>
      <c r="EU656" s="58"/>
      <c r="EV656" s="58"/>
      <c r="EW656" s="58"/>
      <c r="EX656" s="58"/>
      <c r="EY656" s="58"/>
      <c r="EZ656" s="58"/>
      <c r="FA656" s="58"/>
      <c r="FB656" s="58"/>
      <c r="FC656" s="58"/>
      <c r="FD656" s="58"/>
      <c r="FE656" s="58"/>
      <c r="FF656" s="58"/>
      <c r="FG656" s="58"/>
      <c r="FH656" s="58"/>
      <c r="FI656" s="58"/>
      <c r="FJ656" s="58"/>
      <c r="FK656" s="58"/>
      <c r="FL656" s="58"/>
      <c r="FM656" s="58"/>
      <c r="FN656" s="58"/>
      <c r="FO656" s="58"/>
      <c r="FP656" s="58"/>
      <c r="FQ656" s="58"/>
      <c r="FR656" s="58"/>
      <c r="FS656" s="58"/>
      <c r="FT656" s="58"/>
      <c r="FU656" s="58"/>
      <c r="FV656" s="58"/>
      <c r="FW656" s="58"/>
      <c r="FX656" s="58"/>
      <c r="FY656" s="58"/>
      <c r="FZ656" s="58"/>
      <c r="GA656" s="58"/>
      <c r="GB656" s="58"/>
      <c r="GC656" s="58"/>
      <c r="GD656" s="58"/>
      <c r="GE656" s="58"/>
      <c r="GF656" s="58"/>
      <c r="GG656" s="58"/>
      <c r="GH656" s="58"/>
      <c r="GI656" s="58"/>
      <c r="GJ656" s="58"/>
      <c r="GK656" s="58"/>
      <c r="GL656" s="58"/>
      <c r="GM656" s="58"/>
      <c r="GN656" s="58"/>
      <c r="GO656" s="58"/>
      <c r="GP656" s="58"/>
      <c r="GQ656" s="58"/>
      <c r="GR656" s="58"/>
      <c r="GS656" s="58"/>
      <c r="GT656" s="58"/>
      <c r="GU656" s="58"/>
      <c r="GV656" s="58"/>
      <c r="GW656" s="58"/>
      <c r="GX656" s="58"/>
      <c r="GY656" s="58"/>
      <c r="GZ656" s="58"/>
      <c r="HA656" s="58"/>
      <c r="HB656" s="58"/>
      <c r="HC656" s="58"/>
      <c r="HD656" s="58"/>
      <c r="HE656" s="58"/>
      <c r="HF656" s="58"/>
      <c r="HG656" s="58"/>
      <c r="HH656" s="58"/>
      <c r="HI656" s="58"/>
      <c r="HJ656" s="58"/>
      <c r="HK656" s="58"/>
      <c r="HL656" s="58"/>
      <c r="HM656" s="58"/>
      <c r="HN656" s="58"/>
      <c r="HO656" s="58"/>
      <c r="HP656" s="58"/>
      <c r="HQ656" s="58"/>
      <c r="HR656" s="58"/>
      <c r="HS656" s="58"/>
      <c r="HT656" s="58"/>
      <c r="HU656" s="58"/>
      <c r="HV656" s="58"/>
      <c r="HW656" s="58"/>
      <c r="HX656" s="58"/>
      <c r="HY656" s="58"/>
      <c r="HZ656" s="58"/>
      <c r="IA656" s="58"/>
      <c r="IB656" s="58"/>
      <c r="IC656" s="58"/>
      <c r="ID656" s="58"/>
      <c r="IE656" s="58"/>
      <c r="IF656" s="58"/>
      <c r="IG656" s="58"/>
      <c r="IH656" s="58"/>
      <c r="II656" s="58"/>
      <c r="IJ656" s="58"/>
      <c r="IK656" s="58"/>
      <c r="IL656" s="58"/>
      <c r="IM656" s="58"/>
      <c r="IN656" s="58"/>
      <c r="IO656" s="58"/>
      <c r="IP656" s="58"/>
      <c r="IQ656" s="58"/>
      <c r="IR656" s="58"/>
    </row>
    <row r="657" spans="1:252" s="839" customFormat="1">
      <c r="A657" s="78" t="s">
        <v>554</v>
      </c>
      <c r="B657" s="699">
        <v>1.6E-2</v>
      </c>
      <c r="C657" s="699">
        <v>1.6E-2</v>
      </c>
      <c r="D657" s="699">
        <v>1.6E-2</v>
      </c>
      <c r="E657" s="699">
        <v>1.7000000000000001E-2</v>
      </c>
      <c r="F657" s="699">
        <v>1.7000000000000001E-2</v>
      </c>
      <c r="G657" s="699">
        <v>3.1E-2</v>
      </c>
      <c r="H657" s="699">
        <v>3.5000000000000003E-2</v>
      </c>
      <c r="I657" s="699">
        <v>3.4000000000000002E-2</v>
      </c>
      <c r="J657" s="699">
        <v>3.4000000000000002E-2</v>
      </c>
      <c r="K657" s="699">
        <v>3.4000000000000002E-2</v>
      </c>
      <c r="L657" s="699">
        <v>3.7999999999999999E-2</v>
      </c>
      <c r="M657" s="699">
        <v>0.04</v>
      </c>
      <c r="N657" s="699">
        <v>4.2999999999999997E-2</v>
      </c>
      <c r="O657" s="699">
        <v>4.2000000000000003E-2</v>
      </c>
      <c r="P657" s="699">
        <v>4.1000000000000002E-2</v>
      </c>
      <c r="Q657" s="699">
        <v>3.5000000000000003E-2</v>
      </c>
      <c r="R657" s="699">
        <v>3.1E-2</v>
      </c>
      <c r="S657" s="699">
        <v>2.1000000000000001E-2</v>
      </c>
      <c r="T657" s="699">
        <v>0.16800000000000001</v>
      </c>
      <c r="U657" s="699">
        <v>0.252</v>
      </c>
      <c r="V657" s="699">
        <v>0.20799999999999999</v>
      </c>
      <c r="W657" s="699">
        <v>0.14899999999999999</v>
      </c>
      <c r="X657" s="699">
        <v>0.35499999999999998</v>
      </c>
      <c r="Y657" s="699">
        <v>0.78</v>
      </c>
      <c r="Z657" s="699">
        <v>1.506</v>
      </c>
      <c r="AA657" s="956">
        <v>1.3859999999999999</v>
      </c>
      <c r="AB657" s="956">
        <v>7.5999999999999998E-2</v>
      </c>
      <c r="AC657" s="956">
        <v>2.355</v>
      </c>
      <c r="AD657" s="699">
        <v>2.9990000000000001</v>
      </c>
      <c r="AE657" s="953">
        <v>1.613</v>
      </c>
      <c r="AF657" s="58"/>
      <c r="AG657" s="58"/>
      <c r="AH657" s="58"/>
      <c r="AI657" s="58"/>
      <c r="AJ657" s="58"/>
      <c r="AK657" s="58"/>
      <c r="AL657" s="58"/>
      <c r="AM657" s="58"/>
      <c r="AN657" s="58"/>
      <c r="AO657" s="58"/>
      <c r="AP657" s="58"/>
      <c r="AQ657" s="58"/>
      <c r="AR657" s="58"/>
      <c r="AS657" s="58"/>
      <c r="AT657" s="58"/>
      <c r="AU657" s="58"/>
      <c r="AV657" s="58"/>
      <c r="AW657" s="58"/>
      <c r="AX657" s="58"/>
      <c r="AY657" s="58"/>
      <c r="AZ657" s="58"/>
      <c r="BA657" s="58"/>
      <c r="BB657" s="58"/>
      <c r="BC657" s="58"/>
      <c r="BD657" s="58"/>
      <c r="BE657" s="58"/>
      <c r="BF657" s="58"/>
      <c r="BG657" s="58"/>
      <c r="BH657" s="58"/>
      <c r="BI657" s="58"/>
      <c r="BJ657" s="58"/>
      <c r="BK657" s="58"/>
      <c r="BL657" s="58"/>
      <c r="BM657" s="58"/>
      <c r="BN657" s="58"/>
      <c r="BO657" s="58"/>
      <c r="BP657" s="58"/>
      <c r="BQ657" s="58"/>
      <c r="BR657" s="58"/>
      <c r="BS657" s="58"/>
      <c r="BT657" s="58"/>
      <c r="BU657" s="58"/>
      <c r="BV657" s="58"/>
      <c r="BW657" s="58"/>
      <c r="BX657" s="58"/>
      <c r="BY657" s="58"/>
      <c r="BZ657" s="58"/>
      <c r="CA657" s="58"/>
      <c r="CB657" s="58"/>
      <c r="CC657" s="58"/>
      <c r="CD657" s="58"/>
      <c r="CE657" s="58"/>
      <c r="CF657" s="58"/>
      <c r="CG657" s="58"/>
      <c r="CH657" s="58"/>
      <c r="CI657" s="58"/>
      <c r="CJ657" s="58"/>
      <c r="CK657" s="58"/>
      <c r="CL657" s="58"/>
      <c r="CM657" s="58"/>
      <c r="CN657" s="58"/>
      <c r="CO657" s="58"/>
      <c r="CP657" s="58"/>
      <c r="CQ657" s="58"/>
      <c r="CR657" s="58"/>
      <c r="CS657" s="58"/>
      <c r="CT657" s="58"/>
      <c r="CU657" s="58"/>
      <c r="CV657" s="58"/>
      <c r="CW657" s="58"/>
      <c r="CX657" s="58"/>
      <c r="CY657" s="58"/>
      <c r="CZ657" s="58"/>
      <c r="DA657" s="58"/>
      <c r="DB657" s="58"/>
      <c r="DC657" s="58"/>
      <c r="DD657" s="58"/>
      <c r="DE657" s="58"/>
      <c r="DF657" s="58"/>
      <c r="DG657" s="58"/>
      <c r="DH657" s="58"/>
      <c r="DI657" s="58"/>
      <c r="DJ657" s="58"/>
      <c r="DK657" s="58"/>
      <c r="DL657" s="58"/>
      <c r="DM657" s="58"/>
      <c r="DN657" s="58"/>
      <c r="DO657" s="58"/>
      <c r="DP657" s="58"/>
      <c r="DQ657" s="58"/>
      <c r="DR657" s="58"/>
      <c r="DS657" s="58"/>
      <c r="DT657" s="58"/>
      <c r="DU657" s="58"/>
      <c r="DV657" s="58"/>
      <c r="DW657" s="58"/>
      <c r="DX657" s="58"/>
      <c r="DY657" s="58"/>
      <c r="DZ657" s="58"/>
      <c r="EA657" s="58"/>
      <c r="EB657" s="58"/>
      <c r="EC657" s="58"/>
      <c r="ED657" s="58"/>
      <c r="EE657" s="58"/>
      <c r="EF657" s="58"/>
      <c r="EG657" s="58"/>
      <c r="EH657" s="58"/>
      <c r="EI657" s="58"/>
      <c r="EJ657" s="58"/>
      <c r="EK657" s="58"/>
      <c r="EL657" s="58"/>
      <c r="EM657" s="58"/>
      <c r="EN657" s="58"/>
      <c r="EO657" s="58"/>
      <c r="EP657" s="58"/>
      <c r="EQ657" s="58"/>
      <c r="ER657" s="58"/>
      <c r="ES657" s="58"/>
      <c r="ET657" s="58"/>
      <c r="EU657" s="58"/>
      <c r="EV657" s="58"/>
      <c r="EW657" s="58"/>
      <c r="EX657" s="58"/>
      <c r="EY657" s="58"/>
      <c r="EZ657" s="58"/>
      <c r="FA657" s="58"/>
      <c r="FB657" s="58"/>
      <c r="FC657" s="58"/>
      <c r="FD657" s="58"/>
      <c r="FE657" s="58"/>
      <c r="FF657" s="58"/>
      <c r="FG657" s="58"/>
      <c r="FH657" s="58"/>
      <c r="FI657" s="58"/>
      <c r="FJ657" s="58"/>
      <c r="FK657" s="58"/>
      <c r="FL657" s="58"/>
      <c r="FM657" s="58"/>
      <c r="FN657" s="58"/>
      <c r="FO657" s="58"/>
      <c r="FP657" s="58"/>
      <c r="FQ657" s="58"/>
      <c r="FR657" s="58"/>
      <c r="FS657" s="58"/>
      <c r="FT657" s="58"/>
      <c r="FU657" s="58"/>
      <c r="FV657" s="58"/>
      <c r="FW657" s="58"/>
      <c r="FX657" s="58"/>
      <c r="FY657" s="58"/>
      <c r="FZ657" s="58"/>
      <c r="GA657" s="58"/>
      <c r="GB657" s="58"/>
      <c r="GC657" s="58"/>
      <c r="GD657" s="58"/>
      <c r="GE657" s="58"/>
      <c r="GF657" s="58"/>
      <c r="GG657" s="58"/>
      <c r="GH657" s="58"/>
      <c r="GI657" s="58"/>
      <c r="GJ657" s="58"/>
      <c r="GK657" s="58"/>
      <c r="GL657" s="58"/>
      <c r="GM657" s="58"/>
      <c r="GN657" s="58"/>
      <c r="GO657" s="58"/>
      <c r="GP657" s="58"/>
      <c r="GQ657" s="58"/>
      <c r="GR657" s="58"/>
      <c r="GS657" s="58"/>
      <c r="GT657" s="58"/>
      <c r="GU657" s="58"/>
      <c r="GV657" s="58"/>
      <c r="GW657" s="58"/>
      <c r="GX657" s="58"/>
      <c r="GY657" s="58"/>
      <c r="GZ657" s="58"/>
      <c r="HA657" s="58"/>
      <c r="HB657" s="58"/>
      <c r="HC657" s="58"/>
      <c r="HD657" s="58"/>
      <c r="HE657" s="58"/>
      <c r="HF657" s="58"/>
      <c r="HG657" s="58"/>
      <c r="HH657" s="58"/>
      <c r="HI657" s="58"/>
      <c r="HJ657" s="58"/>
      <c r="HK657" s="58"/>
      <c r="HL657" s="58"/>
      <c r="HM657" s="58"/>
      <c r="HN657" s="58"/>
      <c r="HO657" s="58"/>
      <c r="HP657" s="58"/>
      <c r="HQ657" s="58"/>
      <c r="HR657" s="58"/>
      <c r="HS657" s="58"/>
      <c r="HT657" s="58"/>
      <c r="HU657" s="58"/>
      <c r="HV657" s="58"/>
      <c r="HW657" s="58"/>
      <c r="HX657" s="58"/>
      <c r="HY657" s="58"/>
      <c r="HZ657" s="58"/>
      <c r="IA657" s="58"/>
      <c r="IB657" s="58"/>
      <c r="IC657" s="58"/>
      <c r="ID657" s="58"/>
      <c r="IE657" s="58"/>
      <c r="IF657" s="58"/>
      <c r="IG657" s="58"/>
      <c r="IH657" s="58"/>
      <c r="II657" s="58"/>
      <c r="IJ657" s="58"/>
      <c r="IK657" s="58"/>
      <c r="IL657" s="58"/>
      <c r="IM657" s="58"/>
      <c r="IN657" s="58"/>
      <c r="IO657" s="58"/>
      <c r="IP657" s="58"/>
      <c r="IQ657" s="58"/>
      <c r="IR657" s="58"/>
    </row>
    <row r="658" spans="1:252" s="839" customFormat="1">
      <c r="A658" s="78" t="s">
        <v>555</v>
      </c>
      <c r="B658" s="699">
        <v>0</v>
      </c>
      <c r="C658" s="699">
        <v>0</v>
      </c>
      <c r="D658" s="699">
        <v>0</v>
      </c>
      <c r="E658" s="699">
        <v>0</v>
      </c>
      <c r="F658" s="699">
        <v>0</v>
      </c>
      <c r="G658" s="699">
        <v>0</v>
      </c>
      <c r="H658" s="699">
        <v>0</v>
      </c>
      <c r="I658" s="699">
        <v>0</v>
      </c>
      <c r="J658" s="699">
        <v>0</v>
      </c>
      <c r="K658" s="699">
        <v>0</v>
      </c>
      <c r="L658" s="699">
        <v>0</v>
      </c>
      <c r="M658" s="699">
        <v>0</v>
      </c>
      <c r="N658" s="699">
        <v>0</v>
      </c>
      <c r="O658" s="699">
        <v>0</v>
      </c>
      <c r="P658" s="699">
        <v>0</v>
      </c>
      <c r="Q658" s="699">
        <v>0</v>
      </c>
      <c r="R658" s="699">
        <v>0</v>
      </c>
      <c r="S658" s="699">
        <v>0</v>
      </c>
      <c r="T658" s="699">
        <v>0</v>
      </c>
      <c r="U658" s="699">
        <v>0</v>
      </c>
      <c r="V658" s="699">
        <v>0</v>
      </c>
      <c r="W658" s="699">
        <v>0</v>
      </c>
      <c r="X658" s="699">
        <v>0</v>
      </c>
      <c r="Y658" s="699">
        <v>0</v>
      </c>
      <c r="Z658" s="699">
        <v>0</v>
      </c>
      <c r="AA658" s="956">
        <v>0</v>
      </c>
      <c r="AB658" s="956">
        <v>0</v>
      </c>
      <c r="AC658" s="956">
        <v>0</v>
      </c>
      <c r="AD658" s="699">
        <v>0</v>
      </c>
      <c r="AE658" s="953">
        <v>0</v>
      </c>
      <c r="AF658" s="58"/>
      <c r="AG658" s="58"/>
      <c r="AH658" s="58"/>
      <c r="AI658" s="58"/>
      <c r="AJ658" s="58"/>
      <c r="AK658" s="58"/>
      <c r="AL658" s="58"/>
      <c r="AM658" s="58"/>
      <c r="AN658" s="58"/>
      <c r="AO658" s="58"/>
      <c r="AP658" s="58"/>
      <c r="AQ658" s="58"/>
      <c r="AR658" s="58"/>
      <c r="AS658" s="58"/>
      <c r="AT658" s="58"/>
      <c r="AU658" s="58"/>
      <c r="AV658" s="58"/>
      <c r="AW658" s="58"/>
      <c r="AX658" s="58"/>
      <c r="AY658" s="58"/>
      <c r="AZ658" s="58"/>
      <c r="BA658" s="58"/>
      <c r="BB658" s="58"/>
      <c r="BC658" s="58"/>
      <c r="BD658" s="58"/>
      <c r="BE658" s="58"/>
      <c r="BF658" s="58"/>
      <c r="BG658" s="58"/>
      <c r="BH658" s="58"/>
      <c r="BI658" s="58"/>
      <c r="BJ658" s="58"/>
      <c r="BK658" s="58"/>
      <c r="BL658" s="58"/>
      <c r="BM658" s="58"/>
      <c r="BN658" s="58"/>
      <c r="BO658" s="58"/>
      <c r="BP658" s="58"/>
      <c r="BQ658" s="58"/>
      <c r="BR658" s="58"/>
      <c r="BS658" s="58"/>
      <c r="BT658" s="58"/>
      <c r="BU658" s="58"/>
      <c r="BV658" s="58"/>
      <c r="BW658" s="58"/>
      <c r="BX658" s="58"/>
      <c r="BY658" s="58"/>
      <c r="BZ658" s="58"/>
      <c r="CA658" s="58"/>
      <c r="CB658" s="58"/>
      <c r="CC658" s="58"/>
      <c r="CD658" s="58"/>
      <c r="CE658" s="58"/>
      <c r="CF658" s="58"/>
      <c r="CG658" s="58"/>
      <c r="CH658" s="58"/>
      <c r="CI658" s="58"/>
      <c r="CJ658" s="58"/>
      <c r="CK658" s="58"/>
      <c r="CL658" s="58"/>
      <c r="CM658" s="58"/>
      <c r="CN658" s="58"/>
      <c r="CO658" s="58"/>
      <c r="CP658" s="58"/>
      <c r="CQ658" s="58"/>
      <c r="CR658" s="58"/>
      <c r="CS658" s="58"/>
      <c r="CT658" s="58"/>
      <c r="CU658" s="58"/>
      <c r="CV658" s="58"/>
      <c r="CW658" s="58"/>
      <c r="CX658" s="58"/>
      <c r="CY658" s="58"/>
      <c r="CZ658" s="58"/>
      <c r="DA658" s="58"/>
      <c r="DB658" s="58"/>
      <c r="DC658" s="58"/>
      <c r="DD658" s="58"/>
      <c r="DE658" s="58"/>
      <c r="DF658" s="58"/>
      <c r="DG658" s="58"/>
      <c r="DH658" s="58"/>
      <c r="DI658" s="58"/>
      <c r="DJ658" s="58"/>
      <c r="DK658" s="58"/>
      <c r="DL658" s="58"/>
      <c r="DM658" s="58"/>
      <c r="DN658" s="58"/>
      <c r="DO658" s="58"/>
      <c r="DP658" s="58"/>
      <c r="DQ658" s="58"/>
      <c r="DR658" s="58"/>
      <c r="DS658" s="58"/>
      <c r="DT658" s="58"/>
      <c r="DU658" s="58"/>
      <c r="DV658" s="58"/>
      <c r="DW658" s="58"/>
      <c r="DX658" s="58"/>
      <c r="DY658" s="58"/>
      <c r="DZ658" s="58"/>
      <c r="EA658" s="58"/>
      <c r="EB658" s="58"/>
      <c r="EC658" s="58"/>
      <c r="ED658" s="58"/>
      <c r="EE658" s="58"/>
      <c r="EF658" s="58"/>
      <c r="EG658" s="58"/>
      <c r="EH658" s="58"/>
      <c r="EI658" s="58"/>
      <c r="EJ658" s="58"/>
      <c r="EK658" s="58"/>
      <c r="EL658" s="58"/>
      <c r="EM658" s="58"/>
      <c r="EN658" s="58"/>
      <c r="EO658" s="58"/>
      <c r="EP658" s="58"/>
      <c r="EQ658" s="58"/>
      <c r="ER658" s="58"/>
      <c r="ES658" s="58"/>
      <c r="ET658" s="58"/>
      <c r="EU658" s="58"/>
      <c r="EV658" s="58"/>
      <c r="EW658" s="58"/>
      <c r="EX658" s="58"/>
      <c r="EY658" s="58"/>
      <c r="EZ658" s="58"/>
      <c r="FA658" s="58"/>
      <c r="FB658" s="58"/>
      <c r="FC658" s="58"/>
      <c r="FD658" s="58"/>
      <c r="FE658" s="58"/>
      <c r="FF658" s="58"/>
      <c r="FG658" s="58"/>
      <c r="FH658" s="58"/>
      <c r="FI658" s="58"/>
      <c r="FJ658" s="58"/>
      <c r="FK658" s="58"/>
      <c r="FL658" s="58"/>
      <c r="FM658" s="58"/>
      <c r="FN658" s="58"/>
      <c r="FO658" s="58"/>
      <c r="FP658" s="58"/>
      <c r="FQ658" s="58"/>
      <c r="FR658" s="58"/>
      <c r="FS658" s="58"/>
      <c r="FT658" s="58"/>
      <c r="FU658" s="58"/>
      <c r="FV658" s="58"/>
      <c r="FW658" s="58"/>
      <c r="FX658" s="58"/>
      <c r="FY658" s="58"/>
      <c r="FZ658" s="58"/>
      <c r="GA658" s="58"/>
      <c r="GB658" s="58"/>
      <c r="GC658" s="58"/>
      <c r="GD658" s="58"/>
      <c r="GE658" s="58"/>
      <c r="GF658" s="58"/>
      <c r="GG658" s="58"/>
      <c r="GH658" s="58"/>
      <c r="GI658" s="58"/>
      <c r="GJ658" s="58"/>
      <c r="GK658" s="58"/>
      <c r="GL658" s="58"/>
      <c r="GM658" s="58"/>
      <c r="GN658" s="58"/>
      <c r="GO658" s="58"/>
      <c r="GP658" s="58"/>
      <c r="GQ658" s="58"/>
      <c r="GR658" s="58"/>
      <c r="GS658" s="58"/>
      <c r="GT658" s="58"/>
      <c r="GU658" s="58"/>
      <c r="GV658" s="58"/>
      <c r="GW658" s="58"/>
      <c r="GX658" s="58"/>
      <c r="GY658" s="58"/>
      <c r="GZ658" s="58"/>
      <c r="HA658" s="58"/>
      <c r="HB658" s="58"/>
      <c r="HC658" s="58"/>
      <c r="HD658" s="58"/>
      <c r="HE658" s="58"/>
      <c r="HF658" s="58"/>
      <c r="HG658" s="58"/>
      <c r="HH658" s="58"/>
      <c r="HI658" s="58"/>
      <c r="HJ658" s="58"/>
      <c r="HK658" s="58"/>
      <c r="HL658" s="58"/>
      <c r="HM658" s="58"/>
      <c r="HN658" s="58"/>
      <c r="HO658" s="58"/>
      <c r="HP658" s="58"/>
      <c r="HQ658" s="58"/>
      <c r="HR658" s="58"/>
      <c r="HS658" s="58"/>
      <c r="HT658" s="58"/>
      <c r="HU658" s="58"/>
      <c r="HV658" s="58"/>
      <c r="HW658" s="58"/>
      <c r="HX658" s="58"/>
      <c r="HY658" s="58"/>
      <c r="HZ658" s="58"/>
      <c r="IA658" s="58"/>
      <c r="IB658" s="58"/>
      <c r="IC658" s="58"/>
      <c r="ID658" s="58"/>
      <c r="IE658" s="58"/>
      <c r="IF658" s="58"/>
      <c r="IG658" s="58"/>
      <c r="IH658" s="58"/>
      <c r="II658" s="58"/>
      <c r="IJ658" s="58"/>
      <c r="IK658" s="58"/>
      <c r="IL658" s="58"/>
      <c r="IM658" s="58"/>
      <c r="IN658" s="58"/>
      <c r="IO658" s="58"/>
      <c r="IP658" s="58"/>
      <c r="IQ658" s="58"/>
      <c r="IR658" s="58"/>
    </row>
    <row r="659" spans="1:252" s="839" customFormat="1">
      <c r="A659" s="78" t="s">
        <v>556</v>
      </c>
      <c r="B659" s="699">
        <v>1.1639999999999999</v>
      </c>
      <c r="C659" s="699">
        <v>1.17</v>
      </c>
      <c r="D659" s="699">
        <v>1.153</v>
      </c>
      <c r="E659" s="699">
        <v>1.2450000000000001</v>
      </c>
      <c r="F659" s="699">
        <v>1.236</v>
      </c>
      <c r="G659" s="699">
        <v>1.968</v>
      </c>
      <c r="H659" s="699">
        <v>2.1829999999999998</v>
      </c>
      <c r="I659" s="699">
        <v>2.1219999999999999</v>
      </c>
      <c r="J659" s="699">
        <v>2.109</v>
      </c>
      <c r="K659" s="699">
        <v>2.1309999999999998</v>
      </c>
      <c r="L659" s="699">
        <v>2.3439999999999999</v>
      </c>
      <c r="M659" s="699">
        <v>2.4390000000000001</v>
      </c>
      <c r="N659" s="699">
        <v>2.6059999999999999</v>
      </c>
      <c r="O659" s="699">
        <v>2.5619999999999998</v>
      </c>
      <c r="P659" s="699">
        <v>2.4620000000000002</v>
      </c>
      <c r="Q659" s="699">
        <v>2.407</v>
      </c>
      <c r="R659" s="699">
        <v>2.3690000000000002</v>
      </c>
      <c r="S659" s="699">
        <v>3.819</v>
      </c>
      <c r="T659" s="699">
        <v>3.669</v>
      </c>
      <c r="U659" s="699">
        <v>3.7749999999999999</v>
      </c>
      <c r="V659" s="699">
        <v>3.863</v>
      </c>
      <c r="W659" s="699">
        <v>4.0060000000000002</v>
      </c>
      <c r="X659" s="699">
        <v>3.585</v>
      </c>
      <c r="Y659" s="699">
        <v>2.9569999999999999</v>
      </c>
      <c r="Z659" s="699">
        <v>1.964</v>
      </c>
      <c r="AA659" s="956">
        <v>2.0099999999999998</v>
      </c>
      <c r="AB659" s="956">
        <v>3.097</v>
      </c>
      <c r="AC659" s="956">
        <v>2.9940000000000002</v>
      </c>
      <c r="AD659" s="699">
        <v>2.5110000000000001</v>
      </c>
      <c r="AE659" s="953">
        <v>3.42</v>
      </c>
      <c r="AF659" s="58"/>
      <c r="AG659" s="58"/>
      <c r="AH659" s="58"/>
      <c r="AI659" s="58"/>
      <c r="AJ659" s="58"/>
      <c r="AK659" s="58"/>
      <c r="AL659" s="58"/>
      <c r="AM659" s="58"/>
      <c r="AN659" s="58"/>
      <c r="AO659" s="58"/>
      <c r="AP659" s="58"/>
      <c r="AQ659" s="58"/>
      <c r="AR659" s="58"/>
      <c r="AS659" s="58"/>
      <c r="AT659" s="58"/>
      <c r="AU659" s="58"/>
      <c r="AV659" s="58"/>
      <c r="AW659" s="58"/>
      <c r="AX659" s="58"/>
      <c r="AY659" s="58"/>
      <c r="AZ659" s="58"/>
      <c r="BA659" s="58"/>
      <c r="BB659" s="58"/>
      <c r="BC659" s="58"/>
      <c r="BD659" s="58"/>
      <c r="BE659" s="58"/>
      <c r="BF659" s="58"/>
      <c r="BG659" s="58"/>
      <c r="BH659" s="58"/>
      <c r="BI659" s="58"/>
      <c r="BJ659" s="58"/>
      <c r="BK659" s="58"/>
      <c r="BL659" s="58"/>
      <c r="BM659" s="58"/>
      <c r="BN659" s="58"/>
      <c r="BO659" s="58"/>
      <c r="BP659" s="58"/>
      <c r="BQ659" s="58"/>
      <c r="BR659" s="58"/>
      <c r="BS659" s="58"/>
      <c r="BT659" s="58"/>
      <c r="BU659" s="58"/>
      <c r="BV659" s="58"/>
      <c r="BW659" s="58"/>
      <c r="BX659" s="58"/>
      <c r="BY659" s="58"/>
      <c r="BZ659" s="58"/>
      <c r="CA659" s="58"/>
      <c r="CB659" s="58"/>
      <c r="CC659" s="58"/>
      <c r="CD659" s="58"/>
      <c r="CE659" s="58"/>
      <c r="CF659" s="58"/>
      <c r="CG659" s="58"/>
      <c r="CH659" s="58"/>
      <c r="CI659" s="58"/>
      <c r="CJ659" s="58"/>
      <c r="CK659" s="58"/>
      <c r="CL659" s="58"/>
      <c r="CM659" s="58"/>
      <c r="CN659" s="58"/>
      <c r="CO659" s="58"/>
      <c r="CP659" s="58"/>
      <c r="CQ659" s="58"/>
      <c r="CR659" s="58"/>
      <c r="CS659" s="58"/>
      <c r="CT659" s="58"/>
      <c r="CU659" s="58"/>
      <c r="CV659" s="58"/>
      <c r="CW659" s="58"/>
      <c r="CX659" s="58"/>
      <c r="CY659" s="58"/>
      <c r="CZ659" s="58"/>
      <c r="DA659" s="58"/>
      <c r="DB659" s="58"/>
      <c r="DC659" s="58"/>
      <c r="DD659" s="58"/>
      <c r="DE659" s="58"/>
      <c r="DF659" s="58"/>
      <c r="DG659" s="58"/>
      <c r="DH659" s="58"/>
      <c r="DI659" s="58"/>
      <c r="DJ659" s="58"/>
      <c r="DK659" s="58"/>
      <c r="DL659" s="58"/>
      <c r="DM659" s="58"/>
      <c r="DN659" s="58"/>
      <c r="DO659" s="58"/>
      <c r="DP659" s="58"/>
      <c r="DQ659" s="58"/>
      <c r="DR659" s="58"/>
      <c r="DS659" s="58"/>
      <c r="DT659" s="58"/>
      <c r="DU659" s="58"/>
      <c r="DV659" s="58"/>
      <c r="DW659" s="58"/>
      <c r="DX659" s="58"/>
      <c r="DY659" s="58"/>
      <c r="DZ659" s="58"/>
      <c r="EA659" s="58"/>
      <c r="EB659" s="58"/>
      <c r="EC659" s="58"/>
      <c r="ED659" s="58"/>
      <c r="EE659" s="58"/>
      <c r="EF659" s="58"/>
      <c r="EG659" s="58"/>
      <c r="EH659" s="58"/>
      <c r="EI659" s="58"/>
      <c r="EJ659" s="58"/>
      <c r="EK659" s="58"/>
      <c r="EL659" s="58"/>
      <c r="EM659" s="58"/>
      <c r="EN659" s="58"/>
      <c r="EO659" s="58"/>
      <c r="EP659" s="58"/>
      <c r="EQ659" s="58"/>
      <c r="ER659" s="58"/>
      <c r="ES659" s="58"/>
      <c r="ET659" s="58"/>
      <c r="EU659" s="58"/>
      <c r="EV659" s="58"/>
      <c r="EW659" s="58"/>
      <c r="EX659" s="58"/>
      <c r="EY659" s="58"/>
      <c r="EZ659" s="58"/>
      <c r="FA659" s="58"/>
      <c r="FB659" s="58"/>
      <c r="FC659" s="58"/>
      <c r="FD659" s="58"/>
      <c r="FE659" s="58"/>
      <c r="FF659" s="58"/>
      <c r="FG659" s="58"/>
      <c r="FH659" s="58"/>
      <c r="FI659" s="58"/>
      <c r="FJ659" s="58"/>
      <c r="FK659" s="58"/>
      <c r="FL659" s="58"/>
      <c r="FM659" s="58"/>
      <c r="FN659" s="58"/>
      <c r="FO659" s="58"/>
      <c r="FP659" s="58"/>
      <c r="FQ659" s="58"/>
      <c r="FR659" s="58"/>
      <c r="FS659" s="58"/>
      <c r="FT659" s="58"/>
      <c r="FU659" s="58"/>
      <c r="FV659" s="58"/>
      <c r="FW659" s="58"/>
      <c r="FX659" s="58"/>
      <c r="FY659" s="58"/>
      <c r="FZ659" s="58"/>
      <c r="GA659" s="58"/>
      <c r="GB659" s="58"/>
      <c r="GC659" s="58"/>
      <c r="GD659" s="58"/>
      <c r="GE659" s="58"/>
      <c r="GF659" s="58"/>
      <c r="GG659" s="58"/>
      <c r="GH659" s="58"/>
      <c r="GI659" s="58"/>
      <c r="GJ659" s="58"/>
      <c r="GK659" s="58"/>
      <c r="GL659" s="58"/>
      <c r="GM659" s="58"/>
      <c r="GN659" s="58"/>
      <c r="GO659" s="58"/>
      <c r="GP659" s="58"/>
      <c r="GQ659" s="58"/>
      <c r="GR659" s="58"/>
      <c r="GS659" s="58"/>
      <c r="GT659" s="58"/>
      <c r="GU659" s="58"/>
      <c r="GV659" s="58"/>
      <c r="GW659" s="58"/>
      <c r="GX659" s="58"/>
      <c r="GY659" s="58"/>
      <c r="GZ659" s="58"/>
      <c r="HA659" s="58"/>
      <c r="HB659" s="58"/>
      <c r="HC659" s="58"/>
      <c r="HD659" s="58"/>
      <c r="HE659" s="58"/>
      <c r="HF659" s="58"/>
      <c r="HG659" s="58"/>
      <c r="HH659" s="58"/>
      <c r="HI659" s="58"/>
      <c r="HJ659" s="58"/>
      <c r="HK659" s="58"/>
      <c r="HL659" s="58"/>
      <c r="HM659" s="58"/>
      <c r="HN659" s="58"/>
      <c r="HO659" s="58"/>
      <c r="HP659" s="58"/>
      <c r="HQ659" s="58"/>
      <c r="HR659" s="58"/>
      <c r="HS659" s="58"/>
      <c r="HT659" s="58"/>
      <c r="HU659" s="58"/>
      <c r="HV659" s="58"/>
      <c r="HW659" s="58"/>
      <c r="HX659" s="58"/>
      <c r="HY659" s="58"/>
      <c r="HZ659" s="58"/>
      <c r="IA659" s="58"/>
      <c r="IB659" s="58"/>
      <c r="IC659" s="58"/>
      <c r="ID659" s="58"/>
      <c r="IE659" s="58"/>
      <c r="IF659" s="58"/>
      <c r="IG659" s="58"/>
      <c r="IH659" s="58"/>
      <c r="II659" s="58"/>
      <c r="IJ659" s="58"/>
      <c r="IK659" s="58"/>
      <c r="IL659" s="58"/>
      <c r="IM659" s="58"/>
      <c r="IN659" s="58"/>
      <c r="IO659" s="58"/>
      <c r="IP659" s="58"/>
      <c r="IQ659" s="58"/>
      <c r="IR659" s="58"/>
    </row>
    <row r="660" spans="1:252" s="839" customFormat="1">
      <c r="A660" s="78" t="s">
        <v>557</v>
      </c>
      <c r="B660" s="699">
        <v>0</v>
      </c>
      <c r="C660" s="699">
        <v>0</v>
      </c>
      <c r="D660" s="699">
        <v>0</v>
      </c>
      <c r="E660" s="699">
        <v>0</v>
      </c>
      <c r="F660" s="699">
        <v>0</v>
      </c>
      <c r="G660" s="699">
        <v>0</v>
      </c>
      <c r="H660" s="699">
        <v>0</v>
      </c>
      <c r="I660" s="699">
        <v>0</v>
      </c>
      <c r="J660" s="699">
        <v>0</v>
      </c>
      <c r="K660" s="699">
        <v>0</v>
      </c>
      <c r="L660" s="699">
        <v>0</v>
      </c>
      <c r="M660" s="699">
        <v>0</v>
      </c>
      <c r="N660" s="699">
        <v>0</v>
      </c>
      <c r="O660" s="699">
        <v>0</v>
      </c>
      <c r="P660" s="699">
        <v>0</v>
      </c>
      <c r="Q660" s="699">
        <v>0</v>
      </c>
      <c r="R660" s="699">
        <v>0</v>
      </c>
      <c r="S660" s="699">
        <v>0</v>
      </c>
      <c r="T660" s="699">
        <v>0</v>
      </c>
      <c r="U660" s="699">
        <v>0</v>
      </c>
      <c r="V660" s="699">
        <v>0</v>
      </c>
      <c r="W660" s="699">
        <v>0</v>
      </c>
      <c r="X660" s="699">
        <v>0</v>
      </c>
      <c r="Y660" s="699">
        <v>0</v>
      </c>
      <c r="Z660" s="699">
        <v>0</v>
      </c>
      <c r="AA660" s="956">
        <v>0</v>
      </c>
      <c r="AB660" s="956">
        <v>0</v>
      </c>
      <c r="AC660" s="956">
        <v>0</v>
      </c>
      <c r="AD660" s="699">
        <v>0</v>
      </c>
      <c r="AE660" s="953">
        <v>0</v>
      </c>
      <c r="AF660" s="58"/>
      <c r="AG660" s="58"/>
      <c r="AH660" s="58"/>
      <c r="AI660" s="58"/>
      <c r="AJ660" s="58"/>
      <c r="AK660" s="58"/>
      <c r="AL660" s="58"/>
      <c r="AM660" s="58"/>
      <c r="AN660" s="58"/>
      <c r="AO660" s="58"/>
      <c r="AP660" s="58"/>
      <c r="AQ660" s="58"/>
      <c r="AR660" s="58"/>
      <c r="AS660" s="58"/>
      <c r="AT660" s="58"/>
      <c r="AU660" s="58"/>
      <c r="AV660" s="58"/>
      <c r="AW660" s="58"/>
      <c r="AX660" s="58"/>
      <c r="AY660" s="58"/>
      <c r="AZ660" s="58"/>
      <c r="BA660" s="58"/>
      <c r="BB660" s="58"/>
      <c r="BC660" s="58"/>
      <c r="BD660" s="58"/>
      <c r="BE660" s="58"/>
      <c r="BF660" s="58"/>
      <c r="BG660" s="58"/>
      <c r="BH660" s="58"/>
      <c r="BI660" s="58"/>
      <c r="BJ660" s="58"/>
      <c r="BK660" s="58"/>
      <c r="BL660" s="58"/>
      <c r="BM660" s="58"/>
      <c r="BN660" s="58"/>
      <c r="BO660" s="58"/>
      <c r="BP660" s="58"/>
      <c r="BQ660" s="58"/>
      <c r="BR660" s="58"/>
      <c r="BS660" s="58"/>
      <c r="BT660" s="58"/>
      <c r="BU660" s="58"/>
      <c r="BV660" s="58"/>
      <c r="BW660" s="58"/>
      <c r="BX660" s="58"/>
      <c r="BY660" s="58"/>
      <c r="BZ660" s="58"/>
      <c r="CA660" s="58"/>
      <c r="CB660" s="58"/>
      <c r="CC660" s="58"/>
      <c r="CD660" s="58"/>
      <c r="CE660" s="58"/>
      <c r="CF660" s="58"/>
      <c r="CG660" s="58"/>
      <c r="CH660" s="58"/>
      <c r="CI660" s="58"/>
      <c r="CJ660" s="58"/>
      <c r="CK660" s="58"/>
      <c r="CL660" s="58"/>
      <c r="CM660" s="58"/>
      <c r="CN660" s="58"/>
      <c r="CO660" s="58"/>
      <c r="CP660" s="58"/>
      <c r="CQ660" s="58"/>
      <c r="CR660" s="58"/>
      <c r="CS660" s="58"/>
      <c r="CT660" s="58"/>
      <c r="CU660" s="58"/>
      <c r="CV660" s="58"/>
      <c r="CW660" s="58"/>
      <c r="CX660" s="58"/>
      <c r="CY660" s="58"/>
      <c r="CZ660" s="58"/>
      <c r="DA660" s="58"/>
      <c r="DB660" s="58"/>
      <c r="DC660" s="58"/>
      <c r="DD660" s="58"/>
      <c r="DE660" s="58"/>
      <c r="DF660" s="58"/>
      <c r="DG660" s="58"/>
      <c r="DH660" s="58"/>
      <c r="DI660" s="58"/>
      <c r="DJ660" s="58"/>
      <c r="DK660" s="58"/>
      <c r="DL660" s="58"/>
      <c r="DM660" s="58"/>
      <c r="DN660" s="58"/>
      <c r="DO660" s="58"/>
      <c r="DP660" s="58"/>
      <c r="DQ660" s="58"/>
      <c r="DR660" s="58"/>
      <c r="DS660" s="58"/>
      <c r="DT660" s="58"/>
      <c r="DU660" s="58"/>
      <c r="DV660" s="58"/>
      <c r="DW660" s="58"/>
      <c r="DX660" s="58"/>
      <c r="DY660" s="58"/>
      <c r="DZ660" s="58"/>
      <c r="EA660" s="58"/>
      <c r="EB660" s="58"/>
      <c r="EC660" s="58"/>
      <c r="ED660" s="58"/>
      <c r="EE660" s="58"/>
      <c r="EF660" s="58"/>
      <c r="EG660" s="58"/>
      <c r="EH660" s="58"/>
      <c r="EI660" s="58"/>
      <c r="EJ660" s="58"/>
      <c r="EK660" s="58"/>
      <c r="EL660" s="58"/>
      <c r="EM660" s="58"/>
      <c r="EN660" s="58"/>
      <c r="EO660" s="58"/>
      <c r="EP660" s="58"/>
      <c r="EQ660" s="58"/>
      <c r="ER660" s="58"/>
      <c r="ES660" s="58"/>
      <c r="ET660" s="58"/>
      <c r="EU660" s="58"/>
      <c r="EV660" s="58"/>
      <c r="EW660" s="58"/>
      <c r="EX660" s="58"/>
      <c r="EY660" s="58"/>
      <c r="EZ660" s="58"/>
      <c r="FA660" s="58"/>
      <c r="FB660" s="58"/>
      <c r="FC660" s="58"/>
      <c r="FD660" s="58"/>
      <c r="FE660" s="58"/>
      <c r="FF660" s="58"/>
      <c r="FG660" s="58"/>
      <c r="FH660" s="58"/>
      <c r="FI660" s="58"/>
      <c r="FJ660" s="58"/>
      <c r="FK660" s="58"/>
      <c r="FL660" s="58"/>
      <c r="FM660" s="58"/>
      <c r="FN660" s="58"/>
      <c r="FO660" s="58"/>
      <c r="FP660" s="58"/>
      <c r="FQ660" s="58"/>
      <c r="FR660" s="58"/>
      <c r="FS660" s="58"/>
      <c r="FT660" s="58"/>
      <c r="FU660" s="58"/>
      <c r="FV660" s="58"/>
      <c r="FW660" s="58"/>
      <c r="FX660" s="58"/>
      <c r="FY660" s="58"/>
      <c r="FZ660" s="58"/>
      <c r="GA660" s="58"/>
      <c r="GB660" s="58"/>
      <c r="GC660" s="58"/>
      <c r="GD660" s="58"/>
      <c r="GE660" s="58"/>
      <c r="GF660" s="58"/>
      <c r="GG660" s="58"/>
      <c r="GH660" s="58"/>
      <c r="GI660" s="58"/>
      <c r="GJ660" s="58"/>
      <c r="GK660" s="58"/>
      <c r="GL660" s="58"/>
      <c r="GM660" s="58"/>
      <c r="GN660" s="58"/>
      <c r="GO660" s="58"/>
      <c r="GP660" s="58"/>
      <c r="GQ660" s="58"/>
      <c r="GR660" s="58"/>
      <c r="GS660" s="58"/>
      <c r="GT660" s="58"/>
      <c r="GU660" s="58"/>
      <c r="GV660" s="58"/>
      <c r="GW660" s="58"/>
      <c r="GX660" s="58"/>
      <c r="GY660" s="58"/>
      <c r="GZ660" s="58"/>
      <c r="HA660" s="58"/>
      <c r="HB660" s="58"/>
      <c r="HC660" s="58"/>
      <c r="HD660" s="58"/>
      <c r="HE660" s="58"/>
      <c r="HF660" s="58"/>
      <c r="HG660" s="58"/>
      <c r="HH660" s="58"/>
      <c r="HI660" s="58"/>
      <c r="HJ660" s="58"/>
      <c r="HK660" s="58"/>
      <c r="HL660" s="58"/>
      <c r="HM660" s="58"/>
      <c r="HN660" s="58"/>
      <c r="HO660" s="58"/>
      <c r="HP660" s="58"/>
      <c r="HQ660" s="58"/>
      <c r="HR660" s="58"/>
      <c r="HS660" s="58"/>
      <c r="HT660" s="58"/>
      <c r="HU660" s="58"/>
      <c r="HV660" s="58"/>
      <c r="HW660" s="58"/>
      <c r="HX660" s="58"/>
      <c r="HY660" s="58"/>
      <c r="HZ660" s="58"/>
      <c r="IA660" s="58"/>
      <c r="IB660" s="58"/>
      <c r="IC660" s="58"/>
      <c r="ID660" s="58"/>
      <c r="IE660" s="58"/>
      <c r="IF660" s="58"/>
      <c r="IG660" s="58"/>
      <c r="IH660" s="58"/>
      <c r="II660" s="58"/>
      <c r="IJ660" s="58"/>
      <c r="IK660" s="58"/>
      <c r="IL660" s="58"/>
      <c r="IM660" s="58"/>
      <c r="IN660" s="58"/>
      <c r="IO660" s="58"/>
      <c r="IP660" s="58"/>
      <c r="IQ660" s="58"/>
      <c r="IR660" s="58"/>
    </row>
    <row r="661" spans="1:252" s="839" customFormat="1">
      <c r="A661" s="78" t="s">
        <v>558</v>
      </c>
      <c r="B661" s="699">
        <v>0</v>
      </c>
      <c r="C661" s="699">
        <v>0</v>
      </c>
      <c r="D661" s="699">
        <v>0</v>
      </c>
      <c r="E661" s="699">
        <v>0</v>
      </c>
      <c r="F661" s="699">
        <v>0</v>
      </c>
      <c r="G661" s="699">
        <v>0</v>
      </c>
      <c r="H661" s="699">
        <v>0</v>
      </c>
      <c r="I661" s="699">
        <v>0</v>
      </c>
      <c r="J661" s="699">
        <v>0</v>
      </c>
      <c r="K661" s="699">
        <v>0</v>
      </c>
      <c r="L661" s="699">
        <v>0</v>
      </c>
      <c r="M661" s="699">
        <v>0</v>
      </c>
      <c r="N661" s="699">
        <v>0</v>
      </c>
      <c r="O661" s="699">
        <v>0</v>
      </c>
      <c r="P661" s="699">
        <v>0</v>
      </c>
      <c r="Q661" s="699">
        <v>0</v>
      </c>
      <c r="R661" s="699">
        <v>0</v>
      </c>
      <c r="S661" s="699">
        <v>0</v>
      </c>
      <c r="T661" s="699">
        <v>0</v>
      </c>
      <c r="U661" s="699">
        <v>0</v>
      </c>
      <c r="V661" s="699">
        <v>0</v>
      </c>
      <c r="W661" s="699">
        <v>0</v>
      </c>
      <c r="X661" s="699">
        <v>0</v>
      </c>
      <c r="Y661" s="699">
        <v>0</v>
      </c>
      <c r="Z661" s="699">
        <v>0</v>
      </c>
      <c r="AA661" s="956">
        <v>0</v>
      </c>
      <c r="AB661" s="956">
        <v>0</v>
      </c>
      <c r="AC661" s="956">
        <v>0</v>
      </c>
      <c r="AD661" s="699">
        <v>0</v>
      </c>
      <c r="AE661" s="953">
        <v>0</v>
      </c>
      <c r="AF661" s="58"/>
      <c r="AG661" s="58"/>
      <c r="AH661" s="58"/>
      <c r="AI661" s="58"/>
      <c r="AJ661" s="58"/>
      <c r="AK661" s="58"/>
      <c r="AL661" s="58"/>
      <c r="AM661" s="58"/>
      <c r="AN661" s="58"/>
      <c r="AO661" s="58"/>
      <c r="AP661" s="58"/>
      <c r="AQ661" s="58"/>
      <c r="AR661" s="58"/>
      <c r="AS661" s="58"/>
      <c r="AT661" s="58"/>
      <c r="AU661" s="58"/>
      <c r="AV661" s="58"/>
      <c r="AW661" s="58"/>
      <c r="AX661" s="58"/>
      <c r="AY661" s="58"/>
      <c r="AZ661" s="58"/>
      <c r="BA661" s="58"/>
      <c r="BB661" s="58"/>
      <c r="BC661" s="58"/>
      <c r="BD661" s="58"/>
      <c r="BE661" s="58"/>
      <c r="BF661" s="58"/>
      <c r="BG661" s="58"/>
      <c r="BH661" s="58"/>
      <c r="BI661" s="58"/>
      <c r="BJ661" s="58"/>
      <c r="BK661" s="58"/>
      <c r="BL661" s="58"/>
      <c r="BM661" s="58"/>
      <c r="BN661" s="58"/>
      <c r="BO661" s="58"/>
      <c r="BP661" s="58"/>
      <c r="BQ661" s="58"/>
      <c r="BR661" s="58"/>
      <c r="BS661" s="58"/>
      <c r="BT661" s="58"/>
      <c r="BU661" s="58"/>
      <c r="BV661" s="58"/>
      <c r="BW661" s="58"/>
      <c r="BX661" s="58"/>
      <c r="BY661" s="58"/>
      <c r="BZ661" s="58"/>
      <c r="CA661" s="58"/>
      <c r="CB661" s="58"/>
      <c r="CC661" s="58"/>
      <c r="CD661" s="58"/>
      <c r="CE661" s="58"/>
      <c r="CF661" s="58"/>
      <c r="CG661" s="58"/>
      <c r="CH661" s="58"/>
      <c r="CI661" s="58"/>
      <c r="CJ661" s="58"/>
      <c r="CK661" s="58"/>
      <c r="CL661" s="58"/>
      <c r="CM661" s="58"/>
      <c r="CN661" s="58"/>
      <c r="CO661" s="58"/>
      <c r="CP661" s="58"/>
      <c r="CQ661" s="58"/>
      <c r="CR661" s="58"/>
      <c r="CS661" s="58"/>
      <c r="CT661" s="58"/>
      <c r="CU661" s="58"/>
      <c r="CV661" s="58"/>
      <c r="CW661" s="58"/>
      <c r="CX661" s="58"/>
      <c r="CY661" s="58"/>
      <c r="CZ661" s="58"/>
      <c r="DA661" s="58"/>
      <c r="DB661" s="58"/>
      <c r="DC661" s="58"/>
      <c r="DD661" s="58"/>
      <c r="DE661" s="58"/>
      <c r="DF661" s="58"/>
      <c r="DG661" s="58"/>
      <c r="DH661" s="58"/>
      <c r="DI661" s="58"/>
      <c r="DJ661" s="58"/>
      <c r="DK661" s="58"/>
      <c r="DL661" s="58"/>
      <c r="DM661" s="58"/>
      <c r="DN661" s="58"/>
      <c r="DO661" s="58"/>
      <c r="DP661" s="58"/>
      <c r="DQ661" s="58"/>
      <c r="DR661" s="58"/>
      <c r="DS661" s="58"/>
      <c r="DT661" s="58"/>
      <c r="DU661" s="58"/>
      <c r="DV661" s="58"/>
      <c r="DW661" s="58"/>
      <c r="DX661" s="58"/>
      <c r="DY661" s="58"/>
      <c r="DZ661" s="58"/>
      <c r="EA661" s="58"/>
      <c r="EB661" s="58"/>
      <c r="EC661" s="58"/>
      <c r="ED661" s="58"/>
      <c r="EE661" s="58"/>
      <c r="EF661" s="58"/>
      <c r="EG661" s="58"/>
      <c r="EH661" s="58"/>
      <c r="EI661" s="58"/>
      <c r="EJ661" s="58"/>
      <c r="EK661" s="58"/>
      <c r="EL661" s="58"/>
      <c r="EM661" s="58"/>
      <c r="EN661" s="58"/>
      <c r="EO661" s="58"/>
      <c r="EP661" s="58"/>
      <c r="EQ661" s="58"/>
      <c r="ER661" s="58"/>
      <c r="ES661" s="58"/>
      <c r="ET661" s="58"/>
      <c r="EU661" s="58"/>
      <c r="EV661" s="58"/>
      <c r="EW661" s="58"/>
      <c r="EX661" s="58"/>
      <c r="EY661" s="58"/>
      <c r="EZ661" s="58"/>
      <c r="FA661" s="58"/>
      <c r="FB661" s="58"/>
      <c r="FC661" s="58"/>
      <c r="FD661" s="58"/>
      <c r="FE661" s="58"/>
      <c r="FF661" s="58"/>
      <c r="FG661" s="58"/>
      <c r="FH661" s="58"/>
      <c r="FI661" s="58"/>
      <c r="FJ661" s="58"/>
      <c r="FK661" s="58"/>
      <c r="FL661" s="58"/>
      <c r="FM661" s="58"/>
      <c r="FN661" s="58"/>
      <c r="FO661" s="58"/>
      <c r="FP661" s="58"/>
      <c r="FQ661" s="58"/>
      <c r="FR661" s="58"/>
      <c r="FS661" s="58"/>
      <c r="FT661" s="58"/>
      <c r="FU661" s="58"/>
      <c r="FV661" s="58"/>
      <c r="FW661" s="58"/>
      <c r="FX661" s="58"/>
      <c r="FY661" s="58"/>
      <c r="FZ661" s="58"/>
      <c r="GA661" s="58"/>
      <c r="GB661" s="58"/>
      <c r="GC661" s="58"/>
      <c r="GD661" s="58"/>
      <c r="GE661" s="58"/>
      <c r="GF661" s="58"/>
      <c r="GG661" s="58"/>
      <c r="GH661" s="58"/>
      <c r="GI661" s="58"/>
      <c r="GJ661" s="58"/>
      <c r="GK661" s="58"/>
      <c r="GL661" s="58"/>
      <c r="GM661" s="58"/>
      <c r="GN661" s="58"/>
      <c r="GO661" s="58"/>
      <c r="GP661" s="58"/>
      <c r="GQ661" s="58"/>
      <c r="GR661" s="58"/>
      <c r="GS661" s="58"/>
      <c r="GT661" s="58"/>
      <c r="GU661" s="58"/>
      <c r="GV661" s="58"/>
      <c r="GW661" s="58"/>
      <c r="GX661" s="58"/>
      <c r="GY661" s="58"/>
      <c r="GZ661" s="58"/>
      <c r="HA661" s="58"/>
      <c r="HB661" s="58"/>
      <c r="HC661" s="58"/>
      <c r="HD661" s="58"/>
      <c r="HE661" s="58"/>
      <c r="HF661" s="58"/>
      <c r="HG661" s="58"/>
      <c r="HH661" s="58"/>
      <c r="HI661" s="58"/>
      <c r="HJ661" s="58"/>
      <c r="HK661" s="58"/>
      <c r="HL661" s="58"/>
      <c r="HM661" s="58"/>
      <c r="HN661" s="58"/>
      <c r="HO661" s="58"/>
      <c r="HP661" s="58"/>
      <c r="HQ661" s="58"/>
      <c r="HR661" s="58"/>
      <c r="HS661" s="58"/>
      <c r="HT661" s="58"/>
      <c r="HU661" s="58"/>
      <c r="HV661" s="58"/>
      <c r="HW661" s="58"/>
      <c r="HX661" s="58"/>
      <c r="HY661" s="58"/>
      <c r="HZ661" s="58"/>
      <c r="IA661" s="58"/>
      <c r="IB661" s="58"/>
      <c r="IC661" s="58"/>
      <c r="ID661" s="58"/>
      <c r="IE661" s="58"/>
      <c r="IF661" s="58"/>
      <c r="IG661" s="58"/>
      <c r="IH661" s="58"/>
      <c r="II661" s="58"/>
      <c r="IJ661" s="58"/>
      <c r="IK661" s="58"/>
      <c r="IL661" s="58"/>
      <c r="IM661" s="58"/>
      <c r="IN661" s="58"/>
      <c r="IO661" s="58"/>
      <c r="IP661" s="58"/>
      <c r="IQ661" s="58"/>
      <c r="IR661" s="58"/>
    </row>
    <row r="662" spans="1:252" s="839" customFormat="1">
      <c r="A662" s="78" t="s">
        <v>559</v>
      </c>
      <c r="B662" s="699">
        <v>3.0000000000000001E-3</v>
      </c>
      <c r="C662" s="699">
        <v>3.0000000000000001E-3</v>
      </c>
      <c r="D662" s="699">
        <v>3.0000000000000001E-3</v>
      </c>
      <c r="E662" s="699">
        <v>3.0000000000000001E-3</v>
      </c>
      <c r="F662" s="699">
        <v>3.0000000000000001E-3</v>
      </c>
      <c r="G662" s="699">
        <v>5.0000000000000001E-3</v>
      </c>
      <c r="H662" s="699">
        <v>6.0000000000000001E-3</v>
      </c>
      <c r="I662" s="699">
        <v>5.0000000000000001E-3</v>
      </c>
      <c r="J662" s="699">
        <v>5.0000000000000001E-3</v>
      </c>
      <c r="K662" s="699">
        <v>5.0000000000000001E-3</v>
      </c>
      <c r="L662" s="699">
        <v>6.0000000000000001E-3</v>
      </c>
      <c r="M662" s="699">
        <v>6.0000000000000001E-3</v>
      </c>
      <c r="N662" s="699">
        <v>7.0000000000000001E-3</v>
      </c>
      <c r="O662" s="699">
        <v>6.0000000000000001E-3</v>
      </c>
      <c r="P662" s="699">
        <v>6.0000000000000001E-3</v>
      </c>
      <c r="Q662" s="699">
        <v>5.0000000000000001E-3</v>
      </c>
      <c r="R662" s="699">
        <v>5.0000000000000001E-3</v>
      </c>
      <c r="S662" s="699">
        <v>2E-3</v>
      </c>
      <c r="T662" s="699">
        <v>1.4E-2</v>
      </c>
      <c r="U662" s="699">
        <v>7.0000000000000001E-3</v>
      </c>
      <c r="V662" s="699">
        <v>2E-3</v>
      </c>
      <c r="W662" s="699">
        <v>2E-3</v>
      </c>
      <c r="X662" s="699">
        <v>2E-3</v>
      </c>
      <c r="Y662" s="699">
        <v>2E-3</v>
      </c>
      <c r="Z662" s="699">
        <v>2E-3</v>
      </c>
      <c r="AA662" s="956">
        <v>2E-3</v>
      </c>
      <c r="AB662" s="956">
        <v>2E-3</v>
      </c>
      <c r="AC662" s="956">
        <v>2E-3</v>
      </c>
      <c r="AD662" s="699">
        <v>1.0999999999999999E-2</v>
      </c>
      <c r="AE662" s="953">
        <v>1E-3</v>
      </c>
      <c r="AF662" s="58"/>
      <c r="AG662" s="58"/>
      <c r="AH662" s="58"/>
      <c r="AI662" s="58"/>
      <c r="AJ662" s="58"/>
      <c r="AK662" s="58"/>
      <c r="AL662" s="58"/>
      <c r="AM662" s="58"/>
      <c r="AN662" s="58"/>
      <c r="AO662" s="58"/>
      <c r="AP662" s="58"/>
      <c r="AQ662" s="58"/>
      <c r="AR662" s="58"/>
      <c r="AS662" s="58"/>
      <c r="AT662" s="58"/>
      <c r="AU662" s="58"/>
      <c r="AV662" s="58"/>
      <c r="AW662" s="58"/>
      <c r="AX662" s="58"/>
      <c r="AY662" s="58"/>
      <c r="AZ662" s="58"/>
      <c r="BA662" s="58"/>
      <c r="BB662" s="58"/>
      <c r="BC662" s="58"/>
      <c r="BD662" s="58"/>
      <c r="BE662" s="58"/>
      <c r="BF662" s="58"/>
      <c r="BG662" s="58"/>
      <c r="BH662" s="58"/>
      <c r="BI662" s="58"/>
      <c r="BJ662" s="58"/>
      <c r="BK662" s="58"/>
      <c r="BL662" s="58"/>
      <c r="BM662" s="58"/>
      <c r="BN662" s="58"/>
      <c r="BO662" s="58"/>
      <c r="BP662" s="58"/>
      <c r="BQ662" s="58"/>
      <c r="BR662" s="58"/>
      <c r="BS662" s="58"/>
      <c r="BT662" s="58"/>
      <c r="BU662" s="58"/>
      <c r="BV662" s="58"/>
      <c r="BW662" s="58"/>
      <c r="BX662" s="58"/>
      <c r="BY662" s="58"/>
      <c r="BZ662" s="58"/>
      <c r="CA662" s="58"/>
      <c r="CB662" s="58"/>
      <c r="CC662" s="58"/>
      <c r="CD662" s="58"/>
      <c r="CE662" s="58"/>
      <c r="CF662" s="58"/>
      <c r="CG662" s="58"/>
      <c r="CH662" s="58"/>
      <c r="CI662" s="58"/>
      <c r="CJ662" s="58"/>
      <c r="CK662" s="58"/>
      <c r="CL662" s="58"/>
      <c r="CM662" s="58"/>
      <c r="CN662" s="58"/>
      <c r="CO662" s="58"/>
      <c r="CP662" s="58"/>
      <c r="CQ662" s="58"/>
      <c r="CR662" s="58"/>
      <c r="CS662" s="58"/>
      <c r="CT662" s="58"/>
      <c r="CU662" s="58"/>
      <c r="CV662" s="58"/>
      <c r="CW662" s="58"/>
      <c r="CX662" s="58"/>
      <c r="CY662" s="58"/>
      <c r="CZ662" s="58"/>
      <c r="DA662" s="58"/>
      <c r="DB662" s="58"/>
      <c r="DC662" s="58"/>
      <c r="DD662" s="58"/>
      <c r="DE662" s="58"/>
      <c r="DF662" s="58"/>
      <c r="DG662" s="58"/>
      <c r="DH662" s="58"/>
      <c r="DI662" s="58"/>
      <c r="DJ662" s="58"/>
      <c r="DK662" s="58"/>
      <c r="DL662" s="58"/>
      <c r="DM662" s="58"/>
      <c r="DN662" s="58"/>
      <c r="DO662" s="58"/>
      <c r="DP662" s="58"/>
      <c r="DQ662" s="58"/>
      <c r="DR662" s="58"/>
      <c r="DS662" s="58"/>
      <c r="DT662" s="58"/>
      <c r="DU662" s="58"/>
      <c r="DV662" s="58"/>
      <c r="DW662" s="58"/>
      <c r="DX662" s="58"/>
      <c r="DY662" s="58"/>
      <c r="DZ662" s="58"/>
      <c r="EA662" s="58"/>
      <c r="EB662" s="58"/>
      <c r="EC662" s="58"/>
      <c r="ED662" s="58"/>
      <c r="EE662" s="58"/>
      <c r="EF662" s="58"/>
      <c r="EG662" s="58"/>
      <c r="EH662" s="58"/>
      <c r="EI662" s="58"/>
      <c r="EJ662" s="58"/>
      <c r="EK662" s="58"/>
      <c r="EL662" s="58"/>
      <c r="EM662" s="58"/>
      <c r="EN662" s="58"/>
      <c r="EO662" s="58"/>
      <c r="EP662" s="58"/>
      <c r="EQ662" s="58"/>
      <c r="ER662" s="58"/>
      <c r="ES662" s="58"/>
      <c r="ET662" s="58"/>
      <c r="EU662" s="58"/>
      <c r="EV662" s="58"/>
      <c r="EW662" s="58"/>
      <c r="EX662" s="58"/>
      <c r="EY662" s="58"/>
      <c r="EZ662" s="58"/>
      <c r="FA662" s="58"/>
      <c r="FB662" s="58"/>
      <c r="FC662" s="58"/>
      <c r="FD662" s="58"/>
      <c r="FE662" s="58"/>
      <c r="FF662" s="58"/>
      <c r="FG662" s="58"/>
      <c r="FH662" s="58"/>
      <c r="FI662" s="58"/>
      <c r="FJ662" s="58"/>
      <c r="FK662" s="58"/>
      <c r="FL662" s="58"/>
      <c r="FM662" s="58"/>
      <c r="FN662" s="58"/>
      <c r="FO662" s="58"/>
      <c r="FP662" s="58"/>
      <c r="FQ662" s="58"/>
      <c r="FR662" s="58"/>
      <c r="FS662" s="58"/>
      <c r="FT662" s="58"/>
      <c r="FU662" s="58"/>
      <c r="FV662" s="58"/>
      <c r="FW662" s="58"/>
      <c r="FX662" s="58"/>
      <c r="FY662" s="58"/>
      <c r="FZ662" s="58"/>
      <c r="GA662" s="58"/>
      <c r="GB662" s="58"/>
      <c r="GC662" s="58"/>
      <c r="GD662" s="58"/>
      <c r="GE662" s="58"/>
      <c r="GF662" s="58"/>
      <c r="GG662" s="58"/>
      <c r="GH662" s="58"/>
      <c r="GI662" s="58"/>
      <c r="GJ662" s="58"/>
      <c r="GK662" s="58"/>
      <c r="GL662" s="58"/>
      <c r="GM662" s="58"/>
      <c r="GN662" s="58"/>
      <c r="GO662" s="58"/>
      <c r="GP662" s="58"/>
      <c r="GQ662" s="58"/>
      <c r="GR662" s="58"/>
      <c r="GS662" s="58"/>
      <c r="GT662" s="58"/>
      <c r="GU662" s="58"/>
      <c r="GV662" s="58"/>
      <c r="GW662" s="58"/>
      <c r="GX662" s="58"/>
      <c r="GY662" s="58"/>
      <c r="GZ662" s="58"/>
      <c r="HA662" s="58"/>
      <c r="HB662" s="58"/>
      <c r="HC662" s="58"/>
      <c r="HD662" s="58"/>
      <c r="HE662" s="58"/>
      <c r="HF662" s="58"/>
      <c r="HG662" s="58"/>
      <c r="HH662" s="58"/>
      <c r="HI662" s="58"/>
      <c r="HJ662" s="58"/>
      <c r="HK662" s="58"/>
      <c r="HL662" s="58"/>
      <c r="HM662" s="58"/>
      <c r="HN662" s="58"/>
      <c r="HO662" s="58"/>
      <c r="HP662" s="58"/>
      <c r="HQ662" s="58"/>
      <c r="HR662" s="58"/>
      <c r="HS662" s="58"/>
      <c r="HT662" s="58"/>
      <c r="HU662" s="58"/>
      <c r="HV662" s="58"/>
      <c r="HW662" s="58"/>
      <c r="HX662" s="58"/>
      <c r="HY662" s="58"/>
      <c r="HZ662" s="58"/>
      <c r="IA662" s="58"/>
      <c r="IB662" s="58"/>
      <c r="IC662" s="58"/>
      <c r="ID662" s="58"/>
      <c r="IE662" s="58"/>
      <c r="IF662" s="58"/>
      <c r="IG662" s="58"/>
      <c r="IH662" s="58"/>
      <c r="II662" s="58"/>
      <c r="IJ662" s="58"/>
      <c r="IK662" s="58"/>
      <c r="IL662" s="58"/>
      <c r="IM662" s="58"/>
      <c r="IN662" s="58"/>
      <c r="IO662" s="58"/>
      <c r="IP662" s="58"/>
      <c r="IQ662" s="58"/>
      <c r="IR662" s="58"/>
    </row>
    <row r="663" spans="1:252" s="839" customFormat="1">
      <c r="A663" s="78" t="s">
        <v>560</v>
      </c>
      <c r="B663" s="699">
        <v>0</v>
      </c>
      <c r="C663" s="699">
        <v>0</v>
      </c>
      <c r="D663" s="699">
        <v>0</v>
      </c>
      <c r="E663" s="699">
        <v>0</v>
      </c>
      <c r="F663" s="699">
        <v>0</v>
      </c>
      <c r="G663" s="699">
        <v>0</v>
      </c>
      <c r="H663" s="699">
        <v>0</v>
      </c>
      <c r="I663" s="699">
        <v>0</v>
      </c>
      <c r="J663" s="699">
        <v>0</v>
      </c>
      <c r="K663" s="699">
        <v>0</v>
      </c>
      <c r="L663" s="699">
        <v>0</v>
      </c>
      <c r="M663" s="699">
        <v>0</v>
      </c>
      <c r="N663" s="699">
        <v>0</v>
      </c>
      <c r="O663" s="699">
        <v>0</v>
      </c>
      <c r="P663" s="699">
        <v>0</v>
      </c>
      <c r="Q663" s="699">
        <v>0</v>
      </c>
      <c r="R663" s="699">
        <v>0</v>
      </c>
      <c r="S663" s="699">
        <v>0</v>
      </c>
      <c r="T663" s="699">
        <v>0</v>
      </c>
      <c r="U663" s="699">
        <v>0</v>
      </c>
      <c r="V663" s="699">
        <v>0</v>
      </c>
      <c r="W663" s="699">
        <v>0</v>
      </c>
      <c r="X663" s="699">
        <v>0</v>
      </c>
      <c r="Y663" s="699">
        <v>0</v>
      </c>
      <c r="Z663" s="699">
        <v>0</v>
      </c>
      <c r="AA663" s="956">
        <v>0</v>
      </c>
      <c r="AB663" s="956">
        <v>0</v>
      </c>
      <c r="AC663" s="956">
        <v>0</v>
      </c>
      <c r="AD663" s="699">
        <v>0</v>
      </c>
      <c r="AE663" s="953">
        <v>0</v>
      </c>
      <c r="AF663" s="58"/>
      <c r="AG663" s="58"/>
      <c r="AH663" s="58"/>
      <c r="AI663" s="58"/>
      <c r="AJ663" s="58"/>
      <c r="AK663" s="58"/>
      <c r="AL663" s="58"/>
      <c r="AM663" s="58"/>
      <c r="AN663" s="58"/>
      <c r="AO663" s="58"/>
      <c r="AP663" s="58"/>
      <c r="AQ663" s="58"/>
      <c r="AR663" s="58"/>
      <c r="AS663" s="58"/>
      <c r="AT663" s="58"/>
      <c r="AU663" s="58"/>
      <c r="AV663" s="58"/>
      <c r="AW663" s="58"/>
      <c r="AX663" s="58"/>
      <c r="AY663" s="58"/>
      <c r="AZ663" s="58"/>
      <c r="BA663" s="58"/>
      <c r="BB663" s="58"/>
      <c r="BC663" s="58"/>
      <c r="BD663" s="58"/>
      <c r="BE663" s="58"/>
      <c r="BF663" s="58"/>
      <c r="BG663" s="58"/>
      <c r="BH663" s="58"/>
      <c r="BI663" s="58"/>
      <c r="BJ663" s="58"/>
      <c r="BK663" s="58"/>
      <c r="BL663" s="58"/>
      <c r="BM663" s="58"/>
      <c r="BN663" s="58"/>
      <c r="BO663" s="58"/>
      <c r="BP663" s="58"/>
      <c r="BQ663" s="58"/>
      <c r="BR663" s="58"/>
      <c r="BS663" s="58"/>
      <c r="BT663" s="58"/>
      <c r="BU663" s="58"/>
      <c r="BV663" s="58"/>
      <c r="BW663" s="58"/>
      <c r="BX663" s="58"/>
      <c r="BY663" s="58"/>
      <c r="BZ663" s="58"/>
      <c r="CA663" s="58"/>
      <c r="CB663" s="58"/>
      <c r="CC663" s="58"/>
      <c r="CD663" s="58"/>
      <c r="CE663" s="58"/>
      <c r="CF663" s="58"/>
      <c r="CG663" s="58"/>
      <c r="CH663" s="58"/>
      <c r="CI663" s="58"/>
      <c r="CJ663" s="58"/>
      <c r="CK663" s="58"/>
      <c r="CL663" s="58"/>
      <c r="CM663" s="58"/>
      <c r="CN663" s="58"/>
      <c r="CO663" s="58"/>
      <c r="CP663" s="58"/>
      <c r="CQ663" s="58"/>
      <c r="CR663" s="58"/>
      <c r="CS663" s="58"/>
      <c r="CT663" s="58"/>
      <c r="CU663" s="58"/>
      <c r="CV663" s="58"/>
      <c r="CW663" s="58"/>
      <c r="CX663" s="58"/>
      <c r="CY663" s="58"/>
      <c r="CZ663" s="58"/>
      <c r="DA663" s="58"/>
      <c r="DB663" s="58"/>
      <c r="DC663" s="58"/>
      <c r="DD663" s="58"/>
      <c r="DE663" s="58"/>
      <c r="DF663" s="58"/>
      <c r="DG663" s="58"/>
      <c r="DH663" s="58"/>
      <c r="DI663" s="58"/>
      <c r="DJ663" s="58"/>
      <c r="DK663" s="58"/>
      <c r="DL663" s="58"/>
      <c r="DM663" s="58"/>
      <c r="DN663" s="58"/>
      <c r="DO663" s="58"/>
      <c r="DP663" s="58"/>
      <c r="DQ663" s="58"/>
      <c r="DR663" s="58"/>
      <c r="DS663" s="58"/>
      <c r="DT663" s="58"/>
      <c r="DU663" s="58"/>
      <c r="DV663" s="58"/>
      <c r="DW663" s="58"/>
      <c r="DX663" s="58"/>
      <c r="DY663" s="58"/>
      <c r="DZ663" s="58"/>
      <c r="EA663" s="58"/>
      <c r="EB663" s="58"/>
      <c r="EC663" s="58"/>
      <c r="ED663" s="58"/>
      <c r="EE663" s="58"/>
      <c r="EF663" s="58"/>
      <c r="EG663" s="58"/>
      <c r="EH663" s="58"/>
      <c r="EI663" s="58"/>
      <c r="EJ663" s="58"/>
      <c r="EK663" s="58"/>
      <c r="EL663" s="58"/>
      <c r="EM663" s="58"/>
      <c r="EN663" s="58"/>
      <c r="EO663" s="58"/>
      <c r="EP663" s="58"/>
      <c r="EQ663" s="58"/>
      <c r="ER663" s="58"/>
      <c r="ES663" s="58"/>
      <c r="ET663" s="58"/>
      <c r="EU663" s="58"/>
      <c r="EV663" s="58"/>
      <c r="EW663" s="58"/>
      <c r="EX663" s="58"/>
      <c r="EY663" s="58"/>
      <c r="EZ663" s="58"/>
      <c r="FA663" s="58"/>
      <c r="FB663" s="58"/>
      <c r="FC663" s="58"/>
      <c r="FD663" s="58"/>
      <c r="FE663" s="58"/>
      <c r="FF663" s="58"/>
      <c r="FG663" s="58"/>
      <c r="FH663" s="58"/>
      <c r="FI663" s="58"/>
      <c r="FJ663" s="58"/>
      <c r="FK663" s="58"/>
      <c r="FL663" s="58"/>
      <c r="FM663" s="58"/>
      <c r="FN663" s="58"/>
      <c r="FO663" s="58"/>
      <c r="FP663" s="58"/>
      <c r="FQ663" s="58"/>
      <c r="FR663" s="58"/>
      <c r="FS663" s="58"/>
      <c r="FT663" s="58"/>
      <c r="FU663" s="58"/>
      <c r="FV663" s="58"/>
      <c r="FW663" s="58"/>
      <c r="FX663" s="58"/>
      <c r="FY663" s="58"/>
      <c r="FZ663" s="58"/>
      <c r="GA663" s="58"/>
      <c r="GB663" s="58"/>
      <c r="GC663" s="58"/>
      <c r="GD663" s="58"/>
      <c r="GE663" s="58"/>
      <c r="GF663" s="58"/>
      <c r="GG663" s="58"/>
      <c r="GH663" s="58"/>
      <c r="GI663" s="58"/>
      <c r="GJ663" s="58"/>
      <c r="GK663" s="58"/>
      <c r="GL663" s="58"/>
      <c r="GM663" s="58"/>
      <c r="GN663" s="58"/>
      <c r="GO663" s="58"/>
      <c r="GP663" s="58"/>
      <c r="GQ663" s="58"/>
      <c r="GR663" s="58"/>
      <c r="GS663" s="58"/>
      <c r="GT663" s="58"/>
      <c r="GU663" s="58"/>
      <c r="GV663" s="58"/>
      <c r="GW663" s="58"/>
      <c r="GX663" s="58"/>
      <c r="GY663" s="58"/>
      <c r="GZ663" s="58"/>
      <c r="HA663" s="58"/>
      <c r="HB663" s="58"/>
      <c r="HC663" s="58"/>
      <c r="HD663" s="58"/>
      <c r="HE663" s="58"/>
      <c r="HF663" s="58"/>
      <c r="HG663" s="58"/>
      <c r="HH663" s="58"/>
      <c r="HI663" s="58"/>
      <c r="HJ663" s="58"/>
      <c r="HK663" s="58"/>
      <c r="HL663" s="58"/>
      <c r="HM663" s="58"/>
      <c r="HN663" s="58"/>
      <c r="HO663" s="58"/>
      <c r="HP663" s="58"/>
      <c r="HQ663" s="58"/>
      <c r="HR663" s="58"/>
      <c r="HS663" s="58"/>
      <c r="HT663" s="58"/>
      <c r="HU663" s="58"/>
      <c r="HV663" s="58"/>
      <c r="HW663" s="58"/>
      <c r="HX663" s="58"/>
      <c r="HY663" s="58"/>
      <c r="HZ663" s="58"/>
      <c r="IA663" s="58"/>
      <c r="IB663" s="58"/>
      <c r="IC663" s="58"/>
      <c r="ID663" s="58"/>
      <c r="IE663" s="58"/>
      <c r="IF663" s="58"/>
      <c r="IG663" s="58"/>
      <c r="IH663" s="58"/>
      <c r="II663" s="58"/>
      <c r="IJ663" s="58"/>
      <c r="IK663" s="58"/>
      <c r="IL663" s="58"/>
      <c r="IM663" s="58"/>
      <c r="IN663" s="58"/>
      <c r="IO663" s="58"/>
      <c r="IP663" s="58"/>
      <c r="IQ663" s="58"/>
      <c r="IR663" s="58"/>
    </row>
    <row r="664" spans="1:252" s="839" customFormat="1">
      <c r="A664" s="78" t="s">
        <v>561</v>
      </c>
      <c r="B664" s="699">
        <v>0</v>
      </c>
      <c r="C664" s="699">
        <v>0</v>
      </c>
      <c r="D664" s="699">
        <v>0</v>
      </c>
      <c r="E664" s="699">
        <v>0</v>
      </c>
      <c r="F664" s="699">
        <v>0</v>
      </c>
      <c r="G664" s="699">
        <v>0</v>
      </c>
      <c r="H664" s="699">
        <v>0</v>
      </c>
      <c r="I664" s="699">
        <v>0</v>
      </c>
      <c r="J664" s="699">
        <v>0</v>
      </c>
      <c r="K664" s="699">
        <v>0</v>
      </c>
      <c r="L664" s="699">
        <v>0</v>
      </c>
      <c r="M664" s="699">
        <v>0</v>
      </c>
      <c r="N664" s="699">
        <v>0</v>
      </c>
      <c r="O664" s="699">
        <v>0</v>
      </c>
      <c r="P664" s="699">
        <v>0</v>
      </c>
      <c r="Q664" s="699">
        <v>0</v>
      </c>
      <c r="R664" s="699">
        <v>0</v>
      </c>
      <c r="S664" s="699">
        <v>0</v>
      </c>
      <c r="T664" s="699">
        <v>0</v>
      </c>
      <c r="U664" s="699">
        <v>0</v>
      </c>
      <c r="V664" s="699">
        <v>0</v>
      </c>
      <c r="W664" s="699">
        <v>0</v>
      </c>
      <c r="X664" s="699">
        <v>0</v>
      </c>
      <c r="Y664" s="699">
        <v>0</v>
      </c>
      <c r="Z664" s="699">
        <v>0</v>
      </c>
      <c r="AA664" s="956">
        <v>0</v>
      </c>
      <c r="AB664" s="956">
        <v>2.1640000000000001</v>
      </c>
      <c r="AC664" s="956">
        <v>0</v>
      </c>
      <c r="AD664" s="699">
        <v>0</v>
      </c>
      <c r="AE664" s="953">
        <v>0</v>
      </c>
      <c r="AF664" s="58"/>
      <c r="AG664" s="58"/>
      <c r="AH664" s="58"/>
      <c r="AI664" s="58"/>
      <c r="AJ664" s="58"/>
      <c r="AK664" s="58"/>
      <c r="AL664" s="58"/>
      <c r="AM664" s="58"/>
      <c r="AN664" s="58"/>
      <c r="AO664" s="58"/>
      <c r="AP664" s="58"/>
      <c r="AQ664" s="58"/>
      <c r="AR664" s="58"/>
      <c r="AS664" s="58"/>
      <c r="AT664" s="58"/>
      <c r="AU664" s="58"/>
      <c r="AV664" s="58"/>
      <c r="AW664" s="58"/>
      <c r="AX664" s="58"/>
      <c r="AY664" s="58"/>
      <c r="AZ664" s="58"/>
      <c r="BA664" s="58"/>
      <c r="BB664" s="58"/>
      <c r="BC664" s="58"/>
      <c r="BD664" s="58"/>
      <c r="BE664" s="58"/>
      <c r="BF664" s="58"/>
      <c r="BG664" s="58"/>
      <c r="BH664" s="58"/>
      <c r="BI664" s="58"/>
      <c r="BJ664" s="58"/>
      <c r="BK664" s="58"/>
      <c r="BL664" s="58"/>
      <c r="BM664" s="58"/>
      <c r="BN664" s="58"/>
      <c r="BO664" s="58"/>
      <c r="BP664" s="58"/>
      <c r="BQ664" s="58"/>
      <c r="BR664" s="58"/>
      <c r="BS664" s="58"/>
      <c r="BT664" s="58"/>
      <c r="BU664" s="58"/>
      <c r="BV664" s="58"/>
      <c r="BW664" s="58"/>
      <c r="BX664" s="58"/>
      <c r="BY664" s="58"/>
      <c r="BZ664" s="58"/>
      <c r="CA664" s="58"/>
      <c r="CB664" s="58"/>
      <c r="CC664" s="58"/>
      <c r="CD664" s="58"/>
      <c r="CE664" s="58"/>
      <c r="CF664" s="58"/>
      <c r="CG664" s="58"/>
      <c r="CH664" s="58"/>
      <c r="CI664" s="58"/>
      <c r="CJ664" s="58"/>
      <c r="CK664" s="58"/>
      <c r="CL664" s="58"/>
      <c r="CM664" s="58"/>
      <c r="CN664" s="58"/>
      <c r="CO664" s="58"/>
      <c r="CP664" s="58"/>
      <c r="CQ664" s="58"/>
      <c r="CR664" s="58"/>
      <c r="CS664" s="58"/>
      <c r="CT664" s="58"/>
      <c r="CU664" s="58"/>
      <c r="CV664" s="58"/>
      <c r="CW664" s="58"/>
      <c r="CX664" s="58"/>
      <c r="CY664" s="58"/>
      <c r="CZ664" s="58"/>
      <c r="DA664" s="58"/>
      <c r="DB664" s="58"/>
      <c r="DC664" s="58"/>
      <c r="DD664" s="58"/>
      <c r="DE664" s="58"/>
      <c r="DF664" s="58"/>
      <c r="DG664" s="58"/>
      <c r="DH664" s="58"/>
      <c r="DI664" s="58"/>
      <c r="DJ664" s="58"/>
      <c r="DK664" s="58"/>
      <c r="DL664" s="58"/>
      <c r="DM664" s="58"/>
      <c r="DN664" s="58"/>
      <c r="DO664" s="58"/>
      <c r="DP664" s="58"/>
      <c r="DQ664" s="58"/>
      <c r="DR664" s="58"/>
      <c r="DS664" s="58"/>
      <c r="DT664" s="58"/>
      <c r="DU664" s="58"/>
      <c r="DV664" s="58"/>
      <c r="DW664" s="58"/>
      <c r="DX664" s="58"/>
      <c r="DY664" s="58"/>
      <c r="DZ664" s="58"/>
      <c r="EA664" s="58"/>
      <c r="EB664" s="58"/>
      <c r="EC664" s="58"/>
      <c r="ED664" s="58"/>
      <c r="EE664" s="58"/>
      <c r="EF664" s="58"/>
      <c r="EG664" s="58"/>
      <c r="EH664" s="58"/>
      <c r="EI664" s="58"/>
      <c r="EJ664" s="58"/>
      <c r="EK664" s="58"/>
      <c r="EL664" s="58"/>
      <c r="EM664" s="58"/>
      <c r="EN664" s="58"/>
      <c r="EO664" s="58"/>
      <c r="EP664" s="58"/>
      <c r="EQ664" s="58"/>
      <c r="ER664" s="58"/>
      <c r="ES664" s="58"/>
      <c r="ET664" s="58"/>
      <c r="EU664" s="58"/>
      <c r="EV664" s="58"/>
      <c r="EW664" s="58"/>
      <c r="EX664" s="58"/>
      <c r="EY664" s="58"/>
      <c r="EZ664" s="58"/>
      <c r="FA664" s="58"/>
      <c r="FB664" s="58"/>
      <c r="FC664" s="58"/>
      <c r="FD664" s="58"/>
      <c r="FE664" s="58"/>
      <c r="FF664" s="58"/>
      <c r="FG664" s="58"/>
      <c r="FH664" s="58"/>
      <c r="FI664" s="58"/>
      <c r="FJ664" s="58"/>
      <c r="FK664" s="58"/>
      <c r="FL664" s="58"/>
      <c r="FM664" s="58"/>
      <c r="FN664" s="58"/>
      <c r="FO664" s="58"/>
      <c r="FP664" s="58"/>
      <c r="FQ664" s="58"/>
      <c r="FR664" s="58"/>
      <c r="FS664" s="58"/>
      <c r="FT664" s="58"/>
      <c r="FU664" s="58"/>
      <c r="FV664" s="58"/>
      <c r="FW664" s="58"/>
      <c r="FX664" s="58"/>
      <c r="FY664" s="58"/>
      <c r="FZ664" s="58"/>
      <c r="GA664" s="58"/>
      <c r="GB664" s="58"/>
      <c r="GC664" s="58"/>
      <c r="GD664" s="58"/>
      <c r="GE664" s="58"/>
      <c r="GF664" s="58"/>
      <c r="GG664" s="58"/>
      <c r="GH664" s="58"/>
      <c r="GI664" s="58"/>
      <c r="GJ664" s="58"/>
      <c r="GK664" s="58"/>
      <c r="GL664" s="58"/>
      <c r="GM664" s="58"/>
      <c r="GN664" s="58"/>
      <c r="GO664" s="58"/>
      <c r="GP664" s="58"/>
      <c r="GQ664" s="58"/>
      <c r="GR664" s="58"/>
      <c r="GS664" s="58"/>
      <c r="GT664" s="58"/>
      <c r="GU664" s="58"/>
      <c r="GV664" s="58"/>
      <c r="GW664" s="58"/>
      <c r="GX664" s="58"/>
      <c r="GY664" s="58"/>
      <c r="GZ664" s="58"/>
      <c r="HA664" s="58"/>
      <c r="HB664" s="58"/>
      <c r="HC664" s="58"/>
      <c r="HD664" s="58"/>
      <c r="HE664" s="58"/>
      <c r="HF664" s="58"/>
      <c r="HG664" s="58"/>
      <c r="HH664" s="58"/>
      <c r="HI664" s="58"/>
      <c r="HJ664" s="58"/>
      <c r="HK664" s="58"/>
      <c r="HL664" s="58"/>
      <c r="HM664" s="58"/>
      <c r="HN664" s="58"/>
      <c r="HO664" s="58"/>
      <c r="HP664" s="58"/>
      <c r="HQ664" s="58"/>
      <c r="HR664" s="58"/>
      <c r="HS664" s="58"/>
      <c r="HT664" s="58"/>
      <c r="HU664" s="58"/>
      <c r="HV664" s="58"/>
      <c r="HW664" s="58"/>
      <c r="HX664" s="58"/>
      <c r="HY664" s="58"/>
      <c r="HZ664" s="58"/>
      <c r="IA664" s="58"/>
      <c r="IB664" s="58"/>
      <c r="IC664" s="58"/>
      <c r="ID664" s="58"/>
      <c r="IE664" s="58"/>
      <c r="IF664" s="58"/>
      <c r="IG664" s="58"/>
      <c r="IH664" s="58"/>
      <c r="II664" s="58"/>
      <c r="IJ664" s="58"/>
      <c r="IK664" s="58"/>
      <c r="IL664" s="58"/>
      <c r="IM664" s="58"/>
      <c r="IN664" s="58"/>
      <c r="IO664" s="58"/>
      <c r="IP664" s="58"/>
      <c r="IQ664" s="58"/>
      <c r="IR664" s="58"/>
    </row>
    <row r="665" spans="1:252" s="839" customFormat="1">
      <c r="A665" s="78" t="s">
        <v>462</v>
      </c>
      <c r="B665" s="699">
        <v>0</v>
      </c>
      <c r="C665" s="699">
        <v>0</v>
      </c>
      <c r="D665" s="699">
        <v>0</v>
      </c>
      <c r="E665" s="699">
        <v>0</v>
      </c>
      <c r="F665" s="699">
        <v>0</v>
      </c>
      <c r="G665" s="699">
        <v>0</v>
      </c>
      <c r="H665" s="699">
        <v>0</v>
      </c>
      <c r="I665" s="699">
        <v>0</v>
      </c>
      <c r="J665" s="699">
        <v>0</v>
      </c>
      <c r="K665" s="699">
        <v>0</v>
      </c>
      <c r="L665" s="699">
        <v>0</v>
      </c>
      <c r="M665" s="699">
        <v>0</v>
      </c>
      <c r="N665" s="699">
        <v>0</v>
      </c>
      <c r="O665" s="699">
        <v>0</v>
      </c>
      <c r="P665" s="699">
        <v>0</v>
      </c>
      <c r="Q665" s="699">
        <v>0</v>
      </c>
      <c r="R665" s="699">
        <v>0</v>
      </c>
      <c r="S665" s="699">
        <v>0</v>
      </c>
      <c r="T665" s="699">
        <v>0</v>
      </c>
      <c r="U665" s="699">
        <v>0</v>
      </c>
      <c r="V665" s="699">
        <v>0</v>
      </c>
      <c r="W665" s="699">
        <v>0</v>
      </c>
      <c r="X665" s="699">
        <v>0</v>
      </c>
      <c r="Y665" s="699">
        <v>0</v>
      </c>
      <c r="Z665" s="699">
        <v>0</v>
      </c>
      <c r="AA665" s="956">
        <v>0</v>
      </c>
      <c r="AB665" s="956">
        <v>0</v>
      </c>
      <c r="AC665" s="956">
        <v>0</v>
      </c>
      <c r="AD665" s="699">
        <v>0</v>
      </c>
      <c r="AE665" s="953">
        <v>0</v>
      </c>
      <c r="AF665" s="58"/>
      <c r="AG665" s="58"/>
      <c r="AH665" s="58"/>
      <c r="AI665" s="58"/>
      <c r="AJ665" s="58"/>
      <c r="AK665" s="58"/>
      <c r="AL665" s="58"/>
      <c r="AM665" s="58"/>
      <c r="AN665" s="58"/>
      <c r="AO665" s="58"/>
      <c r="AP665" s="58"/>
      <c r="AQ665" s="58"/>
      <c r="AR665" s="58"/>
      <c r="AS665" s="58"/>
      <c r="AT665" s="58"/>
      <c r="AU665" s="58"/>
      <c r="AV665" s="58"/>
      <c r="AW665" s="58"/>
      <c r="AX665" s="58"/>
      <c r="AY665" s="58"/>
      <c r="AZ665" s="58"/>
      <c r="BA665" s="58"/>
      <c r="BB665" s="58"/>
      <c r="BC665" s="58"/>
      <c r="BD665" s="58"/>
      <c r="BE665" s="58"/>
      <c r="BF665" s="58"/>
      <c r="BG665" s="58"/>
      <c r="BH665" s="58"/>
      <c r="BI665" s="58"/>
      <c r="BJ665" s="58"/>
      <c r="BK665" s="58"/>
      <c r="BL665" s="58"/>
      <c r="BM665" s="58"/>
      <c r="BN665" s="58"/>
      <c r="BO665" s="58"/>
      <c r="BP665" s="58"/>
      <c r="BQ665" s="58"/>
      <c r="BR665" s="58"/>
      <c r="BS665" s="58"/>
      <c r="BT665" s="58"/>
      <c r="BU665" s="58"/>
      <c r="BV665" s="58"/>
      <c r="BW665" s="58"/>
      <c r="BX665" s="58"/>
      <c r="BY665" s="58"/>
      <c r="BZ665" s="58"/>
      <c r="CA665" s="58"/>
      <c r="CB665" s="58"/>
      <c r="CC665" s="58"/>
      <c r="CD665" s="58"/>
      <c r="CE665" s="58"/>
      <c r="CF665" s="58"/>
      <c r="CG665" s="58"/>
      <c r="CH665" s="58"/>
      <c r="CI665" s="58"/>
      <c r="CJ665" s="58"/>
      <c r="CK665" s="58"/>
      <c r="CL665" s="58"/>
      <c r="CM665" s="58"/>
      <c r="CN665" s="58"/>
      <c r="CO665" s="58"/>
      <c r="CP665" s="58"/>
      <c r="CQ665" s="58"/>
      <c r="CR665" s="58"/>
      <c r="CS665" s="58"/>
      <c r="CT665" s="58"/>
      <c r="CU665" s="58"/>
      <c r="CV665" s="58"/>
      <c r="CW665" s="58"/>
      <c r="CX665" s="58"/>
      <c r="CY665" s="58"/>
      <c r="CZ665" s="58"/>
      <c r="DA665" s="58"/>
      <c r="DB665" s="58"/>
      <c r="DC665" s="58"/>
      <c r="DD665" s="58"/>
      <c r="DE665" s="58"/>
      <c r="DF665" s="58"/>
      <c r="DG665" s="58"/>
      <c r="DH665" s="58"/>
      <c r="DI665" s="58"/>
      <c r="DJ665" s="58"/>
      <c r="DK665" s="58"/>
      <c r="DL665" s="58"/>
      <c r="DM665" s="58"/>
      <c r="DN665" s="58"/>
      <c r="DO665" s="58"/>
      <c r="DP665" s="58"/>
      <c r="DQ665" s="58"/>
      <c r="DR665" s="58"/>
      <c r="DS665" s="58"/>
      <c r="DT665" s="58"/>
      <c r="DU665" s="58"/>
      <c r="DV665" s="58"/>
      <c r="DW665" s="58"/>
      <c r="DX665" s="58"/>
      <c r="DY665" s="58"/>
      <c r="DZ665" s="58"/>
      <c r="EA665" s="58"/>
      <c r="EB665" s="58"/>
      <c r="EC665" s="58"/>
      <c r="ED665" s="58"/>
      <c r="EE665" s="58"/>
      <c r="EF665" s="58"/>
      <c r="EG665" s="58"/>
      <c r="EH665" s="58"/>
      <c r="EI665" s="58"/>
      <c r="EJ665" s="58"/>
      <c r="EK665" s="58"/>
      <c r="EL665" s="58"/>
      <c r="EM665" s="58"/>
      <c r="EN665" s="58"/>
      <c r="EO665" s="58"/>
      <c r="EP665" s="58"/>
      <c r="EQ665" s="58"/>
      <c r="ER665" s="58"/>
      <c r="ES665" s="58"/>
      <c r="ET665" s="58"/>
      <c r="EU665" s="58"/>
      <c r="EV665" s="58"/>
      <c r="EW665" s="58"/>
      <c r="EX665" s="58"/>
      <c r="EY665" s="58"/>
      <c r="EZ665" s="58"/>
      <c r="FA665" s="58"/>
      <c r="FB665" s="58"/>
      <c r="FC665" s="58"/>
      <c r="FD665" s="58"/>
      <c r="FE665" s="58"/>
      <c r="FF665" s="58"/>
      <c r="FG665" s="58"/>
      <c r="FH665" s="58"/>
      <c r="FI665" s="58"/>
      <c r="FJ665" s="58"/>
      <c r="FK665" s="58"/>
      <c r="FL665" s="58"/>
      <c r="FM665" s="58"/>
      <c r="FN665" s="58"/>
      <c r="FO665" s="58"/>
      <c r="FP665" s="58"/>
      <c r="FQ665" s="58"/>
      <c r="FR665" s="58"/>
      <c r="FS665" s="58"/>
      <c r="FT665" s="58"/>
      <c r="FU665" s="58"/>
      <c r="FV665" s="58"/>
      <c r="FW665" s="58"/>
      <c r="FX665" s="58"/>
      <c r="FY665" s="58"/>
      <c r="FZ665" s="58"/>
      <c r="GA665" s="58"/>
      <c r="GB665" s="58"/>
      <c r="GC665" s="58"/>
      <c r="GD665" s="58"/>
      <c r="GE665" s="58"/>
      <c r="GF665" s="58"/>
      <c r="GG665" s="58"/>
      <c r="GH665" s="58"/>
      <c r="GI665" s="58"/>
      <c r="GJ665" s="58"/>
      <c r="GK665" s="58"/>
      <c r="GL665" s="58"/>
      <c r="GM665" s="58"/>
      <c r="GN665" s="58"/>
      <c r="GO665" s="58"/>
      <c r="GP665" s="58"/>
      <c r="GQ665" s="58"/>
      <c r="GR665" s="58"/>
      <c r="GS665" s="58"/>
      <c r="GT665" s="58"/>
      <c r="GU665" s="58"/>
      <c r="GV665" s="58"/>
      <c r="GW665" s="58"/>
      <c r="GX665" s="58"/>
      <c r="GY665" s="58"/>
      <c r="GZ665" s="58"/>
      <c r="HA665" s="58"/>
      <c r="HB665" s="58"/>
      <c r="HC665" s="58"/>
      <c r="HD665" s="58"/>
      <c r="HE665" s="58"/>
      <c r="HF665" s="58"/>
      <c r="HG665" s="58"/>
      <c r="HH665" s="58"/>
      <c r="HI665" s="58"/>
      <c r="HJ665" s="58"/>
      <c r="HK665" s="58"/>
      <c r="HL665" s="58"/>
      <c r="HM665" s="58"/>
      <c r="HN665" s="58"/>
      <c r="HO665" s="58"/>
      <c r="HP665" s="58"/>
      <c r="HQ665" s="58"/>
      <c r="HR665" s="58"/>
      <c r="HS665" s="58"/>
      <c r="HT665" s="58"/>
      <c r="HU665" s="58"/>
      <c r="HV665" s="58"/>
      <c r="HW665" s="58"/>
      <c r="HX665" s="58"/>
      <c r="HY665" s="58"/>
      <c r="HZ665" s="58"/>
      <c r="IA665" s="58"/>
      <c r="IB665" s="58"/>
      <c r="IC665" s="58"/>
      <c r="ID665" s="58"/>
      <c r="IE665" s="58"/>
      <c r="IF665" s="58"/>
      <c r="IG665" s="58"/>
      <c r="IH665" s="58"/>
      <c r="II665" s="58"/>
      <c r="IJ665" s="58"/>
      <c r="IK665" s="58"/>
      <c r="IL665" s="58"/>
      <c r="IM665" s="58"/>
      <c r="IN665" s="58"/>
      <c r="IO665" s="58"/>
      <c r="IP665" s="58"/>
      <c r="IQ665" s="58"/>
      <c r="IR665" s="58"/>
    </row>
    <row r="666" spans="1:252" s="839" customFormat="1">
      <c r="A666" s="78" t="s">
        <v>562</v>
      </c>
      <c r="B666" s="699">
        <v>0</v>
      </c>
      <c r="C666" s="699">
        <v>0</v>
      </c>
      <c r="D666" s="699">
        <v>0</v>
      </c>
      <c r="E666" s="699">
        <v>0</v>
      </c>
      <c r="F666" s="699">
        <v>0</v>
      </c>
      <c r="G666" s="699">
        <v>0</v>
      </c>
      <c r="H666" s="699">
        <v>0</v>
      </c>
      <c r="I666" s="699">
        <v>0</v>
      </c>
      <c r="J666" s="699">
        <v>0</v>
      </c>
      <c r="K666" s="699">
        <v>0</v>
      </c>
      <c r="L666" s="699">
        <v>0</v>
      </c>
      <c r="M666" s="699">
        <v>0</v>
      </c>
      <c r="N666" s="699">
        <v>0</v>
      </c>
      <c r="O666" s="699">
        <v>0</v>
      </c>
      <c r="P666" s="699">
        <v>0</v>
      </c>
      <c r="Q666" s="699">
        <v>0</v>
      </c>
      <c r="R666" s="699">
        <v>0</v>
      </c>
      <c r="S666" s="699">
        <v>0</v>
      </c>
      <c r="T666" s="699">
        <v>0</v>
      </c>
      <c r="U666" s="699">
        <v>0</v>
      </c>
      <c r="V666" s="699">
        <v>0</v>
      </c>
      <c r="W666" s="699">
        <v>0</v>
      </c>
      <c r="X666" s="699">
        <v>0</v>
      </c>
      <c r="Y666" s="699">
        <v>0</v>
      </c>
      <c r="Z666" s="699">
        <v>0</v>
      </c>
      <c r="AA666" s="956">
        <v>0</v>
      </c>
      <c r="AB666" s="956">
        <v>0</v>
      </c>
      <c r="AC666" s="956">
        <v>0</v>
      </c>
      <c r="AD666" s="699">
        <v>0</v>
      </c>
      <c r="AE666" s="953">
        <v>0</v>
      </c>
      <c r="AF666" s="58"/>
      <c r="AG666" s="58"/>
      <c r="AH666" s="58"/>
      <c r="AI666" s="58"/>
      <c r="AJ666" s="58"/>
      <c r="AK666" s="58"/>
      <c r="AL666" s="58"/>
      <c r="AM666" s="58"/>
      <c r="AN666" s="58"/>
      <c r="AO666" s="58"/>
      <c r="AP666" s="58"/>
      <c r="AQ666" s="58"/>
      <c r="AR666" s="58"/>
      <c r="AS666" s="58"/>
      <c r="AT666" s="58"/>
      <c r="AU666" s="58"/>
      <c r="AV666" s="58"/>
      <c r="AW666" s="58"/>
      <c r="AX666" s="58"/>
      <c r="AY666" s="58"/>
      <c r="AZ666" s="58"/>
      <c r="BA666" s="58"/>
      <c r="BB666" s="58"/>
      <c r="BC666" s="58"/>
      <c r="BD666" s="58"/>
      <c r="BE666" s="58"/>
      <c r="BF666" s="58"/>
      <c r="BG666" s="58"/>
      <c r="BH666" s="58"/>
      <c r="BI666" s="58"/>
      <c r="BJ666" s="58"/>
      <c r="BK666" s="58"/>
      <c r="BL666" s="58"/>
      <c r="BM666" s="58"/>
      <c r="BN666" s="58"/>
      <c r="BO666" s="58"/>
      <c r="BP666" s="58"/>
      <c r="BQ666" s="58"/>
      <c r="BR666" s="58"/>
      <c r="BS666" s="58"/>
      <c r="BT666" s="58"/>
      <c r="BU666" s="58"/>
      <c r="BV666" s="58"/>
      <c r="BW666" s="58"/>
      <c r="BX666" s="58"/>
      <c r="BY666" s="58"/>
      <c r="BZ666" s="58"/>
      <c r="CA666" s="58"/>
      <c r="CB666" s="58"/>
      <c r="CC666" s="58"/>
      <c r="CD666" s="58"/>
      <c r="CE666" s="58"/>
      <c r="CF666" s="58"/>
      <c r="CG666" s="58"/>
      <c r="CH666" s="58"/>
      <c r="CI666" s="58"/>
      <c r="CJ666" s="58"/>
      <c r="CK666" s="58"/>
      <c r="CL666" s="58"/>
      <c r="CM666" s="58"/>
      <c r="CN666" s="58"/>
      <c r="CO666" s="58"/>
      <c r="CP666" s="58"/>
      <c r="CQ666" s="58"/>
      <c r="CR666" s="58"/>
      <c r="CS666" s="58"/>
      <c r="CT666" s="58"/>
      <c r="CU666" s="58"/>
      <c r="CV666" s="58"/>
      <c r="CW666" s="58"/>
      <c r="CX666" s="58"/>
      <c r="CY666" s="58"/>
      <c r="CZ666" s="58"/>
      <c r="DA666" s="58"/>
      <c r="DB666" s="58"/>
      <c r="DC666" s="58"/>
      <c r="DD666" s="58"/>
      <c r="DE666" s="58"/>
      <c r="DF666" s="58"/>
      <c r="DG666" s="58"/>
      <c r="DH666" s="58"/>
      <c r="DI666" s="58"/>
      <c r="DJ666" s="58"/>
      <c r="DK666" s="58"/>
      <c r="DL666" s="58"/>
      <c r="DM666" s="58"/>
      <c r="DN666" s="58"/>
      <c r="DO666" s="58"/>
      <c r="DP666" s="58"/>
      <c r="DQ666" s="58"/>
      <c r="DR666" s="58"/>
      <c r="DS666" s="58"/>
      <c r="DT666" s="58"/>
      <c r="DU666" s="58"/>
      <c r="DV666" s="58"/>
      <c r="DW666" s="58"/>
      <c r="DX666" s="58"/>
      <c r="DY666" s="58"/>
      <c r="DZ666" s="58"/>
      <c r="EA666" s="58"/>
      <c r="EB666" s="58"/>
      <c r="EC666" s="58"/>
      <c r="ED666" s="58"/>
      <c r="EE666" s="58"/>
      <c r="EF666" s="58"/>
      <c r="EG666" s="58"/>
      <c r="EH666" s="58"/>
      <c r="EI666" s="58"/>
      <c r="EJ666" s="58"/>
      <c r="EK666" s="58"/>
      <c r="EL666" s="58"/>
      <c r="EM666" s="58"/>
      <c r="EN666" s="58"/>
      <c r="EO666" s="58"/>
      <c r="EP666" s="58"/>
      <c r="EQ666" s="58"/>
      <c r="ER666" s="58"/>
      <c r="ES666" s="58"/>
      <c r="ET666" s="58"/>
      <c r="EU666" s="58"/>
      <c r="EV666" s="58"/>
      <c r="EW666" s="58"/>
      <c r="EX666" s="58"/>
      <c r="EY666" s="58"/>
      <c r="EZ666" s="58"/>
      <c r="FA666" s="58"/>
      <c r="FB666" s="58"/>
      <c r="FC666" s="58"/>
      <c r="FD666" s="58"/>
      <c r="FE666" s="58"/>
      <c r="FF666" s="58"/>
      <c r="FG666" s="58"/>
      <c r="FH666" s="58"/>
      <c r="FI666" s="58"/>
      <c r="FJ666" s="58"/>
      <c r="FK666" s="58"/>
      <c r="FL666" s="58"/>
      <c r="FM666" s="58"/>
      <c r="FN666" s="58"/>
      <c r="FO666" s="58"/>
      <c r="FP666" s="58"/>
      <c r="FQ666" s="58"/>
      <c r="FR666" s="58"/>
      <c r="FS666" s="58"/>
      <c r="FT666" s="58"/>
      <c r="FU666" s="58"/>
      <c r="FV666" s="58"/>
      <c r="FW666" s="58"/>
      <c r="FX666" s="58"/>
      <c r="FY666" s="58"/>
      <c r="FZ666" s="58"/>
      <c r="GA666" s="58"/>
      <c r="GB666" s="58"/>
      <c r="GC666" s="58"/>
      <c r="GD666" s="58"/>
      <c r="GE666" s="58"/>
      <c r="GF666" s="58"/>
      <c r="GG666" s="58"/>
      <c r="GH666" s="58"/>
      <c r="GI666" s="58"/>
      <c r="GJ666" s="58"/>
      <c r="GK666" s="58"/>
      <c r="GL666" s="58"/>
      <c r="GM666" s="58"/>
      <c r="GN666" s="58"/>
      <c r="GO666" s="58"/>
      <c r="GP666" s="58"/>
      <c r="GQ666" s="58"/>
      <c r="GR666" s="58"/>
      <c r="GS666" s="58"/>
      <c r="GT666" s="58"/>
      <c r="GU666" s="58"/>
      <c r="GV666" s="58"/>
      <c r="GW666" s="58"/>
      <c r="GX666" s="58"/>
      <c r="GY666" s="58"/>
      <c r="GZ666" s="58"/>
      <c r="HA666" s="58"/>
      <c r="HB666" s="58"/>
      <c r="HC666" s="58"/>
      <c r="HD666" s="58"/>
      <c r="HE666" s="58"/>
      <c r="HF666" s="58"/>
      <c r="HG666" s="58"/>
      <c r="HH666" s="58"/>
      <c r="HI666" s="58"/>
      <c r="HJ666" s="58"/>
      <c r="HK666" s="58"/>
      <c r="HL666" s="58"/>
      <c r="HM666" s="58"/>
      <c r="HN666" s="58"/>
      <c r="HO666" s="58"/>
      <c r="HP666" s="58"/>
      <c r="HQ666" s="58"/>
      <c r="HR666" s="58"/>
      <c r="HS666" s="58"/>
      <c r="HT666" s="58"/>
      <c r="HU666" s="58"/>
      <c r="HV666" s="58"/>
      <c r="HW666" s="58"/>
      <c r="HX666" s="58"/>
      <c r="HY666" s="58"/>
      <c r="HZ666" s="58"/>
      <c r="IA666" s="58"/>
      <c r="IB666" s="58"/>
      <c r="IC666" s="58"/>
      <c r="ID666" s="58"/>
      <c r="IE666" s="58"/>
      <c r="IF666" s="58"/>
      <c r="IG666" s="58"/>
      <c r="IH666" s="58"/>
      <c r="II666" s="58"/>
      <c r="IJ666" s="58"/>
      <c r="IK666" s="58"/>
      <c r="IL666" s="58"/>
      <c r="IM666" s="58"/>
      <c r="IN666" s="58"/>
      <c r="IO666" s="58"/>
      <c r="IP666" s="58"/>
      <c r="IQ666" s="58"/>
      <c r="IR666" s="58"/>
    </row>
    <row r="667" spans="1:252" s="839" customFormat="1">
      <c r="A667" s="78" t="s">
        <v>563</v>
      </c>
      <c r="B667" s="699">
        <v>0</v>
      </c>
      <c r="C667" s="699">
        <v>0</v>
      </c>
      <c r="D667" s="699">
        <v>0</v>
      </c>
      <c r="E667" s="699">
        <v>0</v>
      </c>
      <c r="F667" s="699">
        <v>0</v>
      </c>
      <c r="G667" s="699">
        <v>0</v>
      </c>
      <c r="H667" s="699">
        <v>0</v>
      </c>
      <c r="I667" s="699">
        <v>0</v>
      </c>
      <c r="J667" s="699">
        <v>0</v>
      </c>
      <c r="K667" s="699">
        <v>0</v>
      </c>
      <c r="L667" s="699">
        <v>0</v>
      </c>
      <c r="M667" s="699">
        <v>0</v>
      </c>
      <c r="N667" s="699">
        <v>0</v>
      </c>
      <c r="O667" s="699">
        <v>0</v>
      </c>
      <c r="P667" s="699">
        <v>0</v>
      </c>
      <c r="Q667" s="699">
        <v>0</v>
      </c>
      <c r="R667" s="699">
        <v>0</v>
      </c>
      <c r="S667" s="699">
        <v>0</v>
      </c>
      <c r="T667" s="699">
        <v>0</v>
      </c>
      <c r="U667" s="699">
        <v>0</v>
      </c>
      <c r="V667" s="699">
        <v>0</v>
      </c>
      <c r="W667" s="699">
        <v>0</v>
      </c>
      <c r="X667" s="699">
        <v>0</v>
      </c>
      <c r="Y667" s="699">
        <v>0</v>
      </c>
      <c r="Z667" s="699">
        <v>0</v>
      </c>
      <c r="AA667" s="956">
        <v>0</v>
      </c>
      <c r="AB667" s="956">
        <v>0</v>
      </c>
      <c r="AC667" s="956">
        <v>0</v>
      </c>
      <c r="AD667" s="699">
        <v>0</v>
      </c>
      <c r="AE667" s="953">
        <v>0</v>
      </c>
      <c r="AF667" s="58"/>
      <c r="AG667" s="58"/>
      <c r="AH667" s="58"/>
      <c r="AI667" s="58"/>
      <c r="AJ667" s="58"/>
      <c r="AK667" s="58"/>
      <c r="AL667" s="58"/>
      <c r="AM667" s="58"/>
      <c r="AN667" s="58"/>
      <c r="AO667" s="58"/>
      <c r="AP667" s="58"/>
      <c r="AQ667" s="58"/>
      <c r="AR667" s="58"/>
      <c r="AS667" s="58"/>
      <c r="AT667" s="58"/>
      <c r="AU667" s="58"/>
      <c r="AV667" s="58"/>
      <c r="AW667" s="58"/>
      <c r="AX667" s="58"/>
      <c r="AY667" s="58"/>
      <c r="AZ667" s="58"/>
      <c r="BA667" s="58"/>
      <c r="BB667" s="58"/>
      <c r="BC667" s="58"/>
      <c r="BD667" s="58"/>
      <c r="BE667" s="58"/>
      <c r="BF667" s="58"/>
      <c r="BG667" s="58"/>
      <c r="BH667" s="58"/>
      <c r="BI667" s="58"/>
      <c r="BJ667" s="58"/>
      <c r="BK667" s="58"/>
      <c r="BL667" s="58"/>
      <c r="BM667" s="58"/>
      <c r="BN667" s="58"/>
      <c r="BO667" s="58"/>
      <c r="BP667" s="58"/>
      <c r="BQ667" s="58"/>
      <c r="BR667" s="58"/>
      <c r="BS667" s="58"/>
      <c r="BT667" s="58"/>
      <c r="BU667" s="58"/>
      <c r="BV667" s="58"/>
      <c r="BW667" s="58"/>
      <c r="BX667" s="58"/>
      <c r="BY667" s="58"/>
      <c r="BZ667" s="58"/>
      <c r="CA667" s="58"/>
      <c r="CB667" s="58"/>
      <c r="CC667" s="58"/>
      <c r="CD667" s="58"/>
      <c r="CE667" s="58"/>
      <c r="CF667" s="58"/>
      <c r="CG667" s="58"/>
      <c r="CH667" s="58"/>
      <c r="CI667" s="58"/>
      <c r="CJ667" s="58"/>
      <c r="CK667" s="58"/>
      <c r="CL667" s="58"/>
      <c r="CM667" s="58"/>
      <c r="CN667" s="58"/>
      <c r="CO667" s="58"/>
      <c r="CP667" s="58"/>
      <c r="CQ667" s="58"/>
      <c r="CR667" s="58"/>
      <c r="CS667" s="58"/>
      <c r="CT667" s="58"/>
      <c r="CU667" s="58"/>
      <c r="CV667" s="58"/>
      <c r="CW667" s="58"/>
      <c r="CX667" s="58"/>
      <c r="CY667" s="58"/>
      <c r="CZ667" s="58"/>
      <c r="DA667" s="58"/>
      <c r="DB667" s="58"/>
      <c r="DC667" s="58"/>
      <c r="DD667" s="58"/>
      <c r="DE667" s="58"/>
      <c r="DF667" s="58"/>
      <c r="DG667" s="58"/>
      <c r="DH667" s="58"/>
      <c r="DI667" s="58"/>
      <c r="DJ667" s="58"/>
      <c r="DK667" s="58"/>
      <c r="DL667" s="58"/>
      <c r="DM667" s="58"/>
      <c r="DN667" s="58"/>
      <c r="DO667" s="58"/>
      <c r="DP667" s="58"/>
      <c r="DQ667" s="58"/>
      <c r="DR667" s="58"/>
      <c r="DS667" s="58"/>
      <c r="DT667" s="58"/>
      <c r="DU667" s="58"/>
      <c r="DV667" s="58"/>
      <c r="DW667" s="58"/>
      <c r="DX667" s="58"/>
      <c r="DY667" s="58"/>
      <c r="DZ667" s="58"/>
      <c r="EA667" s="58"/>
      <c r="EB667" s="58"/>
      <c r="EC667" s="58"/>
      <c r="ED667" s="58"/>
      <c r="EE667" s="58"/>
      <c r="EF667" s="58"/>
      <c r="EG667" s="58"/>
      <c r="EH667" s="58"/>
      <c r="EI667" s="58"/>
      <c r="EJ667" s="58"/>
      <c r="EK667" s="58"/>
      <c r="EL667" s="58"/>
      <c r="EM667" s="58"/>
      <c r="EN667" s="58"/>
      <c r="EO667" s="58"/>
      <c r="EP667" s="58"/>
      <c r="EQ667" s="58"/>
      <c r="ER667" s="58"/>
      <c r="ES667" s="58"/>
      <c r="ET667" s="58"/>
      <c r="EU667" s="58"/>
      <c r="EV667" s="58"/>
      <c r="EW667" s="58"/>
      <c r="EX667" s="58"/>
      <c r="EY667" s="58"/>
      <c r="EZ667" s="58"/>
      <c r="FA667" s="58"/>
      <c r="FB667" s="58"/>
      <c r="FC667" s="58"/>
      <c r="FD667" s="58"/>
      <c r="FE667" s="58"/>
      <c r="FF667" s="58"/>
      <c r="FG667" s="58"/>
      <c r="FH667" s="58"/>
      <c r="FI667" s="58"/>
      <c r="FJ667" s="58"/>
      <c r="FK667" s="58"/>
      <c r="FL667" s="58"/>
      <c r="FM667" s="58"/>
      <c r="FN667" s="58"/>
      <c r="FO667" s="58"/>
      <c r="FP667" s="58"/>
      <c r="FQ667" s="58"/>
      <c r="FR667" s="58"/>
      <c r="FS667" s="58"/>
      <c r="FT667" s="58"/>
      <c r="FU667" s="58"/>
      <c r="FV667" s="58"/>
      <c r="FW667" s="58"/>
      <c r="FX667" s="58"/>
      <c r="FY667" s="58"/>
      <c r="FZ667" s="58"/>
      <c r="GA667" s="58"/>
      <c r="GB667" s="58"/>
      <c r="GC667" s="58"/>
      <c r="GD667" s="58"/>
      <c r="GE667" s="58"/>
      <c r="GF667" s="58"/>
      <c r="GG667" s="58"/>
      <c r="GH667" s="58"/>
      <c r="GI667" s="58"/>
      <c r="GJ667" s="58"/>
      <c r="GK667" s="58"/>
      <c r="GL667" s="58"/>
      <c r="GM667" s="58"/>
      <c r="GN667" s="58"/>
      <c r="GO667" s="58"/>
      <c r="GP667" s="58"/>
      <c r="GQ667" s="58"/>
      <c r="GR667" s="58"/>
      <c r="GS667" s="58"/>
      <c r="GT667" s="58"/>
      <c r="GU667" s="58"/>
      <c r="GV667" s="58"/>
      <c r="GW667" s="58"/>
      <c r="GX667" s="58"/>
      <c r="GY667" s="58"/>
      <c r="GZ667" s="58"/>
      <c r="HA667" s="58"/>
      <c r="HB667" s="58"/>
      <c r="HC667" s="58"/>
      <c r="HD667" s="58"/>
      <c r="HE667" s="58"/>
      <c r="HF667" s="58"/>
      <c r="HG667" s="58"/>
      <c r="HH667" s="58"/>
      <c r="HI667" s="58"/>
      <c r="HJ667" s="58"/>
      <c r="HK667" s="58"/>
      <c r="HL667" s="58"/>
      <c r="HM667" s="58"/>
      <c r="HN667" s="58"/>
      <c r="HO667" s="58"/>
      <c r="HP667" s="58"/>
      <c r="HQ667" s="58"/>
      <c r="HR667" s="58"/>
      <c r="HS667" s="58"/>
      <c r="HT667" s="58"/>
      <c r="HU667" s="58"/>
      <c r="HV667" s="58"/>
      <c r="HW667" s="58"/>
      <c r="HX667" s="58"/>
      <c r="HY667" s="58"/>
      <c r="HZ667" s="58"/>
      <c r="IA667" s="58"/>
      <c r="IB667" s="58"/>
      <c r="IC667" s="58"/>
      <c r="ID667" s="58"/>
      <c r="IE667" s="58"/>
      <c r="IF667" s="58"/>
      <c r="IG667" s="58"/>
      <c r="IH667" s="58"/>
      <c r="II667" s="58"/>
      <c r="IJ667" s="58"/>
      <c r="IK667" s="58"/>
      <c r="IL667" s="58"/>
      <c r="IM667" s="58"/>
      <c r="IN667" s="58"/>
      <c r="IO667" s="58"/>
      <c r="IP667" s="58"/>
      <c r="IQ667" s="58"/>
      <c r="IR667" s="58"/>
    </row>
    <row r="668" spans="1:252" s="839" customFormat="1">
      <c r="A668" s="78" t="s">
        <v>564</v>
      </c>
      <c r="B668" s="699">
        <v>0</v>
      </c>
      <c r="C668" s="699">
        <v>0</v>
      </c>
      <c r="D668" s="699">
        <v>0</v>
      </c>
      <c r="E668" s="699">
        <v>0</v>
      </c>
      <c r="F668" s="699">
        <v>0</v>
      </c>
      <c r="G668" s="699">
        <v>0</v>
      </c>
      <c r="H668" s="699">
        <v>0</v>
      </c>
      <c r="I668" s="699">
        <v>0</v>
      </c>
      <c r="J668" s="699">
        <v>0</v>
      </c>
      <c r="K668" s="699">
        <v>0</v>
      </c>
      <c r="L668" s="699">
        <v>0</v>
      </c>
      <c r="M668" s="699">
        <v>0</v>
      </c>
      <c r="N668" s="699">
        <v>0</v>
      </c>
      <c r="O668" s="699">
        <v>0</v>
      </c>
      <c r="P668" s="699">
        <v>0</v>
      </c>
      <c r="Q668" s="699">
        <v>0</v>
      </c>
      <c r="R668" s="699">
        <v>0</v>
      </c>
      <c r="S668" s="699">
        <v>0</v>
      </c>
      <c r="T668" s="699">
        <v>0</v>
      </c>
      <c r="U668" s="699">
        <v>0</v>
      </c>
      <c r="V668" s="699">
        <v>0</v>
      </c>
      <c r="W668" s="699">
        <v>0</v>
      </c>
      <c r="X668" s="699">
        <v>0</v>
      </c>
      <c r="Y668" s="699">
        <v>0</v>
      </c>
      <c r="Z668" s="699">
        <v>0</v>
      </c>
      <c r="AA668" s="956">
        <v>0</v>
      </c>
      <c r="AB668" s="956">
        <v>0</v>
      </c>
      <c r="AC668" s="956">
        <v>0</v>
      </c>
      <c r="AD668" s="699">
        <v>0</v>
      </c>
      <c r="AE668" s="953">
        <v>0</v>
      </c>
      <c r="AF668" s="58"/>
      <c r="AG668" s="58"/>
      <c r="AH668" s="58"/>
      <c r="AI668" s="58"/>
      <c r="AJ668" s="58"/>
      <c r="AK668" s="58"/>
      <c r="AL668" s="58"/>
      <c r="AM668" s="58"/>
      <c r="AN668" s="58"/>
      <c r="AO668" s="58"/>
      <c r="AP668" s="58"/>
      <c r="AQ668" s="58"/>
      <c r="AR668" s="58"/>
      <c r="AS668" s="58"/>
      <c r="AT668" s="58"/>
      <c r="AU668" s="58"/>
      <c r="AV668" s="58"/>
      <c r="AW668" s="58"/>
      <c r="AX668" s="58"/>
      <c r="AY668" s="58"/>
      <c r="AZ668" s="58"/>
      <c r="BA668" s="58"/>
      <c r="BB668" s="58"/>
      <c r="BC668" s="58"/>
      <c r="BD668" s="58"/>
      <c r="BE668" s="58"/>
      <c r="BF668" s="58"/>
      <c r="BG668" s="58"/>
      <c r="BH668" s="58"/>
      <c r="BI668" s="58"/>
      <c r="BJ668" s="58"/>
      <c r="BK668" s="58"/>
      <c r="BL668" s="58"/>
      <c r="BM668" s="58"/>
      <c r="BN668" s="58"/>
      <c r="BO668" s="58"/>
      <c r="BP668" s="58"/>
      <c r="BQ668" s="58"/>
      <c r="BR668" s="58"/>
      <c r="BS668" s="58"/>
      <c r="BT668" s="58"/>
      <c r="BU668" s="58"/>
      <c r="BV668" s="58"/>
      <c r="BW668" s="58"/>
      <c r="BX668" s="58"/>
      <c r="BY668" s="58"/>
      <c r="BZ668" s="58"/>
      <c r="CA668" s="58"/>
      <c r="CB668" s="58"/>
      <c r="CC668" s="58"/>
      <c r="CD668" s="58"/>
      <c r="CE668" s="58"/>
      <c r="CF668" s="58"/>
      <c r="CG668" s="58"/>
      <c r="CH668" s="58"/>
      <c r="CI668" s="58"/>
      <c r="CJ668" s="58"/>
      <c r="CK668" s="58"/>
      <c r="CL668" s="58"/>
      <c r="CM668" s="58"/>
      <c r="CN668" s="58"/>
      <c r="CO668" s="58"/>
      <c r="CP668" s="58"/>
      <c r="CQ668" s="58"/>
      <c r="CR668" s="58"/>
      <c r="CS668" s="58"/>
      <c r="CT668" s="58"/>
      <c r="CU668" s="58"/>
      <c r="CV668" s="58"/>
      <c r="CW668" s="58"/>
      <c r="CX668" s="58"/>
      <c r="CY668" s="58"/>
      <c r="CZ668" s="58"/>
      <c r="DA668" s="58"/>
      <c r="DB668" s="58"/>
      <c r="DC668" s="58"/>
      <c r="DD668" s="58"/>
      <c r="DE668" s="58"/>
      <c r="DF668" s="58"/>
      <c r="DG668" s="58"/>
      <c r="DH668" s="58"/>
      <c r="DI668" s="58"/>
      <c r="DJ668" s="58"/>
      <c r="DK668" s="58"/>
      <c r="DL668" s="58"/>
      <c r="DM668" s="58"/>
      <c r="DN668" s="58"/>
      <c r="DO668" s="58"/>
      <c r="DP668" s="58"/>
      <c r="DQ668" s="58"/>
      <c r="DR668" s="58"/>
      <c r="DS668" s="58"/>
      <c r="DT668" s="58"/>
      <c r="DU668" s="58"/>
      <c r="DV668" s="58"/>
      <c r="DW668" s="58"/>
      <c r="DX668" s="58"/>
      <c r="DY668" s="58"/>
      <c r="DZ668" s="58"/>
      <c r="EA668" s="58"/>
      <c r="EB668" s="58"/>
      <c r="EC668" s="58"/>
      <c r="ED668" s="58"/>
      <c r="EE668" s="58"/>
      <c r="EF668" s="58"/>
      <c r="EG668" s="58"/>
      <c r="EH668" s="58"/>
      <c r="EI668" s="58"/>
      <c r="EJ668" s="58"/>
      <c r="EK668" s="58"/>
      <c r="EL668" s="58"/>
      <c r="EM668" s="58"/>
      <c r="EN668" s="58"/>
      <c r="EO668" s="58"/>
      <c r="EP668" s="58"/>
      <c r="EQ668" s="58"/>
      <c r="ER668" s="58"/>
      <c r="ES668" s="58"/>
      <c r="ET668" s="58"/>
      <c r="EU668" s="58"/>
      <c r="EV668" s="58"/>
      <c r="EW668" s="58"/>
      <c r="EX668" s="58"/>
      <c r="EY668" s="58"/>
      <c r="EZ668" s="58"/>
      <c r="FA668" s="58"/>
      <c r="FB668" s="58"/>
      <c r="FC668" s="58"/>
      <c r="FD668" s="58"/>
      <c r="FE668" s="58"/>
      <c r="FF668" s="58"/>
      <c r="FG668" s="58"/>
      <c r="FH668" s="58"/>
      <c r="FI668" s="58"/>
      <c r="FJ668" s="58"/>
      <c r="FK668" s="58"/>
      <c r="FL668" s="58"/>
      <c r="FM668" s="58"/>
      <c r="FN668" s="58"/>
      <c r="FO668" s="58"/>
      <c r="FP668" s="58"/>
      <c r="FQ668" s="58"/>
      <c r="FR668" s="58"/>
      <c r="FS668" s="58"/>
      <c r="FT668" s="58"/>
      <c r="FU668" s="58"/>
      <c r="FV668" s="58"/>
      <c r="FW668" s="58"/>
      <c r="FX668" s="58"/>
      <c r="FY668" s="58"/>
      <c r="FZ668" s="58"/>
      <c r="GA668" s="58"/>
      <c r="GB668" s="58"/>
      <c r="GC668" s="58"/>
      <c r="GD668" s="58"/>
      <c r="GE668" s="58"/>
      <c r="GF668" s="58"/>
      <c r="GG668" s="58"/>
      <c r="GH668" s="58"/>
      <c r="GI668" s="58"/>
      <c r="GJ668" s="58"/>
      <c r="GK668" s="58"/>
      <c r="GL668" s="58"/>
      <c r="GM668" s="58"/>
      <c r="GN668" s="58"/>
      <c r="GO668" s="58"/>
      <c r="GP668" s="58"/>
      <c r="GQ668" s="58"/>
      <c r="GR668" s="58"/>
      <c r="GS668" s="58"/>
      <c r="GT668" s="58"/>
      <c r="GU668" s="58"/>
      <c r="GV668" s="58"/>
      <c r="GW668" s="58"/>
      <c r="GX668" s="58"/>
      <c r="GY668" s="58"/>
      <c r="GZ668" s="58"/>
      <c r="HA668" s="58"/>
      <c r="HB668" s="58"/>
      <c r="HC668" s="58"/>
      <c r="HD668" s="58"/>
      <c r="HE668" s="58"/>
      <c r="HF668" s="58"/>
      <c r="HG668" s="58"/>
      <c r="HH668" s="58"/>
      <c r="HI668" s="58"/>
      <c r="HJ668" s="58"/>
      <c r="HK668" s="58"/>
      <c r="HL668" s="58"/>
      <c r="HM668" s="58"/>
      <c r="HN668" s="58"/>
      <c r="HO668" s="58"/>
      <c r="HP668" s="58"/>
      <c r="HQ668" s="58"/>
      <c r="HR668" s="58"/>
      <c r="HS668" s="58"/>
      <c r="HT668" s="58"/>
      <c r="HU668" s="58"/>
      <c r="HV668" s="58"/>
      <c r="HW668" s="58"/>
      <c r="HX668" s="58"/>
      <c r="HY668" s="58"/>
      <c r="HZ668" s="58"/>
      <c r="IA668" s="58"/>
      <c r="IB668" s="58"/>
      <c r="IC668" s="58"/>
      <c r="ID668" s="58"/>
      <c r="IE668" s="58"/>
      <c r="IF668" s="58"/>
      <c r="IG668" s="58"/>
      <c r="IH668" s="58"/>
      <c r="II668" s="58"/>
      <c r="IJ668" s="58"/>
      <c r="IK668" s="58"/>
      <c r="IL668" s="58"/>
      <c r="IM668" s="58"/>
      <c r="IN668" s="58"/>
      <c r="IO668" s="58"/>
      <c r="IP668" s="58"/>
      <c r="IQ668" s="58"/>
      <c r="IR668" s="58"/>
    </row>
    <row r="669" spans="1:252" s="839" customFormat="1">
      <c r="A669" s="78" t="s">
        <v>565</v>
      </c>
      <c r="B669" s="699">
        <v>0</v>
      </c>
      <c r="C669" s="699">
        <v>0</v>
      </c>
      <c r="D669" s="699">
        <v>0</v>
      </c>
      <c r="E669" s="699">
        <v>0</v>
      </c>
      <c r="F669" s="699">
        <v>0</v>
      </c>
      <c r="G669" s="699">
        <v>0</v>
      </c>
      <c r="H669" s="699">
        <v>0</v>
      </c>
      <c r="I669" s="699">
        <v>0</v>
      </c>
      <c r="J669" s="699">
        <v>0</v>
      </c>
      <c r="K669" s="699">
        <v>0</v>
      </c>
      <c r="L669" s="699">
        <v>0</v>
      </c>
      <c r="M669" s="699">
        <v>0</v>
      </c>
      <c r="N669" s="699">
        <v>0</v>
      </c>
      <c r="O669" s="699">
        <v>0</v>
      </c>
      <c r="P669" s="699">
        <v>0</v>
      </c>
      <c r="Q669" s="699">
        <v>0</v>
      </c>
      <c r="R669" s="699">
        <v>0</v>
      </c>
      <c r="S669" s="699">
        <v>0</v>
      </c>
      <c r="T669" s="699">
        <v>0</v>
      </c>
      <c r="U669" s="699">
        <v>0</v>
      </c>
      <c r="V669" s="699">
        <v>0</v>
      </c>
      <c r="W669" s="699">
        <v>0</v>
      </c>
      <c r="X669" s="699">
        <v>0</v>
      </c>
      <c r="Y669" s="699">
        <v>0</v>
      </c>
      <c r="Z669" s="699">
        <v>0</v>
      </c>
      <c r="AA669" s="956">
        <v>0</v>
      </c>
      <c r="AB669" s="956">
        <v>0</v>
      </c>
      <c r="AC669" s="956">
        <v>0</v>
      </c>
      <c r="AD669" s="699">
        <v>0</v>
      </c>
      <c r="AE669" s="953">
        <v>0</v>
      </c>
      <c r="AF669" s="58"/>
      <c r="AG669" s="58"/>
      <c r="AH669" s="58"/>
      <c r="AI669" s="58"/>
      <c r="AJ669" s="58"/>
      <c r="AK669" s="58"/>
      <c r="AL669" s="58"/>
      <c r="AM669" s="58"/>
      <c r="AN669" s="58"/>
      <c r="AO669" s="58"/>
      <c r="AP669" s="58"/>
      <c r="AQ669" s="58"/>
      <c r="AR669" s="58"/>
      <c r="AS669" s="58"/>
      <c r="AT669" s="58"/>
      <c r="AU669" s="58"/>
      <c r="AV669" s="58"/>
      <c r="AW669" s="58"/>
      <c r="AX669" s="58"/>
      <c r="AY669" s="58"/>
      <c r="AZ669" s="58"/>
      <c r="BA669" s="58"/>
      <c r="BB669" s="58"/>
      <c r="BC669" s="58"/>
      <c r="BD669" s="58"/>
      <c r="BE669" s="58"/>
      <c r="BF669" s="58"/>
      <c r="BG669" s="58"/>
      <c r="BH669" s="58"/>
      <c r="BI669" s="58"/>
      <c r="BJ669" s="58"/>
      <c r="BK669" s="58"/>
      <c r="BL669" s="58"/>
      <c r="BM669" s="58"/>
      <c r="BN669" s="58"/>
      <c r="BO669" s="58"/>
      <c r="BP669" s="58"/>
      <c r="BQ669" s="58"/>
      <c r="BR669" s="58"/>
      <c r="BS669" s="58"/>
      <c r="BT669" s="58"/>
      <c r="BU669" s="58"/>
      <c r="BV669" s="58"/>
      <c r="BW669" s="58"/>
      <c r="BX669" s="58"/>
      <c r="BY669" s="58"/>
      <c r="BZ669" s="58"/>
      <c r="CA669" s="58"/>
      <c r="CB669" s="58"/>
      <c r="CC669" s="58"/>
      <c r="CD669" s="58"/>
      <c r="CE669" s="58"/>
      <c r="CF669" s="58"/>
      <c r="CG669" s="58"/>
      <c r="CH669" s="58"/>
      <c r="CI669" s="58"/>
      <c r="CJ669" s="58"/>
      <c r="CK669" s="58"/>
      <c r="CL669" s="58"/>
      <c r="CM669" s="58"/>
      <c r="CN669" s="58"/>
      <c r="CO669" s="58"/>
      <c r="CP669" s="58"/>
      <c r="CQ669" s="58"/>
      <c r="CR669" s="58"/>
      <c r="CS669" s="58"/>
      <c r="CT669" s="58"/>
      <c r="CU669" s="58"/>
      <c r="CV669" s="58"/>
      <c r="CW669" s="58"/>
      <c r="CX669" s="58"/>
      <c r="CY669" s="58"/>
      <c r="CZ669" s="58"/>
      <c r="DA669" s="58"/>
      <c r="DB669" s="58"/>
      <c r="DC669" s="58"/>
      <c r="DD669" s="58"/>
      <c r="DE669" s="58"/>
      <c r="DF669" s="58"/>
      <c r="DG669" s="58"/>
      <c r="DH669" s="58"/>
      <c r="DI669" s="58"/>
      <c r="DJ669" s="58"/>
      <c r="DK669" s="58"/>
      <c r="DL669" s="58"/>
      <c r="DM669" s="58"/>
      <c r="DN669" s="58"/>
      <c r="DO669" s="58"/>
      <c r="DP669" s="58"/>
      <c r="DQ669" s="58"/>
      <c r="DR669" s="58"/>
      <c r="DS669" s="58"/>
      <c r="DT669" s="58"/>
      <c r="DU669" s="58"/>
      <c r="DV669" s="58"/>
      <c r="DW669" s="58"/>
      <c r="DX669" s="58"/>
      <c r="DY669" s="58"/>
      <c r="DZ669" s="58"/>
      <c r="EA669" s="58"/>
      <c r="EB669" s="58"/>
      <c r="EC669" s="58"/>
      <c r="ED669" s="58"/>
      <c r="EE669" s="58"/>
      <c r="EF669" s="58"/>
      <c r="EG669" s="58"/>
      <c r="EH669" s="58"/>
      <c r="EI669" s="58"/>
      <c r="EJ669" s="58"/>
      <c r="EK669" s="58"/>
      <c r="EL669" s="58"/>
      <c r="EM669" s="58"/>
      <c r="EN669" s="58"/>
      <c r="EO669" s="58"/>
      <c r="EP669" s="58"/>
      <c r="EQ669" s="58"/>
      <c r="ER669" s="58"/>
      <c r="ES669" s="58"/>
      <c r="ET669" s="58"/>
      <c r="EU669" s="58"/>
      <c r="EV669" s="58"/>
      <c r="EW669" s="58"/>
      <c r="EX669" s="58"/>
      <c r="EY669" s="58"/>
      <c r="EZ669" s="58"/>
      <c r="FA669" s="58"/>
      <c r="FB669" s="58"/>
      <c r="FC669" s="58"/>
      <c r="FD669" s="58"/>
      <c r="FE669" s="58"/>
      <c r="FF669" s="58"/>
      <c r="FG669" s="58"/>
      <c r="FH669" s="58"/>
      <c r="FI669" s="58"/>
      <c r="FJ669" s="58"/>
      <c r="FK669" s="58"/>
      <c r="FL669" s="58"/>
      <c r="FM669" s="58"/>
      <c r="FN669" s="58"/>
      <c r="FO669" s="58"/>
      <c r="FP669" s="58"/>
      <c r="FQ669" s="58"/>
      <c r="FR669" s="58"/>
      <c r="FS669" s="58"/>
      <c r="FT669" s="58"/>
      <c r="FU669" s="58"/>
      <c r="FV669" s="58"/>
      <c r="FW669" s="58"/>
      <c r="FX669" s="58"/>
      <c r="FY669" s="58"/>
      <c r="FZ669" s="58"/>
      <c r="GA669" s="58"/>
      <c r="GB669" s="58"/>
      <c r="GC669" s="58"/>
      <c r="GD669" s="58"/>
      <c r="GE669" s="58"/>
      <c r="GF669" s="58"/>
      <c r="GG669" s="58"/>
      <c r="GH669" s="58"/>
      <c r="GI669" s="58"/>
      <c r="GJ669" s="58"/>
      <c r="GK669" s="58"/>
      <c r="GL669" s="58"/>
      <c r="GM669" s="58"/>
      <c r="GN669" s="58"/>
      <c r="GO669" s="58"/>
      <c r="GP669" s="58"/>
      <c r="GQ669" s="58"/>
      <c r="GR669" s="58"/>
      <c r="GS669" s="58"/>
      <c r="GT669" s="58"/>
      <c r="GU669" s="58"/>
      <c r="GV669" s="58"/>
      <c r="GW669" s="58"/>
      <c r="GX669" s="58"/>
      <c r="GY669" s="58"/>
      <c r="GZ669" s="58"/>
      <c r="HA669" s="58"/>
      <c r="HB669" s="58"/>
      <c r="HC669" s="58"/>
      <c r="HD669" s="58"/>
      <c r="HE669" s="58"/>
      <c r="HF669" s="58"/>
      <c r="HG669" s="58"/>
      <c r="HH669" s="58"/>
      <c r="HI669" s="58"/>
      <c r="HJ669" s="58"/>
      <c r="HK669" s="58"/>
      <c r="HL669" s="58"/>
      <c r="HM669" s="58"/>
      <c r="HN669" s="58"/>
      <c r="HO669" s="58"/>
      <c r="HP669" s="58"/>
      <c r="HQ669" s="58"/>
      <c r="HR669" s="58"/>
      <c r="HS669" s="58"/>
      <c r="HT669" s="58"/>
      <c r="HU669" s="58"/>
      <c r="HV669" s="58"/>
      <c r="HW669" s="58"/>
      <c r="HX669" s="58"/>
      <c r="HY669" s="58"/>
      <c r="HZ669" s="58"/>
      <c r="IA669" s="58"/>
      <c r="IB669" s="58"/>
      <c r="IC669" s="58"/>
      <c r="ID669" s="58"/>
      <c r="IE669" s="58"/>
      <c r="IF669" s="58"/>
      <c r="IG669" s="58"/>
      <c r="IH669" s="58"/>
      <c r="II669" s="58"/>
      <c r="IJ669" s="58"/>
      <c r="IK669" s="58"/>
      <c r="IL669" s="58"/>
      <c r="IM669" s="58"/>
      <c r="IN669" s="58"/>
      <c r="IO669" s="58"/>
      <c r="IP669" s="58"/>
      <c r="IQ669" s="58"/>
      <c r="IR669" s="58"/>
    </row>
    <row r="670" spans="1:252" s="839" customFormat="1">
      <c r="A670" s="78" t="s">
        <v>566</v>
      </c>
      <c r="B670" s="699">
        <v>0</v>
      </c>
      <c r="C670" s="699">
        <v>0</v>
      </c>
      <c r="D670" s="699">
        <v>0</v>
      </c>
      <c r="E670" s="699">
        <v>0</v>
      </c>
      <c r="F670" s="699">
        <v>0</v>
      </c>
      <c r="G670" s="699">
        <v>0</v>
      </c>
      <c r="H670" s="699">
        <v>0</v>
      </c>
      <c r="I670" s="699">
        <v>0</v>
      </c>
      <c r="J670" s="699">
        <v>0</v>
      </c>
      <c r="K670" s="699">
        <v>0</v>
      </c>
      <c r="L670" s="699">
        <v>0</v>
      </c>
      <c r="M670" s="699">
        <v>0</v>
      </c>
      <c r="N670" s="699">
        <v>0</v>
      </c>
      <c r="O670" s="699">
        <v>0</v>
      </c>
      <c r="P670" s="699">
        <v>0</v>
      </c>
      <c r="Q670" s="699">
        <v>0</v>
      </c>
      <c r="R670" s="699">
        <v>0</v>
      </c>
      <c r="S670" s="699">
        <v>0</v>
      </c>
      <c r="T670" s="699">
        <v>0</v>
      </c>
      <c r="U670" s="699">
        <v>0</v>
      </c>
      <c r="V670" s="699">
        <v>0</v>
      </c>
      <c r="W670" s="699">
        <v>0</v>
      </c>
      <c r="X670" s="699">
        <v>0</v>
      </c>
      <c r="Y670" s="699">
        <v>0</v>
      </c>
      <c r="Z670" s="699">
        <v>0</v>
      </c>
      <c r="AA670" s="956">
        <v>0</v>
      </c>
      <c r="AB670" s="956">
        <v>0</v>
      </c>
      <c r="AC670" s="956">
        <v>0</v>
      </c>
      <c r="AD670" s="699">
        <v>0</v>
      </c>
      <c r="AE670" s="953">
        <v>0</v>
      </c>
      <c r="AF670" s="58"/>
      <c r="AG670" s="58"/>
      <c r="AH670" s="58"/>
      <c r="AI670" s="58"/>
      <c r="AJ670" s="58"/>
      <c r="AK670" s="58"/>
      <c r="AL670" s="58"/>
      <c r="AM670" s="58"/>
      <c r="AN670" s="58"/>
      <c r="AO670" s="58"/>
      <c r="AP670" s="58"/>
      <c r="AQ670" s="58"/>
      <c r="AR670" s="58"/>
      <c r="AS670" s="58"/>
      <c r="AT670" s="58"/>
      <c r="AU670" s="58"/>
      <c r="AV670" s="58"/>
      <c r="AW670" s="58"/>
      <c r="AX670" s="58"/>
      <c r="AY670" s="58"/>
      <c r="AZ670" s="58"/>
      <c r="BA670" s="58"/>
      <c r="BB670" s="58"/>
      <c r="BC670" s="58"/>
      <c r="BD670" s="58"/>
      <c r="BE670" s="58"/>
      <c r="BF670" s="58"/>
      <c r="BG670" s="58"/>
      <c r="BH670" s="58"/>
      <c r="BI670" s="58"/>
      <c r="BJ670" s="58"/>
      <c r="BK670" s="58"/>
      <c r="BL670" s="58"/>
      <c r="BM670" s="58"/>
      <c r="BN670" s="58"/>
      <c r="BO670" s="58"/>
      <c r="BP670" s="58"/>
      <c r="BQ670" s="58"/>
      <c r="BR670" s="58"/>
      <c r="BS670" s="58"/>
      <c r="BT670" s="58"/>
      <c r="BU670" s="58"/>
      <c r="BV670" s="58"/>
      <c r="BW670" s="58"/>
      <c r="BX670" s="58"/>
      <c r="BY670" s="58"/>
      <c r="BZ670" s="58"/>
      <c r="CA670" s="58"/>
      <c r="CB670" s="58"/>
      <c r="CC670" s="58"/>
      <c r="CD670" s="58"/>
      <c r="CE670" s="58"/>
      <c r="CF670" s="58"/>
      <c r="CG670" s="58"/>
      <c r="CH670" s="58"/>
      <c r="CI670" s="58"/>
      <c r="CJ670" s="58"/>
      <c r="CK670" s="58"/>
      <c r="CL670" s="58"/>
      <c r="CM670" s="58"/>
      <c r="CN670" s="58"/>
      <c r="CO670" s="58"/>
      <c r="CP670" s="58"/>
      <c r="CQ670" s="58"/>
      <c r="CR670" s="58"/>
      <c r="CS670" s="58"/>
      <c r="CT670" s="58"/>
      <c r="CU670" s="58"/>
      <c r="CV670" s="58"/>
      <c r="CW670" s="58"/>
      <c r="CX670" s="58"/>
      <c r="CY670" s="58"/>
      <c r="CZ670" s="58"/>
      <c r="DA670" s="58"/>
      <c r="DB670" s="58"/>
      <c r="DC670" s="58"/>
      <c r="DD670" s="58"/>
      <c r="DE670" s="58"/>
      <c r="DF670" s="58"/>
      <c r="DG670" s="58"/>
      <c r="DH670" s="58"/>
      <c r="DI670" s="58"/>
      <c r="DJ670" s="58"/>
      <c r="DK670" s="58"/>
      <c r="DL670" s="58"/>
      <c r="DM670" s="58"/>
      <c r="DN670" s="58"/>
      <c r="DO670" s="58"/>
      <c r="DP670" s="58"/>
      <c r="DQ670" s="58"/>
      <c r="DR670" s="58"/>
      <c r="DS670" s="58"/>
      <c r="DT670" s="58"/>
      <c r="DU670" s="58"/>
      <c r="DV670" s="58"/>
      <c r="DW670" s="58"/>
      <c r="DX670" s="58"/>
      <c r="DY670" s="58"/>
      <c r="DZ670" s="58"/>
      <c r="EA670" s="58"/>
      <c r="EB670" s="58"/>
      <c r="EC670" s="58"/>
      <c r="ED670" s="58"/>
      <c r="EE670" s="58"/>
      <c r="EF670" s="58"/>
      <c r="EG670" s="58"/>
      <c r="EH670" s="58"/>
      <c r="EI670" s="58"/>
      <c r="EJ670" s="58"/>
      <c r="EK670" s="58"/>
      <c r="EL670" s="58"/>
      <c r="EM670" s="58"/>
      <c r="EN670" s="58"/>
      <c r="EO670" s="58"/>
      <c r="EP670" s="58"/>
      <c r="EQ670" s="58"/>
      <c r="ER670" s="58"/>
      <c r="ES670" s="58"/>
      <c r="ET670" s="58"/>
      <c r="EU670" s="58"/>
      <c r="EV670" s="58"/>
      <c r="EW670" s="58"/>
      <c r="EX670" s="58"/>
      <c r="EY670" s="58"/>
      <c r="EZ670" s="58"/>
      <c r="FA670" s="58"/>
      <c r="FB670" s="58"/>
      <c r="FC670" s="58"/>
      <c r="FD670" s="58"/>
      <c r="FE670" s="58"/>
      <c r="FF670" s="58"/>
      <c r="FG670" s="58"/>
      <c r="FH670" s="58"/>
      <c r="FI670" s="58"/>
      <c r="FJ670" s="58"/>
      <c r="FK670" s="58"/>
      <c r="FL670" s="58"/>
      <c r="FM670" s="58"/>
      <c r="FN670" s="58"/>
      <c r="FO670" s="58"/>
      <c r="FP670" s="58"/>
      <c r="FQ670" s="58"/>
      <c r="FR670" s="58"/>
      <c r="FS670" s="58"/>
      <c r="FT670" s="58"/>
      <c r="FU670" s="58"/>
      <c r="FV670" s="58"/>
      <c r="FW670" s="58"/>
      <c r="FX670" s="58"/>
      <c r="FY670" s="58"/>
      <c r="FZ670" s="58"/>
      <c r="GA670" s="58"/>
      <c r="GB670" s="58"/>
      <c r="GC670" s="58"/>
      <c r="GD670" s="58"/>
      <c r="GE670" s="58"/>
      <c r="GF670" s="58"/>
      <c r="GG670" s="58"/>
      <c r="GH670" s="58"/>
      <c r="GI670" s="58"/>
      <c r="GJ670" s="58"/>
      <c r="GK670" s="58"/>
      <c r="GL670" s="58"/>
      <c r="GM670" s="58"/>
      <c r="GN670" s="58"/>
      <c r="GO670" s="58"/>
      <c r="GP670" s="58"/>
      <c r="GQ670" s="58"/>
      <c r="GR670" s="58"/>
      <c r="GS670" s="58"/>
      <c r="GT670" s="58"/>
      <c r="GU670" s="58"/>
      <c r="GV670" s="58"/>
      <c r="GW670" s="58"/>
      <c r="GX670" s="58"/>
      <c r="GY670" s="58"/>
      <c r="GZ670" s="58"/>
      <c r="HA670" s="58"/>
      <c r="HB670" s="58"/>
      <c r="HC670" s="58"/>
      <c r="HD670" s="58"/>
      <c r="HE670" s="58"/>
      <c r="HF670" s="58"/>
      <c r="HG670" s="58"/>
      <c r="HH670" s="58"/>
      <c r="HI670" s="58"/>
      <c r="HJ670" s="58"/>
      <c r="HK670" s="58"/>
      <c r="HL670" s="58"/>
      <c r="HM670" s="58"/>
      <c r="HN670" s="58"/>
      <c r="HO670" s="58"/>
      <c r="HP670" s="58"/>
      <c r="HQ670" s="58"/>
      <c r="HR670" s="58"/>
      <c r="HS670" s="58"/>
      <c r="HT670" s="58"/>
      <c r="HU670" s="58"/>
      <c r="HV670" s="58"/>
      <c r="HW670" s="58"/>
      <c r="HX670" s="58"/>
      <c r="HY670" s="58"/>
      <c r="HZ670" s="58"/>
      <c r="IA670" s="58"/>
      <c r="IB670" s="58"/>
      <c r="IC670" s="58"/>
      <c r="ID670" s="58"/>
      <c r="IE670" s="58"/>
      <c r="IF670" s="58"/>
      <c r="IG670" s="58"/>
      <c r="IH670" s="58"/>
      <c r="II670" s="58"/>
      <c r="IJ670" s="58"/>
      <c r="IK670" s="58"/>
      <c r="IL670" s="58"/>
      <c r="IM670" s="58"/>
      <c r="IN670" s="58"/>
      <c r="IO670" s="58"/>
      <c r="IP670" s="58"/>
      <c r="IQ670" s="58"/>
      <c r="IR670" s="58"/>
    </row>
    <row r="671" spans="1:252" s="839" customFormat="1">
      <c r="A671" s="78" t="s">
        <v>463</v>
      </c>
      <c r="B671" s="699">
        <v>0.112</v>
      </c>
      <c r="C671" s="699">
        <v>0.13800000000000001</v>
      </c>
      <c r="D671" s="699">
        <v>0.17599999999999999</v>
      </c>
      <c r="E671" s="699">
        <v>0.157</v>
      </c>
      <c r="F671" s="699">
        <v>0.156</v>
      </c>
      <c r="G671" s="699">
        <v>0.3</v>
      </c>
      <c r="H671" s="699">
        <v>0.35099999999999998</v>
      </c>
      <c r="I671" s="699">
        <v>0.14399999999999999</v>
      </c>
      <c r="J671" s="699">
        <v>0.19600000000000001</v>
      </c>
      <c r="K671" s="699">
        <v>0.20499999999999999</v>
      </c>
      <c r="L671" s="699">
        <v>0.253</v>
      </c>
      <c r="M671" s="699">
        <v>0.17100000000000001</v>
      </c>
      <c r="N671" s="699">
        <v>0.193</v>
      </c>
      <c r="O671" s="699">
        <v>0.21199999999999999</v>
      </c>
      <c r="P671" s="699">
        <v>0.185</v>
      </c>
      <c r="Q671" s="699">
        <v>0.10100000000000001</v>
      </c>
      <c r="R671" s="699">
        <v>8.4000000000000005E-2</v>
      </c>
      <c r="S671" s="699">
        <v>7.1999999999999995E-2</v>
      </c>
      <c r="T671" s="699">
        <v>7.5999999999999998E-2</v>
      </c>
      <c r="U671" s="699">
        <v>7.5999999999999998E-2</v>
      </c>
      <c r="V671" s="699">
        <v>7.1999999999999995E-2</v>
      </c>
      <c r="W671" s="699">
        <v>7.0999999999999994E-2</v>
      </c>
      <c r="X671" s="699">
        <v>6.8000000000000005E-2</v>
      </c>
      <c r="Y671" s="699">
        <v>6.9000000000000006E-2</v>
      </c>
      <c r="Z671" s="699">
        <v>7.5999999999999998E-2</v>
      </c>
      <c r="AA671" s="956">
        <v>7.4999999999999997E-2</v>
      </c>
      <c r="AB671" s="956">
        <v>7.5999999999999998E-2</v>
      </c>
      <c r="AC671" s="956">
        <v>8.5999999999999993E-2</v>
      </c>
      <c r="AD671" s="699">
        <v>9.7000000000000003E-2</v>
      </c>
      <c r="AE671" s="953">
        <v>0.10299999999999999</v>
      </c>
      <c r="AF671" s="58"/>
      <c r="AG671" s="58"/>
      <c r="AH671" s="58"/>
      <c r="AI671" s="58"/>
      <c r="AJ671" s="58"/>
      <c r="AK671" s="58"/>
      <c r="AL671" s="58"/>
      <c r="AM671" s="58"/>
      <c r="AN671" s="58"/>
      <c r="AO671" s="58"/>
      <c r="AP671" s="58"/>
      <c r="AQ671" s="58"/>
      <c r="AR671" s="58"/>
      <c r="AS671" s="58"/>
      <c r="AT671" s="58"/>
      <c r="AU671" s="58"/>
      <c r="AV671" s="58"/>
      <c r="AW671" s="58"/>
      <c r="AX671" s="58"/>
      <c r="AY671" s="58"/>
      <c r="AZ671" s="58"/>
      <c r="BA671" s="58"/>
      <c r="BB671" s="58"/>
      <c r="BC671" s="58"/>
      <c r="BD671" s="58"/>
      <c r="BE671" s="58"/>
      <c r="BF671" s="58"/>
      <c r="BG671" s="58"/>
      <c r="BH671" s="58"/>
      <c r="BI671" s="58"/>
      <c r="BJ671" s="58"/>
      <c r="BK671" s="58"/>
      <c r="BL671" s="58"/>
      <c r="BM671" s="58"/>
      <c r="BN671" s="58"/>
      <c r="BO671" s="58"/>
      <c r="BP671" s="58"/>
      <c r="BQ671" s="58"/>
      <c r="BR671" s="58"/>
      <c r="BS671" s="58"/>
      <c r="BT671" s="58"/>
      <c r="BU671" s="58"/>
      <c r="BV671" s="58"/>
      <c r="BW671" s="58"/>
      <c r="BX671" s="58"/>
      <c r="BY671" s="58"/>
      <c r="BZ671" s="58"/>
      <c r="CA671" s="58"/>
      <c r="CB671" s="58"/>
      <c r="CC671" s="58"/>
      <c r="CD671" s="58"/>
      <c r="CE671" s="58"/>
      <c r="CF671" s="58"/>
      <c r="CG671" s="58"/>
      <c r="CH671" s="58"/>
      <c r="CI671" s="58"/>
      <c r="CJ671" s="58"/>
      <c r="CK671" s="58"/>
      <c r="CL671" s="58"/>
      <c r="CM671" s="58"/>
      <c r="CN671" s="58"/>
      <c r="CO671" s="58"/>
      <c r="CP671" s="58"/>
      <c r="CQ671" s="58"/>
      <c r="CR671" s="58"/>
      <c r="CS671" s="58"/>
      <c r="CT671" s="58"/>
      <c r="CU671" s="58"/>
      <c r="CV671" s="58"/>
      <c r="CW671" s="58"/>
      <c r="CX671" s="58"/>
      <c r="CY671" s="58"/>
      <c r="CZ671" s="58"/>
      <c r="DA671" s="58"/>
      <c r="DB671" s="58"/>
      <c r="DC671" s="58"/>
      <c r="DD671" s="58"/>
      <c r="DE671" s="58"/>
      <c r="DF671" s="58"/>
      <c r="DG671" s="58"/>
      <c r="DH671" s="58"/>
      <c r="DI671" s="58"/>
      <c r="DJ671" s="58"/>
      <c r="DK671" s="58"/>
      <c r="DL671" s="58"/>
      <c r="DM671" s="58"/>
      <c r="DN671" s="58"/>
      <c r="DO671" s="58"/>
      <c r="DP671" s="58"/>
      <c r="DQ671" s="58"/>
      <c r="DR671" s="58"/>
      <c r="DS671" s="58"/>
      <c r="DT671" s="58"/>
      <c r="DU671" s="58"/>
      <c r="DV671" s="58"/>
      <c r="DW671" s="58"/>
      <c r="DX671" s="58"/>
      <c r="DY671" s="58"/>
      <c r="DZ671" s="58"/>
      <c r="EA671" s="58"/>
      <c r="EB671" s="58"/>
      <c r="EC671" s="58"/>
      <c r="ED671" s="58"/>
      <c r="EE671" s="58"/>
      <c r="EF671" s="58"/>
      <c r="EG671" s="58"/>
      <c r="EH671" s="58"/>
      <c r="EI671" s="58"/>
      <c r="EJ671" s="58"/>
      <c r="EK671" s="58"/>
      <c r="EL671" s="58"/>
      <c r="EM671" s="58"/>
      <c r="EN671" s="58"/>
      <c r="EO671" s="58"/>
      <c r="EP671" s="58"/>
      <c r="EQ671" s="58"/>
      <c r="ER671" s="58"/>
      <c r="ES671" s="58"/>
      <c r="ET671" s="58"/>
      <c r="EU671" s="58"/>
      <c r="EV671" s="58"/>
      <c r="EW671" s="58"/>
      <c r="EX671" s="58"/>
      <c r="EY671" s="58"/>
      <c r="EZ671" s="58"/>
      <c r="FA671" s="58"/>
      <c r="FB671" s="58"/>
      <c r="FC671" s="58"/>
      <c r="FD671" s="58"/>
      <c r="FE671" s="58"/>
      <c r="FF671" s="58"/>
      <c r="FG671" s="58"/>
      <c r="FH671" s="58"/>
      <c r="FI671" s="58"/>
      <c r="FJ671" s="58"/>
      <c r="FK671" s="58"/>
      <c r="FL671" s="58"/>
      <c r="FM671" s="58"/>
      <c r="FN671" s="58"/>
      <c r="FO671" s="58"/>
      <c r="FP671" s="58"/>
      <c r="FQ671" s="58"/>
      <c r="FR671" s="58"/>
      <c r="FS671" s="58"/>
      <c r="FT671" s="58"/>
      <c r="FU671" s="58"/>
      <c r="FV671" s="58"/>
      <c r="FW671" s="58"/>
      <c r="FX671" s="58"/>
      <c r="FY671" s="58"/>
      <c r="FZ671" s="58"/>
      <c r="GA671" s="58"/>
      <c r="GB671" s="58"/>
      <c r="GC671" s="58"/>
      <c r="GD671" s="58"/>
      <c r="GE671" s="58"/>
      <c r="GF671" s="58"/>
      <c r="GG671" s="58"/>
      <c r="GH671" s="58"/>
      <c r="GI671" s="58"/>
      <c r="GJ671" s="58"/>
      <c r="GK671" s="58"/>
      <c r="GL671" s="58"/>
      <c r="GM671" s="58"/>
      <c r="GN671" s="58"/>
      <c r="GO671" s="58"/>
      <c r="GP671" s="58"/>
      <c r="GQ671" s="58"/>
      <c r="GR671" s="58"/>
      <c r="GS671" s="58"/>
      <c r="GT671" s="58"/>
      <c r="GU671" s="58"/>
      <c r="GV671" s="58"/>
      <c r="GW671" s="58"/>
      <c r="GX671" s="58"/>
      <c r="GY671" s="58"/>
      <c r="GZ671" s="58"/>
      <c r="HA671" s="58"/>
      <c r="HB671" s="58"/>
      <c r="HC671" s="58"/>
      <c r="HD671" s="58"/>
      <c r="HE671" s="58"/>
      <c r="HF671" s="58"/>
      <c r="HG671" s="58"/>
      <c r="HH671" s="58"/>
      <c r="HI671" s="58"/>
      <c r="HJ671" s="58"/>
      <c r="HK671" s="58"/>
      <c r="HL671" s="58"/>
      <c r="HM671" s="58"/>
      <c r="HN671" s="58"/>
      <c r="HO671" s="58"/>
      <c r="HP671" s="58"/>
      <c r="HQ671" s="58"/>
      <c r="HR671" s="58"/>
      <c r="HS671" s="58"/>
      <c r="HT671" s="58"/>
      <c r="HU671" s="58"/>
      <c r="HV671" s="58"/>
      <c r="HW671" s="58"/>
      <c r="HX671" s="58"/>
      <c r="HY671" s="58"/>
      <c r="HZ671" s="58"/>
      <c r="IA671" s="58"/>
      <c r="IB671" s="58"/>
      <c r="IC671" s="58"/>
      <c r="ID671" s="58"/>
      <c r="IE671" s="58"/>
      <c r="IF671" s="58"/>
      <c r="IG671" s="58"/>
      <c r="IH671" s="58"/>
      <c r="II671" s="58"/>
      <c r="IJ671" s="58"/>
      <c r="IK671" s="58"/>
      <c r="IL671" s="58"/>
      <c r="IM671" s="58"/>
      <c r="IN671" s="58"/>
      <c r="IO671" s="58"/>
      <c r="IP671" s="58"/>
      <c r="IQ671" s="58"/>
      <c r="IR671" s="58"/>
    </row>
    <row r="672" spans="1:252" s="839" customFormat="1">
      <c r="A672" s="78" t="s">
        <v>567</v>
      </c>
      <c r="B672" s="699">
        <v>6.0000000000000001E-3</v>
      </c>
      <c r="C672" s="699">
        <v>8.0000000000000002E-3</v>
      </c>
      <c r="D672" s="699">
        <v>0.01</v>
      </c>
      <c r="E672" s="699">
        <v>8.9999999999999993E-3</v>
      </c>
      <c r="F672" s="699">
        <v>8.9999999999999993E-3</v>
      </c>
      <c r="G672" s="699">
        <v>1.7000000000000001E-2</v>
      </c>
      <c r="H672" s="699">
        <v>1.9E-2</v>
      </c>
      <c r="I672" s="699">
        <v>8.0000000000000002E-3</v>
      </c>
      <c r="J672" s="699">
        <v>1.0999999999999999E-2</v>
      </c>
      <c r="K672" s="699">
        <v>1.2E-2</v>
      </c>
      <c r="L672" s="699">
        <v>1.4E-2</v>
      </c>
      <c r="M672" s="699">
        <v>8.9999999999999993E-3</v>
      </c>
      <c r="N672" s="699">
        <v>1.0999999999999999E-2</v>
      </c>
      <c r="O672" s="699">
        <v>1.2E-2</v>
      </c>
      <c r="P672" s="699">
        <v>0.01</v>
      </c>
      <c r="Q672" s="699">
        <v>0.01</v>
      </c>
      <c r="R672" s="699">
        <v>0.01</v>
      </c>
      <c r="S672" s="699">
        <v>8.9999999999999993E-3</v>
      </c>
      <c r="T672" s="699">
        <v>0.01</v>
      </c>
      <c r="U672" s="699">
        <v>0.01</v>
      </c>
      <c r="V672" s="699">
        <v>8.9999999999999993E-3</v>
      </c>
      <c r="W672" s="699">
        <v>8.9999999999999993E-3</v>
      </c>
      <c r="X672" s="699">
        <v>8.9999999999999993E-3</v>
      </c>
      <c r="Y672" s="699">
        <v>8.9999999999999993E-3</v>
      </c>
      <c r="Z672" s="699">
        <v>8.0000000000000002E-3</v>
      </c>
      <c r="AA672" s="956">
        <v>8.0000000000000002E-3</v>
      </c>
      <c r="AB672" s="956">
        <v>0.01</v>
      </c>
      <c r="AC672" s="956">
        <v>1.0999999999999999E-2</v>
      </c>
      <c r="AD672" s="699">
        <v>0.01</v>
      </c>
      <c r="AE672" s="953">
        <v>0.01</v>
      </c>
      <c r="AF672" s="58"/>
      <c r="AG672" s="58"/>
      <c r="AH672" s="58"/>
      <c r="AI672" s="58"/>
      <c r="AJ672" s="58"/>
      <c r="AK672" s="58"/>
      <c r="AL672" s="58"/>
      <c r="AM672" s="58"/>
      <c r="AN672" s="58"/>
      <c r="AO672" s="58"/>
      <c r="AP672" s="58"/>
      <c r="AQ672" s="58"/>
      <c r="AR672" s="58"/>
      <c r="AS672" s="58"/>
      <c r="AT672" s="58"/>
      <c r="AU672" s="58"/>
      <c r="AV672" s="58"/>
      <c r="AW672" s="58"/>
      <c r="AX672" s="58"/>
      <c r="AY672" s="58"/>
      <c r="AZ672" s="58"/>
      <c r="BA672" s="58"/>
      <c r="BB672" s="58"/>
      <c r="BC672" s="58"/>
      <c r="BD672" s="58"/>
      <c r="BE672" s="58"/>
      <c r="BF672" s="58"/>
      <c r="BG672" s="58"/>
      <c r="BH672" s="58"/>
      <c r="BI672" s="58"/>
      <c r="BJ672" s="58"/>
      <c r="BK672" s="58"/>
      <c r="BL672" s="58"/>
      <c r="BM672" s="58"/>
      <c r="BN672" s="58"/>
      <c r="BO672" s="58"/>
      <c r="BP672" s="58"/>
      <c r="BQ672" s="58"/>
      <c r="BR672" s="58"/>
      <c r="BS672" s="58"/>
      <c r="BT672" s="58"/>
      <c r="BU672" s="58"/>
      <c r="BV672" s="58"/>
      <c r="BW672" s="58"/>
      <c r="BX672" s="58"/>
      <c r="BY672" s="58"/>
      <c r="BZ672" s="58"/>
      <c r="CA672" s="58"/>
      <c r="CB672" s="58"/>
      <c r="CC672" s="58"/>
      <c r="CD672" s="58"/>
      <c r="CE672" s="58"/>
      <c r="CF672" s="58"/>
      <c r="CG672" s="58"/>
      <c r="CH672" s="58"/>
      <c r="CI672" s="58"/>
      <c r="CJ672" s="58"/>
      <c r="CK672" s="58"/>
      <c r="CL672" s="58"/>
      <c r="CM672" s="58"/>
      <c r="CN672" s="58"/>
      <c r="CO672" s="58"/>
      <c r="CP672" s="58"/>
      <c r="CQ672" s="58"/>
      <c r="CR672" s="58"/>
      <c r="CS672" s="58"/>
      <c r="CT672" s="58"/>
      <c r="CU672" s="58"/>
      <c r="CV672" s="58"/>
      <c r="CW672" s="58"/>
      <c r="CX672" s="58"/>
      <c r="CY672" s="58"/>
      <c r="CZ672" s="58"/>
      <c r="DA672" s="58"/>
      <c r="DB672" s="58"/>
      <c r="DC672" s="58"/>
      <c r="DD672" s="58"/>
      <c r="DE672" s="58"/>
      <c r="DF672" s="58"/>
      <c r="DG672" s="58"/>
      <c r="DH672" s="58"/>
      <c r="DI672" s="58"/>
      <c r="DJ672" s="58"/>
      <c r="DK672" s="58"/>
      <c r="DL672" s="58"/>
      <c r="DM672" s="58"/>
      <c r="DN672" s="58"/>
      <c r="DO672" s="58"/>
      <c r="DP672" s="58"/>
      <c r="DQ672" s="58"/>
      <c r="DR672" s="58"/>
      <c r="DS672" s="58"/>
      <c r="DT672" s="58"/>
      <c r="DU672" s="58"/>
      <c r="DV672" s="58"/>
      <c r="DW672" s="58"/>
      <c r="DX672" s="58"/>
      <c r="DY672" s="58"/>
      <c r="DZ672" s="58"/>
      <c r="EA672" s="58"/>
      <c r="EB672" s="58"/>
      <c r="EC672" s="58"/>
      <c r="ED672" s="58"/>
      <c r="EE672" s="58"/>
      <c r="EF672" s="58"/>
      <c r="EG672" s="58"/>
      <c r="EH672" s="58"/>
      <c r="EI672" s="58"/>
      <c r="EJ672" s="58"/>
      <c r="EK672" s="58"/>
      <c r="EL672" s="58"/>
      <c r="EM672" s="58"/>
      <c r="EN672" s="58"/>
      <c r="EO672" s="58"/>
      <c r="EP672" s="58"/>
      <c r="EQ672" s="58"/>
      <c r="ER672" s="58"/>
      <c r="ES672" s="58"/>
      <c r="ET672" s="58"/>
      <c r="EU672" s="58"/>
      <c r="EV672" s="58"/>
      <c r="EW672" s="58"/>
      <c r="EX672" s="58"/>
      <c r="EY672" s="58"/>
      <c r="EZ672" s="58"/>
      <c r="FA672" s="58"/>
      <c r="FB672" s="58"/>
      <c r="FC672" s="58"/>
      <c r="FD672" s="58"/>
      <c r="FE672" s="58"/>
      <c r="FF672" s="58"/>
      <c r="FG672" s="58"/>
      <c r="FH672" s="58"/>
      <c r="FI672" s="58"/>
      <c r="FJ672" s="58"/>
      <c r="FK672" s="58"/>
      <c r="FL672" s="58"/>
      <c r="FM672" s="58"/>
      <c r="FN672" s="58"/>
      <c r="FO672" s="58"/>
      <c r="FP672" s="58"/>
      <c r="FQ672" s="58"/>
      <c r="FR672" s="58"/>
      <c r="FS672" s="58"/>
      <c r="FT672" s="58"/>
      <c r="FU672" s="58"/>
      <c r="FV672" s="58"/>
      <c r="FW672" s="58"/>
      <c r="FX672" s="58"/>
      <c r="FY672" s="58"/>
      <c r="FZ672" s="58"/>
      <c r="GA672" s="58"/>
      <c r="GB672" s="58"/>
      <c r="GC672" s="58"/>
      <c r="GD672" s="58"/>
      <c r="GE672" s="58"/>
      <c r="GF672" s="58"/>
      <c r="GG672" s="58"/>
      <c r="GH672" s="58"/>
      <c r="GI672" s="58"/>
      <c r="GJ672" s="58"/>
      <c r="GK672" s="58"/>
      <c r="GL672" s="58"/>
      <c r="GM672" s="58"/>
      <c r="GN672" s="58"/>
      <c r="GO672" s="58"/>
      <c r="GP672" s="58"/>
      <c r="GQ672" s="58"/>
      <c r="GR672" s="58"/>
      <c r="GS672" s="58"/>
      <c r="GT672" s="58"/>
      <c r="GU672" s="58"/>
      <c r="GV672" s="58"/>
      <c r="GW672" s="58"/>
      <c r="GX672" s="58"/>
      <c r="GY672" s="58"/>
      <c r="GZ672" s="58"/>
      <c r="HA672" s="58"/>
      <c r="HB672" s="58"/>
      <c r="HC672" s="58"/>
      <c r="HD672" s="58"/>
      <c r="HE672" s="58"/>
      <c r="HF672" s="58"/>
      <c r="HG672" s="58"/>
      <c r="HH672" s="58"/>
      <c r="HI672" s="58"/>
      <c r="HJ672" s="58"/>
      <c r="HK672" s="58"/>
      <c r="HL672" s="58"/>
      <c r="HM672" s="58"/>
      <c r="HN672" s="58"/>
      <c r="HO672" s="58"/>
      <c r="HP672" s="58"/>
      <c r="HQ672" s="58"/>
      <c r="HR672" s="58"/>
      <c r="HS672" s="58"/>
      <c r="HT672" s="58"/>
      <c r="HU672" s="58"/>
      <c r="HV672" s="58"/>
      <c r="HW672" s="58"/>
      <c r="HX672" s="58"/>
      <c r="HY672" s="58"/>
      <c r="HZ672" s="58"/>
      <c r="IA672" s="58"/>
      <c r="IB672" s="58"/>
      <c r="IC672" s="58"/>
      <c r="ID672" s="58"/>
      <c r="IE672" s="58"/>
      <c r="IF672" s="58"/>
      <c r="IG672" s="58"/>
      <c r="IH672" s="58"/>
      <c r="II672" s="58"/>
      <c r="IJ672" s="58"/>
      <c r="IK672" s="58"/>
      <c r="IL672" s="58"/>
      <c r="IM672" s="58"/>
      <c r="IN672" s="58"/>
      <c r="IO672" s="58"/>
      <c r="IP672" s="58"/>
      <c r="IQ672" s="58"/>
      <c r="IR672" s="58"/>
    </row>
    <row r="673" spans="1:252" s="839" customFormat="1">
      <c r="A673" s="78" t="s">
        <v>568</v>
      </c>
      <c r="B673" s="699">
        <v>0.105</v>
      </c>
      <c r="C673" s="699">
        <v>0.13</v>
      </c>
      <c r="D673" s="699">
        <v>0.16600000000000001</v>
      </c>
      <c r="E673" s="699">
        <v>0.14699999999999999</v>
      </c>
      <c r="F673" s="699">
        <v>0.14699999999999999</v>
      </c>
      <c r="G673" s="699">
        <v>0.28199999999999997</v>
      </c>
      <c r="H673" s="699">
        <v>0.33</v>
      </c>
      <c r="I673" s="699">
        <v>0.13500000000000001</v>
      </c>
      <c r="J673" s="699">
        <v>0.185</v>
      </c>
      <c r="K673" s="699">
        <v>0.192</v>
      </c>
      <c r="L673" s="699">
        <v>0.23799999999999999</v>
      </c>
      <c r="M673" s="699">
        <v>0.161</v>
      </c>
      <c r="N673" s="699">
        <v>0.18099999999999999</v>
      </c>
      <c r="O673" s="699">
        <v>0.19900000000000001</v>
      </c>
      <c r="P673" s="699">
        <v>0.17399999999999999</v>
      </c>
      <c r="Q673" s="699">
        <v>0.09</v>
      </c>
      <c r="R673" s="699">
        <v>7.2999999999999995E-2</v>
      </c>
      <c r="S673" s="699">
        <v>6.2E-2</v>
      </c>
      <c r="T673" s="699">
        <v>6.4000000000000001E-2</v>
      </c>
      <c r="U673" s="699">
        <v>6.5000000000000002E-2</v>
      </c>
      <c r="V673" s="699">
        <v>6.2E-2</v>
      </c>
      <c r="W673" s="699">
        <v>6.0999999999999999E-2</v>
      </c>
      <c r="X673" s="699">
        <v>5.8000000000000003E-2</v>
      </c>
      <c r="Y673" s="699">
        <v>5.8999999999999997E-2</v>
      </c>
      <c r="Z673" s="699">
        <v>6.7000000000000004E-2</v>
      </c>
      <c r="AA673" s="956">
        <v>6.6000000000000003E-2</v>
      </c>
      <c r="AB673" s="956">
        <v>6.5000000000000002E-2</v>
      </c>
      <c r="AC673" s="956">
        <v>7.3999999999999996E-2</v>
      </c>
      <c r="AD673" s="699">
        <v>8.5999999999999993E-2</v>
      </c>
      <c r="AE673" s="953">
        <v>9.2999999999999999E-2</v>
      </c>
      <c r="AF673" s="58"/>
      <c r="AG673" s="58"/>
      <c r="AH673" s="58"/>
      <c r="AI673" s="58"/>
      <c r="AJ673" s="58"/>
      <c r="AK673" s="58"/>
      <c r="AL673" s="58"/>
      <c r="AM673" s="58"/>
      <c r="AN673" s="58"/>
      <c r="AO673" s="58"/>
      <c r="AP673" s="58"/>
      <c r="AQ673" s="58"/>
      <c r="AR673" s="58"/>
      <c r="AS673" s="58"/>
      <c r="AT673" s="58"/>
      <c r="AU673" s="58"/>
      <c r="AV673" s="58"/>
      <c r="AW673" s="58"/>
      <c r="AX673" s="58"/>
      <c r="AY673" s="58"/>
      <c r="AZ673" s="58"/>
      <c r="BA673" s="58"/>
      <c r="BB673" s="58"/>
      <c r="BC673" s="58"/>
      <c r="BD673" s="58"/>
      <c r="BE673" s="58"/>
      <c r="BF673" s="58"/>
      <c r="BG673" s="58"/>
      <c r="BH673" s="58"/>
      <c r="BI673" s="58"/>
      <c r="BJ673" s="58"/>
      <c r="BK673" s="58"/>
      <c r="BL673" s="58"/>
      <c r="BM673" s="58"/>
      <c r="BN673" s="58"/>
      <c r="BO673" s="58"/>
      <c r="BP673" s="58"/>
      <c r="BQ673" s="58"/>
      <c r="BR673" s="58"/>
      <c r="BS673" s="58"/>
      <c r="BT673" s="58"/>
      <c r="BU673" s="58"/>
      <c r="BV673" s="58"/>
      <c r="BW673" s="58"/>
      <c r="BX673" s="58"/>
      <c r="BY673" s="58"/>
      <c r="BZ673" s="58"/>
      <c r="CA673" s="58"/>
      <c r="CB673" s="58"/>
      <c r="CC673" s="58"/>
      <c r="CD673" s="58"/>
      <c r="CE673" s="58"/>
      <c r="CF673" s="58"/>
      <c r="CG673" s="58"/>
      <c r="CH673" s="58"/>
      <c r="CI673" s="58"/>
      <c r="CJ673" s="58"/>
      <c r="CK673" s="58"/>
      <c r="CL673" s="58"/>
      <c r="CM673" s="58"/>
      <c r="CN673" s="58"/>
      <c r="CO673" s="58"/>
      <c r="CP673" s="58"/>
      <c r="CQ673" s="58"/>
      <c r="CR673" s="58"/>
      <c r="CS673" s="58"/>
      <c r="CT673" s="58"/>
      <c r="CU673" s="58"/>
      <c r="CV673" s="58"/>
      <c r="CW673" s="58"/>
      <c r="CX673" s="58"/>
      <c r="CY673" s="58"/>
      <c r="CZ673" s="58"/>
      <c r="DA673" s="58"/>
      <c r="DB673" s="58"/>
      <c r="DC673" s="58"/>
      <c r="DD673" s="58"/>
      <c r="DE673" s="58"/>
      <c r="DF673" s="58"/>
      <c r="DG673" s="58"/>
      <c r="DH673" s="58"/>
      <c r="DI673" s="58"/>
      <c r="DJ673" s="58"/>
      <c r="DK673" s="58"/>
      <c r="DL673" s="58"/>
      <c r="DM673" s="58"/>
      <c r="DN673" s="58"/>
      <c r="DO673" s="58"/>
      <c r="DP673" s="58"/>
      <c r="DQ673" s="58"/>
      <c r="DR673" s="58"/>
      <c r="DS673" s="58"/>
      <c r="DT673" s="58"/>
      <c r="DU673" s="58"/>
      <c r="DV673" s="58"/>
      <c r="DW673" s="58"/>
      <c r="DX673" s="58"/>
      <c r="DY673" s="58"/>
      <c r="DZ673" s="58"/>
      <c r="EA673" s="58"/>
      <c r="EB673" s="58"/>
      <c r="EC673" s="58"/>
      <c r="ED673" s="58"/>
      <c r="EE673" s="58"/>
      <c r="EF673" s="58"/>
      <c r="EG673" s="58"/>
      <c r="EH673" s="58"/>
      <c r="EI673" s="58"/>
      <c r="EJ673" s="58"/>
      <c r="EK673" s="58"/>
      <c r="EL673" s="58"/>
      <c r="EM673" s="58"/>
      <c r="EN673" s="58"/>
      <c r="EO673" s="58"/>
      <c r="EP673" s="58"/>
      <c r="EQ673" s="58"/>
      <c r="ER673" s="58"/>
      <c r="ES673" s="58"/>
      <c r="ET673" s="58"/>
      <c r="EU673" s="58"/>
      <c r="EV673" s="58"/>
      <c r="EW673" s="58"/>
      <c r="EX673" s="58"/>
      <c r="EY673" s="58"/>
      <c r="EZ673" s="58"/>
      <c r="FA673" s="58"/>
      <c r="FB673" s="58"/>
      <c r="FC673" s="58"/>
      <c r="FD673" s="58"/>
      <c r="FE673" s="58"/>
      <c r="FF673" s="58"/>
      <c r="FG673" s="58"/>
      <c r="FH673" s="58"/>
      <c r="FI673" s="58"/>
      <c r="FJ673" s="58"/>
      <c r="FK673" s="58"/>
      <c r="FL673" s="58"/>
      <c r="FM673" s="58"/>
      <c r="FN673" s="58"/>
      <c r="FO673" s="58"/>
      <c r="FP673" s="58"/>
      <c r="FQ673" s="58"/>
      <c r="FR673" s="58"/>
      <c r="FS673" s="58"/>
      <c r="FT673" s="58"/>
      <c r="FU673" s="58"/>
      <c r="FV673" s="58"/>
      <c r="FW673" s="58"/>
      <c r="FX673" s="58"/>
      <c r="FY673" s="58"/>
      <c r="FZ673" s="58"/>
      <c r="GA673" s="58"/>
      <c r="GB673" s="58"/>
      <c r="GC673" s="58"/>
      <c r="GD673" s="58"/>
      <c r="GE673" s="58"/>
      <c r="GF673" s="58"/>
      <c r="GG673" s="58"/>
      <c r="GH673" s="58"/>
      <c r="GI673" s="58"/>
      <c r="GJ673" s="58"/>
      <c r="GK673" s="58"/>
      <c r="GL673" s="58"/>
      <c r="GM673" s="58"/>
      <c r="GN673" s="58"/>
      <c r="GO673" s="58"/>
      <c r="GP673" s="58"/>
      <c r="GQ673" s="58"/>
      <c r="GR673" s="58"/>
      <c r="GS673" s="58"/>
      <c r="GT673" s="58"/>
      <c r="GU673" s="58"/>
      <c r="GV673" s="58"/>
      <c r="GW673" s="58"/>
      <c r="GX673" s="58"/>
      <c r="GY673" s="58"/>
      <c r="GZ673" s="58"/>
      <c r="HA673" s="58"/>
      <c r="HB673" s="58"/>
      <c r="HC673" s="58"/>
      <c r="HD673" s="58"/>
      <c r="HE673" s="58"/>
      <c r="HF673" s="58"/>
      <c r="HG673" s="58"/>
      <c r="HH673" s="58"/>
      <c r="HI673" s="58"/>
      <c r="HJ673" s="58"/>
      <c r="HK673" s="58"/>
      <c r="HL673" s="58"/>
      <c r="HM673" s="58"/>
      <c r="HN673" s="58"/>
      <c r="HO673" s="58"/>
      <c r="HP673" s="58"/>
      <c r="HQ673" s="58"/>
      <c r="HR673" s="58"/>
      <c r="HS673" s="58"/>
      <c r="HT673" s="58"/>
      <c r="HU673" s="58"/>
      <c r="HV673" s="58"/>
      <c r="HW673" s="58"/>
      <c r="HX673" s="58"/>
      <c r="HY673" s="58"/>
      <c r="HZ673" s="58"/>
      <c r="IA673" s="58"/>
      <c r="IB673" s="58"/>
      <c r="IC673" s="58"/>
      <c r="ID673" s="58"/>
      <c r="IE673" s="58"/>
      <c r="IF673" s="58"/>
      <c r="IG673" s="58"/>
      <c r="IH673" s="58"/>
      <c r="II673" s="58"/>
      <c r="IJ673" s="58"/>
      <c r="IK673" s="58"/>
      <c r="IL673" s="58"/>
      <c r="IM673" s="58"/>
      <c r="IN673" s="58"/>
      <c r="IO673" s="58"/>
      <c r="IP673" s="58"/>
      <c r="IQ673" s="58"/>
      <c r="IR673" s="58"/>
    </row>
    <row r="674" spans="1:252" s="839" customFormat="1">
      <c r="A674" s="78" t="s">
        <v>569</v>
      </c>
      <c r="B674" s="699">
        <v>1E-3</v>
      </c>
      <c r="C674" s="699">
        <v>1E-3</v>
      </c>
      <c r="D674" s="699">
        <v>1E-3</v>
      </c>
      <c r="E674" s="699">
        <v>1E-3</v>
      </c>
      <c r="F674" s="699">
        <v>1E-3</v>
      </c>
      <c r="G674" s="699">
        <v>2E-3</v>
      </c>
      <c r="H674" s="699">
        <v>2E-3</v>
      </c>
      <c r="I674" s="699">
        <v>1E-3</v>
      </c>
      <c r="J674" s="699">
        <v>1E-3</v>
      </c>
      <c r="K674" s="699">
        <v>1E-3</v>
      </c>
      <c r="L674" s="699">
        <v>1E-3</v>
      </c>
      <c r="M674" s="699">
        <v>1E-3</v>
      </c>
      <c r="N674" s="699">
        <v>1E-3</v>
      </c>
      <c r="O674" s="699">
        <v>1E-3</v>
      </c>
      <c r="P674" s="699">
        <v>1E-3</v>
      </c>
      <c r="Q674" s="699">
        <v>1E-3</v>
      </c>
      <c r="R674" s="699">
        <v>1E-3</v>
      </c>
      <c r="S674" s="699">
        <v>1E-3</v>
      </c>
      <c r="T674" s="699">
        <v>2E-3</v>
      </c>
      <c r="U674" s="699">
        <v>1E-3</v>
      </c>
      <c r="V674" s="699">
        <v>1E-3</v>
      </c>
      <c r="W674" s="699">
        <v>1E-3</v>
      </c>
      <c r="X674" s="699">
        <v>1E-3</v>
      </c>
      <c r="Y674" s="699">
        <v>1E-3</v>
      </c>
      <c r="Z674" s="699">
        <v>1E-3</v>
      </c>
      <c r="AA674" s="956">
        <v>1E-3</v>
      </c>
      <c r="AB674" s="956">
        <v>1E-3</v>
      </c>
      <c r="AC674" s="956">
        <v>1E-3</v>
      </c>
      <c r="AD674" s="699">
        <v>1E-3</v>
      </c>
      <c r="AE674" s="953">
        <v>0</v>
      </c>
      <c r="AF674" s="58"/>
      <c r="AG674" s="58"/>
      <c r="AH674" s="58"/>
      <c r="AI674" s="58"/>
      <c r="AJ674" s="58"/>
      <c r="AK674" s="58"/>
      <c r="AL674" s="58"/>
      <c r="AM674" s="58"/>
      <c r="AN674" s="58"/>
      <c r="AO674" s="58"/>
      <c r="AP674" s="58"/>
      <c r="AQ674" s="58"/>
      <c r="AR674" s="58"/>
      <c r="AS674" s="58"/>
      <c r="AT674" s="58"/>
      <c r="AU674" s="58"/>
      <c r="AV674" s="58"/>
      <c r="AW674" s="58"/>
      <c r="AX674" s="58"/>
      <c r="AY674" s="58"/>
      <c r="AZ674" s="58"/>
      <c r="BA674" s="58"/>
      <c r="BB674" s="58"/>
      <c r="BC674" s="58"/>
      <c r="BD674" s="58"/>
      <c r="BE674" s="58"/>
      <c r="BF674" s="58"/>
      <c r="BG674" s="58"/>
      <c r="BH674" s="58"/>
      <c r="BI674" s="58"/>
      <c r="BJ674" s="58"/>
      <c r="BK674" s="58"/>
      <c r="BL674" s="58"/>
      <c r="BM674" s="58"/>
      <c r="BN674" s="58"/>
      <c r="BO674" s="58"/>
      <c r="BP674" s="58"/>
      <c r="BQ674" s="58"/>
      <c r="BR674" s="58"/>
      <c r="BS674" s="58"/>
      <c r="BT674" s="58"/>
      <c r="BU674" s="58"/>
      <c r="BV674" s="58"/>
      <c r="BW674" s="58"/>
      <c r="BX674" s="58"/>
      <c r="BY674" s="58"/>
      <c r="BZ674" s="58"/>
      <c r="CA674" s="58"/>
      <c r="CB674" s="58"/>
      <c r="CC674" s="58"/>
      <c r="CD674" s="58"/>
      <c r="CE674" s="58"/>
      <c r="CF674" s="58"/>
      <c r="CG674" s="58"/>
      <c r="CH674" s="58"/>
      <c r="CI674" s="58"/>
      <c r="CJ674" s="58"/>
      <c r="CK674" s="58"/>
      <c r="CL674" s="58"/>
      <c r="CM674" s="58"/>
      <c r="CN674" s="58"/>
      <c r="CO674" s="58"/>
      <c r="CP674" s="58"/>
      <c r="CQ674" s="58"/>
      <c r="CR674" s="58"/>
      <c r="CS674" s="58"/>
      <c r="CT674" s="58"/>
      <c r="CU674" s="58"/>
      <c r="CV674" s="58"/>
      <c r="CW674" s="58"/>
      <c r="CX674" s="58"/>
      <c r="CY674" s="58"/>
      <c r="CZ674" s="58"/>
      <c r="DA674" s="58"/>
      <c r="DB674" s="58"/>
      <c r="DC674" s="58"/>
      <c r="DD674" s="58"/>
      <c r="DE674" s="58"/>
      <c r="DF674" s="58"/>
      <c r="DG674" s="58"/>
      <c r="DH674" s="58"/>
      <c r="DI674" s="58"/>
      <c r="DJ674" s="58"/>
      <c r="DK674" s="58"/>
      <c r="DL674" s="58"/>
      <c r="DM674" s="58"/>
      <c r="DN674" s="58"/>
      <c r="DO674" s="58"/>
      <c r="DP674" s="58"/>
      <c r="DQ674" s="58"/>
      <c r="DR674" s="58"/>
      <c r="DS674" s="58"/>
      <c r="DT674" s="58"/>
      <c r="DU674" s="58"/>
      <c r="DV674" s="58"/>
      <c r="DW674" s="58"/>
      <c r="DX674" s="58"/>
      <c r="DY674" s="58"/>
      <c r="DZ674" s="58"/>
      <c r="EA674" s="58"/>
      <c r="EB674" s="58"/>
      <c r="EC674" s="58"/>
      <c r="ED674" s="58"/>
      <c r="EE674" s="58"/>
      <c r="EF674" s="58"/>
      <c r="EG674" s="58"/>
      <c r="EH674" s="58"/>
      <c r="EI674" s="58"/>
      <c r="EJ674" s="58"/>
      <c r="EK674" s="58"/>
      <c r="EL674" s="58"/>
      <c r="EM674" s="58"/>
      <c r="EN674" s="58"/>
      <c r="EO674" s="58"/>
      <c r="EP674" s="58"/>
      <c r="EQ674" s="58"/>
      <c r="ER674" s="58"/>
      <c r="ES674" s="58"/>
      <c r="ET674" s="58"/>
      <c r="EU674" s="58"/>
      <c r="EV674" s="58"/>
      <c r="EW674" s="58"/>
      <c r="EX674" s="58"/>
      <c r="EY674" s="58"/>
      <c r="EZ674" s="58"/>
      <c r="FA674" s="58"/>
      <c r="FB674" s="58"/>
      <c r="FC674" s="58"/>
      <c r="FD674" s="58"/>
      <c r="FE674" s="58"/>
      <c r="FF674" s="58"/>
      <c r="FG674" s="58"/>
      <c r="FH674" s="58"/>
      <c r="FI674" s="58"/>
      <c r="FJ674" s="58"/>
      <c r="FK674" s="58"/>
      <c r="FL674" s="58"/>
      <c r="FM674" s="58"/>
      <c r="FN674" s="58"/>
      <c r="FO674" s="58"/>
      <c r="FP674" s="58"/>
      <c r="FQ674" s="58"/>
      <c r="FR674" s="58"/>
      <c r="FS674" s="58"/>
      <c r="FT674" s="58"/>
      <c r="FU674" s="58"/>
      <c r="FV674" s="58"/>
      <c r="FW674" s="58"/>
      <c r="FX674" s="58"/>
      <c r="FY674" s="58"/>
      <c r="FZ674" s="58"/>
      <c r="GA674" s="58"/>
      <c r="GB674" s="58"/>
      <c r="GC674" s="58"/>
      <c r="GD674" s="58"/>
      <c r="GE674" s="58"/>
      <c r="GF674" s="58"/>
      <c r="GG674" s="58"/>
      <c r="GH674" s="58"/>
      <c r="GI674" s="58"/>
      <c r="GJ674" s="58"/>
      <c r="GK674" s="58"/>
      <c r="GL674" s="58"/>
      <c r="GM674" s="58"/>
      <c r="GN674" s="58"/>
      <c r="GO674" s="58"/>
      <c r="GP674" s="58"/>
      <c r="GQ674" s="58"/>
      <c r="GR674" s="58"/>
      <c r="GS674" s="58"/>
      <c r="GT674" s="58"/>
      <c r="GU674" s="58"/>
      <c r="GV674" s="58"/>
      <c r="GW674" s="58"/>
      <c r="GX674" s="58"/>
      <c r="GY674" s="58"/>
      <c r="GZ674" s="58"/>
      <c r="HA674" s="58"/>
      <c r="HB674" s="58"/>
      <c r="HC674" s="58"/>
      <c r="HD674" s="58"/>
      <c r="HE674" s="58"/>
      <c r="HF674" s="58"/>
      <c r="HG674" s="58"/>
      <c r="HH674" s="58"/>
      <c r="HI674" s="58"/>
      <c r="HJ674" s="58"/>
      <c r="HK674" s="58"/>
      <c r="HL674" s="58"/>
      <c r="HM674" s="58"/>
      <c r="HN674" s="58"/>
      <c r="HO674" s="58"/>
      <c r="HP674" s="58"/>
      <c r="HQ674" s="58"/>
      <c r="HR674" s="58"/>
      <c r="HS674" s="58"/>
      <c r="HT674" s="58"/>
      <c r="HU674" s="58"/>
      <c r="HV674" s="58"/>
      <c r="HW674" s="58"/>
      <c r="HX674" s="58"/>
      <c r="HY674" s="58"/>
      <c r="HZ674" s="58"/>
      <c r="IA674" s="58"/>
      <c r="IB674" s="58"/>
      <c r="IC674" s="58"/>
      <c r="ID674" s="58"/>
      <c r="IE674" s="58"/>
      <c r="IF674" s="58"/>
      <c r="IG674" s="58"/>
      <c r="IH674" s="58"/>
      <c r="II674" s="58"/>
      <c r="IJ674" s="58"/>
      <c r="IK674" s="58"/>
      <c r="IL674" s="58"/>
      <c r="IM674" s="58"/>
      <c r="IN674" s="58"/>
      <c r="IO674" s="58"/>
      <c r="IP674" s="58"/>
      <c r="IQ674" s="58"/>
      <c r="IR674" s="58"/>
    </row>
    <row r="675" spans="1:252" s="839" customFormat="1">
      <c r="A675" s="78" t="s">
        <v>570</v>
      </c>
      <c r="B675" s="699">
        <v>0</v>
      </c>
      <c r="C675" s="699">
        <v>0</v>
      </c>
      <c r="D675" s="699">
        <v>0</v>
      </c>
      <c r="E675" s="699">
        <v>0</v>
      </c>
      <c r="F675" s="699">
        <v>0</v>
      </c>
      <c r="G675" s="699">
        <v>0</v>
      </c>
      <c r="H675" s="699">
        <v>0</v>
      </c>
      <c r="I675" s="699">
        <v>0</v>
      </c>
      <c r="J675" s="699">
        <v>0</v>
      </c>
      <c r="K675" s="699">
        <v>0</v>
      </c>
      <c r="L675" s="699">
        <v>0</v>
      </c>
      <c r="M675" s="699">
        <v>0</v>
      </c>
      <c r="N675" s="699">
        <v>0</v>
      </c>
      <c r="O675" s="699">
        <v>0</v>
      </c>
      <c r="P675" s="699">
        <v>0</v>
      </c>
      <c r="Q675" s="699">
        <v>0</v>
      </c>
      <c r="R675" s="699">
        <v>0</v>
      </c>
      <c r="S675" s="699">
        <v>0</v>
      </c>
      <c r="T675" s="699">
        <v>0</v>
      </c>
      <c r="U675" s="699">
        <v>0</v>
      </c>
      <c r="V675" s="699">
        <v>0</v>
      </c>
      <c r="W675" s="699">
        <v>0</v>
      </c>
      <c r="X675" s="699">
        <v>0</v>
      </c>
      <c r="Y675" s="699">
        <v>0</v>
      </c>
      <c r="Z675" s="699">
        <v>0</v>
      </c>
      <c r="AA675" s="956">
        <v>0</v>
      </c>
      <c r="AB675" s="956">
        <v>0</v>
      </c>
      <c r="AC675" s="956">
        <v>0</v>
      </c>
      <c r="AD675" s="699">
        <v>0</v>
      </c>
      <c r="AE675" s="953">
        <v>0</v>
      </c>
      <c r="AF675" s="58"/>
      <c r="AG675" s="58"/>
      <c r="AH675" s="58"/>
      <c r="AI675" s="58"/>
      <c r="AJ675" s="58"/>
      <c r="AK675" s="58"/>
      <c r="AL675" s="58"/>
      <c r="AM675" s="58"/>
      <c r="AN675" s="58"/>
      <c r="AO675" s="58"/>
      <c r="AP675" s="58"/>
      <c r="AQ675" s="58"/>
      <c r="AR675" s="58"/>
      <c r="AS675" s="58"/>
      <c r="AT675" s="58"/>
      <c r="AU675" s="58"/>
      <c r="AV675" s="58"/>
      <c r="AW675" s="58"/>
      <c r="AX675" s="58"/>
      <c r="AY675" s="58"/>
      <c r="AZ675" s="58"/>
      <c r="BA675" s="58"/>
      <c r="BB675" s="58"/>
      <c r="BC675" s="58"/>
      <c r="BD675" s="58"/>
      <c r="BE675" s="58"/>
      <c r="BF675" s="58"/>
      <c r="BG675" s="58"/>
      <c r="BH675" s="58"/>
      <c r="BI675" s="58"/>
      <c r="BJ675" s="58"/>
      <c r="BK675" s="58"/>
      <c r="BL675" s="58"/>
      <c r="BM675" s="58"/>
      <c r="BN675" s="58"/>
      <c r="BO675" s="58"/>
      <c r="BP675" s="58"/>
      <c r="BQ675" s="58"/>
      <c r="BR675" s="58"/>
      <c r="BS675" s="58"/>
      <c r="BT675" s="58"/>
      <c r="BU675" s="58"/>
      <c r="BV675" s="58"/>
      <c r="BW675" s="58"/>
      <c r="BX675" s="58"/>
      <c r="BY675" s="58"/>
      <c r="BZ675" s="58"/>
      <c r="CA675" s="58"/>
      <c r="CB675" s="58"/>
      <c r="CC675" s="58"/>
      <c r="CD675" s="58"/>
      <c r="CE675" s="58"/>
      <c r="CF675" s="58"/>
      <c r="CG675" s="58"/>
      <c r="CH675" s="58"/>
      <c r="CI675" s="58"/>
      <c r="CJ675" s="58"/>
      <c r="CK675" s="58"/>
      <c r="CL675" s="58"/>
      <c r="CM675" s="58"/>
      <c r="CN675" s="58"/>
      <c r="CO675" s="58"/>
      <c r="CP675" s="58"/>
      <c r="CQ675" s="58"/>
      <c r="CR675" s="58"/>
      <c r="CS675" s="58"/>
      <c r="CT675" s="58"/>
      <c r="CU675" s="58"/>
      <c r="CV675" s="58"/>
      <c r="CW675" s="58"/>
      <c r="CX675" s="58"/>
      <c r="CY675" s="58"/>
      <c r="CZ675" s="58"/>
      <c r="DA675" s="58"/>
      <c r="DB675" s="58"/>
      <c r="DC675" s="58"/>
      <c r="DD675" s="58"/>
      <c r="DE675" s="58"/>
      <c r="DF675" s="58"/>
      <c r="DG675" s="58"/>
      <c r="DH675" s="58"/>
      <c r="DI675" s="58"/>
      <c r="DJ675" s="58"/>
      <c r="DK675" s="58"/>
      <c r="DL675" s="58"/>
      <c r="DM675" s="58"/>
      <c r="DN675" s="58"/>
      <c r="DO675" s="58"/>
      <c r="DP675" s="58"/>
      <c r="DQ675" s="58"/>
      <c r="DR675" s="58"/>
      <c r="DS675" s="58"/>
      <c r="DT675" s="58"/>
      <c r="DU675" s="58"/>
      <c r="DV675" s="58"/>
      <c r="DW675" s="58"/>
      <c r="DX675" s="58"/>
      <c r="DY675" s="58"/>
      <c r="DZ675" s="58"/>
      <c r="EA675" s="58"/>
      <c r="EB675" s="58"/>
      <c r="EC675" s="58"/>
      <c r="ED675" s="58"/>
      <c r="EE675" s="58"/>
      <c r="EF675" s="58"/>
      <c r="EG675" s="58"/>
      <c r="EH675" s="58"/>
      <c r="EI675" s="58"/>
      <c r="EJ675" s="58"/>
      <c r="EK675" s="58"/>
      <c r="EL675" s="58"/>
      <c r="EM675" s="58"/>
      <c r="EN675" s="58"/>
      <c r="EO675" s="58"/>
      <c r="EP675" s="58"/>
      <c r="EQ675" s="58"/>
      <c r="ER675" s="58"/>
      <c r="ES675" s="58"/>
      <c r="ET675" s="58"/>
      <c r="EU675" s="58"/>
      <c r="EV675" s="58"/>
      <c r="EW675" s="58"/>
      <c r="EX675" s="58"/>
      <c r="EY675" s="58"/>
      <c r="EZ675" s="58"/>
      <c r="FA675" s="58"/>
      <c r="FB675" s="58"/>
      <c r="FC675" s="58"/>
      <c r="FD675" s="58"/>
      <c r="FE675" s="58"/>
      <c r="FF675" s="58"/>
      <c r="FG675" s="58"/>
      <c r="FH675" s="58"/>
      <c r="FI675" s="58"/>
      <c r="FJ675" s="58"/>
      <c r="FK675" s="58"/>
      <c r="FL675" s="58"/>
      <c r="FM675" s="58"/>
      <c r="FN675" s="58"/>
      <c r="FO675" s="58"/>
      <c r="FP675" s="58"/>
      <c r="FQ675" s="58"/>
      <c r="FR675" s="58"/>
      <c r="FS675" s="58"/>
      <c r="FT675" s="58"/>
      <c r="FU675" s="58"/>
      <c r="FV675" s="58"/>
      <c r="FW675" s="58"/>
      <c r="FX675" s="58"/>
      <c r="FY675" s="58"/>
      <c r="FZ675" s="58"/>
      <c r="GA675" s="58"/>
      <c r="GB675" s="58"/>
      <c r="GC675" s="58"/>
      <c r="GD675" s="58"/>
      <c r="GE675" s="58"/>
      <c r="GF675" s="58"/>
      <c r="GG675" s="58"/>
      <c r="GH675" s="58"/>
      <c r="GI675" s="58"/>
      <c r="GJ675" s="58"/>
      <c r="GK675" s="58"/>
      <c r="GL675" s="58"/>
      <c r="GM675" s="58"/>
      <c r="GN675" s="58"/>
      <c r="GO675" s="58"/>
      <c r="GP675" s="58"/>
      <c r="GQ675" s="58"/>
      <c r="GR675" s="58"/>
      <c r="GS675" s="58"/>
      <c r="GT675" s="58"/>
      <c r="GU675" s="58"/>
      <c r="GV675" s="58"/>
      <c r="GW675" s="58"/>
      <c r="GX675" s="58"/>
      <c r="GY675" s="58"/>
      <c r="GZ675" s="58"/>
      <c r="HA675" s="58"/>
      <c r="HB675" s="58"/>
      <c r="HC675" s="58"/>
      <c r="HD675" s="58"/>
      <c r="HE675" s="58"/>
      <c r="HF675" s="58"/>
      <c r="HG675" s="58"/>
      <c r="HH675" s="58"/>
      <c r="HI675" s="58"/>
      <c r="HJ675" s="58"/>
      <c r="HK675" s="58"/>
      <c r="HL675" s="58"/>
      <c r="HM675" s="58"/>
      <c r="HN675" s="58"/>
      <c r="HO675" s="58"/>
      <c r="HP675" s="58"/>
      <c r="HQ675" s="58"/>
      <c r="HR675" s="58"/>
      <c r="HS675" s="58"/>
      <c r="HT675" s="58"/>
      <c r="HU675" s="58"/>
      <c r="HV675" s="58"/>
      <c r="HW675" s="58"/>
      <c r="HX675" s="58"/>
      <c r="HY675" s="58"/>
      <c r="HZ675" s="58"/>
      <c r="IA675" s="58"/>
      <c r="IB675" s="58"/>
      <c r="IC675" s="58"/>
      <c r="ID675" s="58"/>
      <c r="IE675" s="58"/>
      <c r="IF675" s="58"/>
      <c r="IG675" s="58"/>
      <c r="IH675" s="58"/>
      <c r="II675" s="58"/>
      <c r="IJ675" s="58"/>
      <c r="IK675" s="58"/>
      <c r="IL675" s="58"/>
      <c r="IM675" s="58"/>
      <c r="IN675" s="58"/>
      <c r="IO675" s="58"/>
      <c r="IP675" s="58"/>
      <c r="IQ675" s="58"/>
      <c r="IR675" s="58"/>
    </row>
    <row r="676" spans="1:252" s="839" customFormat="1">
      <c r="A676" s="78" t="s">
        <v>571</v>
      </c>
      <c r="B676" s="699">
        <v>0</v>
      </c>
      <c r="C676" s="699">
        <v>0</v>
      </c>
      <c r="D676" s="699">
        <v>0</v>
      </c>
      <c r="E676" s="699">
        <v>0</v>
      </c>
      <c r="F676" s="699">
        <v>0</v>
      </c>
      <c r="G676" s="699">
        <v>0</v>
      </c>
      <c r="H676" s="699">
        <v>0</v>
      </c>
      <c r="I676" s="699">
        <v>0</v>
      </c>
      <c r="J676" s="699">
        <v>0</v>
      </c>
      <c r="K676" s="699">
        <v>0</v>
      </c>
      <c r="L676" s="699">
        <v>0</v>
      </c>
      <c r="M676" s="699">
        <v>0</v>
      </c>
      <c r="N676" s="699">
        <v>0</v>
      </c>
      <c r="O676" s="699">
        <v>0</v>
      </c>
      <c r="P676" s="699">
        <v>0</v>
      </c>
      <c r="Q676" s="699">
        <v>0</v>
      </c>
      <c r="R676" s="699">
        <v>0</v>
      </c>
      <c r="S676" s="699">
        <v>0</v>
      </c>
      <c r="T676" s="699">
        <v>0</v>
      </c>
      <c r="U676" s="699">
        <v>0</v>
      </c>
      <c r="V676" s="699">
        <v>0</v>
      </c>
      <c r="W676" s="699">
        <v>0</v>
      </c>
      <c r="X676" s="699">
        <v>0</v>
      </c>
      <c r="Y676" s="699">
        <v>0</v>
      </c>
      <c r="Z676" s="699">
        <v>0</v>
      </c>
      <c r="AA676" s="956">
        <v>0</v>
      </c>
      <c r="AB676" s="956">
        <v>0</v>
      </c>
      <c r="AC676" s="956">
        <v>0</v>
      </c>
      <c r="AD676" s="699">
        <v>0</v>
      </c>
      <c r="AE676" s="953">
        <v>0</v>
      </c>
      <c r="AF676" s="58"/>
      <c r="AG676" s="58"/>
      <c r="AH676" s="58"/>
      <c r="AI676" s="58"/>
      <c r="AJ676" s="58"/>
      <c r="AK676" s="58"/>
      <c r="AL676" s="58"/>
      <c r="AM676" s="58"/>
      <c r="AN676" s="58"/>
      <c r="AO676" s="58"/>
      <c r="AP676" s="58"/>
      <c r="AQ676" s="58"/>
      <c r="AR676" s="58"/>
      <c r="AS676" s="58"/>
      <c r="AT676" s="58"/>
      <c r="AU676" s="58"/>
      <c r="AV676" s="58"/>
      <c r="AW676" s="58"/>
      <c r="AX676" s="58"/>
      <c r="AY676" s="58"/>
      <c r="AZ676" s="58"/>
      <c r="BA676" s="58"/>
      <c r="BB676" s="58"/>
      <c r="BC676" s="58"/>
      <c r="BD676" s="58"/>
      <c r="BE676" s="58"/>
      <c r="BF676" s="58"/>
      <c r="BG676" s="58"/>
      <c r="BH676" s="58"/>
      <c r="BI676" s="58"/>
      <c r="BJ676" s="58"/>
      <c r="BK676" s="58"/>
      <c r="BL676" s="58"/>
      <c r="BM676" s="58"/>
      <c r="BN676" s="58"/>
      <c r="BO676" s="58"/>
      <c r="BP676" s="58"/>
      <c r="BQ676" s="58"/>
      <c r="BR676" s="58"/>
      <c r="BS676" s="58"/>
      <c r="BT676" s="58"/>
      <c r="BU676" s="58"/>
      <c r="BV676" s="58"/>
      <c r="BW676" s="58"/>
      <c r="BX676" s="58"/>
      <c r="BY676" s="58"/>
      <c r="BZ676" s="58"/>
      <c r="CA676" s="58"/>
      <c r="CB676" s="58"/>
      <c r="CC676" s="58"/>
      <c r="CD676" s="58"/>
      <c r="CE676" s="58"/>
      <c r="CF676" s="58"/>
      <c r="CG676" s="58"/>
      <c r="CH676" s="58"/>
      <c r="CI676" s="58"/>
      <c r="CJ676" s="58"/>
      <c r="CK676" s="58"/>
      <c r="CL676" s="58"/>
      <c r="CM676" s="58"/>
      <c r="CN676" s="58"/>
      <c r="CO676" s="58"/>
      <c r="CP676" s="58"/>
      <c r="CQ676" s="58"/>
      <c r="CR676" s="58"/>
      <c r="CS676" s="58"/>
      <c r="CT676" s="58"/>
      <c r="CU676" s="58"/>
      <c r="CV676" s="58"/>
      <c r="CW676" s="58"/>
      <c r="CX676" s="58"/>
      <c r="CY676" s="58"/>
      <c r="CZ676" s="58"/>
      <c r="DA676" s="58"/>
      <c r="DB676" s="58"/>
      <c r="DC676" s="58"/>
      <c r="DD676" s="58"/>
      <c r="DE676" s="58"/>
      <c r="DF676" s="58"/>
      <c r="DG676" s="58"/>
      <c r="DH676" s="58"/>
      <c r="DI676" s="58"/>
      <c r="DJ676" s="58"/>
      <c r="DK676" s="58"/>
      <c r="DL676" s="58"/>
      <c r="DM676" s="58"/>
      <c r="DN676" s="58"/>
      <c r="DO676" s="58"/>
      <c r="DP676" s="58"/>
      <c r="DQ676" s="58"/>
      <c r="DR676" s="58"/>
      <c r="DS676" s="58"/>
      <c r="DT676" s="58"/>
      <c r="DU676" s="58"/>
      <c r="DV676" s="58"/>
      <c r="DW676" s="58"/>
      <c r="DX676" s="58"/>
      <c r="DY676" s="58"/>
      <c r="DZ676" s="58"/>
      <c r="EA676" s="58"/>
      <c r="EB676" s="58"/>
      <c r="EC676" s="58"/>
      <c r="ED676" s="58"/>
      <c r="EE676" s="58"/>
      <c r="EF676" s="58"/>
      <c r="EG676" s="58"/>
      <c r="EH676" s="58"/>
      <c r="EI676" s="58"/>
      <c r="EJ676" s="58"/>
      <c r="EK676" s="58"/>
      <c r="EL676" s="58"/>
      <c r="EM676" s="58"/>
      <c r="EN676" s="58"/>
      <c r="EO676" s="58"/>
      <c r="EP676" s="58"/>
      <c r="EQ676" s="58"/>
      <c r="ER676" s="58"/>
      <c r="ES676" s="58"/>
      <c r="ET676" s="58"/>
      <c r="EU676" s="58"/>
      <c r="EV676" s="58"/>
      <c r="EW676" s="58"/>
      <c r="EX676" s="58"/>
      <c r="EY676" s="58"/>
      <c r="EZ676" s="58"/>
      <c r="FA676" s="58"/>
      <c r="FB676" s="58"/>
      <c r="FC676" s="58"/>
      <c r="FD676" s="58"/>
      <c r="FE676" s="58"/>
      <c r="FF676" s="58"/>
      <c r="FG676" s="58"/>
      <c r="FH676" s="58"/>
      <c r="FI676" s="58"/>
      <c r="FJ676" s="58"/>
      <c r="FK676" s="58"/>
      <c r="FL676" s="58"/>
      <c r="FM676" s="58"/>
      <c r="FN676" s="58"/>
      <c r="FO676" s="58"/>
      <c r="FP676" s="58"/>
      <c r="FQ676" s="58"/>
      <c r="FR676" s="58"/>
      <c r="FS676" s="58"/>
      <c r="FT676" s="58"/>
      <c r="FU676" s="58"/>
      <c r="FV676" s="58"/>
      <c r="FW676" s="58"/>
      <c r="FX676" s="58"/>
      <c r="FY676" s="58"/>
      <c r="FZ676" s="58"/>
      <c r="GA676" s="58"/>
      <c r="GB676" s="58"/>
      <c r="GC676" s="58"/>
      <c r="GD676" s="58"/>
      <c r="GE676" s="58"/>
      <c r="GF676" s="58"/>
      <c r="GG676" s="58"/>
      <c r="GH676" s="58"/>
      <c r="GI676" s="58"/>
      <c r="GJ676" s="58"/>
      <c r="GK676" s="58"/>
      <c r="GL676" s="58"/>
      <c r="GM676" s="58"/>
      <c r="GN676" s="58"/>
      <c r="GO676" s="58"/>
      <c r="GP676" s="58"/>
      <c r="GQ676" s="58"/>
      <c r="GR676" s="58"/>
      <c r="GS676" s="58"/>
      <c r="GT676" s="58"/>
      <c r="GU676" s="58"/>
      <c r="GV676" s="58"/>
      <c r="GW676" s="58"/>
      <c r="GX676" s="58"/>
      <c r="GY676" s="58"/>
      <c r="GZ676" s="58"/>
      <c r="HA676" s="58"/>
      <c r="HB676" s="58"/>
      <c r="HC676" s="58"/>
      <c r="HD676" s="58"/>
      <c r="HE676" s="58"/>
      <c r="HF676" s="58"/>
      <c r="HG676" s="58"/>
      <c r="HH676" s="58"/>
      <c r="HI676" s="58"/>
      <c r="HJ676" s="58"/>
      <c r="HK676" s="58"/>
      <c r="HL676" s="58"/>
      <c r="HM676" s="58"/>
      <c r="HN676" s="58"/>
      <c r="HO676" s="58"/>
      <c r="HP676" s="58"/>
      <c r="HQ676" s="58"/>
      <c r="HR676" s="58"/>
      <c r="HS676" s="58"/>
      <c r="HT676" s="58"/>
      <c r="HU676" s="58"/>
      <c r="HV676" s="58"/>
      <c r="HW676" s="58"/>
      <c r="HX676" s="58"/>
      <c r="HY676" s="58"/>
      <c r="HZ676" s="58"/>
      <c r="IA676" s="58"/>
      <c r="IB676" s="58"/>
      <c r="IC676" s="58"/>
      <c r="ID676" s="58"/>
      <c r="IE676" s="58"/>
      <c r="IF676" s="58"/>
      <c r="IG676" s="58"/>
      <c r="IH676" s="58"/>
      <c r="II676" s="58"/>
      <c r="IJ676" s="58"/>
      <c r="IK676" s="58"/>
      <c r="IL676" s="58"/>
      <c r="IM676" s="58"/>
      <c r="IN676" s="58"/>
      <c r="IO676" s="58"/>
      <c r="IP676" s="58"/>
      <c r="IQ676" s="58"/>
      <c r="IR676" s="58"/>
    </row>
    <row r="677" spans="1:252" s="839" customFormat="1">
      <c r="A677" s="78" t="s">
        <v>572</v>
      </c>
      <c r="B677" s="699">
        <v>0</v>
      </c>
      <c r="C677" s="699">
        <v>0</v>
      </c>
      <c r="D677" s="699">
        <v>0</v>
      </c>
      <c r="E677" s="699">
        <v>0</v>
      </c>
      <c r="F677" s="699">
        <v>0</v>
      </c>
      <c r="G677" s="699">
        <v>0</v>
      </c>
      <c r="H677" s="699">
        <v>0</v>
      </c>
      <c r="I677" s="699">
        <v>0</v>
      </c>
      <c r="J677" s="699">
        <v>0</v>
      </c>
      <c r="K677" s="699">
        <v>0</v>
      </c>
      <c r="L677" s="699">
        <v>0</v>
      </c>
      <c r="M677" s="699">
        <v>0</v>
      </c>
      <c r="N677" s="699">
        <v>0</v>
      </c>
      <c r="O677" s="699">
        <v>0</v>
      </c>
      <c r="P677" s="699">
        <v>0</v>
      </c>
      <c r="Q677" s="699">
        <v>0</v>
      </c>
      <c r="R677" s="699">
        <v>0</v>
      </c>
      <c r="S677" s="699">
        <v>0</v>
      </c>
      <c r="T677" s="699">
        <v>0</v>
      </c>
      <c r="U677" s="699">
        <v>0</v>
      </c>
      <c r="V677" s="699">
        <v>0</v>
      </c>
      <c r="W677" s="699">
        <v>0</v>
      </c>
      <c r="X677" s="699">
        <v>0</v>
      </c>
      <c r="Y677" s="699">
        <v>0</v>
      </c>
      <c r="Z677" s="699">
        <v>0</v>
      </c>
      <c r="AA677" s="956">
        <v>0</v>
      </c>
      <c r="AB677" s="956">
        <v>0</v>
      </c>
      <c r="AC677" s="956">
        <v>0</v>
      </c>
      <c r="AD677" s="699">
        <v>0</v>
      </c>
      <c r="AE677" s="953">
        <v>0</v>
      </c>
      <c r="AF677" s="58"/>
      <c r="AG677" s="58"/>
      <c r="AH677" s="58"/>
      <c r="AI677" s="58"/>
      <c r="AJ677" s="58"/>
      <c r="AK677" s="58"/>
      <c r="AL677" s="58"/>
      <c r="AM677" s="58"/>
      <c r="AN677" s="58"/>
      <c r="AO677" s="58"/>
      <c r="AP677" s="58"/>
      <c r="AQ677" s="58"/>
      <c r="AR677" s="58"/>
      <c r="AS677" s="58"/>
      <c r="AT677" s="58"/>
      <c r="AU677" s="58"/>
      <c r="AV677" s="58"/>
      <c r="AW677" s="58"/>
      <c r="AX677" s="58"/>
      <c r="AY677" s="58"/>
      <c r="AZ677" s="58"/>
      <c r="BA677" s="58"/>
      <c r="BB677" s="58"/>
      <c r="BC677" s="58"/>
      <c r="BD677" s="58"/>
      <c r="BE677" s="58"/>
      <c r="BF677" s="58"/>
      <c r="BG677" s="58"/>
      <c r="BH677" s="58"/>
      <c r="BI677" s="58"/>
      <c r="BJ677" s="58"/>
      <c r="BK677" s="58"/>
      <c r="BL677" s="58"/>
      <c r="BM677" s="58"/>
      <c r="BN677" s="58"/>
      <c r="BO677" s="58"/>
      <c r="BP677" s="58"/>
      <c r="BQ677" s="58"/>
      <c r="BR677" s="58"/>
      <c r="BS677" s="58"/>
      <c r="BT677" s="58"/>
      <c r="BU677" s="58"/>
      <c r="BV677" s="58"/>
      <c r="BW677" s="58"/>
      <c r="BX677" s="58"/>
      <c r="BY677" s="58"/>
      <c r="BZ677" s="58"/>
      <c r="CA677" s="58"/>
      <c r="CB677" s="58"/>
      <c r="CC677" s="58"/>
      <c r="CD677" s="58"/>
      <c r="CE677" s="58"/>
      <c r="CF677" s="58"/>
      <c r="CG677" s="58"/>
      <c r="CH677" s="58"/>
      <c r="CI677" s="58"/>
      <c r="CJ677" s="58"/>
      <c r="CK677" s="58"/>
      <c r="CL677" s="58"/>
      <c r="CM677" s="58"/>
      <c r="CN677" s="58"/>
      <c r="CO677" s="58"/>
      <c r="CP677" s="58"/>
      <c r="CQ677" s="58"/>
      <c r="CR677" s="58"/>
      <c r="CS677" s="58"/>
      <c r="CT677" s="58"/>
      <c r="CU677" s="58"/>
      <c r="CV677" s="58"/>
      <c r="CW677" s="58"/>
      <c r="CX677" s="58"/>
      <c r="CY677" s="58"/>
      <c r="CZ677" s="58"/>
      <c r="DA677" s="58"/>
      <c r="DB677" s="58"/>
      <c r="DC677" s="58"/>
      <c r="DD677" s="58"/>
      <c r="DE677" s="58"/>
      <c r="DF677" s="58"/>
      <c r="DG677" s="58"/>
      <c r="DH677" s="58"/>
      <c r="DI677" s="58"/>
      <c r="DJ677" s="58"/>
      <c r="DK677" s="58"/>
      <c r="DL677" s="58"/>
      <c r="DM677" s="58"/>
      <c r="DN677" s="58"/>
      <c r="DO677" s="58"/>
      <c r="DP677" s="58"/>
      <c r="DQ677" s="58"/>
      <c r="DR677" s="58"/>
      <c r="DS677" s="58"/>
      <c r="DT677" s="58"/>
      <c r="DU677" s="58"/>
      <c r="DV677" s="58"/>
      <c r="DW677" s="58"/>
      <c r="DX677" s="58"/>
      <c r="DY677" s="58"/>
      <c r="DZ677" s="58"/>
      <c r="EA677" s="58"/>
      <c r="EB677" s="58"/>
      <c r="EC677" s="58"/>
      <c r="ED677" s="58"/>
      <c r="EE677" s="58"/>
      <c r="EF677" s="58"/>
      <c r="EG677" s="58"/>
      <c r="EH677" s="58"/>
      <c r="EI677" s="58"/>
      <c r="EJ677" s="58"/>
      <c r="EK677" s="58"/>
      <c r="EL677" s="58"/>
      <c r="EM677" s="58"/>
      <c r="EN677" s="58"/>
      <c r="EO677" s="58"/>
      <c r="EP677" s="58"/>
      <c r="EQ677" s="58"/>
      <c r="ER677" s="58"/>
      <c r="ES677" s="58"/>
      <c r="ET677" s="58"/>
      <c r="EU677" s="58"/>
      <c r="EV677" s="58"/>
      <c r="EW677" s="58"/>
      <c r="EX677" s="58"/>
      <c r="EY677" s="58"/>
      <c r="EZ677" s="58"/>
      <c r="FA677" s="58"/>
      <c r="FB677" s="58"/>
      <c r="FC677" s="58"/>
      <c r="FD677" s="58"/>
      <c r="FE677" s="58"/>
      <c r="FF677" s="58"/>
      <c r="FG677" s="58"/>
      <c r="FH677" s="58"/>
      <c r="FI677" s="58"/>
      <c r="FJ677" s="58"/>
      <c r="FK677" s="58"/>
      <c r="FL677" s="58"/>
      <c r="FM677" s="58"/>
      <c r="FN677" s="58"/>
      <c r="FO677" s="58"/>
      <c r="FP677" s="58"/>
      <c r="FQ677" s="58"/>
      <c r="FR677" s="58"/>
      <c r="FS677" s="58"/>
      <c r="FT677" s="58"/>
      <c r="FU677" s="58"/>
      <c r="FV677" s="58"/>
      <c r="FW677" s="58"/>
      <c r="FX677" s="58"/>
      <c r="FY677" s="58"/>
      <c r="FZ677" s="58"/>
      <c r="GA677" s="58"/>
      <c r="GB677" s="58"/>
      <c r="GC677" s="58"/>
      <c r="GD677" s="58"/>
      <c r="GE677" s="58"/>
      <c r="GF677" s="58"/>
      <c r="GG677" s="58"/>
      <c r="GH677" s="58"/>
      <c r="GI677" s="58"/>
      <c r="GJ677" s="58"/>
      <c r="GK677" s="58"/>
      <c r="GL677" s="58"/>
      <c r="GM677" s="58"/>
      <c r="GN677" s="58"/>
      <c r="GO677" s="58"/>
      <c r="GP677" s="58"/>
      <c r="GQ677" s="58"/>
      <c r="GR677" s="58"/>
      <c r="GS677" s="58"/>
      <c r="GT677" s="58"/>
      <c r="GU677" s="58"/>
      <c r="GV677" s="58"/>
      <c r="GW677" s="58"/>
      <c r="GX677" s="58"/>
      <c r="GY677" s="58"/>
      <c r="GZ677" s="58"/>
      <c r="HA677" s="58"/>
      <c r="HB677" s="58"/>
      <c r="HC677" s="58"/>
      <c r="HD677" s="58"/>
      <c r="HE677" s="58"/>
      <c r="HF677" s="58"/>
      <c r="HG677" s="58"/>
      <c r="HH677" s="58"/>
      <c r="HI677" s="58"/>
      <c r="HJ677" s="58"/>
      <c r="HK677" s="58"/>
      <c r="HL677" s="58"/>
      <c r="HM677" s="58"/>
      <c r="HN677" s="58"/>
      <c r="HO677" s="58"/>
      <c r="HP677" s="58"/>
      <c r="HQ677" s="58"/>
      <c r="HR677" s="58"/>
      <c r="HS677" s="58"/>
      <c r="HT677" s="58"/>
      <c r="HU677" s="58"/>
      <c r="HV677" s="58"/>
      <c r="HW677" s="58"/>
      <c r="HX677" s="58"/>
      <c r="HY677" s="58"/>
      <c r="HZ677" s="58"/>
      <c r="IA677" s="58"/>
      <c r="IB677" s="58"/>
      <c r="IC677" s="58"/>
      <c r="ID677" s="58"/>
      <c r="IE677" s="58"/>
      <c r="IF677" s="58"/>
      <c r="IG677" s="58"/>
      <c r="IH677" s="58"/>
      <c r="II677" s="58"/>
      <c r="IJ677" s="58"/>
      <c r="IK677" s="58"/>
      <c r="IL677" s="58"/>
      <c r="IM677" s="58"/>
      <c r="IN677" s="58"/>
      <c r="IO677" s="58"/>
      <c r="IP677" s="58"/>
      <c r="IQ677" s="58"/>
      <c r="IR677" s="58"/>
    </row>
    <row r="678" spans="1:252" s="839" customFormat="1">
      <c r="A678" s="78" t="s">
        <v>464</v>
      </c>
      <c r="B678" s="699">
        <v>0.64400000000000002</v>
      </c>
      <c r="C678" s="699">
        <v>0.70099999999999996</v>
      </c>
      <c r="D678" s="699">
        <v>0.64600000000000002</v>
      </c>
      <c r="E678" s="699">
        <v>0.69499999999999995</v>
      </c>
      <c r="F678" s="699">
        <v>0.69399999999999995</v>
      </c>
      <c r="G678" s="699">
        <v>1.1819999999999999</v>
      </c>
      <c r="H678" s="699">
        <v>1.4670000000000001</v>
      </c>
      <c r="I678" s="699">
        <v>1.6930000000000001</v>
      </c>
      <c r="J678" s="699">
        <v>1.321</v>
      </c>
      <c r="K678" s="699">
        <v>1.583</v>
      </c>
      <c r="L678" s="699">
        <v>1.7809999999999999</v>
      </c>
      <c r="M678" s="699">
        <v>1.613</v>
      </c>
      <c r="N678" s="699">
        <v>1.6910000000000001</v>
      </c>
      <c r="O678" s="699">
        <v>1.728</v>
      </c>
      <c r="P678" s="699">
        <v>2.0150000000000001</v>
      </c>
      <c r="Q678" s="699">
        <v>2.0110000000000001</v>
      </c>
      <c r="R678" s="699">
        <v>1.8560000000000001</v>
      </c>
      <c r="S678" s="699">
        <v>1.4730000000000001</v>
      </c>
      <c r="T678" s="699">
        <v>1.5229999999999999</v>
      </c>
      <c r="U678" s="699">
        <v>1.538</v>
      </c>
      <c r="V678" s="699">
        <v>1.5620000000000001</v>
      </c>
      <c r="W678" s="699">
        <v>1.5</v>
      </c>
      <c r="X678" s="699">
        <v>1.4890000000000001</v>
      </c>
      <c r="Y678" s="699">
        <v>1.4970000000000001</v>
      </c>
      <c r="Z678" s="699">
        <v>1.599</v>
      </c>
      <c r="AA678" s="956">
        <v>2.2930000000000001</v>
      </c>
      <c r="AB678" s="956">
        <v>1.708</v>
      </c>
      <c r="AC678" s="956">
        <v>1.847</v>
      </c>
      <c r="AD678" s="699">
        <v>1.8420000000000001</v>
      </c>
      <c r="AE678" s="953">
        <v>1.843</v>
      </c>
      <c r="AF678" s="58"/>
      <c r="AG678" s="58"/>
      <c r="AH678" s="58"/>
      <c r="AI678" s="58"/>
      <c r="AJ678" s="58"/>
      <c r="AK678" s="58"/>
      <c r="AL678" s="58"/>
      <c r="AM678" s="58"/>
      <c r="AN678" s="58"/>
      <c r="AO678" s="58"/>
      <c r="AP678" s="58"/>
      <c r="AQ678" s="58"/>
      <c r="AR678" s="58"/>
      <c r="AS678" s="58"/>
      <c r="AT678" s="58"/>
      <c r="AU678" s="58"/>
      <c r="AV678" s="58"/>
      <c r="AW678" s="58"/>
      <c r="AX678" s="58"/>
      <c r="AY678" s="58"/>
      <c r="AZ678" s="58"/>
      <c r="BA678" s="58"/>
      <c r="BB678" s="58"/>
      <c r="BC678" s="58"/>
      <c r="BD678" s="58"/>
      <c r="BE678" s="58"/>
      <c r="BF678" s="58"/>
      <c r="BG678" s="58"/>
      <c r="BH678" s="58"/>
      <c r="BI678" s="58"/>
      <c r="BJ678" s="58"/>
      <c r="BK678" s="58"/>
      <c r="BL678" s="58"/>
      <c r="BM678" s="58"/>
      <c r="BN678" s="58"/>
      <c r="BO678" s="58"/>
      <c r="BP678" s="58"/>
      <c r="BQ678" s="58"/>
      <c r="BR678" s="58"/>
      <c r="BS678" s="58"/>
      <c r="BT678" s="58"/>
      <c r="BU678" s="58"/>
      <c r="BV678" s="58"/>
      <c r="BW678" s="58"/>
      <c r="BX678" s="58"/>
      <c r="BY678" s="58"/>
      <c r="BZ678" s="58"/>
      <c r="CA678" s="58"/>
      <c r="CB678" s="58"/>
      <c r="CC678" s="58"/>
      <c r="CD678" s="58"/>
      <c r="CE678" s="58"/>
      <c r="CF678" s="58"/>
      <c r="CG678" s="58"/>
      <c r="CH678" s="58"/>
      <c r="CI678" s="58"/>
      <c r="CJ678" s="58"/>
      <c r="CK678" s="58"/>
      <c r="CL678" s="58"/>
      <c r="CM678" s="58"/>
      <c r="CN678" s="58"/>
      <c r="CO678" s="58"/>
      <c r="CP678" s="58"/>
      <c r="CQ678" s="58"/>
      <c r="CR678" s="58"/>
      <c r="CS678" s="58"/>
      <c r="CT678" s="58"/>
      <c r="CU678" s="58"/>
      <c r="CV678" s="58"/>
      <c r="CW678" s="58"/>
      <c r="CX678" s="58"/>
      <c r="CY678" s="58"/>
      <c r="CZ678" s="58"/>
      <c r="DA678" s="58"/>
      <c r="DB678" s="58"/>
      <c r="DC678" s="58"/>
      <c r="DD678" s="58"/>
      <c r="DE678" s="58"/>
      <c r="DF678" s="58"/>
      <c r="DG678" s="58"/>
      <c r="DH678" s="58"/>
      <c r="DI678" s="58"/>
      <c r="DJ678" s="58"/>
      <c r="DK678" s="58"/>
      <c r="DL678" s="58"/>
      <c r="DM678" s="58"/>
      <c r="DN678" s="58"/>
      <c r="DO678" s="58"/>
      <c r="DP678" s="58"/>
      <c r="DQ678" s="58"/>
      <c r="DR678" s="58"/>
      <c r="DS678" s="58"/>
      <c r="DT678" s="58"/>
      <c r="DU678" s="58"/>
      <c r="DV678" s="58"/>
      <c r="DW678" s="58"/>
      <c r="DX678" s="58"/>
      <c r="DY678" s="58"/>
      <c r="DZ678" s="58"/>
      <c r="EA678" s="58"/>
      <c r="EB678" s="58"/>
      <c r="EC678" s="58"/>
      <c r="ED678" s="58"/>
      <c r="EE678" s="58"/>
      <c r="EF678" s="58"/>
      <c r="EG678" s="58"/>
      <c r="EH678" s="58"/>
      <c r="EI678" s="58"/>
      <c r="EJ678" s="58"/>
      <c r="EK678" s="58"/>
      <c r="EL678" s="58"/>
      <c r="EM678" s="58"/>
      <c r="EN678" s="58"/>
      <c r="EO678" s="58"/>
      <c r="EP678" s="58"/>
      <c r="EQ678" s="58"/>
      <c r="ER678" s="58"/>
      <c r="ES678" s="58"/>
      <c r="ET678" s="58"/>
      <c r="EU678" s="58"/>
      <c r="EV678" s="58"/>
      <c r="EW678" s="58"/>
      <c r="EX678" s="58"/>
      <c r="EY678" s="58"/>
      <c r="EZ678" s="58"/>
      <c r="FA678" s="58"/>
      <c r="FB678" s="58"/>
      <c r="FC678" s="58"/>
      <c r="FD678" s="58"/>
      <c r="FE678" s="58"/>
      <c r="FF678" s="58"/>
      <c r="FG678" s="58"/>
      <c r="FH678" s="58"/>
      <c r="FI678" s="58"/>
      <c r="FJ678" s="58"/>
      <c r="FK678" s="58"/>
      <c r="FL678" s="58"/>
      <c r="FM678" s="58"/>
      <c r="FN678" s="58"/>
      <c r="FO678" s="58"/>
      <c r="FP678" s="58"/>
      <c r="FQ678" s="58"/>
      <c r="FR678" s="58"/>
      <c r="FS678" s="58"/>
      <c r="FT678" s="58"/>
      <c r="FU678" s="58"/>
      <c r="FV678" s="58"/>
      <c r="FW678" s="58"/>
      <c r="FX678" s="58"/>
      <c r="FY678" s="58"/>
      <c r="FZ678" s="58"/>
      <c r="GA678" s="58"/>
      <c r="GB678" s="58"/>
      <c r="GC678" s="58"/>
      <c r="GD678" s="58"/>
      <c r="GE678" s="58"/>
      <c r="GF678" s="58"/>
      <c r="GG678" s="58"/>
      <c r="GH678" s="58"/>
      <c r="GI678" s="58"/>
      <c r="GJ678" s="58"/>
      <c r="GK678" s="58"/>
      <c r="GL678" s="58"/>
      <c r="GM678" s="58"/>
      <c r="GN678" s="58"/>
      <c r="GO678" s="58"/>
      <c r="GP678" s="58"/>
      <c r="GQ678" s="58"/>
      <c r="GR678" s="58"/>
      <c r="GS678" s="58"/>
      <c r="GT678" s="58"/>
      <c r="GU678" s="58"/>
      <c r="GV678" s="58"/>
      <c r="GW678" s="58"/>
      <c r="GX678" s="58"/>
      <c r="GY678" s="58"/>
      <c r="GZ678" s="58"/>
      <c r="HA678" s="58"/>
      <c r="HB678" s="58"/>
      <c r="HC678" s="58"/>
      <c r="HD678" s="58"/>
      <c r="HE678" s="58"/>
      <c r="HF678" s="58"/>
      <c r="HG678" s="58"/>
      <c r="HH678" s="58"/>
      <c r="HI678" s="58"/>
      <c r="HJ678" s="58"/>
      <c r="HK678" s="58"/>
      <c r="HL678" s="58"/>
      <c r="HM678" s="58"/>
      <c r="HN678" s="58"/>
      <c r="HO678" s="58"/>
      <c r="HP678" s="58"/>
      <c r="HQ678" s="58"/>
      <c r="HR678" s="58"/>
      <c r="HS678" s="58"/>
      <c r="HT678" s="58"/>
      <c r="HU678" s="58"/>
      <c r="HV678" s="58"/>
      <c r="HW678" s="58"/>
      <c r="HX678" s="58"/>
      <c r="HY678" s="58"/>
      <c r="HZ678" s="58"/>
      <c r="IA678" s="58"/>
      <c r="IB678" s="58"/>
      <c r="IC678" s="58"/>
      <c r="ID678" s="58"/>
      <c r="IE678" s="58"/>
      <c r="IF678" s="58"/>
      <c r="IG678" s="58"/>
      <c r="IH678" s="58"/>
      <c r="II678" s="58"/>
      <c r="IJ678" s="58"/>
      <c r="IK678" s="58"/>
      <c r="IL678" s="58"/>
      <c r="IM678" s="58"/>
      <c r="IN678" s="58"/>
      <c r="IO678" s="58"/>
      <c r="IP678" s="58"/>
      <c r="IQ678" s="58"/>
      <c r="IR678" s="58"/>
    </row>
    <row r="679" spans="1:252" s="839" customFormat="1">
      <c r="A679" s="78" t="s">
        <v>573</v>
      </c>
      <c r="B679" s="699">
        <v>0.11700000000000001</v>
      </c>
      <c r="C679" s="699">
        <v>0.127</v>
      </c>
      <c r="D679" s="699">
        <v>0.11799999999999999</v>
      </c>
      <c r="E679" s="699">
        <v>0.126</v>
      </c>
      <c r="F679" s="699">
        <v>0.126</v>
      </c>
      <c r="G679" s="699">
        <v>0.21299999999999999</v>
      </c>
      <c r="H679" s="699">
        <v>0.26400000000000001</v>
      </c>
      <c r="I679" s="699">
        <v>0.30499999999999999</v>
      </c>
      <c r="J679" s="699">
        <v>0.23799999999999999</v>
      </c>
      <c r="K679" s="699">
        <v>0.28399999999999997</v>
      </c>
      <c r="L679" s="699">
        <v>0.32</v>
      </c>
      <c r="M679" s="699">
        <v>0.28999999999999998</v>
      </c>
      <c r="N679" s="699">
        <v>0.30399999999999999</v>
      </c>
      <c r="O679" s="699">
        <v>0.311</v>
      </c>
      <c r="P679" s="699">
        <v>0.36199999999999999</v>
      </c>
      <c r="Q679" s="699">
        <v>0.373</v>
      </c>
      <c r="R679" s="699">
        <v>0.378</v>
      </c>
      <c r="S679" s="699">
        <v>0.39300000000000002</v>
      </c>
      <c r="T679" s="699">
        <v>0.37</v>
      </c>
      <c r="U679" s="699">
        <v>0.40400000000000003</v>
      </c>
      <c r="V679" s="699">
        <v>0.436</v>
      </c>
      <c r="W679" s="699">
        <v>0.30199999999999999</v>
      </c>
      <c r="X679" s="699">
        <v>0.30399999999999999</v>
      </c>
      <c r="Y679" s="699">
        <v>0.373</v>
      </c>
      <c r="Z679" s="699">
        <v>0.318</v>
      </c>
      <c r="AA679" s="956">
        <v>0.60499999999999998</v>
      </c>
      <c r="AB679" s="956">
        <v>0.372</v>
      </c>
      <c r="AC679" s="956">
        <v>0.30399999999999999</v>
      </c>
      <c r="AD679" s="699">
        <v>0.26600000000000001</v>
      </c>
      <c r="AE679" s="953">
        <v>0.222</v>
      </c>
      <c r="AF679" s="58"/>
      <c r="AG679" s="58"/>
      <c r="AH679" s="58"/>
      <c r="AI679" s="58"/>
      <c r="AJ679" s="58"/>
      <c r="AK679" s="58"/>
      <c r="AL679" s="58"/>
      <c r="AM679" s="58"/>
      <c r="AN679" s="58"/>
      <c r="AO679" s="58"/>
      <c r="AP679" s="58"/>
      <c r="AQ679" s="58"/>
      <c r="AR679" s="58"/>
      <c r="AS679" s="58"/>
      <c r="AT679" s="58"/>
      <c r="AU679" s="58"/>
      <c r="AV679" s="58"/>
      <c r="AW679" s="58"/>
      <c r="AX679" s="58"/>
      <c r="AY679" s="58"/>
      <c r="AZ679" s="58"/>
      <c r="BA679" s="58"/>
      <c r="BB679" s="58"/>
      <c r="BC679" s="58"/>
      <c r="BD679" s="58"/>
      <c r="BE679" s="58"/>
      <c r="BF679" s="58"/>
      <c r="BG679" s="58"/>
      <c r="BH679" s="58"/>
      <c r="BI679" s="58"/>
      <c r="BJ679" s="58"/>
      <c r="BK679" s="58"/>
      <c r="BL679" s="58"/>
      <c r="BM679" s="58"/>
      <c r="BN679" s="58"/>
      <c r="BO679" s="58"/>
      <c r="BP679" s="58"/>
      <c r="BQ679" s="58"/>
      <c r="BR679" s="58"/>
      <c r="BS679" s="58"/>
      <c r="BT679" s="58"/>
      <c r="BU679" s="58"/>
      <c r="BV679" s="58"/>
      <c r="BW679" s="58"/>
      <c r="BX679" s="58"/>
      <c r="BY679" s="58"/>
      <c r="BZ679" s="58"/>
      <c r="CA679" s="58"/>
      <c r="CB679" s="58"/>
      <c r="CC679" s="58"/>
      <c r="CD679" s="58"/>
      <c r="CE679" s="58"/>
      <c r="CF679" s="58"/>
      <c r="CG679" s="58"/>
      <c r="CH679" s="58"/>
      <c r="CI679" s="58"/>
      <c r="CJ679" s="58"/>
      <c r="CK679" s="58"/>
      <c r="CL679" s="58"/>
      <c r="CM679" s="58"/>
      <c r="CN679" s="58"/>
      <c r="CO679" s="58"/>
      <c r="CP679" s="58"/>
      <c r="CQ679" s="58"/>
      <c r="CR679" s="58"/>
      <c r="CS679" s="58"/>
      <c r="CT679" s="58"/>
      <c r="CU679" s="58"/>
      <c r="CV679" s="58"/>
      <c r="CW679" s="58"/>
      <c r="CX679" s="58"/>
      <c r="CY679" s="58"/>
      <c r="CZ679" s="58"/>
      <c r="DA679" s="58"/>
      <c r="DB679" s="58"/>
      <c r="DC679" s="58"/>
      <c r="DD679" s="58"/>
      <c r="DE679" s="58"/>
      <c r="DF679" s="58"/>
      <c r="DG679" s="58"/>
      <c r="DH679" s="58"/>
      <c r="DI679" s="58"/>
      <c r="DJ679" s="58"/>
      <c r="DK679" s="58"/>
      <c r="DL679" s="58"/>
      <c r="DM679" s="58"/>
      <c r="DN679" s="58"/>
      <c r="DO679" s="58"/>
      <c r="DP679" s="58"/>
      <c r="DQ679" s="58"/>
      <c r="DR679" s="58"/>
      <c r="DS679" s="58"/>
      <c r="DT679" s="58"/>
      <c r="DU679" s="58"/>
      <c r="DV679" s="58"/>
      <c r="DW679" s="58"/>
      <c r="DX679" s="58"/>
      <c r="DY679" s="58"/>
      <c r="DZ679" s="58"/>
      <c r="EA679" s="58"/>
      <c r="EB679" s="58"/>
      <c r="EC679" s="58"/>
      <c r="ED679" s="58"/>
      <c r="EE679" s="58"/>
      <c r="EF679" s="58"/>
      <c r="EG679" s="58"/>
      <c r="EH679" s="58"/>
      <c r="EI679" s="58"/>
      <c r="EJ679" s="58"/>
      <c r="EK679" s="58"/>
      <c r="EL679" s="58"/>
      <c r="EM679" s="58"/>
      <c r="EN679" s="58"/>
      <c r="EO679" s="58"/>
      <c r="EP679" s="58"/>
      <c r="EQ679" s="58"/>
      <c r="ER679" s="58"/>
      <c r="ES679" s="58"/>
      <c r="ET679" s="58"/>
      <c r="EU679" s="58"/>
      <c r="EV679" s="58"/>
      <c r="EW679" s="58"/>
      <c r="EX679" s="58"/>
      <c r="EY679" s="58"/>
      <c r="EZ679" s="58"/>
      <c r="FA679" s="58"/>
      <c r="FB679" s="58"/>
      <c r="FC679" s="58"/>
      <c r="FD679" s="58"/>
      <c r="FE679" s="58"/>
      <c r="FF679" s="58"/>
      <c r="FG679" s="58"/>
      <c r="FH679" s="58"/>
      <c r="FI679" s="58"/>
      <c r="FJ679" s="58"/>
      <c r="FK679" s="58"/>
      <c r="FL679" s="58"/>
      <c r="FM679" s="58"/>
      <c r="FN679" s="58"/>
      <c r="FO679" s="58"/>
      <c r="FP679" s="58"/>
      <c r="FQ679" s="58"/>
      <c r="FR679" s="58"/>
      <c r="FS679" s="58"/>
      <c r="FT679" s="58"/>
      <c r="FU679" s="58"/>
      <c r="FV679" s="58"/>
      <c r="FW679" s="58"/>
      <c r="FX679" s="58"/>
      <c r="FY679" s="58"/>
      <c r="FZ679" s="58"/>
      <c r="GA679" s="58"/>
      <c r="GB679" s="58"/>
      <c r="GC679" s="58"/>
      <c r="GD679" s="58"/>
      <c r="GE679" s="58"/>
      <c r="GF679" s="58"/>
      <c r="GG679" s="58"/>
      <c r="GH679" s="58"/>
      <c r="GI679" s="58"/>
      <c r="GJ679" s="58"/>
      <c r="GK679" s="58"/>
      <c r="GL679" s="58"/>
      <c r="GM679" s="58"/>
      <c r="GN679" s="58"/>
      <c r="GO679" s="58"/>
      <c r="GP679" s="58"/>
      <c r="GQ679" s="58"/>
      <c r="GR679" s="58"/>
      <c r="GS679" s="58"/>
      <c r="GT679" s="58"/>
      <c r="GU679" s="58"/>
      <c r="GV679" s="58"/>
      <c r="GW679" s="58"/>
      <c r="GX679" s="58"/>
      <c r="GY679" s="58"/>
      <c r="GZ679" s="58"/>
      <c r="HA679" s="58"/>
      <c r="HB679" s="58"/>
      <c r="HC679" s="58"/>
      <c r="HD679" s="58"/>
      <c r="HE679" s="58"/>
      <c r="HF679" s="58"/>
      <c r="HG679" s="58"/>
      <c r="HH679" s="58"/>
      <c r="HI679" s="58"/>
      <c r="HJ679" s="58"/>
      <c r="HK679" s="58"/>
      <c r="HL679" s="58"/>
      <c r="HM679" s="58"/>
      <c r="HN679" s="58"/>
      <c r="HO679" s="58"/>
      <c r="HP679" s="58"/>
      <c r="HQ679" s="58"/>
      <c r="HR679" s="58"/>
      <c r="HS679" s="58"/>
      <c r="HT679" s="58"/>
      <c r="HU679" s="58"/>
      <c r="HV679" s="58"/>
      <c r="HW679" s="58"/>
      <c r="HX679" s="58"/>
      <c r="HY679" s="58"/>
      <c r="HZ679" s="58"/>
      <c r="IA679" s="58"/>
      <c r="IB679" s="58"/>
      <c r="IC679" s="58"/>
      <c r="ID679" s="58"/>
      <c r="IE679" s="58"/>
      <c r="IF679" s="58"/>
      <c r="IG679" s="58"/>
      <c r="IH679" s="58"/>
      <c r="II679" s="58"/>
      <c r="IJ679" s="58"/>
      <c r="IK679" s="58"/>
      <c r="IL679" s="58"/>
      <c r="IM679" s="58"/>
      <c r="IN679" s="58"/>
      <c r="IO679" s="58"/>
      <c r="IP679" s="58"/>
      <c r="IQ679" s="58"/>
      <c r="IR679" s="58"/>
    </row>
    <row r="680" spans="1:252" s="839" customFormat="1">
      <c r="A680" s="78" t="s">
        <v>574</v>
      </c>
      <c r="B680" s="699">
        <v>0.06</v>
      </c>
      <c r="C680" s="699">
        <v>6.8000000000000005E-2</v>
      </c>
      <c r="D680" s="699">
        <v>6.2E-2</v>
      </c>
      <c r="E680" s="699">
        <v>6.6000000000000003E-2</v>
      </c>
      <c r="F680" s="699">
        <v>6.7000000000000004E-2</v>
      </c>
      <c r="G680" s="699">
        <v>0.12</v>
      </c>
      <c r="H680" s="699">
        <v>0.153</v>
      </c>
      <c r="I680" s="699">
        <v>0.17599999999999999</v>
      </c>
      <c r="J680" s="699">
        <v>0.13700000000000001</v>
      </c>
      <c r="K680" s="699">
        <v>0.16600000000000001</v>
      </c>
      <c r="L680" s="699">
        <v>0.185</v>
      </c>
      <c r="M680" s="699">
        <v>0.16800000000000001</v>
      </c>
      <c r="N680" s="699">
        <v>0.17499999999999999</v>
      </c>
      <c r="O680" s="699">
        <v>0.18</v>
      </c>
      <c r="P680" s="699">
        <v>0.21299999999999999</v>
      </c>
      <c r="Q680" s="699">
        <v>0.34</v>
      </c>
      <c r="R680" s="699">
        <v>0.437</v>
      </c>
      <c r="S680" s="699">
        <v>0.28100000000000003</v>
      </c>
      <c r="T680" s="699">
        <v>0.30499999999999999</v>
      </c>
      <c r="U680" s="699">
        <v>0.309</v>
      </c>
      <c r="V680" s="699">
        <v>0.29799999999999999</v>
      </c>
      <c r="W680" s="699">
        <v>0.26600000000000001</v>
      </c>
      <c r="X680" s="699">
        <v>0.24099999999999999</v>
      </c>
      <c r="Y680" s="699">
        <v>0.193</v>
      </c>
      <c r="Z680" s="699">
        <v>0.218</v>
      </c>
      <c r="AA680" s="956">
        <v>0.20899999999999999</v>
      </c>
      <c r="AB680" s="956">
        <v>0.183</v>
      </c>
      <c r="AC680" s="956">
        <v>0.19800000000000001</v>
      </c>
      <c r="AD680" s="699">
        <v>0.187</v>
      </c>
      <c r="AE680" s="953">
        <v>0.19600000000000001</v>
      </c>
      <c r="AF680" s="58"/>
      <c r="AG680" s="58"/>
      <c r="AH680" s="58"/>
      <c r="AI680" s="58"/>
      <c r="AJ680" s="58"/>
      <c r="AK680" s="58"/>
      <c r="AL680" s="58"/>
      <c r="AM680" s="58"/>
      <c r="AN680" s="58"/>
      <c r="AO680" s="58"/>
      <c r="AP680" s="58"/>
      <c r="AQ680" s="58"/>
      <c r="AR680" s="58"/>
      <c r="AS680" s="58"/>
      <c r="AT680" s="58"/>
      <c r="AU680" s="58"/>
      <c r="AV680" s="58"/>
      <c r="AW680" s="58"/>
      <c r="AX680" s="58"/>
      <c r="AY680" s="58"/>
      <c r="AZ680" s="58"/>
      <c r="BA680" s="58"/>
      <c r="BB680" s="58"/>
      <c r="BC680" s="58"/>
      <c r="BD680" s="58"/>
      <c r="BE680" s="58"/>
      <c r="BF680" s="58"/>
      <c r="BG680" s="58"/>
      <c r="BH680" s="58"/>
      <c r="BI680" s="58"/>
      <c r="BJ680" s="58"/>
      <c r="BK680" s="58"/>
      <c r="BL680" s="58"/>
      <c r="BM680" s="58"/>
      <c r="BN680" s="58"/>
      <c r="BO680" s="58"/>
      <c r="BP680" s="58"/>
      <c r="BQ680" s="58"/>
      <c r="BR680" s="58"/>
      <c r="BS680" s="58"/>
      <c r="BT680" s="58"/>
      <c r="BU680" s="58"/>
      <c r="BV680" s="58"/>
      <c r="BW680" s="58"/>
      <c r="BX680" s="58"/>
      <c r="BY680" s="58"/>
      <c r="BZ680" s="58"/>
      <c r="CA680" s="58"/>
      <c r="CB680" s="58"/>
      <c r="CC680" s="58"/>
      <c r="CD680" s="58"/>
      <c r="CE680" s="58"/>
      <c r="CF680" s="58"/>
      <c r="CG680" s="58"/>
      <c r="CH680" s="58"/>
      <c r="CI680" s="58"/>
      <c r="CJ680" s="58"/>
      <c r="CK680" s="58"/>
      <c r="CL680" s="58"/>
      <c r="CM680" s="58"/>
      <c r="CN680" s="58"/>
      <c r="CO680" s="58"/>
      <c r="CP680" s="58"/>
      <c r="CQ680" s="58"/>
      <c r="CR680" s="58"/>
      <c r="CS680" s="58"/>
      <c r="CT680" s="58"/>
      <c r="CU680" s="58"/>
      <c r="CV680" s="58"/>
      <c r="CW680" s="58"/>
      <c r="CX680" s="58"/>
      <c r="CY680" s="58"/>
      <c r="CZ680" s="58"/>
      <c r="DA680" s="58"/>
      <c r="DB680" s="58"/>
      <c r="DC680" s="58"/>
      <c r="DD680" s="58"/>
      <c r="DE680" s="58"/>
      <c r="DF680" s="58"/>
      <c r="DG680" s="58"/>
      <c r="DH680" s="58"/>
      <c r="DI680" s="58"/>
      <c r="DJ680" s="58"/>
      <c r="DK680" s="58"/>
      <c r="DL680" s="58"/>
      <c r="DM680" s="58"/>
      <c r="DN680" s="58"/>
      <c r="DO680" s="58"/>
      <c r="DP680" s="58"/>
      <c r="DQ680" s="58"/>
      <c r="DR680" s="58"/>
      <c r="DS680" s="58"/>
      <c r="DT680" s="58"/>
      <c r="DU680" s="58"/>
      <c r="DV680" s="58"/>
      <c r="DW680" s="58"/>
      <c r="DX680" s="58"/>
      <c r="DY680" s="58"/>
      <c r="DZ680" s="58"/>
      <c r="EA680" s="58"/>
      <c r="EB680" s="58"/>
      <c r="EC680" s="58"/>
      <c r="ED680" s="58"/>
      <c r="EE680" s="58"/>
      <c r="EF680" s="58"/>
      <c r="EG680" s="58"/>
      <c r="EH680" s="58"/>
      <c r="EI680" s="58"/>
      <c r="EJ680" s="58"/>
      <c r="EK680" s="58"/>
      <c r="EL680" s="58"/>
      <c r="EM680" s="58"/>
      <c r="EN680" s="58"/>
      <c r="EO680" s="58"/>
      <c r="EP680" s="58"/>
      <c r="EQ680" s="58"/>
      <c r="ER680" s="58"/>
      <c r="ES680" s="58"/>
      <c r="ET680" s="58"/>
      <c r="EU680" s="58"/>
      <c r="EV680" s="58"/>
      <c r="EW680" s="58"/>
      <c r="EX680" s="58"/>
      <c r="EY680" s="58"/>
      <c r="EZ680" s="58"/>
      <c r="FA680" s="58"/>
      <c r="FB680" s="58"/>
      <c r="FC680" s="58"/>
      <c r="FD680" s="58"/>
      <c r="FE680" s="58"/>
      <c r="FF680" s="58"/>
      <c r="FG680" s="58"/>
      <c r="FH680" s="58"/>
      <c r="FI680" s="58"/>
      <c r="FJ680" s="58"/>
      <c r="FK680" s="58"/>
      <c r="FL680" s="58"/>
      <c r="FM680" s="58"/>
      <c r="FN680" s="58"/>
      <c r="FO680" s="58"/>
      <c r="FP680" s="58"/>
      <c r="FQ680" s="58"/>
      <c r="FR680" s="58"/>
      <c r="FS680" s="58"/>
      <c r="FT680" s="58"/>
      <c r="FU680" s="58"/>
      <c r="FV680" s="58"/>
      <c r="FW680" s="58"/>
      <c r="FX680" s="58"/>
      <c r="FY680" s="58"/>
      <c r="FZ680" s="58"/>
      <c r="GA680" s="58"/>
      <c r="GB680" s="58"/>
      <c r="GC680" s="58"/>
      <c r="GD680" s="58"/>
      <c r="GE680" s="58"/>
      <c r="GF680" s="58"/>
      <c r="GG680" s="58"/>
      <c r="GH680" s="58"/>
      <c r="GI680" s="58"/>
      <c r="GJ680" s="58"/>
      <c r="GK680" s="58"/>
      <c r="GL680" s="58"/>
      <c r="GM680" s="58"/>
      <c r="GN680" s="58"/>
      <c r="GO680" s="58"/>
      <c r="GP680" s="58"/>
      <c r="GQ680" s="58"/>
      <c r="GR680" s="58"/>
      <c r="GS680" s="58"/>
      <c r="GT680" s="58"/>
      <c r="GU680" s="58"/>
      <c r="GV680" s="58"/>
      <c r="GW680" s="58"/>
      <c r="GX680" s="58"/>
      <c r="GY680" s="58"/>
      <c r="GZ680" s="58"/>
      <c r="HA680" s="58"/>
      <c r="HB680" s="58"/>
      <c r="HC680" s="58"/>
      <c r="HD680" s="58"/>
      <c r="HE680" s="58"/>
      <c r="HF680" s="58"/>
      <c r="HG680" s="58"/>
      <c r="HH680" s="58"/>
      <c r="HI680" s="58"/>
      <c r="HJ680" s="58"/>
      <c r="HK680" s="58"/>
      <c r="HL680" s="58"/>
      <c r="HM680" s="58"/>
      <c r="HN680" s="58"/>
      <c r="HO680" s="58"/>
      <c r="HP680" s="58"/>
      <c r="HQ680" s="58"/>
      <c r="HR680" s="58"/>
      <c r="HS680" s="58"/>
      <c r="HT680" s="58"/>
      <c r="HU680" s="58"/>
      <c r="HV680" s="58"/>
      <c r="HW680" s="58"/>
      <c r="HX680" s="58"/>
      <c r="HY680" s="58"/>
      <c r="HZ680" s="58"/>
      <c r="IA680" s="58"/>
      <c r="IB680" s="58"/>
      <c r="IC680" s="58"/>
      <c r="ID680" s="58"/>
      <c r="IE680" s="58"/>
      <c r="IF680" s="58"/>
      <c r="IG680" s="58"/>
      <c r="IH680" s="58"/>
      <c r="II680" s="58"/>
      <c r="IJ680" s="58"/>
      <c r="IK680" s="58"/>
      <c r="IL680" s="58"/>
      <c r="IM680" s="58"/>
      <c r="IN680" s="58"/>
      <c r="IO680" s="58"/>
      <c r="IP680" s="58"/>
      <c r="IQ680" s="58"/>
      <c r="IR680" s="58"/>
    </row>
    <row r="681" spans="1:252" s="839" customFormat="1">
      <c r="A681" s="78" t="s">
        <v>575</v>
      </c>
      <c r="B681" s="699">
        <v>4.3999999999999997E-2</v>
      </c>
      <c r="C681" s="699">
        <v>4.7E-2</v>
      </c>
      <c r="D681" s="699">
        <v>4.3999999999999997E-2</v>
      </c>
      <c r="E681" s="699">
        <v>4.7E-2</v>
      </c>
      <c r="F681" s="699">
        <v>4.5999999999999999E-2</v>
      </c>
      <c r="G681" s="699">
        <v>7.9000000000000001E-2</v>
      </c>
      <c r="H681" s="699">
        <v>9.9000000000000005E-2</v>
      </c>
      <c r="I681" s="699">
        <v>0.113</v>
      </c>
      <c r="J681" s="699">
        <v>8.7999999999999995E-2</v>
      </c>
      <c r="K681" s="699">
        <v>0.106</v>
      </c>
      <c r="L681" s="699">
        <v>0.12</v>
      </c>
      <c r="M681" s="699">
        <v>0.108</v>
      </c>
      <c r="N681" s="699">
        <v>0.114</v>
      </c>
      <c r="O681" s="699">
        <v>0.115</v>
      </c>
      <c r="P681" s="699">
        <v>0.13400000000000001</v>
      </c>
      <c r="Q681" s="699">
        <v>9.1999999999999998E-2</v>
      </c>
      <c r="R681" s="699">
        <v>8.5999999999999993E-2</v>
      </c>
      <c r="S681" s="699">
        <v>9.5000000000000001E-2</v>
      </c>
      <c r="T681" s="699">
        <v>4.2000000000000003E-2</v>
      </c>
      <c r="U681" s="699">
        <v>4.5999999999999999E-2</v>
      </c>
      <c r="V681" s="699">
        <v>3.9E-2</v>
      </c>
      <c r="W681" s="699">
        <v>4.5999999999999999E-2</v>
      </c>
      <c r="X681" s="699">
        <v>7.3999999999999996E-2</v>
      </c>
      <c r="Y681" s="699">
        <v>4.4999999999999998E-2</v>
      </c>
      <c r="Z681" s="699">
        <v>5.8999999999999997E-2</v>
      </c>
      <c r="AA681" s="956">
        <v>4.2000000000000003E-2</v>
      </c>
      <c r="AB681" s="956">
        <v>4.5999999999999999E-2</v>
      </c>
      <c r="AC681" s="956">
        <v>5.8000000000000003E-2</v>
      </c>
      <c r="AD681" s="699">
        <v>3.5999999999999997E-2</v>
      </c>
      <c r="AE681" s="953">
        <v>1.9E-2</v>
      </c>
      <c r="AF681" s="58"/>
      <c r="AG681" s="58"/>
      <c r="AH681" s="58"/>
      <c r="AI681" s="58"/>
      <c r="AJ681" s="58"/>
      <c r="AK681" s="58"/>
      <c r="AL681" s="58"/>
      <c r="AM681" s="58"/>
      <c r="AN681" s="58"/>
      <c r="AO681" s="58"/>
      <c r="AP681" s="58"/>
      <c r="AQ681" s="58"/>
      <c r="AR681" s="58"/>
      <c r="AS681" s="58"/>
      <c r="AT681" s="58"/>
      <c r="AU681" s="58"/>
      <c r="AV681" s="58"/>
      <c r="AW681" s="58"/>
      <c r="AX681" s="58"/>
      <c r="AY681" s="58"/>
      <c r="AZ681" s="58"/>
      <c r="BA681" s="58"/>
      <c r="BB681" s="58"/>
      <c r="BC681" s="58"/>
      <c r="BD681" s="58"/>
      <c r="BE681" s="58"/>
      <c r="BF681" s="58"/>
      <c r="BG681" s="58"/>
      <c r="BH681" s="58"/>
      <c r="BI681" s="58"/>
      <c r="BJ681" s="58"/>
      <c r="BK681" s="58"/>
      <c r="BL681" s="58"/>
      <c r="BM681" s="58"/>
      <c r="BN681" s="58"/>
      <c r="BO681" s="58"/>
      <c r="BP681" s="58"/>
      <c r="BQ681" s="58"/>
      <c r="BR681" s="58"/>
      <c r="BS681" s="58"/>
      <c r="BT681" s="58"/>
      <c r="BU681" s="58"/>
      <c r="BV681" s="58"/>
      <c r="BW681" s="58"/>
      <c r="BX681" s="58"/>
      <c r="BY681" s="58"/>
      <c r="BZ681" s="58"/>
      <c r="CA681" s="58"/>
      <c r="CB681" s="58"/>
      <c r="CC681" s="58"/>
      <c r="CD681" s="58"/>
      <c r="CE681" s="58"/>
      <c r="CF681" s="58"/>
      <c r="CG681" s="58"/>
      <c r="CH681" s="58"/>
      <c r="CI681" s="58"/>
      <c r="CJ681" s="58"/>
      <c r="CK681" s="58"/>
      <c r="CL681" s="58"/>
      <c r="CM681" s="58"/>
      <c r="CN681" s="58"/>
      <c r="CO681" s="58"/>
      <c r="CP681" s="58"/>
      <c r="CQ681" s="58"/>
      <c r="CR681" s="58"/>
      <c r="CS681" s="58"/>
      <c r="CT681" s="58"/>
      <c r="CU681" s="58"/>
      <c r="CV681" s="58"/>
      <c r="CW681" s="58"/>
      <c r="CX681" s="58"/>
      <c r="CY681" s="58"/>
      <c r="CZ681" s="58"/>
      <c r="DA681" s="58"/>
      <c r="DB681" s="58"/>
      <c r="DC681" s="58"/>
      <c r="DD681" s="58"/>
      <c r="DE681" s="58"/>
      <c r="DF681" s="58"/>
      <c r="DG681" s="58"/>
      <c r="DH681" s="58"/>
      <c r="DI681" s="58"/>
      <c r="DJ681" s="58"/>
      <c r="DK681" s="58"/>
      <c r="DL681" s="58"/>
      <c r="DM681" s="58"/>
      <c r="DN681" s="58"/>
      <c r="DO681" s="58"/>
      <c r="DP681" s="58"/>
      <c r="DQ681" s="58"/>
      <c r="DR681" s="58"/>
      <c r="DS681" s="58"/>
      <c r="DT681" s="58"/>
      <c r="DU681" s="58"/>
      <c r="DV681" s="58"/>
      <c r="DW681" s="58"/>
      <c r="DX681" s="58"/>
      <c r="DY681" s="58"/>
      <c r="DZ681" s="58"/>
      <c r="EA681" s="58"/>
      <c r="EB681" s="58"/>
      <c r="EC681" s="58"/>
      <c r="ED681" s="58"/>
      <c r="EE681" s="58"/>
      <c r="EF681" s="58"/>
      <c r="EG681" s="58"/>
      <c r="EH681" s="58"/>
      <c r="EI681" s="58"/>
      <c r="EJ681" s="58"/>
      <c r="EK681" s="58"/>
      <c r="EL681" s="58"/>
      <c r="EM681" s="58"/>
      <c r="EN681" s="58"/>
      <c r="EO681" s="58"/>
      <c r="EP681" s="58"/>
      <c r="EQ681" s="58"/>
      <c r="ER681" s="58"/>
      <c r="ES681" s="58"/>
      <c r="ET681" s="58"/>
      <c r="EU681" s="58"/>
      <c r="EV681" s="58"/>
      <c r="EW681" s="58"/>
      <c r="EX681" s="58"/>
      <c r="EY681" s="58"/>
      <c r="EZ681" s="58"/>
      <c r="FA681" s="58"/>
      <c r="FB681" s="58"/>
      <c r="FC681" s="58"/>
      <c r="FD681" s="58"/>
      <c r="FE681" s="58"/>
      <c r="FF681" s="58"/>
      <c r="FG681" s="58"/>
      <c r="FH681" s="58"/>
      <c r="FI681" s="58"/>
      <c r="FJ681" s="58"/>
      <c r="FK681" s="58"/>
      <c r="FL681" s="58"/>
      <c r="FM681" s="58"/>
      <c r="FN681" s="58"/>
      <c r="FO681" s="58"/>
      <c r="FP681" s="58"/>
      <c r="FQ681" s="58"/>
      <c r="FR681" s="58"/>
      <c r="FS681" s="58"/>
      <c r="FT681" s="58"/>
      <c r="FU681" s="58"/>
      <c r="FV681" s="58"/>
      <c r="FW681" s="58"/>
      <c r="FX681" s="58"/>
      <c r="FY681" s="58"/>
      <c r="FZ681" s="58"/>
      <c r="GA681" s="58"/>
      <c r="GB681" s="58"/>
      <c r="GC681" s="58"/>
      <c r="GD681" s="58"/>
      <c r="GE681" s="58"/>
      <c r="GF681" s="58"/>
      <c r="GG681" s="58"/>
      <c r="GH681" s="58"/>
      <c r="GI681" s="58"/>
      <c r="GJ681" s="58"/>
      <c r="GK681" s="58"/>
      <c r="GL681" s="58"/>
      <c r="GM681" s="58"/>
      <c r="GN681" s="58"/>
      <c r="GO681" s="58"/>
      <c r="GP681" s="58"/>
      <c r="GQ681" s="58"/>
      <c r="GR681" s="58"/>
      <c r="GS681" s="58"/>
      <c r="GT681" s="58"/>
      <c r="GU681" s="58"/>
      <c r="GV681" s="58"/>
      <c r="GW681" s="58"/>
      <c r="GX681" s="58"/>
      <c r="GY681" s="58"/>
      <c r="GZ681" s="58"/>
      <c r="HA681" s="58"/>
      <c r="HB681" s="58"/>
      <c r="HC681" s="58"/>
      <c r="HD681" s="58"/>
      <c r="HE681" s="58"/>
      <c r="HF681" s="58"/>
      <c r="HG681" s="58"/>
      <c r="HH681" s="58"/>
      <c r="HI681" s="58"/>
      <c r="HJ681" s="58"/>
      <c r="HK681" s="58"/>
      <c r="HL681" s="58"/>
      <c r="HM681" s="58"/>
      <c r="HN681" s="58"/>
      <c r="HO681" s="58"/>
      <c r="HP681" s="58"/>
      <c r="HQ681" s="58"/>
      <c r="HR681" s="58"/>
      <c r="HS681" s="58"/>
      <c r="HT681" s="58"/>
      <c r="HU681" s="58"/>
      <c r="HV681" s="58"/>
      <c r="HW681" s="58"/>
      <c r="HX681" s="58"/>
      <c r="HY681" s="58"/>
      <c r="HZ681" s="58"/>
      <c r="IA681" s="58"/>
      <c r="IB681" s="58"/>
      <c r="IC681" s="58"/>
      <c r="ID681" s="58"/>
      <c r="IE681" s="58"/>
      <c r="IF681" s="58"/>
      <c r="IG681" s="58"/>
      <c r="IH681" s="58"/>
      <c r="II681" s="58"/>
      <c r="IJ681" s="58"/>
      <c r="IK681" s="58"/>
      <c r="IL681" s="58"/>
      <c r="IM681" s="58"/>
      <c r="IN681" s="58"/>
      <c r="IO681" s="58"/>
      <c r="IP681" s="58"/>
      <c r="IQ681" s="58"/>
      <c r="IR681" s="58"/>
    </row>
    <row r="682" spans="1:252" s="839" customFormat="1">
      <c r="A682" s="78" t="s">
        <v>576</v>
      </c>
      <c r="B682" s="699">
        <v>0</v>
      </c>
      <c r="C682" s="699">
        <v>0</v>
      </c>
      <c r="D682" s="699">
        <v>0</v>
      </c>
      <c r="E682" s="699">
        <v>0</v>
      </c>
      <c r="F682" s="699">
        <v>0</v>
      </c>
      <c r="G682" s="699">
        <v>1E-3</v>
      </c>
      <c r="H682" s="699">
        <v>1E-3</v>
      </c>
      <c r="I682" s="699">
        <v>1E-3</v>
      </c>
      <c r="J682" s="699">
        <v>1E-3</v>
      </c>
      <c r="K682" s="699">
        <v>1E-3</v>
      </c>
      <c r="L682" s="699">
        <v>1E-3</v>
      </c>
      <c r="M682" s="699">
        <v>1E-3</v>
      </c>
      <c r="N682" s="699">
        <v>1E-3</v>
      </c>
      <c r="O682" s="699">
        <v>1E-3</v>
      </c>
      <c r="P682" s="699">
        <v>1E-3</v>
      </c>
      <c r="Q682" s="699">
        <v>1E-3</v>
      </c>
      <c r="R682" s="699">
        <v>2E-3</v>
      </c>
      <c r="S682" s="699">
        <v>2E-3</v>
      </c>
      <c r="T682" s="699">
        <v>2E-3</v>
      </c>
      <c r="U682" s="699">
        <v>3.0000000000000001E-3</v>
      </c>
      <c r="V682" s="699">
        <v>5.0000000000000001E-3</v>
      </c>
      <c r="W682" s="699">
        <v>4.0000000000000001E-3</v>
      </c>
      <c r="X682" s="699">
        <v>3.0000000000000001E-3</v>
      </c>
      <c r="Y682" s="699">
        <v>3.0000000000000001E-3</v>
      </c>
      <c r="Z682" s="699">
        <v>3.0000000000000001E-3</v>
      </c>
      <c r="AA682" s="956">
        <v>2E-3</v>
      </c>
      <c r="AB682" s="956">
        <v>5.0000000000000001E-3</v>
      </c>
      <c r="AC682" s="956">
        <v>5.0000000000000001E-3</v>
      </c>
      <c r="AD682" s="699">
        <v>5.0000000000000001E-3</v>
      </c>
      <c r="AE682" s="953">
        <v>2E-3</v>
      </c>
      <c r="AF682" s="58"/>
      <c r="AG682" s="58"/>
      <c r="AH682" s="58"/>
      <c r="AI682" s="58"/>
      <c r="AJ682" s="58"/>
      <c r="AK682" s="58"/>
      <c r="AL682" s="58"/>
      <c r="AM682" s="58"/>
      <c r="AN682" s="58"/>
      <c r="AO682" s="58"/>
      <c r="AP682" s="58"/>
      <c r="AQ682" s="58"/>
      <c r="AR682" s="58"/>
      <c r="AS682" s="58"/>
      <c r="AT682" s="58"/>
      <c r="AU682" s="58"/>
      <c r="AV682" s="58"/>
      <c r="AW682" s="58"/>
      <c r="AX682" s="58"/>
      <c r="AY682" s="58"/>
      <c r="AZ682" s="58"/>
      <c r="BA682" s="58"/>
      <c r="BB682" s="58"/>
      <c r="BC682" s="58"/>
      <c r="BD682" s="58"/>
      <c r="BE682" s="58"/>
      <c r="BF682" s="58"/>
      <c r="BG682" s="58"/>
      <c r="BH682" s="58"/>
      <c r="BI682" s="58"/>
      <c r="BJ682" s="58"/>
      <c r="BK682" s="58"/>
      <c r="BL682" s="58"/>
      <c r="BM682" s="58"/>
      <c r="BN682" s="58"/>
      <c r="BO682" s="58"/>
      <c r="BP682" s="58"/>
      <c r="BQ682" s="58"/>
      <c r="BR682" s="58"/>
      <c r="BS682" s="58"/>
      <c r="BT682" s="58"/>
      <c r="BU682" s="58"/>
      <c r="BV682" s="58"/>
      <c r="BW682" s="58"/>
      <c r="BX682" s="58"/>
      <c r="BY682" s="58"/>
      <c r="BZ682" s="58"/>
      <c r="CA682" s="58"/>
      <c r="CB682" s="58"/>
      <c r="CC682" s="58"/>
      <c r="CD682" s="58"/>
      <c r="CE682" s="58"/>
      <c r="CF682" s="58"/>
      <c r="CG682" s="58"/>
      <c r="CH682" s="58"/>
      <c r="CI682" s="58"/>
      <c r="CJ682" s="58"/>
      <c r="CK682" s="58"/>
      <c r="CL682" s="58"/>
      <c r="CM682" s="58"/>
      <c r="CN682" s="58"/>
      <c r="CO682" s="58"/>
      <c r="CP682" s="58"/>
      <c r="CQ682" s="58"/>
      <c r="CR682" s="58"/>
      <c r="CS682" s="58"/>
      <c r="CT682" s="58"/>
      <c r="CU682" s="58"/>
      <c r="CV682" s="58"/>
      <c r="CW682" s="58"/>
      <c r="CX682" s="58"/>
      <c r="CY682" s="58"/>
      <c r="CZ682" s="58"/>
      <c r="DA682" s="58"/>
      <c r="DB682" s="58"/>
      <c r="DC682" s="58"/>
      <c r="DD682" s="58"/>
      <c r="DE682" s="58"/>
      <c r="DF682" s="58"/>
      <c r="DG682" s="58"/>
      <c r="DH682" s="58"/>
      <c r="DI682" s="58"/>
      <c r="DJ682" s="58"/>
      <c r="DK682" s="58"/>
      <c r="DL682" s="58"/>
      <c r="DM682" s="58"/>
      <c r="DN682" s="58"/>
      <c r="DO682" s="58"/>
      <c r="DP682" s="58"/>
      <c r="DQ682" s="58"/>
      <c r="DR682" s="58"/>
      <c r="DS682" s="58"/>
      <c r="DT682" s="58"/>
      <c r="DU682" s="58"/>
      <c r="DV682" s="58"/>
      <c r="DW682" s="58"/>
      <c r="DX682" s="58"/>
      <c r="DY682" s="58"/>
      <c r="DZ682" s="58"/>
      <c r="EA682" s="58"/>
      <c r="EB682" s="58"/>
      <c r="EC682" s="58"/>
      <c r="ED682" s="58"/>
      <c r="EE682" s="58"/>
      <c r="EF682" s="58"/>
      <c r="EG682" s="58"/>
      <c r="EH682" s="58"/>
      <c r="EI682" s="58"/>
      <c r="EJ682" s="58"/>
      <c r="EK682" s="58"/>
      <c r="EL682" s="58"/>
      <c r="EM682" s="58"/>
      <c r="EN682" s="58"/>
      <c r="EO682" s="58"/>
      <c r="EP682" s="58"/>
      <c r="EQ682" s="58"/>
      <c r="ER682" s="58"/>
      <c r="ES682" s="58"/>
      <c r="ET682" s="58"/>
      <c r="EU682" s="58"/>
      <c r="EV682" s="58"/>
      <c r="EW682" s="58"/>
      <c r="EX682" s="58"/>
      <c r="EY682" s="58"/>
      <c r="EZ682" s="58"/>
      <c r="FA682" s="58"/>
      <c r="FB682" s="58"/>
      <c r="FC682" s="58"/>
      <c r="FD682" s="58"/>
      <c r="FE682" s="58"/>
      <c r="FF682" s="58"/>
      <c r="FG682" s="58"/>
      <c r="FH682" s="58"/>
      <c r="FI682" s="58"/>
      <c r="FJ682" s="58"/>
      <c r="FK682" s="58"/>
      <c r="FL682" s="58"/>
      <c r="FM682" s="58"/>
      <c r="FN682" s="58"/>
      <c r="FO682" s="58"/>
      <c r="FP682" s="58"/>
      <c r="FQ682" s="58"/>
      <c r="FR682" s="58"/>
      <c r="FS682" s="58"/>
      <c r="FT682" s="58"/>
      <c r="FU682" s="58"/>
      <c r="FV682" s="58"/>
      <c r="FW682" s="58"/>
      <c r="FX682" s="58"/>
      <c r="FY682" s="58"/>
      <c r="FZ682" s="58"/>
      <c r="GA682" s="58"/>
      <c r="GB682" s="58"/>
      <c r="GC682" s="58"/>
      <c r="GD682" s="58"/>
      <c r="GE682" s="58"/>
      <c r="GF682" s="58"/>
      <c r="GG682" s="58"/>
      <c r="GH682" s="58"/>
      <c r="GI682" s="58"/>
      <c r="GJ682" s="58"/>
      <c r="GK682" s="58"/>
      <c r="GL682" s="58"/>
      <c r="GM682" s="58"/>
      <c r="GN682" s="58"/>
      <c r="GO682" s="58"/>
      <c r="GP682" s="58"/>
      <c r="GQ682" s="58"/>
      <c r="GR682" s="58"/>
      <c r="GS682" s="58"/>
      <c r="GT682" s="58"/>
      <c r="GU682" s="58"/>
      <c r="GV682" s="58"/>
      <c r="GW682" s="58"/>
      <c r="GX682" s="58"/>
      <c r="GY682" s="58"/>
      <c r="GZ682" s="58"/>
      <c r="HA682" s="58"/>
      <c r="HB682" s="58"/>
      <c r="HC682" s="58"/>
      <c r="HD682" s="58"/>
      <c r="HE682" s="58"/>
      <c r="HF682" s="58"/>
      <c r="HG682" s="58"/>
      <c r="HH682" s="58"/>
      <c r="HI682" s="58"/>
      <c r="HJ682" s="58"/>
      <c r="HK682" s="58"/>
      <c r="HL682" s="58"/>
      <c r="HM682" s="58"/>
      <c r="HN682" s="58"/>
      <c r="HO682" s="58"/>
      <c r="HP682" s="58"/>
      <c r="HQ682" s="58"/>
      <c r="HR682" s="58"/>
      <c r="HS682" s="58"/>
      <c r="HT682" s="58"/>
      <c r="HU682" s="58"/>
      <c r="HV682" s="58"/>
      <c r="HW682" s="58"/>
      <c r="HX682" s="58"/>
      <c r="HY682" s="58"/>
      <c r="HZ682" s="58"/>
      <c r="IA682" s="58"/>
      <c r="IB682" s="58"/>
      <c r="IC682" s="58"/>
      <c r="ID682" s="58"/>
      <c r="IE682" s="58"/>
      <c r="IF682" s="58"/>
      <c r="IG682" s="58"/>
      <c r="IH682" s="58"/>
      <c r="II682" s="58"/>
      <c r="IJ682" s="58"/>
      <c r="IK682" s="58"/>
      <c r="IL682" s="58"/>
      <c r="IM682" s="58"/>
      <c r="IN682" s="58"/>
      <c r="IO682" s="58"/>
      <c r="IP682" s="58"/>
      <c r="IQ682" s="58"/>
      <c r="IR682" s="58"/>
    </row>
    <row r="683" spans="1:252" s="839" customFormat="1">
      <c r="A683" s="78" t="s">
        <v>577</v>
      </c>
      <c r="B683" s="699">
        <v>0.08</v>
      </c>
      <c r="C683" s="699">
        <v>8.5999999999999993E-2</v>
      </c>
      <c r="D683" s="699">
        <v>7.9000000000000001E-2</v>
      </c>
      <c r="E683" s="699">
        <v>8.5999999999999993E-2</v>
      </c>
      <c r="F683" s="699">
        <v>8.5999999999999993E-2</v>
      </c>
      <c r="G683" s="699">
        <v>0.14499999999999999</v>
      </c>
      <c r="H683" s="699">
        <v>0.17899999999999999</v>
      </c>
      <c r="I683" s="699">
        <v>0.20599999999999999</v>
      </c>
      <c r="J683" s="699">
        <v>0.161</v>
      </c>
      <c r="K683" s="699">
        <v>0.193</v>
      </c>
      <c r="L683" s="699">
        <v>0.217</v>
      </c>
      <c r="M683" s="699">
        <v>0.19700000000000001</v>
      </c>
      <c r="N683" s="699">
        <v>0.20599999999999999</v>
      </c>
      <c r="O683" s="699">
        <v>0.21</v>
      </c>
      <c r="P683" s="699">
        <v>0.245</v>
      </c>
      <c r="Q683" s="699">
        <v>0.34399999999999997</v>
      </c>
      <c r="R683" s="699">
        <v>0.33300000000000002</v>
      </c>
      <c r="S683" s="699">
        <v>0.34699999999999998</v>
      </c>
      <c r="T683" s="699">
        <v>0.38600000000000001</v>
      </c>
      <c r="U683" s="699">
        <v>0.374</v>
      </c>
      <c r="V683" s="699">
        <v>0.378</v>
      </c>
      <c r="W683" s="699">
        <v>0.40600000000000003</v>
      </c>
      <c r="X683" s="699">
        <v>0.38400000000000001</v>
      </c>
      <c r="Y683" s="699">
        <v>0.373</v>
      </c>
      <c r="Z683" s="699">
        <v>0.39200000000000002</v>
      </c>
      <c r="AA683" s="956">
        <v>0.46700000000000003</v>
      </c>
      <c r="AB683" s="956">
        <v>0.50800000000000001</v>
      </c>
      <c r="AC683" s="956">
        <v>0.67800000000000005</v>
      </c>
      <c r="AD683" s="699">
        <v>0.76300000000000001</v>
      </c>
      <c r="AE683" s="953">
        <v>0.747</v>
      </c>
      <c r="AF683" s="58"/>
      <c r="AG683" s="58"/>
      <c r="AH683" s="58"/>
      <c r="AI683" s="58"/>
      <c r="AJ683" s="58"/>
      <c r="AK683" s="58"/>
      <c r="AL683" s="58"/>
      <c r="AM683" s="58"/>
      <c r="AN683" s="58"/>
      <c r="AO683" s="58"/>
      <c r="AP683" s="58"/>
      <c r="AQ683" s="58"/>
      <c r="AR683" s="58"/>
      <c r="AS683" s="58"/>
      <c r="AT683" s="58"/>
      <c r="AU683" s="58"/>
      <c r="AV683" s="58"/>
      <c r="AW683" s="58"/>
      <c r="AX683" s="58"/>
      <c r="AY683" s="58"/>
      <c r="AZ683" s="58"/>
      <c r="BA683" s="58"/>
      <c r="BB683" s="58"/>
      <c r="BC683" s="58"/>
      <c r="BD683" s="58"/>
      <c r="BE683" s="58"/>
      <c r="BF683" s="58"/>
      <c r="BG683" s="58"/>
      <c r="BH683" s="58"/>
      <c r="BI683" s="58"/>
      <c r="BJ683" s="58"/>
      <c r="BK683" s="58"/>
      <c r="BL683" s="58"/>
      <c r="BM683" s="58"/>
      <c r="BN683" s="58"/>
      <c r="BO683" s="58"/>
      <c r="BP683" s="58"/>
      <c r="BQ683" s="58"/>
      <c r="BR683" s="58"/>
      <c r="BS683" s="58"/>
      <c r="BT683" s="58"/>
      <c r="BU683" s="58"/>
      <c r="BV683" s="58"/>
      <c r="BW683" s="58"/>
      <c r="BX683" s="58"/>
      <c r="BY683" s="58"/>
      <c r="BZ683" s="58"/>
      <c r="CA683" s="58"/>
      <c r="CB683" s="58"/>
      <c r="CC683" s="58"/>
      <c r="CD683" s="58"/>
      <c r="CE683" s="58"/>
      <c r="CF683" s="58"/>
      <c r="CG683" s="58"/>
      <c r="CH683" s="58"/>
      <c r="CI683" s="58"/>
      <c r="CJ683" s="58"/>
      <c r="CK683" s="58"/>
      <c r="CL683" s="58"/>
      <c r="CM683" s="58"/>
      <c r="CN683" s="58"/>
      <c r="CO683" s="58"/>
      <c r="CP683" s="58"/>
      <c r="CQ683" s="58"/>
      <c r="CR683" s="58"/>
      <c r="CS683" s="58"/>
      <c r="CT683" s="58"/>
      <c r="CU683" s="58"/>
      <c r="CV683" s="58"/>
      <c r="CW683" s="58"/>
      <c r="CX683" s="58"/>
      <c r="CY683" s="58"/>
      <c r="CZ683" s="58"/>
      <c r="DA683" s="58"/>
      <c r="DB683" s="58"/>
      <c r="DC683" s="58"/>
      <c r="DD683" s="58"/>
      <c r="DE683" s="58"/>
      <c r="DF683" s="58"/>
      <c r="DG683" s="58"/>
      <c r="DH683" s="58"/>
      <c r="DI683" s="58"/>
      <c r="DJ683" s="58"/>
      <c r="DK683" s="58"/>
      <c r="DL683" s="58"/>
      <c r="DM683" s="58"/>
      <c r="DN683" s="58"/>
      <c r="DO683" s="58"/>
      <c r="DP683" s="58"/>
      <c r="DQ683" s="58"/>
      <c r="DR683" s="58"/>
      <c r="DS683" s="58"/>
      <c r="DT683" s="58"/>
      <c r="DU683" s="58"/>
      <c r="DV683" s="58"/>
      <c r="DW683" s="58"/>
      <c r="DX683" s="58"/>
      <c r="DY683" s="58"/>
      <c r="DZ683" s="58"/>
      <c r="EA683" s="58"/>
      <c r="EB683" s="58"/>
      <c r="EC683" s="58"/>
      <c r="ED683" s="58"/>
      <c r="EE683" s="58"/>
      <c r="EF683" s="58"/>
      <c r="EG683" s="58"/>
      <c r="EH683" s="58"/>
      <c r="EI683" s="58"/>
      <c r="EJ683" s="58"/>
      <c r="EK683" s="58"/>
      <c r="EL683" s="58"/>
      <c r="EM683" s="58"/>
      <c r="EN683" s="58"/>
      <c r="EO683" s="58"/>
      <c r="EP683" s="58"/>
      <c r="EQ683" s="58"/>
      <c r="ER683" s="58"/>
      <c r="ES683" s="58"/>
      <c r="ET683" s="58"/>
      <c r="EU683" s="58"/>
      <c r="EV683" s="58"/>
      <c r="EW683" s="58"/>
      <c r="EX683" s="58"/>
      <c r="EY683" s="58"/>
      <c r="EZ683" s="58"/>
      <c r="FA683" s="58"/>
      <c r="FB683" s="58"/>
      <c r="FC683" s="58"/>
      <c r="FD683" s="58"/>
      <c r="FE683" s="58"/>
      <c r="FF683" s="58"/>
      <c r="FG683" s="58"/>
      <c r="FH683" s="58"/>
      <c r="FI683" s="58"/>
      <c r="FJ683" s="58"/>
      <c r="FK683" s="58"/>
      <c r="FL683" s="58"/>
      <c r="FM683" s="58"/>
      <c r="FN683" s="58"/>
      <c r="FO683" s="58"/>
      <c r="FP683" s="58"/>
      <c r="FQ683" s="58"/>
      <c r="FR683" s="58"/>
      <c r="FS683" s="58"/>
      <c r="FT683" s="58"/>
      <c r="FU683" s="58"/>
      <c r="FV683" s="58"/>
      <c r="FW683" s="58"/>
      <c r="FX683" s="58"/>
      <c r="FY683" s="58"/>
      <c r="FZ683" s="58"/>
      <c r="GA683" s="58"/>
      <c r="GB683" s="58"/>
      <c r="GC683" s="58"/>
      <c r="GD683" s="58"/>
      <c r="GE683" s="58"/>
      <c r="GF683" s="58"/>
      <c r="GG683" s="58"/>
      <c r="GH683" s="58"/>
      <c r="GI683" s="58"/>
      <c r="GJ683" s="58"/>
      <c r="GK683" s="58"/>
      <c r="GL683" s="58"/>
      <c r="GM683" s="58"/>
      <c r="GN683" s="58"/>
      <c r="GO683" s="58"/>
      <c r="GP683" s="58"/>
      <c r="GQ683" s="58"/>
      <c r="GR683" s="58"/>
      <c r="GS683" s="58"/>
      <c r="GT683" s="58"/>
      <c r="GU683" s="58"/>
      <c r="GV683" s="58"/>
      <c r="GW683" s="58"/>
      <c r="GX683" s="58"/>
      <c r="GY683" s="58"/>
      <c r="GZ683" s="58"/>
      <c r="HA683" s="58"/>
      <c r="HB683" s="58"/>
      <c r="HC683" s="58"/>
      <c r="HD683" s="58"/>
      <c r="HE683" s="58"/>
      <c r="HF683" s="58"/>
      <c r="HG683" s="58"/>
      <c r="HH683" s="58"/>
      <c r="HI683" s="58"/>
      <c r="HJ683" s="58"/>
      <c r="HK683" s="58"/>
      <c r="HL683" s="58"/>
      <c r="HM683" s="58"/>
      <c r="HN683" s="58"/>
      <c r="HO683" s="58"/>
      <c r="HP683" s="58"/>
      <c r="HQ683" s="58"/>
      <c r="HR683" s="58"/>
      <c r="HS683" s="58"/>
      <c r="HT683" s="58"/>
      <c r="HU683" s="58"/>
      <c r="HV683" s="58"/>
      <c r="HW683" s="58"/>
      <c r="HX683" s="58"/>
      <c r="HY683" s="58"/>
      <c r="HZ683" s="58"/>
      <c r="IA683" s="58"/>
      <c r="IB683" s="58"/>
      <c r="IC683" s="58"/>
      <c r="ID683" s="58"/>
      <c r="IE683" s="58"/>
      <c r="IF683" s="58"/>
      <c r="IG683" s="58"/>
      <c r="IH683" s="58"/>
      <c r="II683" s="58"/>
      <c r="IJ683" s="58"/>
      <c r="IK683" s="58"/>
      <c r="IL683" s="58"/>
      <c r="IM683" s="58"/>
      <c r="IN683" s="58"/>
      <c r="IO683" s="58"/>
      <c r="IP683" s="58"/>
      <c r="IQ683" s="58"/>
      <c r="IR683" s="58"/>
    </row>
    <row r="684" spans="1:252" s="839" customFormat="1">
      <c r="A684" s="78" t="s">
        <v>578</v>
      </c>
      <c r="B684" s="699">
        <v>0</v>
      </c>
      <c r="C684" s="699">
        <v>0</v>
      </c>
      <c r="D684" s="699">
        <v>0</v>
      </c>
      <c r="E684" s="699">
        <v>0</v>
      </c>
      <c r="F684" s="699">
        <v>0</v>
      </c>
      <c r="G684" s="699">
        <v>0</v>
      </c>
      <c r="H684" s="699">
        <v>0</v>
      </c>
      <c r="I684" s="699">
        <v>0</v>
      </c>
      <c r="J684" s="699">
        <v>0</v>
      </c>
      <c r="K684" s="699">
        <v>0</v>
      </c>
      <c r="L684" s="699">
        <v>0</v>
      </c>
      <c r="M684" s="699">
        <v>0</v>
      </c>
      <c r="N684" s="699">
        <v>0</v>
      </c>
      <c r="O684" s="699">
        <v>0</v>
      </c>
      <c r="P684" s="699">
        <v>0</v>
      </c>
      <c r="Q684" s="699">
        <v>0</v>
      </c>
      <c r="R684" s="699">
        <v>0</v>
      </c>
      <c r="S684" s="699">
        <v>0</v>
      </c>
      <c r="T684" s="699">
        <v>0</v>
      </c>
      <c r="U684" s="699">
        <v>0</v>
      </c>
      <c r="V684" s="699">
        <v>1E-3</v>
      </c>
      <c r="W684" s="699">
        <v>1E-3</v>
      </c>
      <c r="X684" s="699">
        <v>1E-3</v>
      </c>
      <c r="Y684" s="699">
        <v>0.01</v>
      </c>
      <c r="Z684" s="699">
        <v>0.03</v>
      </c>
      <c r="AA684" s="956">
        <v>5.0000000000000001E-3</v>
      </c>
      <c r="AB684" s="956">
        <v>1.0999999999999999E-2</v>
      </c>
      <c r="AC684" s="956">
        <v>2.5999999999999999E-2</v>
      </c>
      <c r="AD684" s="699">
        <v>6.0000000000000001E-3</v>
      </c>
      <c r="AE684" s="953">
        <v>7.0000000000000001E-3</v>
      </c>
      <c r="AF684" s="58"/>
      <c r="AG684" s="58"/>
      <c r="AH684" s="58"/>
      <c r="AI684" s="58"/>
      <c r="AJ684" s="58"/>
      <c r="AK684" s="58"/>
      <c r="AL684" s="58"/>
      <c r="AM684" s="58"/>
      <c r="AN684" s="58"/>
      <c r="AO684" s="58"/>
      <c r="AP684" s="58"/>
      <c r="AQ684" s="58"/>
      <c r="AR684" s="58"/>
      <c r="AS684" s="58"/>
      <c r="AT684" s="58"/>
      <c r="AU684" s="58"/>
      <c r="AV684" s="58"/>
      <c r="AW684" s="58"/>
      <c r="AX684" s="58"/>
      <c r="AY684" s="58"/>
      <c r="AZ684" s="58"/>
      <c r="BA684" s="58"/>
      <c r="BB684" s="58"/>
      <c r="BC684" s="58"/>
      <c r="BD684" s="58"/>
      <c r="BE684" s="58"/>
      <c r="BF684" s="58"/>
      <c r="BG684" s="58"/>
      <c r="BH684" s="58"/>
      <c r="BI684" s="58"/>
      <c r="BJ684" s="58"/>
      <c r="BK684" s="58"/>
      <c r="BL684" s="58"/>
      <c r="BM684" s="58"/>
      <c r="BN684" s="58"/>
      <c r="BO684" s="58"/>
      <c r="BP684" s="58"/>
      <c r="BQ684" s="58"/>
      <c r="BR684" s="58"/>
      <c r="BS684" s="58"/>
      <c r="BT684" s="58"/>
      <c r="BU684" s="58"/>
      <c r="BV684" s="58"/>
      <c r="BW684" s="58"/>
      <c r="BX684" s="58"/>
      <c r="BY684" s="58"/>
      <c r="BZ684" s="58"/>
      <c r="CA684" s="58"/>
      <c r="CB684" s="58"/>
      <c r="CC684" s="58"/>
      <c r="CD684" s="58"/>
      <c r="CE684" s="58"/>
      <c r="CF684" s="58"/>
      <c r="CG684" s="58"/>
      <c r="CH684" s="58"/>
      <c r="CI684" s="58"/>
      <c r="CJ684" s="58"/>
      <c r="CK684" s="58"/>
      <c r="CL684" s="58"/>
      <c r="CM684" s="58"/>
      <c r="CN684" s="58"/>
      <c r="CO684" s="58"/>
      <c r="CP684" s="58"/>
      <c r="CQ684" s="58"/>
      <c r="CR684" s="58"/>
      <c r="CS684" s="58"/>
      <c r="CT684" s="58"/>
      <c r="CU684" s="58"/>
      <c r="CV684" s="58"/>
      <c r="CW684" s="58"/>
      <c r="CX684" s="58"/>
      <c r="CY684" s="58"/>
      <c r="CZ684" s="58"/>
      <c r="DA684" s="58"/>
      <c r="DB684" s="58"/>
      <c r="DC684" s="58"/>
      <c r="DD684" s="58"/>
      <c r="DE684" s="58"/>
      <c r="DF684" s="58"/>
      <c r="DG684" s="58"/>
      <c r="DH684" s="58"/>
      <c r="DI684" s="58"/>
      <c r="DJ684" s="58"/>
      <c r="DK684" s="58"/>
      <c r="DL684" s="58"/>
      <c r="DM684" s="58"/>
      <c r="DN684" s="58"/>
      <c r="DO684" s="58"/>
      <c r="DP684" s="58"/>
      <c r="DQ684" s="58"/>
      <c r="DR684" s="58"/>
      <c r="DS684" s="58"/>
      <c r="DT684" s="58"/>
      <c r="DU684" s="58"/>
      <c r="DV684" s="58"/>
      <c r="DW684" s="58"/>
      <c r="DX684" s="58"/>
      <c r="DY684" s="58"/>
      <c r="DZ684" s="58"/>
      <c r="EA684" s="58"/>
      <c r="EB684" s="58"/>
      <c r="EC684" s="58"/>
      <c r="ED684" s="58"/>
      <c r="EE684" s="58"/>
      <c r="EF684" s="58"/>
      <c r="EG684" s="58"/>
      <c r="EH684" s="58"/>
      <c r="EI684" s="58"/>
      <c r="EJ684" s="58"/>
      <c r="EK684" s="58"/>
      <c r="EL684" s="58"/>
      <c r="EM684" s="58"/>
      <c r="EN684" s="58"/>
      <c r="EO684" s="58"/>
      <c r="EP684" s="58"/>
      <c r="EQ684" s="58"/>
      <c r="ER684" s="58"/>
      <c r="ES684" s="58"/>
      <c r="ET684" s="58"/>
      <c r="EU684" s="58"/>
      <c r="EV684" s="58"/>
      <c r="EW684" s="58"/>
      <c r="EX684" s="58"/>
      <c r="EY684" s="58"/>
      <c r="EZ684" s="58"/>
      <c r="FA684" s="58"/>
      <c r="FB684" s="58"/>
      <c r="FC684" s="58"/>
      <c r="FD684" s="58"/>
      <c r="FE684" s="58"/>
      <c r="FF684" s="58"/>
      <c r="FG684" s="58"/>
      <c r="FH684" s="58"/>
      <c r="FI684" s="58"/>
      <c r="FJ684" s="58"/>
      <c r="FK684" s="58"/>
      <c r="FL684" s="58"/>
      <c r="FM684" s="58"/>
      <c r="FN684" s="58"/>
      <c r="FO684" s="58"/>
      <c r="FP684" s="58"/>
      <c r="FQ684" s="58"/>
      <c r="FR684" s="58"/>
      <c r="FS684" s="58"/>
      <c r="FT684" s="58"/>
      <c r="FU684" s="58"/>
      <c r="FV684" s="58"/>
      <c r="FW684" s="58"/>
      <c r="FX684" s="58"/>
      <c r="FY684" s="58"/>
      <c r="FZ684" s="58"/>
      <c r="GA684" s="58"/>
      <c r="GB684" s="58"/>
      <c r="GC684" s="58"/>
      <c r="GD684" s="58"/>
      <c r="GE684" s="58"/>
      <c r="GF684" s="58"/>
      <c r="GG684" s="58"/>
      <c r="GH684" s="58"/>
      <c r="GI684" s="58"/>
      <c r="GJ684" s="58"/>
      <c r="GK684" s="58"/>
      <c r="GL684" s="58"/>
      <c r="GM684" s="58"/>
      <c r="GN684" s="58"/>
      <c r="GO684" s="58"/>
      <c r="GP684" s="58"/>
      <c r="GQ684" s="58"/>
      <c r="GR684" s="58"/>
      <c r="GS684" s="58"/>
      <c r="GT684" s="58"/>
      <c r="GU684" s="58"/>
      <c r="GV684" s="58"/>
      <c r="GW684" s="58"/>
      <c r="GX684" s="58"/>
      <c r="GY684" s="58"/>
      <c r="GZ684" s="58"/>
      <c r="HA684" s="58"/>
      <c r="HB684" s="58"/>
      <c r="HC684" s="58"/>
      <c r="HD684" s="58"/>
      <c r="HE684" s="58"/>
      <c r="HF684" s="58"/>
      <c r="HG684" s="58"/>
      <c r="HH684" s="58"/>
      <c r="HI684" s="58"/>
      <c r="HJ684" s="58"/>
      <c r="HK684" s="58"/>
      <c r="HL684" s="58"/>
      <c r="HM684" s="58"/>
      <c r="HN684" s="58"/>
      <c r="HO684" s="58"/>
      <c r="HP684" s="58"/>
      <c r="HQ684" s="58"/>
      <c r="HR684" s="58"/>
      <c r="HS684" s="58"/>
      <c r="HT684" s="58"/>
      <c r="HU684" s="58"/>
      <c r="HV684" s="58"/>
      <c r="HW684" s="58"/>
      <c r="HX684" s="58"/>
      <c r="HY684" s="58"/>
      <c r="HZ684" s="58"/>
      <c r="IA684" s="58"/>
      <c r="IB684" s="58"/>
      <c r="IC684" s="58"/>
      <c r="ID684" s="58"/>
      <c r="IE684" s="58"/>
      <c r="IF684" s="58"/>
      <c r="IG684" s="58"/>
      <c r="IH684" s="58"/>
      <c r="II684" s="58"/>
      <c r="IJ684" s="58"/>
      <c r="IK684" s="58"/>
      <c r="IL684" s="58"/>
      <c r="IM684" s="58"/>
      <c r="IN684" s="58"/>
      <c r="IO684" s="58"/>
      <c r="IP684" s="58"/>
      <c r="IQ684" s="58"/>
      <c r="IR684" s="58"/>
    </row>
    <row r="685" spans="1:252" s="839" customFormat="1">
      <c r="A685" s="78" t="s">
        <v>579</v>
      </c>
      <c r="B685" s="699">
        <v>0.34100000000000003</v>
      </c>
      <c r="C685" s="699">
        <v>0.371</v>
      </c>
      <c r="D685" s="699">
        <v>0.34100000000000003</v>
      </c>
      <c r="E685" s="699">
        <v>0.36799999999999999</v>
      </c>
      <c r="F685" s="699">
        <v>0.36799999999999999</v>
      </c>
      <c r="G685" s="699">
        <v>0.621</v>
      </c>
      <c r="H685" s="699">
        <v>0.76800000000000002</v>
      </c>
      <c r="I685" s="699">
        <v>0.88700000000000001</v>
      </c>
      <c r="J685" s="699">
        <v>0.69299999999999995</v>
      </c>
      <c r="K685" s="699">
        <v>0.82899999999999996</v>
      </c>
      <c r="L685" s="699">
        <v>0.93400000000000005</v>
      </c>
      <c r="M685" s="699">
        <v>0.84599999999999997</v>
      </c>
      <c r="N685" s="699">
        <v>0.88600000000000001</v>
      </c>
      <c r="O685" s="699">
        <v>0.90500000000000003</v>
      </c>
      <c r="P685" s="699">
        <v>1.0549999999999999</v>
      </c>
      <c r="Q685" s="699">
        <v>0.85499999999999998</v>
      </c>
      <c r="R685" s="699">
        <v>0.61599999999999999</v>
      </c>
      <c r="S685" s="699">
        <v>0.34799999999999998</v>
      </c>
      <c r="T685" s="699">
        <v>0.374</v>
      </c>
      <c r="U685" s="699">
        <v>0.35099999999999998</v>
      </c>
      <c r="V685" s="699">
        <v>0.34200000000000003</v>
      </c>
      <c r="W685" s="699">
        <v>0.39100000000000001</v>
      </c>
      <c r="X685" s="699">
        <v>0.38800000000000001</v>
      </c>
      <c r="Y685" s="699">
        <v>0.39600000000000002</v>
      </c>
      <c r="Z685" s="699">
        <v>0.44900000000000001</v>
      </c>
      <c r="AA685" s="956">
        <v>0.80900000000000005</v>
      </c>
      <c r="AB685" s="956">
        <v>0.48299999999999998</v>
      </c>
      <c r="AC685" s="956">
        <v>0.434</v>
      </c>
      <c r="AD685" s="699">
        <v>0.39600000000000002</v>
      </c>
      <c r="AE685" s="953">
        <v>0.44700000000000001</v>
      </c>
      <c r="AF685" s="58"/>
      <c r="AG685" s="58"/>
      <c r="AH685" s="58"/>
      <c r="AI685" s="58"/>
      <c r="AJ685" s="58"/>
      <c r="AK685" s="58"/>
      <c r="AL685" s="58"/>
      <c r="AM685" s="58"/>
      <c r="AN685" s="58"/>
      <c r="AO685" s="58"/>
      <c r="AP685" s="58"/>
      <c r="AQ685" s="58"/>
      <c r="AR685" s="58"/>
      <c r="AS685" s="58"/>
      <c r="AT685" s="58"/>
      <c r="AU685" s="58"/>
      <c r="AV685" s="58"/>
      <c r="AW685" s="58"/>
      <c r="AX685" s="58"/>
      <c r="AY685" s="58"/>
      <c r="AZ685" s="58"/>
      <c r="BA685" s="58"/>
      <c r="BB685" s="58"/>
      <c r="BC685" s="58"/>
      <c r="BD685" s="58"/>
      <c r="BE685" s="58"/>
      <c r="BF685" s="58"/>
      <c r="BG685" s="58"/>
      <c r="BH685" s="58"/>
      <c r="BI685" s="58"/>
      <c r="BJ685" s="58"/>
      <c r="BK685" s="58"/>
      <c r="BL685" s="58"/>
      <c r="BM685" s="58"/>
      <c r="BN685" s="58"/>
      <c r="BO685" s="58"/>
      <c r="BP685" s="58"/>
      <c r="BQ685" s="58"/>
      <c r="BR685" s="58"/>
      <c r="BS685" s="58"/>
      <c r="BT685" s="58"/>
      <c r="BU685" s="58"/>
      <c r="BV685" s="58"/>
      <c r="BW685" s="58"/>
      <c r="BX685" s="58"/>
      <c r="BY685" s="58"/>
      <c r="BZ685" s="58"/>
      <c r="CA685" s="58"/>
      <c r="CB685" s="58"/>
      <c r="CC685" s="58"/>
      <c r="CD685" s="58"/>
      <c r="CE685" s="58"/>
      <c r="CF685" s="58"/>
      <c r="CG685" s="58"/>
      <c r="CH685" s="58"/>
      <c r="CI685" s="58"/>
      <c r="CJ685" s="58"/>
      <c r="CK685" s="58"/>
      <c r="CL685" s="58"/>
      <c r="CM685" s="58"/>
      <c r="CN685" s="58"/>
      <c r="CO685" s="58"/>
      <c r="CP685" s="58"/>
      <c r="CQ685" s="58"/>
      <c r="CR685" s="58"/>
      <c r="CS685" s="58"/>
      <c r="CT685" s="58"/>
      <c r="CU685" s="58"/>
      <c r="CV685" s="58"/>
      <c r="CW685" s="58"/>
      <c r="CX685" s="58"/>
      <c r="CY685" s="58"/>
      <c r="CZ685" s="58"/>
      <c r="DA685" s="58"/>
      <c r="DB685" s="58"/>
      <c r="DC685" s="58"/>
      <c r="DD685" s="58"/>
      <c r="DE685" s="58"/>
      <c r="DF685" s="58"/>
      <c r="DG685" s="58"/>
      <c r="DH685" s="58"/>
      <c r="DI685" s="58"/>
      <c r="DJ685" s="58"/>
      <c r="DK685" s="58"/>
      <c r="DL685" s="58"/>
      <c r="DM685" s="58"/>
      <c r="DN685" s="58"/>
      <c r="DO685" s="58"/>
      <c r="DP685" s="58"/>
      <c r="DQ685" s="58"/>
      <c r="DR685" s="58"/>
      <c r="DS685" s="58"/>
      <c r="DT685" s="58"/>
      <c r="DU685" s="58"/>
      <c r="DV685" s="58"/>
      <c r="DW685" s="58"/>
      <c r="DX685" s="58"/>
      <c r="DY685" s="58"/>
      <c r="DZ685" s="58"/>
      <c r="EA685" s="58"/>
      <c r="EB685" s="58"/>
      <c r="EC685" s="58"/>
      <c r="ED685" s="58"/>
      <c r="EE685" s="58"/>
      <c r="EF685" s="58"/>
      <c r="EG685" s="58"/>
      <c r="EH685" s="58"/>
      <c r="EI685" s="58"/>
      <c r="EJ685" s="58"/>
      <c r="EK685" s="58"/>
      <c r="EL685" s="58"/>
      <c r="EM685" s="58"/>
      <c r="EN685" s="58"/>
      <c r="EO685" s="58"/>
      <c r="EP685" s="58"/>
      <c r="EQ685" s="58"/>
      <c r="ER685" s="58"/>
      <c r="ES685" s="58"/>
      <c r="ET685" s="58"/>
      <c r="EU685" s="58"/>
      <c r="EV685" s="58"/>
      <c r="EW685" s="58"/>
      <c r="EX685" s="58"/>
      <c r="EY685" s="58"/>
      <c r="EZ685" s="58"/>
      <c r="FA685" s="58"/>
      <c r="FB685" s="58"/>
      <c r="FC685" s="58"/>
      <c r="FD685" s="58"/>
      <c r="FE685" s="58"/>
      <c r="FF685" s="58"/>
      <c r="FG685" s="58"/>
      <c r="FH685" s="58"/>
      <c r="FI685" s="58"/>
      <c r="FJ685" s="58"/>
      <c r="FK685" s="58"/>
      <c r="FL685" s="58"/>
      <c r="FM685" s="58"/>
      <c r="FN685" s="58"/>
      <c r="FO685" s="58"/>
      <c r="FP685" s="58"/>
      <c r="FQ685" s="58"/>
      <c r="FR685" s="58"/>
      <c r="FS685" s="58"/>
      <c r="FT685" s="58"/>
      <c r="FU685" s="58"/>
      <c r="FV685" s="58"/>
      <c r="FW685" s="58"/>
      <c r="FX685" s="58"/>
      <c r="FY685" s="58"/>
      <c r="FZ685" s="58"/>
      <c r="GA685" s="58"/>
      <c r="GB685" s="58"/>
      <c r="GC685" s="58"/>
      <c r="GD685" s="58"/>
      <c r="GE685" s="58"/>
      <c r="GF685" s="58"/>
      <c r="GG685" s="58"/>
      <c r="GH685" s="58"/>
      <c r="GI685" s="58"/>
      <c r="GJ685" s="58"/>
      <c r="GK685" s="58"/>
      <c r="GL685" s="58"/>
      <c r="GM685" s="58"/>
      <c r="GN685" s="58"/>
      <c r="GO685" s="58"/>
      <c r="GP685" s="58"/>
      <c r="GQ685" s="58"/>
      <c r="GR685" s="58"/>
      <c r="GS685" s="58"/>
      <c r="GT685" s="58"/>
      <c r="GU685" s="58"/>
      <c r="GV685" s="58"/>
      <c r="GW685" s="58"/>
      <c r="GX685" s="58"/>
      <c r="GY685" s="58"/>
      <c r="GZ685" s="58"/>
      <c r="HA685" s="58"/>
      <c r="HB685" s="58"/>
      <c r="HC685" s="58"/>
      <c r="HD685" s="58"/>
      <c r="HE685" s="58"/>
      <c r="HF685" s="58"/>
      <c r="HG685" s="58"/>
      <c r="HH685" s="58"/>
      <c r="HI685" s="58"/>
      <c r="HJ685" s="58"/>
      <c r="HK685" s="58"/>
      <c r="HL685" s="58"/>
      <c r="HM685" s="58"/>
      <c r="HN685" s="58"/>
      <c r="HO685" s="58"/>
      <c r="HP685" s="58"/>
      <c r="HQ685" s="58"/>
      <c r="HR685" s="58"/>
      <c r="HS685" s="58"/>
      <c r="HT685" s="58"/>
      <c r="HU685" s="58"/>
      <c r="HV685" s="58"/>
      <c r="HW685" s="58"/>
      <c r="HX685" s="58"/>
      <c r="HY685" s="58"/>
      <c r="HZ685" s="58"/>
      <c r="IA685" s="58"/>
      <c r="IB685" s="58"/>
      <c r="IC685" s="58"/>
      <c r="ID685" s="58"/>
      <c r="IE685" s="58"/>
      <c r="IF685" s="58"/>
      <c r="IG685" s="58"/>
      <c r="IH685" s="58"/>
      <c r="II685" s="58"/>
      <c r="IJ685" s="58"/>
      <c r="IK685" s="58"/>
      <c r="IL685" s="58"/>
      <c r="IM685" s="58"/>
      <c r="IN685" s="58"/>
      <c r="IO685" s="58"/>
      <c r="IP685" s="58"/>
      <c r="IQ685" s="58"/>
      <c r="IR685" s="58"/>
    </row>
    <row r="686" spans="1:252" s="839" customFormat="1">
      <c r="A686" s="78" t="s">
        <v>580</v>
      </c>
      <c r="B686" s="699">
        <v>0</v>
      </c>
      <c r="C686" s="699">
        <v>0</v>
      </c>
      <c r="D686" s="699">
        <v>0</v>
      </c>
      <c r="E686" s="699">
        <v>0</v>
      </c>
      <c r="F686" s="699">
        <v>0</v>
      </c>
      <c r="G686" s="699">
        <v>0</v>
      </c>
      <c r="H686" s="699">
        <v>0</v>
      </c>
      <c r="I686" s="699">
        <v>0</v>
      </c>
      <c r="J686" s="699">
        <v>0</v>
      </c>
      <c r="K686" s="699">
        <v>0</v>
      </c>
      <c r="L686" s="699">
        <v>0</v>
      </c>
      <c r="M686" s="699">
        <v>0</v>
      </c>
      <c r="N686" s="699">
        <v>0</v>
      </c>
      <c r="O686" s="699">
        <v>0</v>
      </c>
      <c r="P686" s="699">
        <v>0</v>
      </c>
      <c r="Q686" s="699">
        <v>0</v>
      </c>
      <c r="R686" s="699">
        <v>0</v>
      </c>
      <c r="S686" s="699">
        <v>0</v>
      </c>
      <c r="T686" s="699">
        <v>0.03</v>
      </c>
      <c r="U686" s="699">
        <v>3.4000000000000002E-2</v>
      </c>
      <c r="V686" s="699">
        <v>4.8000000000000001E-2</v>
      </c>
      <c r="W686" s="699">
        <v>5.5E-2</v>
      </c>
      <c r="X686" s="699">
        <v>6.2E-2</v>
      </c>
      <c r="Y686" s="699">
        <v>7.8E-2</v>
      </c>
      <c r="Z686" s="699">
        <v>9.8000000000000004E-2</v>
      </c>
      <c r="AA686" s="956">
        <v>0.112</v>
      </c>
      <c r="AB686" s="956">
        <v>5.8000000000000003E-2</v>
      </c>
      <c r="AC686" s="956">
        <v>0.105</v>
      </c>
      <c r="AD686" s="699">
        <v>0.13200000000000001</v>
      </c>
      <c r="AE686" s="953">
        <v>0.153</v>
      </c>
      <c r="AF686" s="58"/>
      <c r="AG686" s="58"/>
      <c r="AH686" s="58"/>
      <c r="AI686" s="58"/>
      <c r="AJ686" s="58"/>
      <c r="AK686" s="58"/>
      <c r="AL686" s="58"/>
      <c r="AM686" s="58"/>
      <c r="AN686" s="58"/>
      <c r="AO686" s="58"/>
      <c r="AP686" s="58"/>
      <c r="AQ686" s="58"/>
      <c r="AR686" s="58"/>
      <c r="AS686" s="58"/>
      <c r="AT686" s="58"/>
      <c r="AU686" s="58"/>
      <c r="AV686" s="58"/>
      <c r="AW686" s="58"/>
      <c r="AX686" s="58"/>
      <c r="AY686" s="58"/>
      <c r="AZ686" s="58"/>
      <c r="BA686" s="58"/>
      <c r="BB686" s="58"/>
      <c r="BC686" s="58"/>
      <c r="BD686" s="58"/>
      <c r="BE686" s="58"/>
      <c r="BF686" s="58"/>
      <c r="BG686" s="58"/>
      <c r="BH686" s="58"/>
      <c r="BI686" s="58"/>
      <c r="BJ686" s="58"/>
      <c r="BK686" s="58"/>
      <c r="BL686" s="58"/>
      <c r="BM686" s="58"/>
      <c r="BN686" s="58"/>
      <c r="BO686" s="58"/>
      <c r="BP686" s="58"/>
      <c r="BQ686" s="58"/>
      <c r="BR686" s="58"/>
      <c r="BS686" s="58"/>
      <c r="BT686" s="58"/>
      <c r="BU686" s="58"/>
      <c r="BV686" s="58"/>
      <c r="BW686" s="58"/>
      <c r="BX686" s="58"/>
      <c r="BY686" s="58"/>
      <c r="BZ686" s="58"/>
      <c r="CA686" s="58"/>
      <c r="CB686" s="58"/>
      <c r="CC686" s="58"/>
      <c r="CD686" s="58"/>
      <c r="CE686" s="58"/>
      <c r="CF686" s="58"/>
      <c r="CG686" s="58"/>
      <c r="CH686" s="58"/>
      <c r="CI686" s="58"/>
      <c r="CJ686" s="58"/>
      <c r="CK686" s="58"/>
      <c r="CL686" s="58"/>
      <c r="CM686" s="58"/>
      <c r="CN686" s="58"/>
      <c r="CO686" s="58"/>
      <c r="CP686" s="58"/>
      <c r="CQ686" s="58"/>
      <c r="CR686" s="58"/>
      <c r="CS686" s="58"/>
      <c r="CT686" s="58"/>
      <c r="CU686" s="58"/>
      <c r="CV686" s="58"/>
      <c r="CW686" s="58"/>
      <c r="CX686" s="58"/>
      <c r="CY686" s="58"/>
      <c r="CZ686" s="58"/>
      <c r="DA686" s="58"/>
      <c r="DB686" s="58"/>
      <c r="DC686" s="58"/>
      <c r="DD686" s="58"/>
      <c r="DE686" s="58"/>
      <c r="DF686" s="58"/>
      <c r="DG686" s="58"/>
      <c r="DH686" s="58"/>
      <c r="DI686" s="58"/>
      <c r="DJ686" s="58"/>
      <c r="DK686" s="58"/>
      <c r="DL686" s="58"/>
      <c r="DM686" s="58"/>
      <c r="DN686" s="58"/>
      <c r="DO686" s="58"/>
      <c r="DP686" s="58"/>
      <c r="DQ686" s="58"/>
      <c r="DR686" s="58"/>
      <c r="DS686" s="58"/>
      <c r="DT686" s="58"/>
      <c r="DU686" s="58"/>
      <c r="DV686" s="58"/>
      <c r="DW686" s="58"/>
      <c r="DX686" s="58"/>
      <c r="DY686" s="58"/>
      <c r="DZ686" s="58"/>
      <c r="EA686" s="58"/>
      <c r="EB686" s="58"/>
      <c r="EC686" s="58"/>
      <c r="ED686" s="58"/>
      <c r="EE686" s="58"/>
      <c r="EF686" s="58"/>
      <c r="EG686" s="58"/>
      <c r="EH686" s="58"/>
      <c r="EI686" s="58"/>
      <c r="EJ686" s="58"/>
      <c r="EK686" s="58"/>
      <c r="EL686" s="58"/>
      <c r="EM686" s="58"/>
      <c r="EN686" s="58"/>
      <c r="EO686" s="58"/>
      <c r="EP686" s="58"/>
      <c r="EQ686" s="58"/>
      <c r="ER686" s="58"/>
      <c r="ES686" s="58"/>
      <c r="ET686" s="58"/>
      <c r="EU686" s="58"/>
      <c r="EV686" s="58"/>
      <c r="EW686" s="58"/>
      <c r="EX686" s="58"/>
      <c r="EY686" s="58"/>
      <c r="EZ686" s="58"/>
      <c r="FA686" s="58"/>
      <c r="FB686" s="58"/>
      <c r="FC686" s="58"/>
      <c r="FD686" s="58"/>
      <c r="FE686" s="58"/>
      <c r="FF686" s="58"/>
      <c r="FG686" s="58"/>
      <c r="FH686" s="58"/>
      <c r="FI686" s="58"/>
      <c r="FJ686" s="58"/>
      <c r="FK686" s="58"/>
      <c r="FL686" s="58"/>
      <c r="FM686" s="58"/>
      <c r="FN686" s="58"/>
      <c r="FO686" s="58"/>
      <c r="FP686" s="58"/>
      <c r="FQ686" s="58"/>
      <c r="FR686" s="58"/>
      <c r="FS686" s="58"/>
      <c r="FT686" s="58"/>
      <c r="FU686" s="58"/>
      <c r="FV686" s="58"/>
      <c r="FW686" s="58"/>
      <c r="FX686" s="58"/>
      <c r="FY686" s="58"/>
      <c r="FZ686" s="58"/>
      <c r="GA686" s="58"/>
      <c r="GB686" s="58"/>
      <c r="GC686" s="58"/>
      <c r="GD686" s="58"/>
      <c r="GE686" s="58"/>
      <c r="GF686" s="58"/>
      <c r="GG686" s="58"/>
      <c r="GH686" s="58"/>
      <c r="GI686" s="58"/>
      <c r="GJ686" s="58"/>
      <c r="GK686" s="58"/>
      <c r="GL686" s="58"/>
      <c r="GM686" s="58"/>
      <c r="GN686" s="58"/>
      <c r="GO686" s="58"/>
      <c r="GP686" s="58"/>
      <c r="GQ686" s="58"/>
      <c r="GR686" s="58"/>
      <c r="GS686" s="58"/>
      <c r="GT686" s="58"/>
      <c r="GU686" s="58"/>
      <c r="GV686" s="58"/>
      <c r="GW686" s="58"/>
      <c r="GX686" s="58"/>
      <c r="GY686" s="58"/>
      <c r="GZ686" s="58"/>
      <c r="HA686" s="58"/>
      <c r="HB686" s="58"/>
      <c r="HC686" s="58"/>
      <c r="HD686" s="58"/>
      <c r="HE686" s="58"/>
      <c r="HF686" s="58"/>
      <c r="HG686" s="58"/>
      <c r="HH686" s="58"/>
      <c r="HI686" s="58"/>
      <c r="HJ686" s="58"/>
      <c r="HK686" s="58"/>
      <c r="HL686" s="58"/>
      <c r="HM686" s="58"/>
      <c r="HN686" s="58"/>
      <c r="HO686" s="58"/>
      <c r="HP686" s="58"/>
      <c r="HQ686" s="58"/>
      <c r="HR686" s="58"/>
      <c r="HS686" s="58"/>
      <c r="HT686" s="58"/>
      <c r="HU686" s="58"/>
      <c r="HV686" s="58"/>
      <c r="HW686" s="58"/>
      <c r="HX686" s="58"/>
      <c r="HY686" s="58"/>
      <c r="HZ686" s="58"/>
      <c r="IA686" s="58"/>
      <c r="IB686" s="58"/>
      <c r="IC686" s="58"/>
      <c r="ID686" s="58"/>
      <c r="IE686" s="58"/>
      <c r="IF686" s="58"/>
      <c r="IG686" s="58"/>
      <c r="IH686" s="58"/>
      <c r="II686" s="58"/>
      <c r="IJ686" s="58"/>
      <c r="IK686" s="58"/>
      <c r="IL686" s="58"/>
      <c r="IM686" s="58"/>
      <c r="IN686" s="58"/>
      <c r="IO686" s="58"/>
      <c r="IP686" s="58"/>
      <c r="IQ686" s="58"/>
      <c r="IR686" s="58"/>
    </row>
    <row r="687" spans="1:252" s="839" customFormat="1">
      <c r="A687" s="78" t="s">
        <v>581</v>
      </c>
      <c r="B687" s="699">
        <v>2E-3</v>
      </c>
      <c r="C687" s="699">
        <v>2E-3</v>
      </c>
      <c r="D687" s="699">
        <v>2E-3</v>
      </c>
      <c r="E687" s="699">
        <v>2E-3</v>
      </c>
      <c r="F687" s="699">
        <v>2E-3</v>
      </c>
      <c r="G687" s="699">
        <v>3.0000000000000001E-3</v>
      </c>
      <c r="H687" s="699">
        <v>4.0000000000000001E-3</v>
      </c>
      <c r="I687" s="699">
        <v>4.0000000000000001E-3</v>
      </c>
      <c r="J687" s="699">
        <v>3.0000000000000001E-3</v>
      </c>
      <c r="K687" s="699">
        <v>4.0000000000000001E-3</v>
      </c>
      <c r="L687" s="699">
        <v>4.0000000000000001E-3</v>
      </c>
      <c r="M687" s="699">
        <v>4.0000000000000001E-3</v>
      </c>
      <c r="N687" s="699">
        <v>4.0000000000000001E-3</v>
      </c>
      <c r="O687" s="699">
        <v>5.0000000000000001E-3</v>
      </c>
      <c r="P687" s="699">
        <v>5.0000000000000001E-3</v>
      </c>
      <c r="Q687" s="699">
        <v>6.0000000000000001E-3</v>
      </c>
      <c r="R687" s="699">
        <v>5.0000000000000001E-3</v>
      </c>
      <c r="S687" s="699">
        <v>8.0000000000000002E-3</v>
      </c>
      <c r="T687" s="699">
        <v>1.4E-2</v>
      </c>
      <c r="U687" s="699">
        <v>1.7999999999999999E-2</v>
      </c>
      <c r="V687" s="699">
        <v>1.7000000000000001E-2</v>
      </c>
      <c r="W687" s="699">
        <v>0.03</v>
      </c>
      <c r="X687" s="699">
        <v>3.2000000000000001E-2</v>
      </c>
      <c r="Y687" s="699">
        <v>2.7E-2</v>
      </c>
      <c r="Z687" s="699">
        <v>3.2000000000000001E-2</v>
      </c>
      <c r="AA687" s="956">
        <v>4.2000000000000003E-2</v>
      </c>
      <c r="AB687" s="956">
        <v>4.2000000000000003E-2</v>
      </c>
      <c r="AC687" s="956">
        <v>3.9E-2</v>
      </c>
      <c r="AD687" s="699">
        <v>5.0999999999999997E-2</v>
      </c>
      <c r="AE687" s="953">
        <v>0.05</v>
      </c>
      <c r="AF687" s="58"/>
      <c r="AG687" s="58"/>
      <c r="AH687" s="58"/>
      <c r="AI687" s="58"/>
      <c r="AJ687" s="58"/>
      <c r="AK687" s="58"/>
      <c r="AL687" s="58"/>
      <c r="AM687" s="58"/>
      <c r="AN687" s="58"/>
      <c r="AO687" s="58"/>
      <c r="AP687" s="58"/>
      <c r="AQ687" s="58"/>
      <c r="AR687" s="58"/>
      <c r="AS687" s="58"/>
      <c r="AT687" s="58"/>
      <c r="AU687" s="58"/>
      <c r="AV687" s="58"/>
      <c r="AW687" s="58"/>
      <c r="AX687" s="58"/>
      <c r="AY687" s="58"/>
      <c r="AZ687" s="58"/>
      <c r="BA687" s="58"/>
      <c r="BB687" s="58"/>
      <c r="BC687" s="58"/>
      <c r="BD687" s="58"/>
      <c r="BE687" s="58"/>
      <c r="BF687" s="58"/>
      <c r="BG687" s="58"/>
      <c r="BH687" s="58"/>
      <c r="BI687" s="58"/>
      <c r="BJ687" s="58"/>
      <c r="BK687" s="58"/>
      <c r="BL687" s="58"/>
      <c r="BM687" s="58"/>
      <c r="BN687" s="58"/>
      <c r="BO687" s="58"/>
      <c r="BP687" s="58"/>
      <c r="BQ687" s="58"/>
      <c r="BR687" s="58"/>
      <c r="BS687" s="58"/>
      <c r="BT687" s="58"/>
      <c r="BU687" s="58"/>
      <c r="BV687" s="58"/>
      <c r="BW687" s="58"/>
      <c r="BX687" s="58"/>
      <c r="BY687" s="58"/>
      <c r="BZ687" s="58"/>
      <c r="CA687" s="58"/>
      <c r="CB687" s="58"/>
      <c r="CC687" s="58"/>
      <c r="CD687" s="58"/>
      <c r="CE687" s="58"/>
      <c r="CF687" s="58"/>
      <c r="CG687" s="58"/>
      <c r="CH687" s="58"/>
      <c r="CI687" s="58"/>
      <c r="CJ687" s="58"/>
      <c r="CK687" s="58"/>
      <c r="CL687" s="58"/>
      <c r="CM687" s="58"/>
      <c r="CN687" s="58"/>
      <c r="CO687" s="58"/>
      <c r="CP687" s="58"/>
      <c r="CQ687" s="58"/>
      <c r="CR687" s="58"/>
      <c r="CS687" s="58"/>
      <c r="CT687" s="58"/>
      <c r="CU687" s="58"/>
      <c r="CV687" s="58"/>
      <c r="CW687" s="58"/>
      <c r="CX687" s="58"/>
      <c r="CY687" s="58"/>
      <c r="CZ687" s="58"/>
      <c r="DA687" s="58"/>
      <c r="DB687" s="58"/>
      <c r="DC687" s="58"/>
      <c r="DD687" s="58"/>
      <c r="DE687" s="58"/>
      <c r="DF687" s="58"/>
      <c r="DG687" s="58"/>
      <c r="DH687" s="58"/>
      <c r="DI687" s="58"/>
      <c r="DJ687" s="58"/>
      <c r="DK687" s="58"/>
      <c r="DL687" s="58"/>
      <c r="DM687" s="58"/>
      <c r="DN687" s="58"/>
      <c r="DO687" s="58"/>
      <c r="DP687" s="58"/>
      <c r="DQ687" s="58"/>
      <c r="DR687" s="58"/>
      <c r="DS687" s="58"/>
      <c r="DT687" s="58"/>
      <c r="DU687" s="58"/>
      <c r="DV687" s="58"/>
      <c r="DW687" s="58"/>
      <c r="DX687" s="58"/>
      <c r="DY687" s="58"/>
      <c r="DZ687" s="58"/>
      <c r="EA687" s="58"/>
      <c r="EB687" s="58"/>
      <c r="EC687" s="58"/>
      <c r="ED687" s="58"/>
      <c r="EE687" s="58"/>
      <c r="EF687" s="58"/>
      <c r="EG687" s="58"/>
      <c r="EH687" s="58"/>
      <c r="EI687" s="58"/>
      <c r="EJ687" s="58"/>
      <c r="EK687" s="58"/>
      <c r="EL687" s="58"/>
      <c r="EM687" s="58"/>
      <c r="EN687" s="58"/>
      <c r="EO687" s="58"/>
      <c r="EP687" s="58"/>
      <c r="EQ687" s="58"/>
      <c r="ER687" s="58"/>
      <c r="ES687" s="58"/>
      <c r="ET687" s="58"/>
      <c r="EU687" s="58"/>
      <c r="EV687" s="58"/>
      <c r="EW687" s="58"/>
      <c r="EX687" s="58"/>
      <c r="EY687" s="58"/>
      <c r="EZ687" s="58"/>
      <c r="FA687" s="58"/>
      <c r="FB687" s="58"/>
      <c r="FC687" s="58"/>
      <c r="FD687" s="58"/>
      <c r="FE687" s="58"/>
      <c r="FF687" s="58"/>
      <c r="FG687" s="58"/>
      <c r="FH687" s="58"/>
      <c r="FI687" s="58"/>
      <c r="FJ687" s="58"/>
      <c r="FK687" s="58"/>
      <c r="FL687" s="58"/>
      <c r="FM687" s="58"/>
      <c r="FN687" s="58"/>
      <c r="FO687" s="58"/>
      <c r="FP687" s="58"/>
      <c r="FQ687" s="58"/>
      <c r="FR687" s="58"/>
      <c r="FS687" s="58"/>
      <c r="FT687" s="58"/>
      <c r="FU687" s="58"/>
      <c r="FV687" s="58"/>
      <c r="FW687" s="58"/>
      <c r="FX687" s="58"/>
      <c r="FY687" s="58"/>
      <c r="FZ687" s="58"/>
      <c r="GA687" s="58"/>
      <c r="GB687" s="58"/>
      <c r="GC687" s="58"/>
      <c r="GD687" s="58"/>
      <c r="GE687" s="58"/>
      <c r="GF687" s="58"/>
      <c r="GG687" s="58"/>
      <c r="GH687" s="58"/>
      <c r="GI687" s="58"/>
      <c r="GJ687" s="58"/>
      <c r="GK687" s="58"/>
      <c r="GL687" s="58"/>
      <c r="GM687" s="58"/>
      <c r="GN687" s="58"/>
      <c r="GO687" s="58"/>
      <c r="GP687" s="58"/>
      <c r="GQ687" s="58"/>
      <c r="GR687" s="58"/>
      <c r="GS687" s="58"/>
      <c r="GT687" s="58"/>
      <c r="GU687" s="58"/>
      <c r="GV687" s="58"/>
      <c r="GW687" s="58"/>
      <c r="GX687" s="58"/>
      <c r="GY687" s="58"/>
      <c r="GZ687" s="58"/>
      <c r="HA687" s="58"/>
      <c r="HB687" s="58"/>
      <c r="HC687" s="58"/>
      <c r="HD687" s="58"/>
      <c r="HE687" s="58"/>
      <c r="HF687" s="58"/>
      <c r="HG687" s="58"/>
      <c r="HH687" s="58"/>
      <c r="HI687" s="58"/>
      <c r="HJ687" s="58"/>
      <c r="HK687" s="58"/>
      <c r="HL687" s="58"/>
      <c r="HM687" s="58"/>
      <c r="HN687" s="58"/>
      <c r="HO687" s="58"/>
      <c r="HP687" s="58"/>
      <c r="HQ687" s="58"/>
      <c r="HR687" s="58"/>
      <c r="HS687" s="58"/>
      <c r="HT687" s="58"/>
      <c r="HU687" s="58"/>
      <c r="HV687" s="58"/>
      <c r="HW687" s="58"/>
      <c r="HX687" s="58"/>
      <c r="HY687" s="58"/>
      <c r="HZ687" s="58"/>
      <c r="IA687" s="58"/>
      <c r="IB687" s="58"/>
      <c r="IC687" s="58"/>
      <c r="ID687" s="58"/>
      <c r="IE687" s="58"/>
      <c r="IF687" s="58"/>
      <c r="IG687" s="58"/>
      <c r="IH687" s="58"/>
      <c r="II687" s="58"/>
      <c r="IJ687" s="58"/>
      <c r="IK687" s="58"/>
      <c r="IL687" s="58"/>
      <c r="IM687" s="58"/>
      <c r="IN687" s="58"/>
      <c r="IO687" s="58"/>
      <c r="IP687" s="58"/>
      <c r="IQ687" s="58"/>
      <c r="IR687" s="58"/>
    </row>
    <row r="688" spans="1:252" s="839" customFormat="1">
      <c r="A688" s="78" t="s">
        <v>465</v>
      </c>
      <c r="B688" s="699">
        <v>0.113</v>
      </c>
      <c r="C688" s="699">
        <v>0.115</v>
      </c>
      <c r="D688" s="699">
        <v>8.7999999999999995E-2</v>
      </c>
      <c r="E688" s="699">
        <v>9.2999999999999999E-2</v>
      </c>
      <c r="F688" s="699">
        <v>9.7000000000000003E-2</v>
      </c>
      <c r="G688" s="699">
        <v>0.2</v>
      </c>
      <c r="H688" s="699">
        <v>0.36899999999999999</v>
      </c>
      <c r="I688" s="699">
        <v>0.56399999999999995</v>
      </c>
      <c r="J688" s="699">
        <v>0.36799999999999999</v>
      </c>
      <c r="K688" s="699">
        <v>0.372</v>
      </c>
      <c r="L688" s="699">
        <v>0.48299999999999998</v>
      </c>
      <c r="M688" s="699">
        <v>0.44400000000000001</v>
      </c>
      <c r="N688" s="699">
        <v>0.49299999999999999</v>
      </c>
      <c r="O688" s="699">
        <v>0.53800000000000003</v>
      </c>
      <c r="P688" s="699">
        <v>0.98699999999999999</v>
      </c>
      <c r="Q688" s="699">
        <v>0.86099999999999999</v>
      </c>
      <c r="R688" s="699">
        <v>1.0640000000000001</v>
      </c>
      <c r="S688" s="699">
        <v>0.64500000000000002</v>
      </c>
      <c r="T688" s="699">
        <v>0.74299999999999999</v>
      </c>
      <c r="U688" s="699">
        <v>0.72</v>
      </c>
      <c r="V688" s="699">
        <v>0.72899999999999998</v>
      </c>
      <c r="W688" s="699">
        <v>0.77100000000000002</v>
      </c>
      <c r="X688" s="699">
        <v>0.86099999999999999</v>
      </c>
      <c r="Y688" s="699">
        <v>1.0509999999999999</v>
      </c>
      <c r="Z688" s="699">
        <v>0.92600000000000005</v>
      </c>
      <c r="AA688" s="956">
        <v>0.98799999999999999</v>
      </c>
      <c r="AB688" s="956">
        <v>0.999</v>
      </c>
      <c r="AC688" s="956">
        <v>1.052</v>
      </c>
      <c r="AD688" s="699">
        <v>0.95299999999999996</v>
      </c>
      <c r="AE688" s="953">
        <v>1.0349999999999999</v>
      </c>
      <c r="AF688" s="58"/>
      <c r="AG688" s="58"/>
      <c r="AH688" s="58"/>
      <c r="AI688" s="58"/>
      <c r="AJ688" s="58"/>
      <c r="AK688" s="58"/>
      <c r="AL688" s="58"/>
      <c r="AM688" s="58"/>
      <c r="AN688" s="58"/>
      <c r="AO688" s="58"/>
      <c r="AP688" s="58"/>
      <c r="AQ688" s="58"/>
      <c r="AR688" s="58"/>
      <c r="AS688" s="58"/>
      <c r="AT688" s="58"/>
      <c r="AU688" s="58"/>
      <c r="AV688" s="58"/>
      <c r="AW688" s="58"/>
      <c r="AX688" s="58"/>
      <c r="AY688" s="58"/>
      <c r="AZ688" s="58"/>
      <c r="BA688" s="58"/>
      <c r="BB688" s="58"/>
      <c r="BC688" s="58"/>
      <c r="BD688" s="58"/>
      <c r="BE688" s="58"/>
      <c r="BF688" s="58"/>
      <c r="BG688" s="58"/>
      <c r="BH688" s="58"/>
      <c r="BI688" s="58"/>
      <c r="BJ688" s="58"/>
      <c r="BK688" s="58"/>
      <c r="BL688" s="58"/>
      <c r="BM688" s="58"/>
      <c r="BN688" s="58"/>
      <c r="BO688" s="58"/>
      <c r="BP688" s="58"/>
      <c r="BQ688" s="58"/>
      <c r="BR688" s="58"/>
      <c r="BS688" s="58"/>
      <c r="BT688" s="58"/>
      <c r="BU688" s="58"/>
      <c r="BV688" s="58"/>
      <c r="BW688" s="58"/>
      <c r="BX688" s="58"/>
      <c r="BY688" s="58"/>
      <c r="BZ688" s="58"/>
      <c r="CA688" s="58"/>
      <c r="CB688" s="58"/>
      <c r="CC688" s="58"/>
      <c r="CD688" s="58"/>
      <c r="CE688" s="58"/>
      <c r="CF688" s="58"/>
      <c r="CG688" s="58"/>
      <c r="CH688" s="58"/>
      <c r="CI688" s="58"/>
      <c r="CJ688" s="58"/>
      <c r="CK688" s="58"/>
      <c r="CL688" s="58"/>
      <c r="CM688" s="58"/>
      <c r="CN688" s="58"/>
      <c r="CO688" s="58"/>
      <c r="CP688" s="58"/>
      <c r="CQ688" s="58"/>
      <c r="CR688" s="58"/>
      <c r="CS688" s="58"/>
      <c r="CT688" s="58"/>
      <c r="CU688" s="58"/>
      <c r="CV688" s="58"/>
      <c r="CW688" s="58"/>
      <c r="CX688" s="58"/>
      <c r="CY688" s="58"/>
      <c r="CZ688" s="58"/>
      <c r="DA688" s="58"/>
      <c r="DB688" s="58"/>
      <c r="DC688" s="58"/>
      <c r="DD688" s="58"/>
      <c r="DE688" s="58"/>
      <c r="DF688" s="58"/>
      <c r="DG688" s="58"/>
      <c r="DH688" s="58"/>
      <c r="DI688" s="58"/>
      <c r="DJ688" s="58"/>
      <c r="DK688" s="58"/>
      <c r="DL688" s="58"/>
      <c r="DM688" s="58"/>
      <c r="DN688" s="58"/>
      <c r="DO688" s="58"/>
      <c r="DP688" s="58"/>
      <c r="DQ688" s="58"/>
      <c r="DR688" s="58"/>
      <c r="DS688" s="58"/>
      <c r="DT688" s="58"/>
      <c r="DU688" s="58"/>
      <c r="DV688" s="58"/>
      <c r="DW688" s="58"/>
      <c r="DX688" s="58"/>
      <c r="DY688" s="58"/>
      <c r="DZ688" s="58"/>
      <c r="EA688" s="58"/>
      <c r="EB688" s="58"/>
      <c r="EC688" s="58"/>
      <c r="ED688" s="58"/>
      <c r="EE688" s="58"/>
      <c r="EF688" s="58"/>
      <c r="EG688" s="58"/>
      <c r="EH688" s="58"/>
      <c r="EI688" s="58"/>
      <c r="EJ688" s="58"/>
      <c r="EK688" s="58"/>
      <c r="EL688" s="58"/>
      <c r="EM688" s="58"/>
      <c r="EN688" s="58"/>
      <c r="EO688" s="58"/>
      <c r="EP688" s="58"/>
      <c r="EQ688" s="58"/>
      <c r="ER688" s="58"/>
      <c r="ES688" s="58"/>
      <c r="ET688" s="58"/>
      <c r="EU688" s="58"/>
      <c r="EV688" s="58"/>
      <c r="EW688" s="58"/>
      <c r="EX688" s="58"/>
      <c r="EY688" s="58"/>
      <c r="EZ688" s="58"/>
      <c r="FA688" s="58"/>
      <c r="FB688" s="58"/>
      <c r="FC688" s="58"/>
      <c r="FD688" s="58"/>
      <c r="FE688" s="58"/>
      <c r="FF688" s="58"/>
      <c r="FG688" s="58"/>
      <c r="FH688" s="58"/>
      <c r="FI688" s="58"/>
      <c r="FJ688" s="58"/>
      <c r="FK688" s="58"/>
      <c r="FL688" s="58"/>
      <c r="FM688" s="58"/>
      <c r="FN688" s="58"/>
      <c r="FO688" s="58"/>
      <c r="FP688" s="58"/>
      <c r="FQ688" s="58"/>
      <c r="FR688" s="58"/>
      <c r="FS688" s="58"/>
      <c r="FT688" s="58"/>
      <c r="FU688" s="58"/>
      <c r="FV688" s="58"/>
      <c r="FW688" s="58"/>
      <c r="FX688" s="58"/>
      <c r="FY688" s="58"/>
      <c r="FZ688" s="58"/>
      <c r="GA688" s="58"/>
      <c r="GB688" s="58"/>
      <c r="GC688" s="58"/>
      <c r="GD688" s="58"/>
      <c r="GE688" s="58"/>
      <c r="GF688" s="58"/>
      <c r="GG688" s="58"/>
      <c r="GH688" s="58"/>
      <c r="GI688" s="58"/>
      <c r="GJ688" s="58"/>
      <c r="GK688" s="58"/>
      <c r="GL688" s="58"/>
      <c r="GM688" s="58"/>
      <c r="GN688" s="58"/>
      <c r="GO688" s="58"/>
      <c r="GP688" s="58"/>
      <c r="GQ688" s="58"/>
      <c r="GR688" s="58"/>
      <c r="GS688" s="58"/>
      <c r="GT688" s="58"/>
      <c r="GU688" s="58"/>
      <c r="GV688" s="58"/>
      <c r="GW688" s="58"/>
      <c r="GX688" s="58"/>
      <c r="GY688" s="58"/>
      <c r="GZ688" s="58"/>
      <c r="HA688" s="58"/>
      <c r="HB688" s="58"/>
      <c r="HC688" s="58"/>
      <c r="HD688" s="58"/>
      <c r="HE688" s="58"/>
      <c r="HF688" s="58"/>
      <c r="HG688" s="58"/>
      <c r="HH688" s="58"/>
      <c r="HI688" s="58"/>
      <c r="HJ688" s="58"/>
      <c r="HK688" s="58"/>
      <c r="HL688" s="58"/>
      <c r="HM688" s="58"/>
      <c r="HN688" s="58"/>
      <c r="HO688" s="58"/>
      <c r="HP688" s="58"/>
      <c r="HQ688" s="58"/>
      <c r="HR688" s="58"/>
      <c r="HS688" s="58"/>
      <c r="HT688" s="58"/>
      <c r="HU688" s="58"/>
      <c r="HV688" s="58"/>
      <c r="HW688" s="58"/>
      <c r="HX688" s="58"/>
      <c r="HY688" s="58"/>
      <c r="HZ688" s="58"/>
      <c r="IA688" s="58"/>
      <c r="IB688" s="58"/>
      <c r="IC688" s="58"/>
      <c r="ID688" s="58"/>
      <c r="IE688" s="58"/>
      <c r="IF688" s="58"/>
      <c r="IG688" s="58"/>
      <c r="IH688" s="58"/>
      <c r="II688" s="58"/>
      <c r="IJ688" s="58"/>
      <c r="IK688" s="58"/>
      <c r="IL688" s="58"/>
      <c r="IM688" s="58"/>
      <c r="IN688" s="58"/>
      <c r="IO688" s="58"/>
      <c r="IP688" s="58"/>
      <c r="IQ688" s="58"/>
      <c r="IR688" s="58"/>
    </row>
    <row r="689" spans="1:252" s="839" customFormat="1">
      <c r="A689" s="78" t="s">
        <v>582</v>
      </c>
      <c r="B689" s="699">
        <v>2.1000000000000001E-2</v>
      </c>
      <c r="C689" s="699">
        <v>2.1999999999999999E-2</v>
      </c>
      <c r="D689" s="699">
        <v>1.6E-2</v>
      </c>
      <c r="E689" s="699">
        <v>1.7000000000000001E-2</v>
      </c>
      <c r="F689" s="699">
        <v>1.7999999999999999E-2</v>
      </c>
      <c r="G689" s="699">
        <v>3.6999999999999998E-2</v>
      </c>
      <c r="H689" s="699">
        <v>6.8000000000000005E-2</v>
      </c>
      <c r="I689" s="699">
        <v>0.10299999999999999</v>
      </c>
      <c r="J689" s="699">
        <v>6.7000000000000004E-2</v>
      </c>
      <c r="K689" s="699">
        <v>6.8000000000000005E-2</v>
      </c>
      <c r="L689" s="699">
        <v>8.8999999999999996E-2</v>
      </c>
      <c r="M689" s="699">
        <v>8.2000000000000003E-2</v>
      </c>
      <c r="N689" s="699">
        <v>9.0999999999999998E-2</v>
      </c>
      <c r="O689" s="699">
        <v>9.9000000000000005E-2</v>
      </c>
      <c r="P689" s="699">
        <v>0.18099999999999999</v>
      </c>
      <c r="Q689" s="699">
        <v>0.188</v>
      </c>
      <c r="R689" s="699">
        <v>0.255</v>
      </c>
      <c r="S689" s="699">
        <v>0.25600000000000001</v>
      </c>
      <c r="T689" s="699">
        <v>0.25600000000000001</v>
      </c>
      <c r="U689" s="699">
        <v>0.28799999999999998</v>
      </c>
      <c r="V689" s="699">
        <v>0.29899999999999999</v>
      </c>
      <c r="W689" s="699">
        <v>0.32200000000000001</v>
      </c>
      <c r="X689" s="699">
        <v>0.33</v>
      </c>
      <c r="Y689" s="699">
        <v>0.26100000000000001</v>
      </c>
      <c r="Z689" s="699">
        <v>0.28399999999999997</v>
      </c>
      <c r="AA689" s="956">
        <v>0.27</v>
      </c>
      <c r="AB689" s="956">
        <v>0.312</v>
      </c>
      <c r="AC689" s="956">
        <v>0.34599999999999997</v>
      </c>
      <c r="AD689" s="699">
        <v>0.309</v>
      </c>
      <c r="AE689" s="953">
        <v>0.31900000000000001</v>
      </c>
      <c r="AF689" s="58"/>
      <c r="AG689" s="58"/>
      <c r="AH689" s="58"/>
      <c r="AI689" s="58"/>
      <c r="AJ689" s="58"/>
      <c r="AK689" s="58"/>
      <c r="AL689" s="58"/>
      <c r="AM689" s="58"/>
      <c r="AN689" s="58"/>
      <c r="AO689" s="58"/>
      <c r="AP689" s="58"/>
      <c r="AQ689" s="58"/>
      <c r="AR689" s="58"/>
      <c r="AS689" s="58"/>
      <c r="AT689" s="58"/>
      <c r="AU689" s="58"/>
      <c r="AV689" s="58"/>
      <c r="AW689" s="58"/>
      <c r="AX689" s="58"/>
      <c r="AY689" s="58"/>
      <c r="AZ689" s="58"/>
      <c r="BA689" s="58"/>
      <c r="BB689" s="58"/>
      <c r="BC689" s="58"/>
      <c r="BD689" s="58"/>
      <c r="BE689" s="58"/>
      <c r="BF689" s="58"/>
      <c r="BG689" s="58"/>
      <c r="BH689" s="58"/>
      <c r="BI689" s="58"/>
      <c r="BJ689" s="58"/>
      <c r="BK689" s="58"/>
      <c r="BL689" s="58"/>
      <c r="BM689" s="58"/>
      <c r="BN689" s="58"/>
      <c r="BO689" s="58"/>
      <c r="BP689" s="58"/>
      <c r="BQ689" s="58"/>
      <c r="BR689" s="58"/>
      <c r="BS689" s="58"/>
      <c r="BT689" s="58"/>
      <c r="BU689" s="58"/>
      <c r="BV689" s="58"/>
      <c r="BW689" s="58"/>
      <c r="BX689" s="58"/>
      <c r="BY689" s="58"/>
      <c r="BZ689" s="58"/>
      <c r="CA689" s="58"/>
      <c r="CB689" s="58"/>
      <c r="CC689" s="58"/>
      <c r="CD689" s="58"/>
      <c r="CE689" s="58"/>
      <c r="CF689" s="58"/>
      <c r="CG689" s="58"/>
      <c r="CH689" s="58"/>
      <c r="CI689" s="58"/>
      <c r="CJ689" s="58"/>
      <c r="CK689" s="58"/>
      <c r="CL689" s="58"/>
      <c r="CM689" s="58"/>
      <c r="CN689" s="58"/>
      <c r="CO689" s="58"/>
      <c r="CP689" s="58"/>
      <c r="CQ689" s="58"/>
      <c r="CR689" s="58"/>
      <c r="CS689" s="58"/>
      <c r="CT689" s="58"/>
      <c r="CU689" s="58"/>
      <c r="CV689" s="58"/>
      <c r="CW689" s="58"/>
      <c r="CX689" s="58"/>
      <c r="CY689" s="58"/>
      <c r="CZ689" s="58"/>
      <c r="DA689" s="58"/>
      <c r="DB689" s="58"/>
      <c r="DC689" s="58"/>
      <c r="DD689" s="58"/>
      <c r="DE689" s="58"/>
      <c r="DF689" s="58"/>
      <c r="DG689" s="58"/>
      <c r="DH689" s="58"/>
      <c r="DI689" s="58"/>
      <c r="DJ689" s="58"/>
      <c r="DK689" s="58"/>
      <c r="DL689" s="58"/>
      <c r="DM689" s="58"/>
      <c r="DN689" s="58"/>
      <c r="DO689" s="58"/>
      <c r="DP689" s="58"/>
      <c r="DQ689" s="58"/>
      <c r="DR689" s="58"/>
      <c r="DS689" s="58"/>
      <c r="DT689" s="58"/>
      <c r="DU689" s="58"/>
      <c r="DV689" s="58"/>
      <c r="DW689" s="58"/>
      <c r="DX689" s="58"/>
      <c r="DY689" s="58"/>
      <c r="DZ689" s="58"/>
      <c r="EA689" s="58"/>
      <c r="EB689" s="58"/>
      <c r="EC689" s="58"/>
      <c r="ED689" s="58"/>
      <c r="EE689" s="58"/>
      <c r="EF689" s="58"/>
      <c r="EG689" s="58"/>
      <c r="EH689" s="58"/>
      <c r="EI689" s="58"/>
      <c r="EJ689" s="58"/>
      <c r="EK689" s="58"/>
      <c r="EL689" s="58"/>
      <c r="EM689" s="58"/>
      <c r="EN689" s="58"/>
      <c r="EO689" s="58"/>
      <c r="EP689" s="58"/>
      <c r="EQ689" s="58"/>
      <c r="ER689" s="58"/>
      <c r="ES689" s="58"/>
      <c r="ET689" s="58"/>
      <c r="EU689" s="58"/>
      <c r="EV689" s="58"/>
      <c r="EW689" s="58"/>
      <c r="EX689" s="58"/>
      <c r="EY689" s="58"/>
      <c r="EZ689" s="58"/>
      <c r="FA689" s="58"/>
      <c r="FB689" s="58"/>
      <c r="FC689" s="58"/>
      <c r="FD689" s="58"/>
      <c r="FE689" s="58"/>
      <c r="FF689" s="58"/>
      <c r="FG689" s="58"/>
      <c r="FH689" s="58"/>
      <c r="FI689" s="58"/>
      <c r="FJ689" s="58"/>
      <c r="FK689" s="58"/>
      <c r="FL689" s="58"/>
      <c r="FM689" s="58"/>
      <c r="FN689" s="58"/>
      <c r="FO689" s="58"/>
      <c r="FP689" s="58"/>
      <c r="FQ689" s="58"/>
      <c r="FR689" s="58"/>
      <c r="FS689" s="58"/>
      <c r="FT689" s="58"/>
      <c r="FU689" s="58"/>
      <c r="FV689" s="58"/>
      <c r="FW689" s="58"/>
      <c r="FX689" s="58"/>
      <c r="FY689" s="58"/>
      <c r="FZ689" s="58"/>
      <c r="GA689" s="58"/>
      <c r="GB689" s="58"/>
      <c r="GC689" s="58"/>
      <c r="GD689" s="58"/>
      <c r="GE689" s="58"/>
      <c r="GF689" s="58"/>
      <c r="GG689" s="58"/>
      <c r="GH689" s="58"/>
      <c r="GI689" s="58"/>
      <c r="GJ689" s="58"/>
      <c r="GK689" s="58"/>
      <c r="GL689" s="58"/>
      <c r="GM689" s="58"/>
      <c r="GN689" s="58"/>
      <c r="GO689" s="58"/>
      <c r="GP689" s="58"/>
      <c r="GQ689" s="58"/>
      <c r="GR689" s="58"/>
      <c r="GS689" s="58"/>
      <c r="GT689" s="58"/>
      <c r="GU689" s="58"/>
      <c r="GV689" s="58"/>
      <c r="GW689" s="58"/>
      <c r="GX689" s="58"/>
      <c r="GY689" s="58"/>
      <c r="GZ689" s="58"/>
      <c r="HA689" s="58"/>
      <c r="HB689" s="58"/>
      <c r="HC689" s="58"/>
      <c r="HD689" s="58"/>
      <c r="HE689" s="58"/>
      <c r="HF689" s="58"/>
      <c r="HG689" s="58"/>
      <c r="HH689" s="58"/>
      <c r="HI689" s="58"/>
      <c r="HJ689" s="58"/>
      <c r="HK689" s="58"/>
      <c r="HL689" s="58"/>
      <c r="HM689" s="58"/>
      <c r="HN689" s="58"/>
      <c r="HO689" s="58"/>
      <c r="HP689" s="58"/>
      <c r="HQ689" s="58"/>
      <c r="HR689" s="58"/>
      <c r="HS689" s="58"/>
      <c r="HT689" s="58"/>
      <c r="HU689" s="58"/>
      <c r="HV689" s="58"/>
      <c r="HW689" s="58"/>
      <c r="HX689" s="58"/>
      <c r="HY689" s="58"/>
      <c r="HZ689" s="58"/>
      <c r="IA689" s="58"/>
      <c r="IB689" s="58"/>
      <c r="IC689" s="58"/>
      <c r="ID689" s="58"/>
      <c r="IE689" s="58"/>
      <c r="IF689" s="58"/>
      <c r="IG689" s="58"/>
      <c r="IH689" s="58"/>
      <c r="II689" s="58"/>
      <c r="IJ689" s="58"/>
      <c r="IK689" s="58"/>
      <c r="IL689" s="58"/>
      <c r="IM689" s="58"/>
      <c r="IN689" s="58"/>
      <c r="IO689" s="58"/>
      <c r="IP689" s="58"/>
      <c r="IQ689" s="58"/>
      <c r="IR689" s="58"/>
    </row>
    <row r="690" spans="1:252" s="839" customFormat="1">
      <c r="A690" s="78" t="s">
        <v>583</v>
      </c>
      <c r="B690" s="699">
        <v>2.8000000000000001E-2</v>
      </c>
      <c r="C690" s="699">
        <v>2.8000000000000001E-2</v>
      </c>
      <c r="D690" s="699">
        <v>2.1999999999999999E-2</v>
      </c>
      <c r="E690" s="699">
        <v>2.3E-2</v>
      </c>
      <c r="F690" s="699">
        <v>2.3E-2</v>
      </c>
      <c r="G690" s="699">
        <v>4.9000000000000002E-2</v>
      </c>
      <c r="H690" s="699">
        <v>0.09</v>
      </c>
      <c r="I690" s="699">
        <v>0.13800000000000001</v>
      </c>
      <c r="J690" s="699">
        <v>0.09</v>
      </c>
      <c r="K690" s="699">
        <v>9.0999999999999998E-2</v>
      </c>
      <c r="L690" s="699">
        <v>0.11799999999999999</v>
      </c>
      <c r="M690" s="699">
        <v>0.109</v>
      </c>
      <c r="N690" s="699">
        <v>0.12</v>
      </c>
      <c r="O690" s="699">
        <v>0.13100000000000001</v>
      </c>
      <c r="P690" s="699">
        <v>0.24099999999999999</v>
      </c>
      <c r="Q690" s="699">
        <v>0.14799999999999999</v>
      </c>
      <c r="R690" s="699">
        <v>0.13800000000000001</v>
      </c>
      <c r="S690" s="699">
        <v>0.13300000000000001</v>
      </c>
      <c r="T690" s="699">
        <v>0.14199999999999999</v>
      </c>
      <c r="U690" s="699">
        <v>0.13400000000000001</v>
      </c>
      <c r="V690" s="699">
        <v>0.153</v>
      </c>
      <c r="W690" s="699">
        <v>0.16800000000000001</v>
      </c>
      <c r="X690" s="699">
        <v>0.154</v>
      </c>
      <c r="Y690" s="699">
        <v>0.155</v>
      </c>
      <c r="Z690" s="699">
        <v>0.151</v>
      </c>
      <c r="AA690" s="956">
        <v>0.187</v>
      </c>
      <c r="AB690" s="956">
        <v>0.14899999999999999</v>
      </c>
      <c r="AC690" s="956">
        <v>0.13600000000000001</v>
      </c>
      <c r="AD690" s="699">
        <v>0.13800000000000001</v>
      </c>
      <c r="AE690" s="953">
        <v>0.14899999999999999</v>
      </c>
      <c r="AF690" s="58"/>
      <c r="AG690" s="58"/>
      <c r="AH690" s="58"/>
      <c r="AI690" s="58"/>
      <c r="AJ690" s="58"/>
      <c r="AK690" s="58"/>
      <c r="AL690" s="58"/>
      <c r="AM690" s="58"/>
      <c r="AN690" s="58"/>
      <c r="AO690" s="58"/>
      <c r="AP690" s="58"/>
      <c r="AQ690" s="58"/>
      <c r="AR690" s="58"/>
      <c r="AS690" s="58"/>
      <c r="AT690" s="58"/>
      <c r="AU690" s="58"/>
      <c r="AV690" s="58"/>
      <c r="AW690" s="58"/>
      <c r="AX690" s="58"/>
      <c r="AY690" s="58"/>
      <c r="AZ690" s="58"/>
      <c r="BA690" s="58"/>
      <c r="BB690" s="58"/>
      <c r="BC690" s="58"/>
      <c r="BD690" s="58"/>
      <c r="BE690" s="58"/>
      <c r="BF690" s="58"/>
      <c r="BG690" s="58"/>
      <c r="BH690" s="58"/>
      <c r="BI690" s="58"/>
      <c r="BJ690" s="58"/>
      <c r="BK690" s="58"/>
      <c r="BL690" s="58"/>
      <c r="BM690" s="58"/>
      <c r="BN690" s="58"/>
      <c r="BO690" s="58"/>
      <c r="BP690" s="58"/>
      <c r="BQ690" s="58"/>
      <c r="BR690" s="58"/>
      <c r="BS690" s="58"/>
      <c r="BT690" s="58"/>
      <c r="BU690" s="58"/>
      <c r="BV690" s="58"/>
      <c r="BW690" s="58"/>
      <c r="BX690" s="58"/>
      <c r="BY690" s="58"/>
      <c r="BZ690" s="58"/>
      <c r="CA690" s="58"/>
      <c r="CB690" s="58"/>
      <c r="CC690" s="58"/>
      <c r="CD690" s="58"/>
      <c r="CE690" s="58"/>
      <c r="CF690" s="58"/>
      <c r="CG690" s="58"/>
      <c r="CH690" s="58"/>
      <c r="CI690" s="58"/>
      <c r="CJ690" s="58"/>
      <c r="CK690" s="58"/>
      <c r="CL690" s="58"/>
      <c r="CM690" s="58"/>
      <c r="CN690" s="58"/>
      <c r="CO690" s="58"/>
      <c r="CP690" s="58"/>
      <c r="CQ690" s="58"/>
      <c r="CR690" s="58"/>
      <c r="CS690" s="58"/>
      <c r="CT690" s="58"/>
      <c r="CU690" s="58"/>
      <c r="CV690" s="58"/>
      <c r="CW690" s="58"/>
      <c r="CX690" s="58"/>
      <c r="CY690" s="58"/>
      <c r="CZ690" s="58"/>
      <c r="DA690" s="58"/>
      <c r="DB690" s="58"/>
      <c r="DC690" s="58"/>
      <c r="DD690" s="58"/>
      <c r="DE690" s="58"/>
      <c r="DF690" s="58"/>
      <c r="DG690" s="58"/>
      <c r="DH690" s="58"/>
      <c r="DI690" s="58"/>
      <c r="DJ690" s="58"/>
      <c r="DK690" s="58"/>
      <c r="DL690" s="58"/>
      <c r="DM690" s="58"/>
      <c r="DN690" s="58"/>
      <c r="DO690" s="58"/>
      <c r="DP690" s="58"/>
      <c r="DQ690" s="58"/>
      <c r="DR690" s="58"/>
      <c r="DS690" s="58"/>
      <c r="DT690" s="58"/>
      <c r="DU690" s="58"/>
      <c r="DV690" s="58"/>
      <c r="DW690" s="58"/>
      <c r="DX690" s="58"/>
      <c r="DY690" s="58"/>
      <c r="DZ690" s="58"/>
      <c r="EA690" s="58"/>
      <c r="EB690" s="58"/>
      <c r="EC690" s="58"/>
      <c r="ED690" s="58"/>
      <c r="EE690" s="58"/>
      <c r="EF690" s="58"/>
      <c r="EG690" s="58"/>
      <c r="EH690" s="58"/>
      <c r="EI690" s="58"/>
      <c r="EJ690" s="58"/>
      <c r="EK690" s="58"/>
      <c r="EL690" s="58"/>
      <c r="EM690" s="58"/>
      <c r="EN690" s="58"/>
      <c r="EO690" s="58"/>
      <c r="EP690" s="58"/>
      <c r="EQ690" s="58"/>
      <c r="ER690" s="58"/>
      <c r="ES690" s="58"/>
      <c r="ET690" s="58"/>
      <c r="EU690" s="58"/>
      <c r="EV690" s="58"/>
      <c r="EW690" s="58"/>
      <c r="EX690" s="58"/>
      <c r="EY690" s="58"/>
      <c r="EZ690" s="58"/>
      <c r="FA690" s="58"/>
      <c r="FB690" s="58"/>
      <c r="FC690" s="58"/>
      <c r="FD690" s="58"/>
      <c r="FE690" s="58"/>
      <c r="FF690" s="58"/>
      <c r="FG690" s="58"/>
      <c r="FH690" s="58"/>
      <c r="FI690" s="58"/>
      <c r="FJ690" s="58"/>
      <c r="FK690" s="58"/>
      <c r="FL690" s="58"/>
      <c r="FM690" s="58"/>
      <c r="FN690" s="58"/>
      <c r="FO690" s="58"/>
      <c r="FP690" s="58"/>
      <c r="FQ690" s="58"/>
      <c r="FR690" s="58"/>
      <c r="FS690" s="58"/>
      <c r="FT690" s="58"/>
      <c r="FU690" s="58"/>
      <c r="FV690" s="58"/>
      <c r="FW690" s="58"/>
      <c r="FX690" s="58"/>
      <c r="FY690" s="58"/>
      <c r="FZ690" s="58"/>
      <c r="GA690" s="58"/>
      <c r="GB690" s="58"/>
      <c r="GC690" s="58"/>
      <c r="GD690" s="58"/>
      <c r="GE690" s="58"/>
      <c r="GF690" s="58"/>
      <c r="GG690" s="58"/>
      <c r="GH690" s="58"/>
      <c r="GI690" s="58"/>
      <c r="GJ690" s="58"/>
      <c r="GK690" s="58"/>
      <c r="GL690" s="58"/>
      <c r="GM690" s="58"/>
      <c r="GN690" s="58"/>
      <c r="GO690" s="58"/>
      <c r="GP690" s="58"/>
      <c r="GQ690" s="58"/>
      <c r="GR690" s="58"/>
      <c r="GS690" s="58"/>
      <c r="GT690" s="58"/>
      <c r="GU690" s="58"/>
      <c r="GV690" s="58"/>
      <c r="GW690" s="58"/>
      <c r="GX690" s="58"/>
      <c r="GY690" s="58"/>
      <c r="GZ690" s="58"/>
      <c r="HA690" s="58"/>
      <c r="HB690" s="58"/>
      <c r="HC690" s="58"/>
      <c r="HD690" s="58"/>
      <c r="HE690" s="58"/>
      <c r="HF690" s="58"/>
      <c r="HG690" s="58"/>
      <c r="HH690" s="58"/>
      <c r="HI690" s="58"/>
      <c r="HJ690" s="58"/>
      <c r="HK690" s="58"/>
      <c r="HL690" s="58"/>
      <c r="HM690" s="58"/>
      <c r="HN690" s="58"/>
      <c r="HO690" s="58"/>
      <c r="HP690" s="58"/>
      <c r="HQ690" s="58"/>
      <c r="HR690" s="58"/>
      <c r="HS690" s="58"/>
      <c r="HT690" s="58"/>
      <c r="HU690" s="58"/>
      <c r="HV690" s="58"/>
      <c r="HW690" s="58"/>
      <c r="HX690" s="58"/>
      <c r="HY690" s="58"/>
      <c r="HZ690" s="58"/>
      <c r="IA690" s="58"/>
      <c r="IB690" s="58"/>
      <c r="IC690" s="58"/>
      <c r="ID690" s="58"/>
      <c r="IE690" s="58"/>
      <c r="IF690" s="58"/>
      <c r="IG690" s="58"/>
      <c r="IH690" s="58"/>
      <c r="II690" s="58"/>
      <c r="IJ690" s="58"/>
      <c r="IK690" s="58"/>
      <c r="IL690" s="58"/>
      <c r="IM690" s="58"/>
      <c r="IN690" s="58"/>
      <c r="IO690" s="58"/>
      <c r="IP690" s="58"/>
      <c r="IQ690" s="58"/>
      <c r="IR690" s="58"/>
    </row>
    <row r="691" spans="1:252" s="839" customFormat="1">
      <c r="A691" s="78" t="s">
        <v>584</v>
      </c>
      <c r="B691" s="699">
        <v>5.8000000000000003E-2</v>
      </c>
      <c r="C691" s="699">
        <v>5.8999999999999997E-2</v>
      </c>
      <c r="D691" s="699">
        <v>4.4999999999999998E-2</v>
      </c>
      <c r="E691" s="699">
        <v>4.8000000000000001E-2</v>
      </c>
      <c r="F691" s="699">
        <v>4.9000000000000002E-2</v>
      </c>
      <c r="G691" s="699">
        <v>0.10299999999999999</v>
      </c>
      <c r="H691" s="699">
        <v>0.189</v>
      </c>
      <c r="I691" s="699">
        <v>0.28799999999999998</v>
      </c>
      <c r="J691" s="699">
        <v>0.187</v>
      </c>
      <c r="K691" s="699">
        <v>0.19</v>
      </c>
      <c r="L691" s="699">
        <v>0.247</v>
      </c>
      <c r="M691" s="699">
        <v>0.22700000000000001</v>
      </c>
      <c r="N691" s="699">
        <v>0.252</v>
      </c>
      <c r="O691" s="699">
        <v>0.27500000000000002</v>
      </c>
      <c r="P691" s="699">
        <v>0.504</v>
      </c>
      <c r="Q691" s="699">
        <v>0.47599999999999998</v>
      </c>
      <c r="R691" s="699">
        <v>0.61399999999999999</v>
      </c>
      <c r="S691" s="699">
        <v>0.22800000000000001</v>
      </c>
      <c r="T691" s="699">
        <v>0.307</v>
      </c>
      <c r="U691" s="699">
        <v>0.26100000000000001</v>
      </c>
      <c r="V691" s="699">
        <v>0.245</v>
      </c>
      <c r="W691" s="699">
        <v>0.247</v>
      </c>
      <c r="X691" s="699">
        <v>0.34399999999999997</v>
      </c>
      <c r="Y691" s="699">
        <v>0.59</v>
      </c>
      <c r="Z691" s="699">
        <v>0.44</v>
      </c>
      <c r="AA691" s="956">
        <v>0.48799999999999999</v>
      </c>
      <c r="AB691" s="956">
        <v>0.49099999999999999</v>
      </c>
      <c r="AC691" s="956">
        <v>0.52300000000000002</v>
      </c>
      <c r="AD691" s="699">
        <v>0.47799999999999998</v>
      </c>
      <c r="AE691" s="953">
        <v>0.54300000000000004</v>
      </c>
      <c r="AF691" s="58"/>
      <c r="AG691" s="58"/>
      <c r="AH691" s="58"/>
      <c r="AI691" s="58"/>
      <c r="AJ691" s="58"/>
      <c r="AK691" s="58"/>
      <c r="AL691" s="58"/>
      <c r="AM691" s="58"/>
      <c r="AN691" s="58"/>
      <c r="AO691" s="58"/>
      <c r="AP691" s="58"/>
      <c r="AQ691" s="58"/>
      <c r="AR691" s="58"/>
      <c r="AS691" s="58"/>
      <c r="AT691" s="58"/>
      <c r="AU691" s="58"/>
      <c r="AV691" s="58"/>
      <c r="AW691" s="58"/>
      <c r="AX691" s="58"/>
      <c r="AY691" s="58"/>
      <c r="AZ691" s="58"/>
      <c r="BA691" s="58"/>
      <c r="BB691" s="58"/>
      <c r="BC691" s="58"/>
      <c r="BD691" s="58"/>
      <c r="BE691" s="58"/>
      <c r="BF691" s="58"/>
      <c r="BG691" s="58"/>
      <c r="BH691" s="58"/>
      <c r="BI691" s="58"/>
      <c r="BJ691" s="58"/>
      <c r="BK691" s="58"/>
      <c r="BL691" s="58"/>
      <c r="BM691" s="58"/>
      <c r="BN691" s="58"/>
      <c r="BO691" s="58"/>
      <c r="BP691" s="58"/>
      <c r="BQ691" s="58"/>
      <c r="BR691" s="58"/>
      <c r="BS691" s="58"/>
      <c r="BT691" s="58"/>
      <c r="BU691" s="58"/>
      <c r="BV691" s="58"/>
      <c r="BW691" s="58"/>
      <c r="BX691" s="58"/>
      <c r="BY691" s="58"/>
      <c r="BZ691" s="58"/>
      <c r="CA691" s="58"/>
      <c r="CB691" s="58"/>
      <c r="CC691" s="58"/>
      <c r="CD691" s="58"/>
      <c r="CE691" s="58"/>
      <c r="CF691" s="58"/>
      <c r="CG691" s="58"/>
      <c r="CH691" s="58"/>
      <c r="CI691" s="58"/>
      <c r="CJ691" s="58"/>
      <c r="CK691" s="58"/>
      <c r="CL691" s="58"/>
      <c r="CM691" s="58"/>
      <c r="CN691" s="58"/>
      <c r="CO691" s="58"/>
      <c r="CP691" s="58"/>
      <c r="CQ691" s="58"/>
      <c r="CR691" s="58"/>
      <c r="CS691" s="58"/>
      <c r="CT691" s="58"/>
      <c r="CU691" s="58"/>
      <c r="CV691" s="58"/>
      <c r="CW691" s="58"/>
      <c r="CX691" s="58"/>
      <c r="CY691" s="58"/>
      <c r="CZ691" s="58"/>
      <c r="DA691" s="58"/>
      <c r="DB691" s="58"/>
      <c r="DC691" s="58"/>
      <c r="DD691" s="58"/>
      <c r="DE691" s="58"/>
      <c r="DF691" s="58"/>
      <c r="DG691" s="58"/>
      <c r="DH691" s="58"/>
      <c r="DI691" s="58"/>
      <c r="DJ691" s="58"/>
      <c r="DK691" s="58"/>
      <c r="DL691" s="58"/>
      <c r="DM691" s="58"/>
      <c r="DN691" s="58"/>
      <c r="DO691" s="58"/>
      <c r="DP691" s="58"/>
      <c r="DQ691" s="58"/>
      <c r="DR691" s="58"/>
      <c r="DS691" s="58"/>
      <c r="DT691" s="58"/>
      <c r="DU691" s="58"/>
      <c r="DV691" s="58"/>
      <c r="DW691" s="58"/>
      <c r="DX691" s="58"/>
      <c r="DY691" s="58"/>
      <c r="DZ691" s="58"/>
      <c r="EA691" s="58"/>
      <c r="EB691" s="58"/>
      <c r="EC691" s="58"/>
      <c r="ED691" s="58"/>
      <c r="EE691" s="58"/>
      <c r="EF691" s="58"/>
      <c r="EG691" s="58"/>
      <c r="EH691" s="58"/>
      <c r="EI691" s="58"/>
      <c r="EJ691" s="58"/>
      <c r="EK691" s="58"/>
      <c r="EL691" s="58"/>
      <c r="EM691" s="58"/>
      <c r="EN691" s="58"/>
      <c r="EO691" s="58"/>
      <c r="EP691" s="58"/>
      <c r="EQ691" s="58"/>
      <c r="ER691" s="58"/>
      <c r="ES691" s="58"/>
      <c r="ET691" s="58"/>
      <c r="EU691" s="58"/>
      <c r="EV691" s="58"/>
      <c r="EW691" s="58"/>
      <c r="EX691" s="58"/>
      <c r="EY691" s="58"/>
      <c r="EZ691" s="58"/>
      <c r="FA691" s="58"/>
      <c r="FB691" s="58"/>
      <c r="FC691" s="58"/>
      <c r="FD691" s="58"/>
      <c r="FE691" s="58"/>
      <c r="FF691" s="58"/>
      <c r="FG691" s="58"/>
      <c r="FH691" s="58"/>
      <c r="FI691" s="58"/>
      <c r="FJ691" s="58"/>
      <c r="FK691" s="58"/>
      <c r="FL691" s="58"/>
      <c r="FM691" s="58"/>
      <c r="FN691" s="58"/>
      <c r="FO691" s="58"/>
      <c r="FP691" s="58"/>
      <c r="FQ691" s="58"/>
      <c r="FR691" s="58"/>
      <c r="FS691" s="58"/>
      <c r="FT691" s="58"/>
      <c r="FU691" s="58"/>
      <c r="FV691" s="58"/>
      <c r="FW691" s="58"/>
      <c r="FX691" s="58"/>
      <c r="FY691" s="58"/>
      <c r="FZ691" s="58"/>
      <c r="GA691" s="58"/>
      <c r="GB691" s="58"/>
      <c r="GC691" s="58"/>
      <c r="GD691" s="58"/>
      <c r="GE691" s="58"/>
      <c r="GF691" s="58"/>
      <c r="GG691" s="58"/>
      <c r="GH691" s="58"/>
      <c r="GI691" s="58"/>
      <c r="GJ691" s="58"/>
      <c r="GK691" s="58"/>
      <c r="GL691" s="58"/>
      <c r="GM691" s="58"/>
      <c r="GN691" s="58"/>
      <c r="GO691" s="58"/>
      <c r="GP691" s="58"/>
      <c r="GQ691" s="58"/>
      <c r="GR691" s="58"/>
      <c r="GS691" s="58"/>
      <c r="GT691" s="58"/>
      <c r="GU691" s="58"/>
      <c r="GV691" s="58"/>
      <c r="GW691" s="58"/>
      <c r="GX691" s="58"/>
      <c r="GY691" s="58"/>
      <c r="GZ691" s="58"/>
      <c r="HA691" s="58"/>
      <c r="HB691" s="58"/>
      <c r="HC691" s="58"/>
      <c r="HD691" s="58"/>
      <c r="HE691" s="58"/>
      <c r="HF691" s="58"/>
      <c r="HG691" s="58"/>
      <c r="HH691" s="58"/>
      <c r="HI691" s="58"/>
      <c r="HJ691" s="58"/>
      <c r="HK691" s="58"/>
      <c r="HL691" s="58"/>
      <c r="HM691" s="58"/>
      <c r="HN691" s="58"/>
      <c r="HO691" s="58"/>
      <c r="HP691" s="58"/>
      <c r="HQ691" s="58"/>
      <c r="HR691" s="58"/>
      <c r="HS691" s="58"/>
      <c r="HT691" s="58"/>
      <c r="HU691" s="58"/>
      <c r="HV691" s="58"/>
      <c r="HW691" s="58"/>
      <c r="HX691" s="58"/>
      <c r="HY691" s="58"/>
      <c r="HZ691" s="58"/>
      <c r="IA691" s="58"/>
      <c r="IB691" s="58"/>
      <c r="IC691" s="58"/>
      <c r="ID691" s="58"/>
      <c r="IE691" s="58"/>
      <c r="IF691" s="58"/>
      <c r="IG691" s="58"/>
      <c r="IH691" s="58"/>
      <c r="II691" s="58"/>
      <c r="IJ691" s="58"/>
      <c r="IK691" s="58"/>
      <c r="IL691" s="58"/>
      <c r="IM691" s="58"/>
      <c r="IN691" s="58"/>
      <c r="IO691" s="58"/>
      <c r="IP691" s="58"/>
      <c r="IQ691" s="58"/>
      <c r="IR691" s="58"/>
    </row>
    <row r="692" spans="1:252" s="839" customFormat="1">
      <c r="A692" s="78" t="s">
        <v>585</v>
      </c>
      <c r="B692" s="699">
        <v>7.0000000000000001E-3</v>
      </c>
      <c r="C692" s="699">
        <v>7.0000000000000001E-3</v>
      </c>
      <c r="D692" s="699">
        <v>5.0000000000000001E-3</v>
      </c>
      <c r="E692" s="699">
        <v>5.0000000000000001E-3</v>
      </c>
      <c r="F692" s="699">
        <v>7.0000000000000001E-3</v>
      </c>
      <c r="G692" s="699">
        <v>1.2E-2</v>
      </c>
      <c r="H692" s="699">
        <v>2.1999999999999999E-2</v>
      </c>
      <c r="I692" s="699">
        <v>3.4000000000000002E-2</v>
      </c>
      <c r="J692" s="699">
        <v>2.3E-2</v>
      </c>
      <c r="K692" s="699">
        <v>2.3E-2</v>
      </c>
      <c r="L692" s="699">
        <v>2.9000000000000001E-2</v>
      </c>
      <c r="M692" s="699">
        <v>2.7E-2</v>
      </c>
      <c r="N692" s="699">
        <v>0.03</v>
      </c>
      <c r="O692" s="699">
        <v>3.3000000000000002E-2</v>
      </c>
      <c r="P692" s="699">
        <v>0.06</v>
      </c>
      <c r="Q692" s="699">
        <v>4.8000000000000001E-2</v>
      </c>
      <c r="R692" s="699">
        <v>5.6000000000000001E-2</v>
      </c>
      <c r="S692" s="699">
        <v>2.7E-2</v>
      </c>
      <c r="T692" s="699">
        <v>3.5000000000000003E-2</v>
      </c>
      <c r="U692" s="699">
        <v>3.4000000000000002E-2</v>
      </c>
      <c r="V692" s="699">
        <v>2.7E-2</v>
      </c>
      <c r="W692" s="699">
        <v>2.9000000000000001E-2</v>
      </c>
      <c r="X692" s="699">
        <v>2.9000000000000001E-2</v>
      </c>
      <c r="Y692" s="699">
        <v>0.04</v>
      </c>
      <c r="Z692" s="699">
        <v>4.4999999999999998E-2</v>
      </c>
      <c r="AA692" s="956">
        <v>3.6999999999999998E-2</v>
      </c>
      <c r="AB692" s="956">
        <v>0.04</v>
      </c>
      <c r="AC692" s="956">
        <v>3.9E-2</v>
      </c>
      <c r="AD692" s="699">
        <v>1.7000000000000001E-2</v>
      </c>
      <c r="AE692" s="953">
        <v>1.0999999999999999E-2</v>
      </c>
      <c r="AF692" s="58"/>
      <c r="AG692" s="58"/>
      <c r="AH692" s="58"/>
      <c r="AI692" s="58"/>
      <c r="AJ692" s="58"/>
      <c r="AK692" s="58"/>
      <c r="AL692" s="58"/>
      <c r="AM692" s="58"/>
      <c r="AN692" s="58"/>
      <c r="AO692" s="58"/>
      <c r="AP692" s="58"/>
      <c r="AQ692" s="58"/>
      <c r="AR692" s="58"/>
      <c r="AS692" s="58"/>
      <c r="AT692" s="58"/>
      <c r="AU692" s="58"/>
      <c r="AV692" s="58"/>
      <c r="AW692" s="58"/>
      <c r="AX692" s="58"/>
      <c r="AY692" s="58"/>
      <c r="AZ692" s="58"/>
      <c r="BA692" s="58"/>
      <c r="BB692" s="58"/>
      <c r="BC692" s="58"/>
      <c r="BD692" s="58"/>
      <c r="BE692" s="58"/>
      <c r="BF692" s="58"/>
      <c r="BG692" s="58"/>
      <c r="BH692" s="58"/>
      <c r="BI692" s="58"/>
      <c r="BJ692" s="58"/>
      <c r="BK692" s="58"/>
      <c r="BL692" s="58"/>
      <c r="BM692" s="58"/>
      <c r="BN692" s="58"/>
      <c r="BO692" s="58"/>
      <c r="BP692" s="58"/>
      <c r="BQ692" s="58"/>
      <c r="BR692" s="58"/>
      <c r="BS692" s="58"/>
      <c r="BT692" s="58"/>
      <c r="BU692" s="58"/>
      <c r="BV692" s="58"/>
      <c r="BW692" s="58"/>
      <c r="BX692" s="58"/>
      <c r="BY692" s="58"/>
      <c r="BZ692" s="58"/>
      <c r="CA692" s="58"/>
      <c r="CB692" s="58"/>
      <c r="CC692" s="58"/>
      <c r="CD692" s="58"/>
      <c r="CE692" s="58"/>
      <c r="CF692" s="58"/>
      <c r="CG692" s="58"/>
      <c r="CH692" s="58"/>
      <c r="CI692" s="58"/>
      <c r="CJ692" s="58"/>
      <c r="CK692" s="58"/>
      <c r="CL692" s="58"/>
      <c r="CM692" s="58"/>
      <c r="CN692" s="58"/>
      <c r="CO692" s="58"/>
      <c r="CP692" s="58"/>
      <c r="CQ692" s="58"/>
      <c r="CR692" s="58"/>
      <c r="CS692" s="58"/>
      <c r="CT692" s="58"/>
      <c r="CU692" s="58"/>
      <c r="CV692" s="58"/>
      <c r="CW692" s="58"/>
      <c r="CX692" s="58"/>
      <c r="CY692" s="58"/>
      <c r="CZ692" s="58"/>
      <c r="DA692" s="58"/>
      <c r="DB692" s="58"/>
      <c r="DC692" s="58"/>
      <c r="DD692" s="58"/>
      <c r="DE692" s="58"/>
      <c r="DF692" s="58"/>
      <c r="DG692" s="58"/>
      <c r="DH692" s="58"/>
      <c r="DI692" s="58"/>
      <c r="DJ692" s="58"/>
      <c r="DK692" s="58"/>
      <c r="DL692" s="58"/>
      <c r="DM692" s="58"/>
      <c r="DN692" s="58"/>
      <c r="DO692" s="58"/>
      <c r="DP692" s="58"/>
      <c r="DQ692" s="58"/>
      <c r="DR692" s="58"/>
      <c r="DS692" s="58"/>
      <c r="DT692" s="58"/>
      <c r="DU692" s="58"/>
      <c r="DV692" s="58"/>
      <c r="DW692" s="58"/>
      <c r="DX692" s="58"/>
      <c r="DY692" s="58"/>
      <c r="DZ692" s="58"/>
      <c r="EA692" s="58"/>
      <c r="EB692" s="58"/>
      <c r="EC692" s="58"/>
      <c r="ED692" s="58"/>
      <c r="EE692" s="58"/>
      <c r="EF692" s="58"/>
      <c r="EG692" s="58"/>
      <c r="EH692" s="58"/>
      <c r="EI692" s="58"/>
      <c r="EJ692" s="58"/>
      <c r="EK692" s="58"/>
      <c r="EL692" s="58"/>
      <c r="EM692" s="58"/>
      <c r="EN692" s="58"/>
      <c r="EO692" s="58"/>
      <c r="EP692" s="58"/>
      <c r="EQ692" s="58"/>
      <c r="ER692" s="58"/>
      <c r="ES692" s="58"/>
      <c r="ET692" s="58"/>
      <c r="EU692" s="58"/>
      <c r="EV692" s="58"/>
      <c r="EW692" s="58"/>
      <c r="EX692" s="58"/>
      <c r="EY692" s="58"/>
      <c r="EZ692" s="58"/>
      <c r="FA692" s="58"/>
      <c r="FB692" s="58"/>
      <c r="FC692" s="58"/>
      <c r="FD692" s="58"/>
      <c r="FE692" s="58"/>
      <c r="FF692" s="58"/>
      <c r="FG692" s="58"/>
      <c r="FH692" s="58"/>
      <c r="FI692" s="58"/>
      <c r="FJ692" s="58"/>
      <c r="FK692" s="58"/>
      <c r="FL692" s="58"/>
      <c r="FM692" s="58"/>
      <c r="FN692" s="58"/>
      <c r="FO692" s="58"/>
      <c r="FP692" s="58"/>
      <c r="FQ692" s="58"/>
      <c r="FR692" s="58"/>
      <c r="FS692" s="58"/>
      <c r="FT692" s="58"/>
      <c r="FU692" s="58"/>
      <c r="FV692" s="58"/>
      <c r="FW692" s="58"/>
      <c r="FX692" s="58"/>
      <c r="FY692" s="58"/>
      <c r="FZ692" s="58"/>
      <c r="GA692" s="58"/>
      <c r="GB692" s="58"/>
      <c r="GC692" s="58"/>
      <c r="GD692" s="58"/>
      <c r="GE692" s="58"/>
      <c r="GF692" s="58"/>
      <c r="GG692" s="58"/>
      <c r="GH692" s="58"/>
      <c r="GI692" s="58"/>
      <c r="GJ692" s="58"/>
      <c r="GK692" s="58"/>
      <c r="GL692" s="58"/>
      <c r="GM692" s="58"/>
      <c r="GN692" s="58"/>
      <c r="GO692" s="58"/>
      <c r="GP692" s="58"/>
      <c r="GQ692" s="58"/>
      <c r="GR692" s="58"/>
      <c r="GS692" s="58"/>
      <c r="GT692" s="58"/>
      <c r="GU692" s="58"/>
      <c r="GV692" s="58"/>
      <c r="GW692" s="58"/>
      <c r="GX692" s="58"/>
      <c r="GY692" s="58"/>
      <c r="GZ692" s="58"/>
      <c r="HA692" s="58"/>
      <c r="HB692" s="58"/>
      <c r="HC692" s="58"/>
      <c r="HD692" s="58"/>
      <c r="HE692" s="58"/>
      <c r="HF692" s="58"/>
      <c r="HG692" s="58"/>
      <c r="HH692" s="58"/>
      <c r="HI692" s="58"/>
      <c r="HJ692" s="58"/>
      <c r="HK692" s="58"/>
      <c r="HL692" s="58"/>
      <c r="HM692" s="58"/>
      <c r="HN692" s="58"/>
      <c r="HO692" s="58"/>
      <c r="HP692" s="58"/>
      <c r="HQ692" s="58"/>
      <c r="HR692" s="58"/>
      <c r="HS692" s="58"/>
      <c r="HT692" s="58"/>
      <c r="HU692" s="58"/>
      <c r="HV692" s="58"/>
      <c r="HW692" s="58"/>
      <c r="HX692" s="58"/>
      <c r="HY692" s="58"/>
      <c r="HZ692" s="58"/>
      <c r="IA692" s="58"/>
      <c r="IB692" s="58"/>
      <c r="IC692" s="58"/>
      <c r="ID692" s="58"/>
      <c r="IE692" s="58"/>
      <c r="IF692" s="58"/>
      <c r="IG692" s="58"/>
      <c r="IH692" s="58"/>
      <c r="II692" s="58"/>
      <c r="IJ692" s="58"/>
      <c r="IK692" s="58"/>
      <c r="IL692" s="58"/>
      <c r="IM692" s="58"/>
      <c r="IN692" s="58"/>
      <c r="IO692" s="58"/>
      <c r="IP692" s="58"/>
      <c r="IQ692" s="58"/>
      <c r="IR692" s="58"/>
    </row>
    <row r="693" spans="1:252" s="839" customFormat="1">
      <c r="A693" s="78" t="s">
        <v>586</v>
      </c>
      <c r="B693" s="699">
        <v>0</v>
      </c>
      <c r="C693" s="699">
        <v>0</v>
      </c>
      <c r="D693" s="699">
        <v>0</v>
      </c>
      <c r="E693" s="699">
        <v>0</v>
      </c>
      <c r="F693" s="699">
        <v>0</v>
      </c>
      <c r="G693" s="699">
        <v>0</v>
      </c>
      <c r="H693" s="699">
        <v>0</v>
      </c>
      <c r="I693" s="699">
        <v>1E-3</v>
      </c>
      <c r="J693" s="699">
        <v>0</v>
      </c>
      <c r="K693" s="699">
        <v>0</v>
      </c>
      <c r="L693" s="699">
        <v>0</v>
      </c>
      <c r="M693" s="699">
        <v>0</v>
      </c>
      <c r="N693" s="699">
        <v>0</v>
      </c>
      <c r="O693" s="699">
        <v>0</v>
      </c>
      <c r="P693" s="699">
        <v>0</v>
      </c>
      <c r="Q693" s="699">
        <v>0</v>
      </c>
      <c r="R693" s="699">
        <v>0</v>
      </c>
      <c r="S693" s="699">
        <v>0</v>
      </c>
      <c r="T693" s="699">
        <v>1E-3</v>
      </c>
      <c r="U693" s="699">
        <v>2E-3</v>
      </c>
      <c r="V693" s="699">
        <v>2E-3</v>
      </c>
      <c r="W693" s="699">
        <v>3.0000000000000001E-3</v>
      </c>
      <c r="X693" s="699">
        <v>2E-3</v>
      </c>
      <c r="Y693" s="699">
        <v>2E-3</v>
      </c>
      <c r="Z693" s="699">
        <v>3.0000000000000001E-3</v>
      </c>
      <c r="AA693" s="956">
        <v>2E-3</v>
      </c>
      <c r="AB693" s="956">
        <v>4.0000000000000001E-3</v>
      </c>
      <c r="AC693" s="956">
        <v>6.0000000000000001E-3</v>
      </c>
      <c r="AD693" s="699">
        <v>0.01</v>
      </c>
      <c r="AE693" s="953">
        <v>1.4E-2</v>
      </c>
      <c r="AF693" s="58"/>
      <c r="AG693" s="58"/>
      <c r="AH693" s="58"/>
      <c r="AI693" s="58"/>
      <c r="AJ693" s="58"/>
      <c r="AK693" s="58"/>
      <c r="AL693" s="58"/>
      <c r="AM693" s="58"/>
      <c r="AN693" s="58"/>
      <c r="AO693" s="58"/>
      <c r="AP693" s="58"/>
      <c r="AQ693" s="58"/>
      <c r="AR693" s="58"/>
      <c r="AS693" s="58"/>
      <c r="AT693" s="58"/>
      <c r="AU693" s="58"/>
      <c r="AV693" s="58"/>
      <c r="AW693" s="58"/>
      <c r="AX693" s="58"/>
      <c r="AY693" s="58"/>
      <c r="AZ693" s="58"/>
      <c r="BA693" s="58"/>
      <c r="BB693" s="58"/>
      <c r="BC693" s="58"/>
      <c r="BD693" s="58"/>
      <c r="BE693" s="58"/>
      <c r="BF693" s="58"/>
      <c r="BG693" s="58"/>
      <c r="BH693" s="58"/>
      <c r="BI693" s="58"/>
      <c r="BJ693" s="58"/>
      <c r="BK693" s="58"/>
      <c r="BL693" s="58"/>
      <c r="BM693" s="58"/>
      <c r="BN693" s="58"/>
      <c r="BO693" s="58"/>
      <c r="BP693" s="58"/>
      <c r="BQ693" s="58"/>
      <c r="BR693" s="58"/>
      <c r="BS693" s="58"/>
      <c r="BT693" s="58"/>
      <c r="BU693" s="58"/>
      <c r="BV693" s="58"/>
      <c r="BW693" s="58"/>
      <c r="BX693" s="58"/>
      <c r="BY693" s="58"/>
      <c r="BZ693" s="58"/>
      <c r="CA693" s="58"/>
      <c r="CB693" s="58"/>
      <c r="CC693" s="58"/>
      <c r="CD693" s="58"/>
      <c r="CE693" s="58"/>
      <c r="CF693" s="58"/>
      <c r="CG693" s="58"/>
      <c r="CH693" s="58"/>
      <c r="CI693" s="58"/>
      <c r="CJ693" s="58"/>
      <c r="CK693" s="58"/>
      <c r="CL693" s="58"/>
      <c r="CM693" s="58"/>
      <c r="CN693" s="58"/>
      <c r="CO693" s="58"/>
      <c r="CP693" s="58"/>
      <c r="CQ693" s="58"/>
      <c r="CR693" s="58"/>
      <c r="CS693" s="58"/>
      <c r="CT693" s="58"/>
      <c r="CU693" s="58"/>
      <c r="CV693" s="58"/>
      <c r="CW693" s="58"/>
      <c r="CX693" s="58"/>
      <c r="CY693" s="58"/>
      <c r="CZ693" s="58"/>
      <c r="DA693" s="58"/>
      <c r="DB693" s="58"/>
      <c r="DC693" s="58"/>
      <c r="DD693" s="58"/>
      <c r="DE693" s="58"/>
      <c r="DF693" s="58"/>
      <c r="DG693" s="58"/>
      <c r="DH693" s="58"/>
      <c r="DI693" s="58"/>
      <c r="DJ693" s="58"/>
      <c r="DK693" s="58"/>
      <c r="DL693" s="58"/>
      <c r="DM693" s="58"/>
      <c r="DN693" s="58"/>
      <c r="DO693" s="58"/>
      <c r="DP693" s="58"/>
      <c r="DQ693" s="58"/>
      <c r="DR693" s="58"/>
      <c r="DS693" s="58"/>
      <c r="DT693" s="58"/>
      <c r="DU693" s="58"/>
      <c r="DV693" s="58"/>
      <c r="DW693" s="58"/>
      <c r="DX693" s="58"/>
      <c r="DY693" s="58"/>
      <c r="DZ693" s="58"/>
      <c r="EA693" s="58"/>
      <c r="EB693" s="58"/>
      <c r="EC693" s="58"/>
      <c r="ED693" s="58"/>
      <c r="EE693" s="58"/>
      <c r="EF693" s="58"/>
      <c r="EG693" s="58"/>
      <c r="EH693" s="58"/>
      <c r="EI693" s="58"/>
      <c r="EJ693" s="58"/>
      <c r="EK693" s="58"/>
      <c r="EL693" s="58"/>
      <c r="EM693" s="58"/>
      <c r="EN693" s="58"/>
      <c r="EO693" s="58"/>
      <c r="EP693" s="58"/>
      <c r="EQ693" s="58"/>
      <c r="ER693" s="58"/>
      <c r="ES693" s="58"/>
      <c r="ET693" s="58"/>
      <c r="EU693" s="58"/>
      <c r="EV693" s="58"/>
      <c r="EW693" s="58"/>
      <c r="EX693" s="58"/>
      <c r="EY693" s="58"/>
      <c r="EZ693" s="58"/>
      <c r="FA693" s="58"/>
      <c r="FB693" s="58"/>
      <c r="FC693" s="58"/>
      <c r="FD693" s="58"/>
      <c r="FE693" s="58"/>
      <c r="FF693" s="58"/>
      <c r="FG693" s="58"/>
      <c r="FH693" s="58"/>
      <c r="FI693" s="58"/>
      <c r="FJ693" s="58"/>
      <c r="FK693" s="58"/>
      <c r="FL693" s="58"/>
      <c r="FM693" s="58"/>
      <c r="FN693" s="58"/>
      <c r="FO693" s="58"/>
      <c r="FP693" s="58"/>
      <c r="FQ693" s="58"/>
      <c r="FR693" s="58"/>
      <c r="FS693" s="58"/>
      <c r="FT693" s="58"/>
      <c r="FU693" s="58"/>
      <c r="FV693" s="58"/>
      <c r="FW693" s="58"/>
      <c r="FX693" s="58"/>
      <c r="FY693" s="58"/>
      <c r="FZ693" s="58"/>
      <c r="GA693" s="58"/>
      <c r="GB693" s="58"/>
      <c r="GC693" s="58"/>
      <c r="GD693" s="58"/>
      <c r="GE693" s="58"/>
      <c r="GF693" s="58"/>
      <c r="GG693" s="58"/>
      <c r="GH693" s="58"/>
      <c r="GI693" s="58"/>
      <c r="GJ693" s="58"/>
      <c r="GK693" s="58"/>
      <c r="GL693" s="58"/>
      <c r="GM693" s="58"/>
      <c r="GN693" s="58"/>
      <c r="GO693" s="58"/>
      <c r="GP693" s="58"/>
      <c r="GQ693" s="58"/>
      <c r="GR693" s="58"/>
      <c r="GS693" s="58"/>
      <c r="GT693" s="58"/>
      <c r="GU693" s="58"/>
      <c r="GV693" s="58"/>
      <c r="GW693" s="58"/>
      <c r="GX693" s="58"/>
      <c r="GY693" s="58"/>
      <c r="GZ693" s="58"/>
      <c r="HA693" s="58"/>
      <c r="HB693" s="58"/>
      <c r="HC693" s="58"/>
      <c r="HD693" s="58"/>
      <c r="HE693" s="58"/>
      <c r="HF693" s="58"/>
      <c r="HG693" s="58"/>
      <c r="HH693" s="58"/>
      <c r="HI693" s="58"/>
      <c r="HJ693" s="58"/>
      <c r="HK693" s="58"/>
      <c r="HL693" s="58"/>
      <c r="HM693" s="58"/>
      <c r="HN693" s="58"/>
      <c r="HO693" s="58"/>
      <c r="HP693" s="58"/>
      <c r="HQ693" s="58"/>
      <c r="HR693" s="58"/>
      <c r="HS693" s="58"/>
      <c r="HT693" s="58"/>
      <c r="HU693" s="58"/>
      <c r="HV693" s="58"/>
      <c r="HW693" s="58"/>
      <c r="HX693" s="58"/>
      <c r="HY693" s="58"/>
      <c r="HZ693" s="58"/>
      <c r="IA693" s="58"/>
      <c r="IB693" s="58"/>
      <c r="IC693" s="58"/>
      <c r="ID693" s="58"/>
      <c r="IE693" s="58"/>
      <c r="IF693" s="58"/>
      <c r="IG693" s="58"/>
      <c r="IH693" s="58"/>
      <c r="II693" s="58"/>
      <c r="IJ693" s="58"/>
      <c r="IK693" s="58"/>
      <c r="IL693" s="58"/>
      <c r="IM693" s="58"/>
      <c r="IN693" s="58"/>
      <c r="IO693" s="58"/>
      <c r="IP693" s="58"/>
      <c r="IQ693" s="58"/>
      <c r="IR693" s="58"/>
    </row>
    <row r="694" spans="1:252" s="839" customFormat="1">
      <c r="A694" s="78" t="s">
        <v>587</v>
      </c>
      <c r="B694" s="699">
        <v>0</v>
      </c>
      <c r="C694" s="699">
        <v>0</v>
      </c>
      <c r="D694" s="699">
        <v>0</v>
      </c>
      <c r="E694" s="699">
        <v>0</v>
      </c>
      <c r="F694" s="699">
        <v>0</v>
      </c>
      <c r="G694" s="699">
        <v>0</v>
      </c>
      <c r="H694" s="699">
        <v>0</v>
      </c>
      <c r="I694" s="699">
        <v>0</v>
      </c>
      <c r="J694" s="699">
        <v>0</v>
      </c>
      <c r="K694" s="699">
        <v>0</v>
      </c>
      <c r="L694" s="699">
        <v>0</v>
      </c>
      <c r="M694" s="699">
        <v>0</v>
      </c>
      <c r="N694" s="699">
        <v>0</v>
      </c>
      <c r="O694" s="699">
        <v>0</v>
      </c>
      <c r="P694" s="699">
        <v>1E-3</v>
      </c>
      <c r="Q694" s="699">
        <v>1E-3</v>
      </c>
      <c r="R694" s="699">
        <v>1E-3</v>
      </c>
      <c r="S694" s="699">
        <v>1E-3</v>
      </c>
      <c r="T694" s="699">
        <v>1E-3</v>
      </c>
      <c r="U694" s="699">
        <v>2E-3</v>
      </c>
      <c r="V694" s="699">
        <v>3.0000000000000001E-3</v>
      </c>
      <c r="W694" s="699">
        <v>2E-3</v>
      </c>
      <c r="X694" s="699">
        <v>2E-3</v>
      </c>
      <c r="Y694" s="699">
        <v>2E-3</v>
      </c>
      <c r="Z694" s="699">
        <v>3.0000000000000001E-3</v>
      </c>
      <c r="AA694" s="956">
        <v>4.0000000000000001E-3</v>
      </c>
      <c r="AB694" s="956">
        <v>3.0000000000000001E-3</v>
      </c>
      <c r="AC694" s="956">
        <v>2E-3</v>
      </c>
      <c r="AD694" s="699">
        <v>1E-3</v>
      </c>
      <c r="AE694" s="953">
        <v>0</v>
      </c>
      <c r="AF694" s="58"/>
      <c r="AG694" s="58"/>
      <c r="AH694" s="58"/>
      <c r="AI694" s="58"/>
      <c r="AJ694" s="58"/>
      <c r="AK694" s="58"/>
      <c r="AL694" s="58"/>
      <c r="AM694" s="58"/>
      <c r="AN694" s="58"/>
      <c r="AO694" s="58"/>
      <c r="AP694" s="58"/>
      <c r="AQ694" s="58"/>
      <c r="AR694" s="58"/>
      <c r="AS694" s="58"/>
      <c r="AT694" s="58"/>
      <c r="AU694" s="58"/>
      <c r="AV694" s="58"/>
      <c r="AW694" s="58"/>
      <c r="AX694" s="58"/>
      <c r="AY694" s="58"/>
      <c r="AZ694" s="58"/>
      <c r="BA694" s="58"/>
      <c r="BB694" s="58"/>
      <c r="BC694" s="58"/>
      <c r="BD694" s="58"/>
      <c r="BE694" s="58"/>
      <c r="BF694" s="58"/>
      <c r="BG694" s="58"/>
      <c r="BH694" s="58"/>
      <c r="BI694" s="58"/>
      <c r="BJ694" s="58"/>
      <c r="BK694" s="58"/>
      <c r="BL694" s="58"/>
      <c r="BM694" s="58"/>
      <c r="BN694" s="58"/>
      <c r="BO694" s="58"/>
      <c r="BP694" s="58"/>
      <c r="BQ694" s="58"/>
      <c r="BR694" s="58"/>
      <c r="BS694" s="58"/>
      <c r="BT694" s="58"/>
      <c r="BU694" s="58"/>
      <c r="BV694" s="58"/>
      <c r="BW694" s="58"/>
      <c r="BX694" s="58"/>
      <c r="BY694" s="58"/>
      <c r="BZ694" s="58"/>
      <c r="CA694" s="58"/>
      <c r="CB694" s="58"/>
      <c r="CC694" s="58"/>
      <c r="CD694" s="58"/>
      <c r="CE694" s="58"/>
      <c r="CF694" s="58"/>
      <c r="CG694" s="58"/>
      <c r="CH694" s="58"/>
      <c r="CI694" s="58"/>
      <c r="CJ694" s="58"/>
      <c r="CK694" s="58"/>
      <c r="CL694" s="58"/>
      <c r="CM694" s="58"/>
      <c r="CN694" s="58"/>
      <c r="CO694" s="58"/>
      <c r="CP694" s="58"/>
      <c r="CQ694" s="58"/>
      <c r="CR694" s="58"/>
      <c r="CS694" s="58"/>
      <c r="CT694" s="58"/>
      <c r="CU694" s="58"/>
      <c r="CV694" s="58"/>
      <c r="CW694" s="58"/>
      <c r="CX694" s="58"/>
      <c r="CY694" s="58"/>
      <c r="CZ694" s="58"/>
      <c r="DA694" s="58"/>
      <c r="DB694" s="58"/>
      <c r="DC694" s="58"/>
      <c r="DD694" s="58"/>
      <c r="DE694" s="58"/>
      <c r="DF694" s="58"/>
      <c r="DG694" s="58"/>
      <c r="DH694" s="58"/>
      <c r="DI694" s="58"/>
      <c r="DJ694" s="58"/>
      <c r="DK694" s="58"/>
      <c r="DL694" s="58"/>
      <c r="DM694" s="58"/>
      <c r="DN694" s="58"/>
      <c r="DO694" s="58"/>
      <c r="DP694" s="58"/>
      <c r="DQ694" s="58"/>
      <c r="DR694" s="58"/>
      <c r="DS694" s="58"/>
      <c r="DT694" s="58"/>
      <c r="DU694" s="58"/>
      <c r="DV694" s="58"/>
      <c r="DW694" s="58"/>
      <c r="DX694" s="58"/>
      <c r="DY694" s="58"/>
      <c r="DZ694" s="58"/>
      <c r="EA694" s="58"/>
      <c r="EB694" s="58"/>
      <c r="EC694" s="58"/>
      <c r="ED694" s="58"/>
      <c r="EE694" s="58"/>
      <c r="EF694" s="58"/>
      <c r="EG694" s="58"/>
      <c r="EH694" s="58"/>
      <c r="EI694" s="58"/>
      <c r="EJ694" s="58"/>
      <c r="EK694" s="58"/>
      <c r="EL694" s="58"/>
      <c r="EM694" s="58"/>
      <c r="EN694" s="58"/>
      <c r="EO694" s="58"/>
      <c r="EP694" s="58"/>
      <c r="EQ694" s="58"/>
      <c r="ER694" s="58"/>
      <c r="ES694" s="58"/>
      <c r="ET694" s="58"/>
      <c r="EU694" s="58"/>
      <c r="EV694" s="58"/>
      <c r="EW694" s="58"/>
      <c r="EX694" s="58"/>
      <c r="EY694" s="58"/>
      <c r="EZ694" s="58"/>
      <c r="FA694" s="58"/>
      <c r="FB694" s="58"/>
      <c r="FC694" s="58"/>
      <c r="FD694" s="58"/>
      <c r="FE694" s="58"/>
      <c r="FF694" s="58"/>
      <c r="FG694" s="58"/>
      <c r="FH694" s="58"/>
      <c r="FI694" s="58"/>
      <c r="FJ694" s="58"/>
      <c r="FK694" s="58"/>
      <c r="FL694" s="58"/>
      <c r="FM694" s="58"/>
      <c r="FN694" s="58"/>
      <c r="FO694" s="58"/>
      <c r="FP694" s="58"/>
      <c r="FQ694" s="58"/>
      <c r="FR694" s="58"/>
      <c r="FS694" s="58"/>
      <c r="FT694" s="58"/>
      <c r="FU694" s="58"/>
      <c r="FV694" s="58"/>
      <c r="FW694" s="58"/>
      <c r="FX694" s="58"/>
      <c r="FY694" s="58"/>
      <c r="FZ694" s="58"/>
      <c r="GA694" s="58"/>
      <c r="GB694" s="58"/>
      <c r="GC694" s="58"/>
      <c r="GD694" s="58"/>
      <c r="GE694" s="58"/>
      <c r="GF694" s="58"/>
      <c r="GG694" s="58"/>
      <c r="GH694" s="58"/>
      <c r="GI694" s="58"/>
      <c r="GJ694" s="58"/>
      <c r="GK694" s="58"/>
      <c r="GL694" s="58"/>
      <c r="GM694" s="58"/>
      <c r="GN694" s="58"/>
      <c r="GO694" s="58"/>
      <c r="GP694" s="58"/>
      <c r="GQ694" s="58"/>
      <c r="GR694" s="58"/>
      <c r="GS694" s="58"/>
      <c r="GT694" s="58"/>
      <c r="GU694" s="58"/>
      <c r="GV694" s="58"/>
      <c r="GW694" s="58"/>
      <c r="GX694" s="58"/>
      <c r="GY694" s="58"/>
      <c r="GZ694" s="58"/>
      <c r="HA694" s="58"/>
      <c r="HB694" s="58"/>
      <c r="HC694" s="58"/>
      <c r="HD694" s="58"/>
      <c r="HE694" s="58"/>
      <c r="HF694" s="58"/>
      <c r="HG694" s="58"/>
      <c r="HH694" s="58"/>
      <c r="HI694" s="58"/>
      <c r="HJ694" s="58"/>
      <c r="HK694" s="58"/>
      <c r="HL694" s="58"/>
      <c r="HM694" s="58"/>
      <c r="HN694" s="58"/>
      <c r="HO694" s="58"/>
      <c r="HP694" s="58"/>
      <c r="HQ694" s="58"/>
      <c r="HR694" s="58"/>
      <c r="HS694" s="58"/>
      <c r="HT694" s="58"/>
      <c r="HU694" s="58"/>
      <c r="HV694" s="58"/>
      <c r="HW694" s="58"/>
      <c r="HX694" s="58"/>
      <c r="HY694" s="58"/>
      <c r="HZ694" s="58"/>
      <c r="IA694" s="58"/>
      <c r="IB694" s="58"/>
      <c r="IC694" s="58"/>
      <c r="ID694" s="58"/>
      <c r="IE694" s="58"/>
      <c r="IF694" s="58"/>
      <c r="IG694" s="58"/>
      <c r="IH694" s="58"/>
      <c r="II694" s="58"/>
      <c r="IJ694" s="58"/>
      <c r="IK694" s="58"/>
      <c r="IL694" s="58"/>
      <c r="IM694" s="58"/>
      <c r="IN694" s="58"/>
      <c r="IO694" s="58"/>
      <c r="IP694" s="58"/>
      <c r="IQ694" s="58"/>
      <c r="IR694" s="58"/>
    </row>
    <row r="695" spans="1:252" s="839" customFormat="1">
      <c r="A695" s="78" t="s">
        <v>466</v>
      </c>
      <c r="B695" s="699">
        <v>0.64400000000000002</v>
      </c>
      <c r="C695" s="699">
        <v>0.65800000000000003</v>
      </c>
      <c r="D695" s="699">
        <v>0.59699999999999998</v>
      </c>
      <c r="E695" s="699">
        <v>0.69599999999999995</v>
      </c>
      <c r="F695" s="699">
        <v>0.69699999999999995</v>
      </c>
      <c r="G695" s="699">
        <v>1.0509999999999999</v>
      </c>
      <c r="H695" s="699">
        <v>1.3029999999999999</v>
      </c>
      <c r="I695" s="699">
        <v>1.5760000000000001</v>
      </c>
      <c r="J695" s="699">
        <v>1.415</v>
      </c>
      <c r="K695" s="699">
        <v>1.2629999999999999</v>
      </c>
      <c r="L695" s="699">
        <v>1.446</v>
      </c>
      <c r="M695" s="699">
        <v>1.3580000000000001</v>
      </c>
      <c r="N695" s="699">
        <v>1.4590000000000001</v>
      </c>
      <c r="O695" s="699">
        <v>1.4670000000000001</v>
      </c>
      <c r="P695" s="699">
        <v>1.669</v>
      </c>
      <c r="Q695" s="699">
        <v>1.2490000000000001</v>
      </c>
      <c r="R695" s="699">
        <v>0.51600000000000001</v>
      </c>
      <c r="S695" s="699">
        <v>0.31900000000000001</v>
      </c>
      <c r="T695" s="699">
        <v>0.41</v>
      </c>
      <c r="U695" s="699">
        <v>0.28299999999999997</v>
      </c>
      <c r="V695" s="699">
        <v>0.33400000000000002</v>
      </c>
      <c r="W695" s="699">
        <v>0.377</v>
      </c>
      <c r="X695" s="699">
        <v>0.35099999999999998</v>
      </c>
      <c r="Y695" s="699">
        <v>0.28899999999999998</v>
      </c>
      <c r="Z695" s="699">
        <v>0.28199999999999997</v>
      </c>
      <c r="AA695" s="956">
        <v>0.31</v>
      </c>
      <c r="AB695" s="956">
        <v>0.25800000000000001</v>
      </c>
      <c r="AC695" s="956">
        <v>0.28000000000000003</v>
      </c>
      <c r="AD695" s="699">
        <v>0.28399999999999997</v>
      </c>
      <c r="AE695" s="953">
        <v>0.251</v>
      </c>
      <c r="AF695" s="58"/>
      <c r="AG695" s="58"/>
      <c r="AH695" s="58"/>
      <c r="AI695" s="58"/>
      <c r="AJ695" s="58"/>
      <c r="AK695" s="58"/>
      <c r="AL695" s="58"/>
      <c r="AM695" s="58"/>
      <c r="AN695" s="58"/>
      <c r="AO695" s="58"/>
      <c r="AP695" s="58"/>
      <c r="AQ695" s="58"/>
      <c r="AR695" s="58"/>
      <c r="AS695" s="58"/>
      <c r="AT695" s="58"/>
      <c r="AU695" s="58"/>
      <c r="AV695" s="58"/>
      <c r="AW695" s="58"/>
      <c r="AX695" s="58"/>
      <c r="AY695" s="58"/>
      <c r="AZ695" s="58"/>
      <c r="BA695" s="58"/>
      <c r="BB695" s="58"/>
      <c r="BC695" s="58"/>
      <c r="BD695" s="58"/>
      <c r="BE695" s="58"/>
      <c r="BF695" s="58"/>
      <c r="BG695" s="58"/>
      <c r="BH695" s="58"/>
      <c r="BI695" s="58"/>
      <c r="BJ695" s="58"/>
      <c r="BK695" s="58"/>
      <c r="BL695" s="58"/>
      <c r="BM695" s="58"/>
      <c r="BN695" s="58"/>
      <c r="BO695" s="58"/>
      <c r="BP695" s="58"/>
      <c r="BQ695" s="58"/>
      <c r="BR695" s="58"/>
      <c r="BS695" s="58"/>
      <c r="BT695" s="58"/>
      <c r="BU695" s="58"/>
      <c r="BV695" s="58"/>
      <c r="BW695" s="58"/>
      <c r="BX695" s="58"/>
      <c r="BY695" s="58"/>
      <c r="BZ695" s="58"/>
      <c r="CA695" s="58"/>
      <c r="CB695" s="58"/>
      <c r="CC695" s="58"/>
      <c r="CD695" s="58"/>
      <c r="CE695" s="58"/>
      <c r="CF695" s="58"/>
      <c r="CG695" s="58"/>
      <c r="CH695" s="58"/>
      <c r="CI695" s="58"/>
      <c r="CJ695" s="58"/>
      <c r="CK695" s="58"/>
      <c r="CL695" s="58"/>
      <c r="CM695" s="58"/>
      <c r="CN695" s="58"/>
      <c r="CO695" s="58"/>
      <c r="CP695" s="58"/>
      <c r="CQ695" s="58"/>
      <c r="CR695" s="58"/>
      <c r="CS695" s="58"/>
      <c r="CT695" s="58"/>
      <c r="CU695" s="58"/>
      <c r="CV695" s="58"/>
      <c r="CW695" s="58"/>
      <c r="CX695" s="58"/>
      <c r="CY695" s="58"/>
      <c r="CZ695" s="58"/>
      <c r="DA695" s="58"/>
      <c r="DB695" s="58"/>
      <c r="DC695" s="58"/>
      <c r="DD695" s="58"/>
      <c r="DE695" s="58"/>
      <c r="DF695" s="58"/>
      <c r="DG695" s="58"/>
      <c r="DH695" s="58"/>
      <c r="DI695" s="58"/>
      <c r="DJ695" s="58"/>
      <c r="DK695" s="58"/>
      <c r="DL695" s="58"/>
      <c r="DM695" s="58"/>
      <c r="DN695" s="58"/>
      <c r="DO695" s="58"/>
      <c r="DP695" s="58"/>
      <c r="DQ695" s="58"/>
      <c r="DR695" s="58"/>
      <c r="DS695" s="58"/>
      <c r="DT695" s="58"/>
      <c r="DU695" s="58"/>
      <c r="DV695" s="58"/>
      <c r="DW695" s="58"/>
      <c r="DX695" s="58"/>
      <c r="DY695" s="58"/>
      <c r="DZ695" s="58"/>
      <c r="EA695" s="58"/>
      <c r="EB695" s="58"/>
      <c r="EC695" s="58"/>
      <c r="ED695" s="58"/>
      <c r="EE695" s="58"/>
      <c r="EF695" s="58"/>
      <c r="EG695" s="58"/>
      <c r="EH695" s="58"/>
      <c r="EI695" s="58"/>
      <c r="EJ695" s="58"/>
      <c r="EK695" s="58"/>
      <c r="EL695" s="58"/>
      <c r="EM695" s="58"/>
      <c r="EN695" s="58"/>
      <c r="EO695" s="58"/>
      <c r="EP695" s="58"/>
      <c r="EQ695" s="58"/>
      <c r="ER695" s="58"/>
      <c r="ES695" s="58"/>
      <c r="ET695" s="58"/>
      <c r="EU695" s="58"/>
      <c r="EV695" s="58"/>
      <c r="EW695" s="58"/>
      <c r="EX695" s="58"/>
      <c r="EY695" s="58"/>
      <c r="EZ695" s="58"/>
      <c r="FA695" s="58"/>
      <c r="FB695" s="58"/>
      <c r="FC695" s="58"/>
      <c r="FD695" s="58"/>
      <c r="FE695" s="58"/>
      <c r="FF695" s="58"/>
      <c r="FG695" s="58"/>
      <c r="FH695" s="58"/>
      <c r="FI695" s="58"/>
      <c r="FJ695" s="58"/>
      <c r="FK695" s="58"/>
      <c r="FL695" s="58"/>
      <c r="FM695" s="58"/>
      <c r="FN695" s="58"/>
      <c r="FO695" s="58"/>
      <c r="FP695" s="58"/>
      <c r="FQ695" s="58"/>
      <c r="FR695" s="58"/>
      <c r="FS695" s="58"/>
      <c r="FT695" s="58"/>
      <c r="FU695" s="58"/>
      <c r="FV695" s="58"/>
      <c r="FW695" s="58"/>
      <c r="FX695" s="58"/>
      <c r="FY695" s="58"/>
      <c r="FZ695" s="58"/>
      <c r="GA695" s="58"/>
      <c r="GB695" s="58"/>
      <c r="GC695" s="58"/>
      <c r="GD695" s="58"/>
      <c r="GE695" s="58"/>
      <c r="GF695" s="58"/>
      <c r="GG695" s="58"/>
      <c r="GH695" s="58"/>
      <c r="GI695" s="58"/>
      <c r="GJ695" s="58"/>
      <c r="GK695" s="58"/>
      <c r="GL695" s="58"/>
      <c r="GM695" s="58"/>
      <c r="GN695" s="58"/>
      <c r="GO695" s="58"/>
      <c r="GP695" s="58"/>
      <c r="GQ695" s="58"/>
      <c r="GR695" s="58"/>
      <c r="GS695" s="58"/>
      <c r="GT695" s="58"/>
      <c r="GU695" s="58"/>
      <c r="GV695" s="58"/>
      <c r="GW695" s="58"/>
      <c r="GX695" s="58"/>
      <c r="GY695" s="58"/>
      <c r="GZ695" s="58"/>
      <c r="HA695" s="58"/>
      <c r="HB695" s="58"/>
      <c r="HC695" s="58"/>
      <c r="HD695" s="58"/>
      <c r="HE695" s="58"/>
      <c r="HF695" s="58"/>
      <c r="HG695" s="58"/>
      <c r="HH695" s="58"/>
      <c r="HI695" s="58"/>
      <c r="HJ695" s="58"/>
      <c r="HK695" s="58"/>
      <c r="HL695" s="58"/>
      <c r="HM695" s="58"/>
      <c r="HN695" s="58"/>
      <c r="HO695" s="58"/>
      <c r="HP695" s="58"/>
      <c r="HQ695" s="58"/>
      <c r="HR695" s="58"/>
      <c r="HS695" s="58"/>
      <c r="HT695" s="58"/>
      <c r="HU695" s="58"/>
      <c r="HV695" s="58"/>
      <c r="HW695" s="58"/>
      <c r="HX695" s="58"/>
      <c r="HY695" s="58"/>
      <c r="HZ695" s="58"/>
      <c r="IA695" s="58"/>
      <c r="IB695" s="58"/>
      <c r="IC695" s="58"/>
      <c r="ID695" s="58"/>
      <c r="IE695" s="58"/>
      <c r="IF695" s="58"/>
      <c r="IG695" s="58"/>
      <c r="IH695" s="58"/>
      <c r="II695" s="58"/>
      <c r="IJ695" s="58"/>
      <c r="IK695" s="58"/>
      <c r="IL695" s="58"/>
      <c r="IM695" s="58"/>
      <c r="IN695" s="58"/>
      <c r="IO695" s="58"/>
      <c r="IP695" s="58"/>
      <c r="IQ695" s="58"/>
      <c r="IR695" s="58"/>
    </row>
    <row r="696" spans="1:252" s="839" customFormat="1">
      <c r="A696" s="78" t="s">
        <v>588</v>
      </c>
      <c r="B696" s="699">
        <v>0.11600000000000001</v>
      </c>
      <c r="C696" s="699">
        <v>0.112</v>
      </c>
      <c r="D696" s="699">
        <v>9.1999999999999998E-2</v>
      </c>
      <c r="E696" s="699">
        <v>0.125</v>
      </c>
      <c r="F696" s="699">
        <v>0.128</v>
      </c>
      <c r="G696" s="699">
        <v>0.26300000000000001</v>
      </c>
      <c r="H696" s="699">
        <v>0.34899999999999998</v>
      </c>
      <c r="I696" s="699">
        <v>0.44</v>
      </c>
      <c r="J696" s="699">
        <v>0.374</v>
      </c>
      <c r="K696" s="699">
        <v>0.313</v>
      </c>
      <c r="L696" s="699">
        <v>0.36799999999999999</v>
      </c>
      <c r="M696" s="699">
        <v>0.32200000000000001</v>
      </c>
      <c r="N696" s="699">
        <v>0.35099999999999998</v>
      </c>
      <c r="O696" s="699">
        <v>0.34699999999999998</v>
      </c>
      <c r="P696" s="699">
        <v>0.39100000000000001</v>
      </c>
      <c r="Q696" s="699">
        <v>0.48499999999999999</v>
      </c>
      <c r="R696" s="699">
        <v>1.7000000000000001E-2</v>
      </c>
      <c r="S696" s="699">
        <v>1.4E-2</v>
      </c>
      <c r="T696" s="699">
        <v>8.7999999999999995E-2</v>
      </c>
      <c r="U696" s="699">
        <v>1.4999999999999999E-2</v>
      </c>
      <c r="V696" s="699">
        <v>5.2999999999999999E-2</v>
      </c>
      <c r="W696" s="699">
        <v>6.6000000000000003E-2</v>
      </c>
      <c r="X696" s="699">
        <v>0.05</v>
      </c>
      <c r="Y696" s="699">
        <v>1.2999999999999999E-2</v>
      </c>
      <c r="Z696" s="699">
        <v>1.0999999999999999E-2</v>
      </c>
      <c r="AA696" s="956">
        <v>1.4E-2</v>
      </c>
      <c r="AB696" s="956">
        <v>1.4E-2</v>
      </c>
      <c r="AC696" s="956">
        <v>1.4E-2</v>
      </c>
      <c r="AD696" s="699">
        <v>1.0999999999999999E-2</v>
      </c>
      <c r="AE696" s="953">
        <v>6.0000000000000001E-3</v>
      </c>
      <c r="AF696" s="58"/>
      <c r="AG696" s="58"/>
      <c r="AH696" s="58"/>
      <c r="AI696" s="58"/>
      <c r="AJ696" s="58"/>
      <c r="AK696" s="58"/>
      <c r="AL696" s="58"/>
      <c r="AM696" s="58"/>
      <c r="AN696" s="58"/>
      <c r="AO696" s="58"/>
      <c r="AP696" s="58"/>
      <c r="AQ696" s="58"/>
      <c r="AR696" s="58"/>
      <c r="AS696" s="58"/>
      <c r="AT696" s="58"/>
      <c r="AU696" s="58"/>
      <c r="AV696" s="58"/>
      <c r="AW696" s="58"/>
      <c r="AX696" s="58"/>
      <c r="AY696" s="58"/>
      <c r="AZ696" s="58"/>
      <c r="BA696" s="58"/>
      <c r="BB696" s="58"/>
      <c r="BC696" s="58"/>
      <c r="BD696" s="58"/>
      <c r="BE696" s="58"/>
      <c r="BF696" s="58"/>
      <c r="BG696" s="58"/>
      <c r="BH696" s="58"/>
      <c r="BI696" s="58"/>
      <c r="BJ696" s="58"/>
      <c r="BK696" s="58"/>
      <c r="BL696" s="58"/>
      <c r="BM696" s="58"/>
      <c r="BN696" s="58"/>
      <c r="BO696" s="58"/>
      <c r="BP696" s="58"/>
      <c r="BQ696" s="58"/>
      <c r="BR696" s="58"/>
      <c r="BS696" s="58"/>
      <c r="BT696" s="58"/>
      <c r="BU696" s="58"/>
      <c r="BV696" s="58"/>
      <c r="BW696" s="58"/>
      <c r="BX696" s="58"/>
      <c r="BY696" s="58"/>
      <c r="BZ696" s="58"/>
      <c r="CA696" s="58"/>
      <c r="CB696" s="58"/>
      <c r="CC696" s="58"/>
      <c r="CD696" s="58"/>
      <c r="CE696" s="58"/>
      <c r="CF696" s="58"/>
      <c r="CG696" s="58"/>
      <c r="CH696" s="58"/>
      <c r="CI696" s="58"/>
      <c r="CJ696" s="58"/>
      <c r="CK696" s="58"/>
      <c r="CL696" s="58"/>
      <c r="CM696" s="58"/>
      <c r="CN696" s="58"/>
      <c r="CO696" s="58"/>
      <c r="CP696" s="58"/>
      <c r="CQ696" s="58"/>
      <c r="CR696" s="58"/>
      <c r="CS696" s="58"/>
      <c r="CT696" s="58"/>
      <c r="CU696" s="58"/>
      <c r="CV696" s="58"/>
      <c r="CW696" s="58"/>
      <c r="CX696" s="58"/>
      <c r="CY696" s="58"/>
      <c r="CZ696" s="58"/>
      <c r="DA696" s="58"/>
      <c r="DB696" s="58"/>
      <c r="DC696" s="58"/>
      <c r="DD696" s="58"/>
      <c r="DE696" s="58"/>
      <c r="DF696" s="58"/>
      <c r="DG696" s="58"/>
      <c r="DH696" s="58"/>
      <c r="DI696" s="58"/>
      <c r="DJ696" s="58"/>
      <c r="DK696" s="58"/>
      <c r="DL696" s="58"/>
      <c r="DM696" s="58"/>
      <c r="DN696" s="58"/>
      <c r="DO696" s="58"/>
      <c r="DP696" s="58"/>
      <c r="DQ696" s="58"/>
      <c r="DR696" s="58"/>
      <c r="DS696" s="58"/>
      <c r="DT696" s="58"/>
      <c r="DU696" s="58"/>
      <c r="DV696" s="58"/>
      <c r="DW696" s="58"/>
      <c r="DX696" s="58"/>
      <c r="DY696" s="58"/>
      <c r="DZ696" s="58"/>
      <c r="EA696" s="58"/>
      <c r="EB696" s="58"/>
      <c r="EC696" s="58"/>
      <c r="ED696" s="58"/>
      <c r="EE696" s="58"/>
      <c r="EF696" s="58"/>
      <c r="EG696" s="58"/>
      <c r="EH696" s="58"/>
      <c r="EI696" s="58"/>
      <c r="EJ696" s="58"/>
      <c r="EK696" s="58"/>
      <c r="EL696" s="58"/>
      <c r="EM696" s="58"/>
      <c r="EN696" s="58"/>
      <c r="EO696" s="58"/>
      <c r="EP696" s="58"/>
      <c r="EQ696" s="58"/>
      <c r="ER696" s="58"/>
      <c r="ES696" s="58"/>
      <c r="ET696" s="58"/>
      <c r="EU696" s="58"/>
      <c r="EV696" s="58"/>
      <c r="EW696" s="58"/>
      <c r="EX696" s="58"/>
      <c r="EY696" s="58"/>
      <c r="EZ696" s="58"/>
      <c r="FA696" s="58"/>
      <c r="FB696" s="58"/>
      <c r="FC696" s="58"/>
      <c r="FD696" s="58"/>
      <c r="FE696" s="58"/>
      <c r="FF696" s="58"/>
      <c r="FG696" s="58"/>
      <c r="FH696" s="58"/>
      <c r="FI696" s="58"/>
      <c r="FJ696" s="58"/>
      <c r="FK696" s="58"/>
      <c r="FL696" s="58"/>
      <c r="FM696" s="58"/>
      <c r="FN696" s="58"/>
      <c r="FO696" s="58"/>
      <c r="FP696" s="58"/>
      <c r="FQ696" s="58"/>
      <c r="FR696" s="58"/>
      <c r="FS696" s="58"/>
      <c r="FT696" s="58"/>
      <c r="FU696" s="58"/>
      <c r="FV696" s="58"/>
      <c r="FW696" s="58"/>
      <c r="FX696" s="58"/>
      <c r="FY696" s="58"/>
      <c r="FZ696" s="58"/>
      <c r="GA696" s="58"/>
      <c r="GB696" s="58"/>
      <c r="GC696" s="58"/>
      <c r="GD696" s="58"/>
      <c r="GE696" s="58"/>
      <c r="GF696" s="58"/>
      <c r="GG696" s="58"/>
      <c r="GH696" s="58"/>
      <c r="GI696" s="58"/>
      <c r="GJ696" s="58"/>
      <c r="GK696" s="58"/>
      <c r="GL696" s="58"/>
      <c r="GM696" s="58"/>
      <c r="GN696" s="58"/>
      <c r="GO696" s="58"/>
      <c r="GP696" s="58"/>
      <c r="GQ696" s="58"/>
      <c r="GR696" s="58"/>
      <c r="GS696" s="58"/>
      <c r="GT696" s="58"/>
      <c r="GU696" s="58"/>
      <c r="GV696" s="58"/>
      <c r="GW696" s="58"/>
      <c r="GX696" s="58"/>
      <c r="GY696" s="58"/>
      <c r="GZ696" s="58"/>
      <c r="HA696" s="58"/>
      <c r="HB696" s="58"/>
      <c r="HC696" s="58"/>
      <c r="HD696" s="58"/>
      <c r="HE696" s="58"/>
      <c r="HF696" s="58"/>
      <c r="HG696" s="58"/>
      <c r="HH696" s="58"/>
      <c r="HI696" s="58"/>
      <c r="HJ696" s="58"/>
      <c r="HK696" s="58"/>
      <c r="HL696" s="58"/>
      <c r="HM696" s="58"/>
      <c r="HN696" s="58"/>
      <c r="HO696" s="58"/>
      <c r="HP696" s="58"/>
      <c r="HQ696" s="58"/>
      <c r="HR696" s="58"/>
      <c r="HS696" s="58"/>
      <c r="HT696" s="58"/>
      <c r="HU696" s="58"/>
      <c r="HV696" s="58"/>
      <c r="HW696" s="58"/>
      <c r="HX696" s="58"/>
      <c r="HY696" s="58"/>
      <c r="HZ696" s="58"/>
      <c r="IA696" s="58"/>
      <c r="IB696" s="58"/>
      <c r="IC696" s="58"/>
      <c r="ID696" s="58"/>
      <c r="IE696" s="58"/>
      <c r="IF696" s="58"/>
      <c r="IG696" s="58"/>
      <c r="IH696" s="58"/>
      <c r="II696" s="58"/>
      <c r="IJ696" s="58"/>
      <c r="IK696" s="58"/>
      <c r="IL696" s="58"/>
      <c r="IM696" s="58"/>
      <c r="IN696" s="58"/>
      <c r="IO696" s="58"/>
      <c r="IP696" s="58"/>
      <c r="IQ696" s="58"/>
      <c r="IR696" s="58"/>
    </row>
    <row r="697" spans="1:252" s="839" customFormat="1">
      <c r="A697" s="78" t="s">
        <v>589</v>
      </c>
      <c r="B697" s="699">
        <v>0.13400000000000001</v>
      </c>
      <c r="C697" s="699">
        <v>0.13800000000000001</v>
      </c>
      <c r="D697" s="699">
        <v>0.114</v>
      </c>
      <c r="E697" s="699">
        <v>0.14799999999999999</v>
      </c>
      <c r="F697" s="699">
        <v>0.15</v>
      </c>
      <c r="G697" s="699">
        <v>0.312</v>
      </c>
      <c r="H697" s="699">
        <v>0.41</v>
      </c>
      <c r="I697" s="699">
        <v>0.52500000000000002</v>
      </c>
      <c r="J697" s="699">
        <v>0.44400000000000001</v>
      </c>
      <c r="K697" s="699">
        <v>0.36699999999999999</v>
      </c>
      <c r="L697" s="699">
        <v>0.42699999999999999</v>
      </c>
      <c r="M697" s="699">
        <v>0.378</v>
      </c>
      <c r="N697" s="699">
        <v>0.41099999999999998</v>
      </c>
      <c r="O697" s="699">
        <v>0.41099999999999998</v>
      </c>
      <c r="P697" s="699">
        <v>0.46400000000000002</v>
      </c>
      <c r="Q697" s="699">
        <v>0.39200000000000002</v>
      </c>
      <c r="R697" s="699">
        <v>0.377</v>
      </c>
      <c r="S697" s="699">
        <v>0.19400000000000001</v>
      </c>
      <c r="T697" s="699">
        <v>0.20899999999999999</v>
      </c>
      <c r="U697" s="699">
        <v>0.15</v>
      </c>
      <c r="V697" s="699">
        <v>0.16</v>
      </c>
      <c r="W697" s="699">
        <v>0.16200000000000001</v>
      </c>
      <c r="X697" s="699">
        <v>0.17399999999999999</v>
      </c>
      <c r="Y697" s="699">
        <v>0.14699999999999999</v>
      </c>
      <c r="Z697" s="699">
        <v>0.14299999999999999</v>
      </c>
      <c r="AA697" s="956">
        <v>0.14799999999999999</v>
      </c>
      <c r="AB697" s="956">
        <v>0.14199999999999999</v>
      </c>
      <c r="AC697" s="956">
        <v>0.16</v>
      </c>
      <c r="AD697" s="699">
        <v>0.151</v>
      </c>
      <c r="AE697" s="953">
        <v>0.13100000000000001</v>
      </c>
      <c r="AF697" s="58"/>
      <c r="AG697" s="58"/>
      <c r="AH697" s="58"/>
      <c r="AI697" s="58"/>
      <c r="AJ697" s="58"/>
      <c r="AK697" s="58"/>
      <c r="AL697" s="58"/>
      <c r="AM697" s="58"/>
      <c r="AN697" s="58"/>
      <c r="AO697" s="58"/>
      <c r="AP697" s="58"/>
      <c r="AQ697" s="58"/>
      <c r="AR697" s="58"/>
      <c r="AS697" s="58"/>
      <c r="AT697" s="58"/>
      <c r="AU697" s="58"/>
      <c r="AV697" s="58"/>
      <c r="AW697" s="58"/>
      <c r="AX697" s="58"/>
      <c r="AY697" s="58"/>
      <c r="AZ697" s="58"/>
      <c r="BA697" s="58"/>
      <c r="BB697" s="58"/>
      <c r="BC697" s="58"/>
      <c r="BD697" s="58"/>
      <c r="BE697" s="58"/>
      <c r="BF697" s="58"/>
      <c r="BG697" s="58"/>
      <c r="BH697" s="58"/>
      <c r="BI697" s="58"/>
      <c r="BJ697" s="58"/>
      <c r="BK697" s="58"/>
      <c r="BL697" s="58"/>
      <c r="BM697" s="58"/>
      <c r="BN697" s="58"/>
      <c r="BO697" s="58"/>
      <c r="BP697" s="58"/>
      <c r="BQ697" s="58"/>
      <c r="BR697" s="58"/>
      <c r="BS697" s="58"/>
      <c r="BT697" s="58"/>
      <c r="BU697" s="58"/>
      <c r="BV697" s="58"/>
      <c r="BW697" s="58"/>
      <c r="BX697" s="58"/>
      <c r="BY697" s="58"/>
      <c r="BZ697" s="58"/>
      <c r="CA697" s="58"/>
      <c r="CB697" s="58"/>
      <c r="CC697" s="58"/>
      <c r="CD697" s="58"/>
      <c r="CE697" s="58"/>
      <c r="CF697" s="58"/>
      <c r="CG697" s="58"/>
      <c r="CH697" s="58"/>
      <c r="CI697" s="58"/>
      <c r="CJ697" s="58"/>
      <c r="CK697" s="58"/>
      <c r="CL697" s="58"/>
      <c r="CM697" s="58"/>
      <c r="CN697" s="58"/>
      <c r="CO697" s="58"/>
      <c r="CP697" s="58"/>
      <c r="CQ697" s="58"/>
      <c r="CR697" s="58"/>
      <c r="CS697" s="58"/>
      <c r="CT697" s="58"/>
      <c r="CU697" s="58"/>
      <c r="CV697" s="58"/>
      <c r="CW697" s="58"/>
      <c r="CX697" s="58"/>
      <c r="CY697" s="58"/>
      <c r="CZ697" s="58"/>
      <c r="DA697" s="58"/>
      <c r="DB697" s="58"/>
      <c r="DC697" s="58"/>
      <c r="DD697" s="58"/>
      <c r="DE697" s="58"/>
      <c r="DF697" s="58"/>
      <c r="DG697" s="58"/>
      <c r="DH697" s="58"/>
      <c r="DI697" s="58"/>
      <c r="DJ697" s="58"/>
      <c r="DK697" s="58"/>
      <c r="DL697" s="58"/>
      <c r="DM697" s="58"/>
      <c r="DN697" s="58"/>
      <c r="DO697" s="58"/>
      <c r="DP697" s="58"/>
      <c r="DQ697" s="58"/>
      <c r="DR697" s="58"/>
      <c r="DS697" s="58"/>
      <c r="DT697" s="58"/>
      <c r="DU697" s="58"/>
      <c r="DV697" s="58"/>
      <c r="DW697" s="58"/>
      <c r="DX697" s="58"/>
      <c r="DY697" s="58"/>
      <c r="DZ697" s="58"/>
      <c r="EA697" s="58"/>
      <c r="EB697" s="58"/>
      <c r="EC697" s="58"/>
      <c r="ED697" s="58"/>
      <c r="EE697" s="58"/>
      <c r="EF697" s="58"/>
      <c r="EG697" s="58"/>
      <c r="EH697" s="58"/>
      <c r="EI697" s="58"/>
      <c r="EJ697" s="58"/>
      <c r="EK697" s="58"/>
      <c r="EL697" s="58"/>
      <c r="EM697" s="58"/>
      <c r="EN697" s="58"/>
      <c r="EO697" s="58"/>
      <c r="EP697" s="58"/>
      <c r="EQ697" s="58"/>
      <c r="ER697" s="58"/>
      <c r="ES697" s="58"/>
      <c r="ET697" s="58"/>
      <c r="EU697" s="58"/>
      <c r="EV697" s="58"/>
      <c r="EW697" s="58"/>
      <c r="EX697" s="58"/>
      <c r="EY697" s="58"/>
      <c r="EZ697" s="58"/>
      <c r="FA697" s="58"/>
      <c r="FB697" s="58"/>
      <c r="FC697" s="58"/>
      <c r="FD697" s="58"/>
      <c r="FE697" s="58"/>
      <c r="FF697" s="58"/>
      <c r="FG697" s="58"/>
      <c r="FH697" s="58"/>
      <c r="FI697" s="58"/>
      <c r="FJ697" s="58"/>
      <c r="FK697" s="58"/>
      <c r="FL697" s="58"/>
      <c r="FM697" s="58"/>
      <c r="FN697" s="58"/>
      <c r="FO697" s="58"/>
      <c r="FP697" s="58"/>
      <c r="FQ697" s="58"/>
      <c r="FR697" s="58"/>
      <c r="FS697" s="58"/>
      <c r="FT697" s="58"/>
      <c r="FU697" s="58"/>
      <c r="FV697" s="58"/>
      <c r="FW697" s="58"/>
      <c r="FX697" s="58"/>
      <c r="FY697" s="58"/>
      <c r="FZ697" s="58"/>
      <c r="GA697" s="58"/>
      <c r="GB697" s="58"/>
      <c r="GC697" s="58"/>
      <c r="GD697" s="58"/>
      <c r="GE697" s="58"/>
      <c r="GF697" s="58"/>
      <c r="GG697" s="58"/>
      <c r="GH697" s="58"/>
      <c r="GI697" s="58"/>
      <c r="GJ697" s="58"/>
      <c r="GK697" s="58"/>
      <c r="GL697" s="58"/>
      <c r="GM697" s="58"/>
      <c r="GN697" s="58"/>
      <c r="GO697" s="58"/>
      <c r="GP697" s="58"/>
      <c r="GQ697" s="58"/>
      <c r="GR697" s="58"/>
      <c r="GS697" s="58"/>
      <c r="GT697" s="58"/>
      <c r="GU697" s="58"/>
      <c r="GV697" s="58"/>
      <c r="GW697" s="58"/>
      <c r="GX697" s="58"/>
      <c r="GY697" s="58"/>
      <c r="GZ697" s="58"/>
      <c r="HA697" s="58"/>
      <c r="HB697" s="58"/>
      <c r="HC697" s="58"/>
      <c r="HD697" s="58"/>
      <c r="HE697" s="58"/>
      <c r="HF697" s="58"/>
      <c r="HG697" s="58"/>
      <c r="HH697" s="58"/>
      <c r="HI697" s="58"/>
      <c r="HJ697" s="58"/>
      <c r="HK697" s="58"/>
      <c r="HL697" s="58"/>
      <c r="HM697" s="58"/>
      <c r="HN697" s="58"/>
      <c r="HO697" s="58"/>
      <c r="HP697" s="58"/>
      <c r="HQ697" s="58"/>
      <c r="HR697" s="58"/>
      <c r="HS697" s="58"/>
      <c r="HT697" s="58"/>
      <c r="HU697" s="58"/>
      <c r="HV697" s="58"/>
      <c r="HW697" s="58"/>
      <c r="HX697" s="58"/>
      <c r="HY697" s="58"/>
      <c r="HZ697" s="58"/>
      <c r="IA697" s="58"/>
      <c r="IB697" s="58"/>
      <c r="IC697" s="58"/>
      <c r="ID697" s="58"/>
      <c r="IE697" s="58"/>
      <c r="IF697" s="58"/>
      <c r="IG697" s="58"/>
      <c r="IH697" s="58"/>
      <c r="II697" s="58"/>
      <c r="IJ697" s="58"/>
      <c r="IK697" s="58"/>
      <c r="IL697" s="58"/>
      <c r="IM697" s="58"/>
      <c r="IN697" s="58"/>
      <c r="IO697" s="58"/>
      <c r="IP697" s="58"/>
      <c r="IQ697" s="58"/>
      <c r="IR697" s="58"/>
    </row>
    <row r="698" spans="1:252" s="839" customFormat="1">
      <c r="A698" s="78" t="s">
        <v>590</v>
      </c>
      <c r="B698" s="699">
        <v>4.2999999999999997E-2</v>
      </c>
      <c r="C698" s="699">
        <v>4.3999999999999997E-2</v>
      </c>
      <c r="D698" s="699">
        <v>3.5999999999999997E-2</v>
      </c>
      <c r="E698" s="699">
        <v>4.5999999999999999E-2</v>
      </c>
      <c r="F698" s="699">
        <v>4.7E-2</v>
      </c>
      <c r="G698" s="699">
        <v>9.8000000000000004E-2</v>
      </c>
      <c r="H698" s="699">
        <v>0.129</v>
      </c>
      <c r="I698" s="699">
        <v>0.16400000000000001</v>
      </c>
      <c r="J698" s="699">
        <v>0.14000000000000001</v>
      </c>
      <c r="K698" s="699">
        <v>0.115</v>
      </c>
      <c r="L698" s="699">
        <v>0.13400000000000001</v>
      </c>
      <c r="M698" s="699">
        <v>0.11899999999999999</v>
      </c>
      <c r="N698" s="699">
        <v>0.129</v>
      </c>
      <c r="O698" s="699">
        <v>0.129</v>
      </c>
      <c r="P698" s="699">
        <v>0.14599999999999999</v>
      </c>
      <c r="Q698" s="699">
        <v>9.2999999999999999E-2</v>
      </c>
      <c r="R698" s="699">
        <v>0.12</v>
      </c>
      <c r="S698" s="699">
        <v>0.107</v>
      </c>
      <c r="T698" s="699">
        <v>0.11</v>
      </c>
      <c r="U698" s="699">
        <v>0.11600000000000001</v>
      </c>
      <c r="V698" s="699">
        <v>0.11700000000000001</v>
      </c>
      <c r="W698" s="699">
        <v>0.14299999999999999</v>
      </c>
      <c r="X698" s="699">
        <v>0.122</v>
      </c>
      <c r="Y698" s="699">
        <v>0.125</v>
      </c>
      <c r="Z698" s="699">
        <v>0.123</v>
      </c>
      <c r="AA698" s="956">
        <v>0.14299999999999999</v>
      </c>
      <c r="AB698" s="956">
        <v>9.6000000000000002E-2</v>
      </c>
      <c r="AC698" s="956">
        <v>0.1</v>
      </c>
      <c r="AD698" s="699">
        <v>0.112</v>
      </c>
      <c r="AE698" s="953">
        <v>0.108</v>
      </c>
      <c r="AF698" s="58"/>
      <c r="AG698" s="58"/>
      <c r="AH698" s="58"/>
      <c r="AI698" s="58"/>
      <c r="AJ698" s="58"/>
      <c r="AK698" s="58"/>
      <c r="AL698" s="58"/>
      <c r="AM698" s="58"/>
      <c r="AN698" s="58"/>
      <c r="AO698" s="58"/>
      <c r="AP698" s="58"/>
      <c r="AQ698" s="58"/>
      <c r="AR698" s="58"/>
      <c r="AS698" s="58"/>
      <c r="AT698" s="58"/>
      <c r="AU698" s="58"/>
      <c r="AV698" s="58"/>
      <c r="AW698" s="58"/>
      <c r="AX698" s="58"/>
      <c r="AY698" s="58"/>
      <c r="AZ698" s="58"/>
      <c r="BA698" s="58"/>
      <c r="BB698" s="58"/>
      <c r="BC698" s="58"/>
      <c r="BD698" s="58"/>
      <c r="BE698" s="58"/>
      <c r="BF698" s="58"/>
      <c r="BG698" s="58"/>
      <c r="BH698" s="58"/>
      <c r="BI698" s="58"/>
      <c r="BJ698" s="58"/>
      <c r="BK698" s="58"/>
      <c r="BL698" s="58"/>
      <c r="BM698" s="58"/>
      <c r="BN698" s="58"/>
      <c r="BO698" s="58"/>
      <c r="BP698" s="58"/>
      <c r="BQ698" s="58"/>
      <c r="BR698" s="58"/>
      <c r="BS698" s="58"/>
      <c r="BT698" s="58"/>
      <c r="BU698" s="58"/>
      <c r="BV698" s="58"/>
      <c r="BW698" s="58"/>
      <c r="BX698" s="58"/>
      <c r="BY698" s="58"/>
      <c r="BZ698" s="58"/>
      <c r="CA698" s="58"/>
      <c r="CB698" s="58"/>
      <c r="CC698" s="58"/>
      <c r="CD698" s="58"/>
      <c r="CE698" s="58"/>
      <c r="CF698" s="58"/>
      <c r="CG698" s="58"/>
      <c r="CH698" s="58"/>
      <c r="CI698" s="58"/>
      <c r="CJ698" s="58"/>
      <c r="CK698" s="58"/>
      <c r="CL698" s="58"/>
      <c r="CM698" s="58"/>
      <c r="CN698" s="58"/>
      <c r="CO698" s="58"/>
      <c r="CP698" s="58"/>
      <c r="CQ698" s="58"/>
      <c r="CR698" s="58"/>
      <c r="CS698" s="58"/>
      <c r="CT698" s="58"/>
      <c r="CU698" s="58"/>
      <c r="CV698" s="58"/>
      <c r="CW698" s="58"/>
      <c r="CX698" s="58"/>
      <c r="CY698" s="58"/>
      <c r="CZ698" s="58"/>
      <c r="DA698" s="58"/>
      <c r="DB698" s="58"/>
      <c r="DC698" s="58"/>
      <c r="DD698" s="58"/>
      <c r="DE698" s="58"/>
      <c r="DF698" s="58"/>
      <c r="DG698" s="58"/>
      <c r="DH698" s="58"/>
      <c r="DI698" s="58"/>
      <c r="DJ698" s="58"/>
      <c r="DK698" s="58"/>
      <c r="DL698" s="58"/>
      <c r="DM698" s="58"/>
      <c r="DN698" s="58"/>
      <c r="DO698" s="58"/>
      <c r="DP698" s="58"/>
      <c r="DQ698" s="58"/>
      <c r="DR698" s="58"/>
      <c r="DS698" s="58"/>
      <c r="DT698" s="58"/>
      <c r="DU698" s="58"/>
      <c r="DV698" s="58"/>
      <c r="DW698" s="58"/>
      <c r="DX698" s="58"/>
      <c r="DY698" s="58"/>
      <c r="DZ698" s="58"/>
      <c r="EA698" s="58"/>
      <c r="EB698" s="58"/>
      <c r="EC698" s="58"/>
      <c r="ED698" s="58"/>
      <c r="EE698" s="58"/>
      <c r="EF698" s="58"/>
      <c r="EG698" s="58"/>
      <c r="EH698" s="58"/>
      <c r="EI698" s="58"/>
      <c r="EJ698" s="58"/>
      <c r="EK698" s="58"/>
      <c r="EL698" s="58"/>
      <c r="EM698" s="58"/>
      <c r="EN698" s="58"/>
      <c r="EO698" s="58"/>
      <c r="EP698" s="58"/>
      <c r="EQ698" s="58"/>
      <c r="ER698" s="58"/>
      <c r="ES698" s="58"/>
      <c r="ET698" s="58"/>
      <c r="EU698" s="58"/>
      <c r="EV698" s="58"/>
      <c r="EW698" s="58"/>
      <c r="EX698" s="58"/>
      <c r="EY698" s="58"/>
      <c r="EZ698" s="58"/>
      <c r="FA698" s="58"/>
      <c r="FB698" s="58"/>
      <c r="FC698" s="58"/>
      <c r="FD698" s="58"/>
      <c r="FE698" s="58"/>
      <c r="FF698" s="58"/>
      <c r="FG698" s="58"/>
      <c r="FH698" s="58"/>
      <c r="FI698" s="58"/>
      <c r="FJ698" s="58"/>
      <c r="FK698" s="58"/>
      <c r="FL698" s="58"/>
      <c r="FM698" s="58"/>
      <c r="FN698" s="58"/>
      <c r="FO698" s="58"/>
      <c r="FP698" s="58"/>
      <c r="FQ698" s="58"/>
      <c r="FR698" s="58"/>
      <c r="FS698" s="58"/>
      <c r="FT698" s="58"/>
      <c r="FU698" s="58"/>
      <c r="FV698" s="58"/>
      <c r="FW698" s="58"/>
      <c r="FX698" s="58"/>
      <c r="FY698" s="58"/>
      <c r="FZ698" s="58"/>
      <c r="GA698" s="58"/>
      <c r="GB698" s="58"/>
      <c r="GC698" s="58"/>
      <c r="GD698" s="58"/>
      <c r="GE698" s="58"/>
      <c r="GF698" s="58"/>
      <c r="GG698" s="58"/>
      <c r="GH698" s="58"/>
      <c r="GI698" s="58"/>
      <c r="GJ698" s="58"/>
      <c r="GK698" s="58"/>
      <c r="GL698" s="58"/>
      <c r="GM698" s="58"/>
      <c r="GN698" s="58"/>
      <c r="GO698" s="58"/>
      <c r="GP698" s="58"/>
      <c r="GQ698" s="58"/>
      <c r="GR698" s="58"/>
      <c r="GS698" s="58"/>
      <c r="GT698" s="58"/>
      <c r="GU698" s="58"/>
      <c r="GV698" s="58"/>
      <c r="GW698" s="58"/>
      <c r="GX698" s="58"/>
      <c r="GY698" s="58"/>
      <c r="GZ698" s="58"/>
      <c r="HA698" s="58"/>
      <c r="HB698" s="58"/>
      <c r="HC698" s="58"/>
      <c r="HD698" s="58"/>
      <c r="HE698" s="58"/>
      <c r="HF698" s="58"/>
      <c r="HG698" s="58"/>
      <c r="HH698" s="58"/>
      <c r="HI698" s="58"/>
      <c r="HJ698" s="58"/>
      <c r="HK698" s="58"/>
      <c r="HL698" s="58"/>
      <c r="HM698" s="58"/>
      <c r="HN698" s="58"/>
      <c r="HO698" s="58"/>
      <c r="HP698" s="58"/>
      <c r="HQ698" s="58"/>
      <c r="HR698" s="58"/>
      <c r="HS698" s="58"/>
      <c r="HT698" s="58"/>
      <c r="HU698" s="58"/>
      <c r="HV698" s="58"/>
      <c r="HW698" s="58"/>
      <c r="HX698" s="58"/>
      <c r="HY698" s="58"/>
      <c r="HZ698" s="58"/>
      <c r="IA698" s="58"/>
      <c r="IB698" s="58"/>
      <c r="IC698" s="58"/>
      <c r="ID698" s="58"/>
      <c r="IE698" s="58"/>
      <c r="IF698" s="58"/>
      <c r="IG698" s="58"/>
      <c r="IH698" s="58"/>
      <c r="II698" s="58"/>
      <c r="IJ698" s="58"/>
      <c r="IK698" s="58"/>
      <c r="IL698" s="58"/>
      <c r="IM698" s="58"/>
      <c r="IN698" s="58"/>
      <c r="IO698" s="58"/>
      <c r="IP698" s="58"/>
      <c r="IQ698" s="58"/>
      <c r="IR698" s="58"/>
    </row>
    <row r="699" spans="1:252" s="839" customFormat="1">
      <c r="A699" s="78" t="s">
        <v>591</v>
      </c>
      <c r="B699" s="699">
        <v>0</v>
      </c>
      <c r="C699" s="699">
        <v>0</v>
      </c>
      <c r="D699" s="699">
        <v>0</v>
      </c>
      <c r="E699" s="699">
        <v>0</v>
      </c>
      <c r="F699" s="699">
        <v>0</v>
      </c>
      <c r="G699" s="699">
        <v>1E-3</v>
      </c>
      <c r="H699" s="699">
        <v>1E-3</v>
      </c>
      <c r="I699" s="699">
        <v>1E-3</v>
      </c>
      <c r="J699" s="699">
        <v>1E-3</v>
      </c>
      <c r="K699" s="699">
        <v>1E-3</v>
      </c>
      <c r="L699" s="699">
        <v>1E-3</v>
      </c>
      <c r="M699" s="699">
        <v>1E-3</v>
      </c>
      <c r="N699" s="699">
        <v>1E-3</v>
      </c>
      <c r="O699" s="699">
        <v>1E-3</v>
      </c>
      <c r="P699" s="699">
        <v>1E-3</v>
      </c>
      <c r="Q699" s="699">
        <v>1E-3</v>
      </c>
      <c r="R699" s="699">
        <v>0</v>
      </c>
      <c r="S699" s="699">
        <v>0</v>
      </c>
      <c r="T699" s="699">
        <v>1E-3</v>
      </c>
      <c r="U699" s="699">
        <v>1E-3</v>
      </c>
      <c r="V699" s="699">
        <v>2E-3</v>
      </c>
      <c r="W699" s="699">
        <v>0</v>
      </c>
      <c r="X699" s="699">
        <v>1E-3</v>
      </c>
      <c r="Y699" s="699">
        <v>1E-3</v>
      </c>
      <c r="Z699" s="699">
        <v>1E-3</v>
      </c>
      <c r="AA699" s="956">
        <v>0</v>
      </c>
      <c r="AB699" s="956">
        <v>0</v>
      </c>
      <c r="AC699" s="956">
        <v>0</v>
      </c>
      <c r="AD699" s="699">
        <v>1E-3</v>
      </c>
      <c r="AE699" s="953">
        <v>0</v>
      </c>
      <c r="AF699" s="58"/>
      <c r="AG699" s="58"/>
      <c r="AH699" s="58"/>
      <c r="AI699" s="58"/>
      <c r="AJ699" s="58"/>
      <c r="AK699" s="58"/>
      <c r="AL699" s="58"/>
      <c r="AM699" s="58"/>
      <c r="AN699" s="58"/>
      <c r="AO699" s="58"/>
      <c r="AP699" s="58"/>
      <c r="AQ699" s="58"/>
      <c r="AR699" s="58"/>
      <c r="AS699" s="58"/>
      <c r="AT699" s="58"/>
      <c r="AU699" s="58"/>
      <c r="AV699" s="58"/>
      <c r="AW699" s="58"/>
      <c r="AX699" s="58"/>
      <c r="AY699" s="58"/>
      <c r="AZ699" s="58"/>
      <c r="BA699" s="58"/>
      <c r="BB699" s="58"/>
      <c r="BC699" s="58"/>
      <c r="BD699" s="58"/>
      <c r="BE699" s="58"/>
      <c r="BF699" s="58"/>
      <c r="BG699" s="58"/>
      <c r="BH699" s="58"/>
      <c r="BI699" s="58"/>
      <c r="BJ699" s="58"/>
      <c r="BK699" s="58"/>
      <c r="BL699" s="58"/>
      <c r="BM699" s="58"/>
      <c r="BN699" s="58"/>
      <c r="BO699" s="58"/>
      <c r="BP699" s="58"/>
      <c r="BQ699" s="58"/>
      <c r="BR699" s="58"/>
      <c r="BS699" s="58"/>
      <c r="BT699" s="58"/>
      <c r="BU699" s="58"/>
      <c r="BV699" s="58"/>
      <c r="BW699" s="58"/>
      <c r="BX699" s="58"/>
      <c r="BY699" s="58"/>
      <c r="BZ699" s="58"/>
      <c r="CA699" s="58"/>
      <c r="CB699" s="58"/>
      <c r="CC699" s="58"/>
      <c r="CD699" s="58"/>
      <c r="CE699" s="58"/>
      <c r="CF699" s="58"/>
      <c r="CG699" s="58"/>
      <c r="CH699" s="58"/>
      <c r="CI699" s="58"/>
      <c r="CJ699" s="58"/>
      <c r="CK699" s="58"/>
      <c r="CL699" s="58"/>
      <c r="CM699" s="58"/>
      <c r="CN699" s="58"/>
      <c r="CO699" s="58"/>
      <c r="CP699" s="58"/>
      <c r="CQ699" s="58"/>
      <c r="CR699" s="58"/>
      <c r="CS699" s="58"/>
      <c r="CT699" s="58"/>
      <c r="CU699" s="58"/>
      <c r="CV699" s="58"/>
      <c r="CW699" s="58"/>
      <c r="CX699" s="58"/>
      <c r="CY699" s="58"/>
      <c r="CZ699" s="58"/>
      <c r="DA699" s="58"/>
      <c r="DB699" s="58"/>
      <c r="DC699" s="58"/>
      <c r="DD699" s="58"/>
      <c r="DE699" s="58"/>
      <c r="DF699" s="58"/>
      <c r="DG699" s="58"/>
      <c r="DH699" s="58"/>
      <c r="DI699" s="58"/>
      <c r="DJ699" s="58"/>
      <c r="DK699" s="58"/>
      <c r="DL699" s="58"/>
      <c r="DM699" s="58"/>
      <c r="DN699" s="58"/>
      <c r="DO699" s="58"/>
      <c r="DP699" s="58"/>
      <c r="DQ699" s="58"/>
      <c r="DR699" s="58"/>
      <c r="DS699" s="58"/>
      <c r="DT699" s="58"/>
      <c r="DU699" s="58"/>
      <c r="DV699" s="58"/>
      <c r="DW699" s="58"/>
      <c r="DX699" s="58"/>
      <c r="DY699" s="58"/>
      <c r="DZ699" s="58"/>
      <c r="EA699" s="58"/>
      <c r="EB699" s="58"/>
      <c r="EC699" s="58"/>
      <c r="ED699" s="58"/>
      <c r="EE699" s="58"/>
      <c r="EF699" s="58"/>
      <c r="EG699" s="58"/>
      <c r="EH699" s="58"/>
      <c r="EI699" s="58"/>
      <c r="EJ699" s="58"/>
      <c r="EK699" s="58"/>
      <c r="EL699" s="58"/>
      <c r="EM699" s="58"/>
      <c r="EN699" s="58"/>
      <c r="EO699" s="58"/>
      <c r="EP699" s="58"/>
      <c r="EQ699" s="58"/>
      <c r="ER699" s="58"/>
      <c r="ES699" s="58"/>
      <c r="ET699" s="58"/>
      <c r="EU699" s="58"/>
      <c r="EV699" s="58"/>
      <c r="EW699" s="58"/>
      <c r="EX699" s="58"/>
      <c r="EY699" s="58"/>
      <c r="EZ699" s="58"/>
      <c r="FA699" s="58"/>
      <c r="FB699" s="58"/>
      <c r="FC699" s="58"/>
      <c r="FD699" s="58"/>
      <c r="FE699" s="58"/>
      <c r="FF699" s="58"/>
      <c r="FG699" s="58"/>
      <c r="FH699" s="58"/>
      <c r="FI699" s="58"/>
      <c r="FJ699" s="58"/>
      <c r="FK699" s="58"/>
      <c r="FL699" s="58"/>
      <c r="FM699" s="58"/>
      <c r="FN699" s="58"/>
      <c r="FO699" s="58"/>
      <c r="FP699" s="58"/>
      <c r="FQ699" s="58"/>
      <c r="FR699" s="58"/>
      <c r="FS699" s="58"/>
      <c r="FT699" s="58"/>
      <c r="FU699" s="58"/>
      <c r="FV699" s="58"/>
      <c r="FW699" s="58"/>
      <c r="FX699" s="58"/>
      <c r="FY699" s="58"/>
      <c r="FZ699" s="58"/>
      <c r="GA699" s="58"/>
      <c r="GB699" s="58"/>
      <c r="GC699" s="58"/>
      <c r="GD699" s="58"/>
      <c r="GE699" s="58"/>
      <c r="GF699" s="58"/>
      <c r="GG699" s="58"/>
      <c r="GH699" s="58"/>
      <c r="GI699" s="58"/>
      <c r="GJ699" s="58"/>
      <c r="GK699" s="58"/>
      <c r="GL699" s="58"/>
      <c r="GM699" s="58"/>
      <c r="GN699" s="58"/>
      <c r="GO699" s="58"/>
      <c r="GP699" s="58"/>
      <c r="GQ699" s="58"/>
      <c r="GR699" s="58"/>
      <c r="GS699" s="58"/>
      <c r="GT699" s="58"/>
      <c r="GU699" s="58"/>
      <c r="GV699" s="58"/>
      <c r="GW699" s="58"/>
      <c r="GX699" s="58"/>
      <c r="GY699" s="58"/>
      <c r="GZ699" s="58"/>
      <c r="HA699" s="58"/>
      <c r="HB699" s="58"/>
      <c r="HC699" s="58"/>
      <c r="HD699" s="58"/>
      <c r="HE699" s="58"/>
      <c r="HF699" s="58"/>
      <c r="HG699" s="58"/>
      <c r="HH699" s="58"/>
      <c r="HI699" s="58"/>
      <c r="HJ699" s="58"/>
      <c r="HK699" s="58"/>
      <c r="HL699" s="58"/>
      <c r="HM699" s="58"/>
      <c r="HN699" s="58"/>
      <c r="HO699" s="58"/>
      <c r="HP699" s="58"/>
      <c r="HQ699" s="58"/>
      <c r="HR699" s="58"/>
      <c r="HS699" s="58"/>
      <c r="HT699" s="58"/>
      <c r="HU699" s="58"/>
      <c r="HV699" s="58"/>
      <c r="HW699" s="58"/>
      <c r="HX699" s="58"/>
      <c r="HY699" s="58"/>
      <c r="HZ699" s="58"/>
      <c r="IA699" s="58"/>
      <c r="IB699" s="58"/>
      <c r="IC699" s="58"/>
      <c r="ID699" s="58"/>
      <c r="IE699" s="58"/>
      <c r="IF699" s="58"/>
      <c r="IG699" s="58"/>
      <c r="IH699" s="58"/>
      <c r="II699" s="58"/>
      <c r="IJ699" s="58"/>
      <c r="IK699" s="58"/>
      <c r="IL699" s="58"/>
      <c r="IM699" s="58"/>
      <c r="IN699" s="58"/>
      <c r="IO699" s="58"/>
      <c r="IP699" s="58"/>
      <c r="IQ699" s="58"/>
      <c r="IR699" s="58"/>
    </row>
    <row r="700" spans="1:252" s="839" customFormat="1">
      <c r="A700" s="78" t="s">
        <v>592</v>
      </c>
      <c r="B700" s="699">
        <v>0</v>
      </c>
      <c r="C700" s="699">
        <v>0</v>
      </c>
      <c r="D700" s="699">
        <v>0</v>
      </c>
      <c r="E700" s="699">
        <v>0</v>
      </c>
      <c r="F700" s="699">
        <v>0</v>
      </c>
      <c r="G700" s="699">
        <v>0</v>
      </c>
      <c r="H700" s="699">
        <v>0</v>
      </c>
      <c r="I700" s="699">
        <v>0</v>
      </c>
      <c r="J700" s="699">
        <v>0</v>
      </c>
      <c r="K700" s="699">
        <v>0</v>
      </c>
      <c r="L700" s="699">
        <v>0</v>
      </c>
      <c r="M700" s="699">
        <v>0</v>
      </c>
      <c r="N700" s="699">
        <v>0</v>
      </c>
      <c r="O700" s="699">
        <v>0</v>
      </c>
      <c r="P700" s="699">
        <v>0</v>
      </c>
      <c r="Q700" s="699">
        <v>0</v>
      </c>
      <c r="R700" s="699">
        <v>0</v>
      </c>
      <c r="S700" s="699">
        <v>1E-3</v>
      </c>
      <c r="T700" s="699">
        <v>0</v>
      </c>
      <c r="U700" s="699">
        <v>0</v>
      </c>
      <c r="V700" s="699">
        <v>0</v>
      </c>
      <c r="W700" s="699">
        <v>0</v>
      </c>
      <c r="X700" s="699">
        <v>0</v>
      </c>
      <c r="Y700" s="699">
        <v>0</v>
      </c>
      <c r="Z700" s="699">
        <v>0</v>
      </c>
      <c r="AA700" s="956">
        <v>0</v>
      </c>
      <c r="AB700" s="956">
        <v>0</v>
      </c>
      <c r="AC700" s="956">
        <v>0</v>
      </c>
      <c r="AD700" s="699">
        <v>0</v>
      </c>
      <c r="AE700" s="953">
        <v>0</v>
      </c>
      <c r="AF700" s="58"/>
      <c r="AG700" s="58"/>
      <c r="AH700" s="58"/>
      <c r="AI700" s="58"/>
      <c r="AJ700" s="58"/>
      <c r="AK700" s="58"/>
      <c r="AL700" s="58"/>
      <c r="AM700" s="58"/>
      <c r="AN700" s="58"/>
      <c r="AO700" s="58"/>
      <c r="AP700" s="58"/>
      <c r="AQ700" s="58"/>
      <c r="AR700" s="58"/>
      <c r="AS700" s="58"/>
      <c r="AT700" s="58"/>
      <c r="AU700" s="58"/>
      <c r="AV700" s="58"/>
      <c r="AW700" s="58"/>
      <c r="AX700" s="58"/>
      <c r="AY700" s="58"/>
      <c r="AZ700" s="58"/>
      <c r="BA700" s="58"/>
      <c r="BB700" s="58"/>
      <c r="BC700" s="58"/>
      <c r="BD700" s="58"/>
      <c r="BE700" s="58"/>
      <c r="BF700" s="58"/>
      <c r="BG700" s="58"/>
      <c r="BH700" s="58"/>
      <c r="BI700" s="58"/>
      <c r="BJ700" s="58"/>
      <c r="BK700" s="58"/>
      <c r="BL700" s="58"/>
      <c r="BM700" s="58"/>
      <c r="BN700" s="58"/>
      <c r="BO700" s="58"/>
      <c r="BP700" s="58"/>
      <c r="BQ700" s="58"/>
      <c r="BR700" s="58"/>
      <c r="BS700" s="58"/>
      <c r="BT700" s="58"/>
      <c r="BU700" s="58"/>
      <c r="BV700" s="58"/>
      <c r="BW700" s="58"/>
      <c r="BX700" s="58"/>
      <c r="BY700" s="58"/>
      <c r="BZ700" s="58"/>
      <c r="CA700" s="58"/>
      <c r="CB700" s="58"/>
      <c r="CC700" s="58"/>
      <c r="CD700" s="58"/>
      <c r="CE700" s="58"/>
      <c r="CF700" s="58"/>
      <c r="CG700" s="58"/>
      <c r="CH700" s="58"/>
      <c r="CI700" s="58"/>
      <c r="CJ700" s="58"/>
      <c r="CK700" s="58"/>
      <c r="CL700" s="58"/>
      <c r="CM700" s="58"/>
      <c r="CN700" s="58"/>
      <c r="CO700" s="58"/>
      <c r="CP700" s="58"/>
      <c r="CQ700" s="58"/>
      <c r="CR700" s="58"/>
      <c r="CS700" s="58"/>
      <c r="CT700" s="58"/>
      <c r="CU700" s="58"/>
      <c r="CV700" s="58"/>
      <c r="CW700" s="58"/>
      <c r="CX700" s="58"/>
      <c r="CY700" s="58"/>
      <c r="CZ700" s="58"/>
      <c r="DA700" s="58"/>
      <c r="DB700" s="58"/>
      <c r="DC700" s="58"/>
      <c r="DD700" s="58"/>
      <c r="DE700" s="58"/>
      <c r="DF700" s="58"/>
      <c r="DG700" s="58"/>
      <c r="DH700" s="58"/>
      <c r="DI700" s="58"/>
      <c r="DJ700" s="58"/>
      <c r="DK700" s="58"/>
      <c r="DL700" s="58"/>
      <c r="DM700" s="58"/>
      <c r="DN700" s="58"/>
      <c r="DO700" s="58"/>
      <c r="DP700" s="58"/>
      <c r="DQ700" s="58"/>
      <c r="DR700" s="58"/>
      <c r="DS700" s="58"/>
      <c r="DT700" s="58"/>
      <c r="DU700" s="58"/>
      <c r="DV700" s="58"/>
      <c r="DW700" s="58"/>
      <c r="DX700" s="58"/>
      <c r="DY700" s="58"/>
      <c r="DZ700" s="58"/>
      <c r="EA700" s="58"/>
      <c r="EB700" s="58"/>
      <c r="EC700" s="58"/>
      <c r="ED700" s="58"/>
      <c r="EE700" s="58"/>
      <c r="EF700" s="58"/>
      <c r="EG700" s="58"/>
      <c r="EH700" s="58"/>
      <c r="EI700" s="58"/>
      <c r="EJ700" s="58"/>
      <c r="EK700" s="58"/>
      <c r="EL700" s="58"/>
      <c r="EM700" s="58"/>
      <c r="EN700" s="58"/>
      <c r="EO700" s="58"/>
      <c r="EP700" s="58"/>
      <c r="EQ700" s="58"/>
      <c r="ER700" s="58"/>
      <c r="ES700" s="58"/>
      <c r="ET700" s="58"/>
      <c r="EU700" s="58"/>
      <c r="EV700" s="58"/>
      <c r="EW700" s="58"/>
      <c r="EX700" s="58"/>
      <c r="EY700" s="58"/>
      <c r="EZ700" s="58"/>
      <c r="FA700" s="58"/>
      <c r="FB700" s="58"/>
      <c r="FC700" s="58"/>
      <c r="FD700" s="58"/>
      <c r="FE700" s="58"/>
      <c r="FF700" s="58"/>
      <c r="FG700" s="58"/>
      <c r="FH700" s="58"/>
      <c r="FI700" s="58"/>
      <c r="FJ700" s="58"/>
      <c r="FK700" s="58"/>
      <c r="FL700" s="58"/>
      <c r="FM700" s="58"/>
      <c r="FN700" s="58"/>
      <c r="FO700" s="58"/>
      <c r="FP700" s="58"/>
      <c r="FQ700" s="58"/>
      <c r="FR700" s="58"/>
      <c r="FS700" s="58"/>
      <c r="FT700" s="58"/>
      <c r="FU700" s="58"/>
      <c r="FV700" s="58"/>
      <c r="FW700" s="58"/>
      <c r="FX700" s="58"/>
      <c r="FY700" s="58"/>
      <c r="FZ700" s="58"/>
      <c r="GA700" s="58"/>
      <c r="GB700" s="58"/>
      <c r="GC700" s="58"/>
      <c r="GD700" s="58"/>
      <c r="GE700" s="58"/>
      <c r="GF700" s="58"/>
      <c r="GG700" s="58"/>
      <c r="GH700" s="58"/>
      <c r="GI700" s="58"/>
      <c r="GJ700" s="58"/>
      <c r="GK700" s="58"/>
      <c r="GL700" s="58"/>
      <c r="GM700" s="58"/>
      <c r="GN700" s="58"/>
      <c r="GO700" s="58"/>
      <c r="GP700" s="58"/>
      <c r="GQ700" s="58"/>
      <c r="GR700" s="58"/>
      <c r="GS700" s="58"/>
      <c r="GT700" s="58"/>
      <c r="GU700" s="58"/>
      <c r="GV700" s="58"/>
      <c r="GW700" s="58"/>
      <c r="GX700" s="58"/>
      <c r="GY700" s="58"/>
      <c r="GZ700" s="58"/>
      <c r="HA700" s="58"/>
      <c r="HB700" s="58"/>
      <c r="HC700" s="58"/>
      <c r="HD700" s="58"/>
      <c r="HE700" s="58"/>
      <c r="HF700" s="58"/>
      <c r="HG700" s="58"/>
      <c r="HH700" s="58"/>
      <c r="HI700" s="58"/>
      <c r="HJ700" s="58"/>
      <c r="HK700" s="58"/>
      <c r="HL700" s="58"/>
      <c r="HM700" s="58"/>
      <c r="HN700" s="58"/>
      <c r="HO700" s="58"/>
      <c r="HP700" s="58"/>
      <c r="HQ700" s="58"/>
      <c r="HR700" s="58"/>
      <c r="HS700" s="58"/>
      <c r="HT700" s="58"/>
      <c r="HU700" s="58"/>
      <c r="HV700" s="58"/>
      <c r="HW700" s="58"/>
      <c r="HX700" s="58"/>
      <c r="HY700" s="58"/>
      <c r="HZ700" s="58"/>
      <c r="IA700" s="58"/>
      <c r="IB700" s="58"/>
      <c r="IC700" s="58"/>
      <c r="ID700" s="58"/>
      <c r="IE700" s="58"/>
      <c r="IF700" s="58"/>
      <c r="IG700" s="58"/>
      <c r="IH700" s="58"/>
      <c r="II700" s="58"/>
      <c r="IJ700" s="58"/>
      <c r="IK700" s="58"/>
      <c r="IL700" s="58"/>
      <c r="IM700" s="58"/>
      <c r="IN700" s="58"/>
      <c r="IO700" s="58"/>
      <c r="IP700" s="58"/>
      <c r="IQ700" s="58"/>
      <c r="IR700" s="58"/>
    </row>
    <row r="701" spans="1:252" s="839" customFormat="1">
      <c r="A701" s="78" t="s">
        <v>593</v>
      </c>
      <c r="B701" s="699">
        <v>0.35199999999999998</v>
      </c>
      <c r="C701" s="699">
        <v>0.36299999999999999</v>
      </c>
      <c r="D701" s="699">
        <v>0.35499999999999998</v>
      </c>
      <c r="E701" s="699">
        <v>0.377</v>
      </c>
      <c r="F701" s="699">
        <v>0.372</v>
      </c>
      <c r="G701" s="699">
        <v>0.377</v>
      </c>
      <c r="H701" s="699">
        <v>0.41399999999999998</v>
      </c>
      <c r="I701" s="699">
        <v>0.44600000000000001</v>
      </c>
      <c r="J701" s="699">
        <v>0.45700000000000002</v>
      </c>
      <c r="K701" s="699">
        <v>0.46700000000000003</v>
      </c>
      <c r="L701" s="699">
        <v>0.51700000000000002</v>
      </c>
      <c r="M701" s="699">
        <v>0.53800000000000003</v>
      </c>
      <c r="N701" s="699">
        <v>0.56699999999999995</v>
      </c>
      <c r="O701" s="699">
        <v>0.57799999999999996</v>
      </c>
      <c r="P701" s="699">
        <v>0.66700000000000004</v>
      </c>
      <c r="Q701" s="699">
        <v>0.27700000000000002</v>
      </c>
      <c r="R701" s="699">
        <v>2E-3</v>
      </c>
      <c r="S701" s="699">
        <v>3.0000000000000001E-3</v>
      </c>
      <c r="T701" s="699">
        <v>2E-3</v>
      </c>
      <c r="U701" s="699">
        <v>2E-3</v>
      </c>
      <c r="V701" s="699">
        <v>2E-3</v>
      </c>
      <c r="W701" s="699">
        <v>5.0000000000000001E-3</v>
      </c>
      <c r="X701" s="699">
        <v>3.0000000000000001E-3</v>
      </c>
      <c r="Y701" s="699">
        <v>3.0000000000000001E-3</v>
      </c>
      <c r="Z701" s="699">
        <v>4.0000000000000001E-3</v>
      </c>
      <c r="AA701" s="956">
        <v>5.0000000000000001E-3</v>
      </c>
      <c r="AB701" s="956">
        <v>6.0000000000000001E-3</v>
      </c>
      <c r="AC701" s="956">
        <v>6.0000000000000001E-3</v>
      </c>
      <c r="AD701" s="699">
        <v>8.9999999999999993E-3</v>
      </c>
      <c r="AE701" s="953">
        <v>8.0000000000000002E-3</v>
      </c>
      <c r="AF701" s="58"/>
      <c r="AG701" s="58"/>
      <c r="AH701" s="58"/>
      <c r="AI701" s="58"/>
      <c r="AJ701" s="58"/>
      <c r="AK701" s="58"/>
      <c r="AL701" s="58"/>
      <c r="AM701" s="58"/>
      <c r="AN701" s="58"/>
      <c r="AO701" s="58"/>
      <c r="AP701" s="58"/>
      <c r="AQ701" s="58"/>
      <c r="AR701" s="58"/>
      <c r="AS701" s="58"/>
      <c r="AT701" s="58"/>
      <c r="AU701" s="58"/>
      <c r="AV701" s="58"/>
      <c r="AW701" s="58"/>
      <c r="AX701" s="58"/>
      <c r="AY701" s="58"/>
      <c r="AZ701" s="58"/>
      <c r="BA701" s="58"/>
      <c r="BB701" s="58"/>
      <c r="BC701" s="58"/>
      <c r="BD701" s="58"/>
      <c r="BE701" s="58"/>
      <c r="BF701" s="58"/>
      <c r="BG701" s="58"/>
      <c r="BH701" s="58"/>
      <c r="BI701" s="58"/>
      <c r="BJ701" s="58"/>
      <c r="BK701" s="58"/>
      <c r="BL701" s="58"/>
      <c r="BM701" s="58"/>
      <c r="BN701" s="58"/>
      <c r="BO701" s="58"/>
      <c r="BP701" s="58"/>
      <c r="BQ701" s="58"/>
      <c r="BR701" s="58"/>
      <c r="BS701" s="58"/>
      <c r="BT701" s="58"/>
      <c r="BU701" s="58"/>
      <c r="BV701" s="58"/>
      <c r="BW701" s="58"/>
      <c r="BX701" s="58"/>
      <c r="BY701" s="58"/>
      <c r="BZ701" s="58"/>
      <c r="CA701" s="58"/>
      <c r="CB701" s="58"/>
      <c r="CC701" s="58"/>
      <c r="CD701" s="58"/>
      <c r="CE701" s="58"/>
      <c r="CF701" s="58"/>
      <c r="CG701" s="58"/>
      <c r="CH701" s="58"/>
      <c r="CI701" s="58"/>
      <c r="CJ701" s="58"/>
      <c r="CK701" s="58"/>
      <c r="CL701" s="58"/>
      <c r="CM701" s="58"/>
      <c r="CN701" s="58"/>
      <c r="CO701" s="58"/>
      <c r="CP701" s="58"/>
      <c r="CQ701" s="58"/>
      <c r="CR701" s="58"/>
      <c r="CS701" s="58"/>
      <c r="CT701" s="58"/>
      <c r="CU701" s="58"/>
      <c r="CV701" s="58"/>
      <c r="CW701" s="58"/>
      <c r="CX701" s="58"/>
      <c r="CY701" s="58"/>
      <c r="CZ701" s="58"/>
      <c r="DA701" s="58"/>
      <c r="DB701" s="58"/>
      <c r="DC701" s="58"/>
      <c r="DD701" s="58"/>
      <c r="DE701" s="58"/>
      <c r="DF701" s="58"/>
      <c r="DG701" s="58"/>
      <c r="DH701" s="58"/>
      <c r="DI701" s="58"/>
      <c r="DJ701" s="58"/>
      <c r="DK701" s="58"/>
      <c r="DL701" s="58"/>
      <c r="DM701" s="58"/>
      <c r="DN701" s="58"/>
      <c r="DO701" s="58"/>
      <c r="DP701" s="58"/>
      <c r="DQ701" s="58"/>
      <c r="DR701" s="58"/>
      <c r="DS701" s="58"/>
      <c r="DT701" s="58"/>
      <c r="DU701" s="58"/>
      <c r="DV701" s="58"/>
      <c r="DW701" s="58"/>
      <c r="DX701" s="58"/>
      <c r="DY701" s="58"/>
      <c r="DZ701" s="58"/>
      <c r="EA701" s="58"/>
      <c r="EB701" s="58"/>
      <c r="EC701" s="58"/>
      <c r="ED701" s="58"/>
      <c r="EE701" s="58"/>
      <c r="EF701" s="58"/>
      <c r="EG701" s="58"/>
      <c r="EH701" s="58"/>
      <c r="EI701" s="58"/>
      <c r="EJ701" s="58"/>
      <c r="EK701" s="58"/>
      <c r="EL701" s="58"/>
      <c r="EM701" s="58"/>
      <c r="EN701" s="58"/>
      <c r="EO701" s="58"/>
      <c r="EP701" s="58"/>
      <c r="EQ701" s="58"/>
      <c r="ER701" s="58"/>
      <c r="ES701" s="58"/>
      <c r="ET701" s="58"/>
      <c r="EU701" s="58"/>
      <c r="EV701" s="58"/>
      <c r="EW701" s="58"/>
      <c r="EX701" s="58"/>
      <c r="EY701" s="58"/>
      <c r="EZ701" s="58"/>
      <c r="FA701" s="58"/>
      <c r="FB701" s="58"/>
      <c r="FC701" s="58"/>
      <c r="FD701" s="58"/>
      <c r="FE701" s="58"/>
      <c r="FF701" s="58"/>
      <c r="FG701" s="58"/>
      <c r="FH701" s="58"/>
      <c r="FI701" s="58"/>
      <c r="FJ701" s="58"/>
      <c r="FK701" s="58"/>
      <c r="FL701" s="58"/>
      <c r="FM701" s="58"/>
      <c r="FN701" s="58"/>
      <c r="FO701" s="58"/>
      <c r="FP701" s="58"/>
      <c r="FQ701" s="58"/>
      <c r="FR701" s="58"/>
      <c r="FS701" s="58"/>
      <c r="FT701" s="58"/>
      <c r="FU701" s="58"/>
      <c r="FV701" s="58"/>
      <c r="FW701" s="58"/>
      <c r="FX701" s="58"/>
      <c r="FY701" s="58"/>
      <c r="FZ701" s="58"/>
      <c r="GA701" s="58"/>
      <c r="GB701" s="58"/>
      <c r="GC701" s="58"/>
      <c r="GD701" s="58"/>
      <c r="GE701" s="58"/>
      <c r="GF701" s="58"/>
      <c r="GG701" s="58"/>
      <c r="GH701" s="58"/>
      <c r="GI701" s="58"/>
      <c r="GJ701" s="58"/>
      <c r="GK701" s="58"/>
      <c r="GL701" s="58"/>
      <c r="GM701" s="58"/>
      <c r="GN701" s="58"/>
      <c r="GO701" s="58"/>
      <c r="GP701" s="58"/>
      <c r="GQ701" s="58"/>
      <c r="GR701" s="58"/>
      <c r="GS701" s="58"/>
      <c r="GT701" s="58"/>
      <c r="GU701" s="58"/>
      <c r="GV701" s="58"/>
      <c r="GW701" s="58"/>
      <c r="GX701" s="58"/>
      <c r="GY701" s="58"/>
      <c r="GZ701" s="58"/>
      <c r="HA701" s="58"/>
      <c r="HB701" s="58"/>
      <c r="HC701" s="58"/>
      <c r="HD701" s="58"/>
      <c r="HE701" s="58"/>
      <c r="HF701" s="58"/>
      <c r="HG701" s="58"/>
      <c r="HH701" s="58"/>
      <c r="HI701" s="58"/>
      <c r="HJ701" s="58"/>
      <c r="HK701" s="58"/>
      <c r="HL701" s="58"/>
      <c r="HM701" s="58"/>
      <c r="HN701" s="58"/>
      <c r="HO701" s="58"/>
      <c r="HP701" s="58"/>
      <c r="HQ701" s="58"/>
      <c r="HR701" s="58"/>
      <c r="HS701" s="58"/>
      <c r="HT701" s="58"/>
      <c r="HU701" s="58"/>
      <c r="HV701" s="58"/>
      <c r="HW701" s="58"/>
      <c r="HX701" s="58"/>
      <c r="HY701" s="58"/>
      <c r="HZ701" s="58"/>
      <c r="IA701" s="58"/>
      <c r="IB701" s="58"/>
      <c r="IC701" s="58"/>
      <c r="ID701" s="58"/>
      <c r="IE701" s="58"/>
      <c r="IF701" s="58"/>
      <c r="IG701" s="58"/>
      <c r="IH701" s="58"/>
      <c r="II701" s="58"/>
      <c r="IJ701" s="58"/>
      <c r="IK701" s="58"/>
      <c r="IL701" s="58"/>
      <c r="IM701" s="58"/>
      <c r="IN701" s="58"/>
      <c r="IO701" s="58"/>
      <c r="IP701" s="58"/>
      <c r="IQ701" s="58"/>
      <c r="IR701" s="58"/>
    </row>
    <row r="702" spans="1:252" s="839" customFormat="1">
      <c r="A702" s="78" t="s">
        <v>467</v>
      </c>
      <c r="B702" s="699">
        <v>4.2000000000000003E-2</v>
      </c>
      <c r="C702" s="699">
        <v>4.3999999999999997E-2</v>
      </c>
      <c r="D702" s="699">
        <v>4.1000000000000002E-2</v>
      </c>
      <c r="E702" s="699">
        <v>4.5999999999999999E-2</v>
      </c>
      <c r="F702" s="699">
        <v>4.5999999999999999E-2</v>
      </c>
      <c r="G702" s="699">
        <v>8.1000000000000003E-2</v>
      </c>
      <c r="H702" s="699">
        <v>9.5000000000000001E-2</v>
      </c>
      <c r="I702" s="699">
        <v>9.5000000000000001E-2</v>
      </c>
      <c r="J702" s="699">
        <v>0.105</v>
      </c>
      <c r="K702" s="699">
        <v>0.105</v>
      </c>
      <c r="L702" s="699">
        <v>0.113</v>
      </c>
      <c r="M702" s="699">
        <v>0.11899999999999999</v>
      </c>
      <c r="N702" s="699">
        <v>0.125</v>
      </c>
      <c r="O702" s="699">
        <v>0.122</v>
      </c>
      <c r="P702" s="699">
        <v>0.06</v>
      </c>
      <c r="Q702" s="699">
        <v>6.2E-2</v>
      </c>
      <c r="R702" s="699">
        <v>5.1999999999999998E-2</v>
      </c>
      <c r="S702" s="699">
        <v>5.2999999999999999E-2</v>
      </c>
      <c r="T702" s="699">
        <v>5.5E-2</v>
      </c>
      <c r="U702" s="699">
        <v>5.5E-2</v>
      </c>
      <c r="V702" s="699">
        <v>5.6000000000000001E-2</v>
      </c>
      <c r="W702" s="699">
        <v>4.5999999999999999E-2</v>
      </c>
      <c r="X702" s="699">
        <v>4.5999999999999999E-2</v>
      </c>
      <c r="Y702" s="699">
        <v>4.3999999999999997E-2</v>
      </c>
      <c r="Z702" s="699">
        <v>4.7E-2</v>
      </c>
      <c r="AA702" s="956">
        <v>5.8000000000000003E-2</v>
      </c>
      <c r="AB702" s="956">
        <v>5.1999999999999998E-2</v>
      </c>
      <c r="AC702" s="956">
        <v>5.2999999999999999E-2</v>
      </c>
      <c r="AD702" s="699">
        <v>5.6000000000000001E-2</v>
      </c>
      <c r="AE702" s="953">
        <v>5.6000000000000001E-2</v>
      </c>
      <c r="AF702" s="58"/>
      <c r="AG702" s="58"/>
      <c r="AH702" s="58"/>
      <c r="AI702" s="58"/>
      <c r="AJ702" s="58"/>
      <c r="AK702" s="58"/>
      <c r="AL702" s="58"/>
      <c r="AM702" s="58"/>
      <c r="AN702" s="58"/>
      <c r="AO702" s="58"/>
      <c r="AP702" s="58"/>
      <c r="AQ702" s="58"/>
      <c r="AR702" s="58"/>
      <c r="AS702" s="58"/>
      <c r="AT702" s="58"/>
      <c r="AU702" s="58"/>
      <c r="AV702" s="58"/>
      <c r="AW702" s="58"/>
      <c r="AX702" s="58"/>
      <c r="AY702" s="58"/>
      <c r="AZ702" s="58"/>
      <c r="BA702" s="58"/>
      <c r="BB702" s="58"/>
      <c r="BC702" s="58"/>
      <c r="BD702" s="58"/>
      <c r="BE702" s="58"/>
      <c r="BF702" s="58"/>
      <c r="BG702" s="58"/>
      <c r="BH702" s="58"/>
      <c r="BI702" s="58"/>
      <c r="BJ702" s="58"/>
      <c r="BK702" s="58"/>
      <c r="BL702" s="58"/>
      <c r="BM702" s="58"/>
      <c r="BN702" s="58"/>
      <c r="BO702" s="58"/>
      <c r="BP702" s="58"/>
      <c r="BQ702" s="58"/>
      <c r="BR702" s="58"/>
      <c r="BS702" s="58"/>
      <c r="BT702" s="58"/>
      <c r="BU702" s="58"/>
      <c r="BV702" s="58"/>
      <c r="BW702" s="58"/>
      <c r="BX702" s="58"/>
      <c r="BY702" s="58"/>
      <c r="BZ702" s="58"/>
      <c r="CA702" s="58"/>
      <c r="CB702" s="58"/>
      <c r="CC702" s="58"/>
      <c r="CD702" s="58"/>
      <c r="CE702" s="58"/>
      <c r="CF702" s="58"/>
      <c r="CG702" s="58"/>
      <c r="CH702" s="58"/>
      <c r="CI702" s="58"/>
      <c r="CJ702" s="58"/>
      <c r="CK702" s="58"/>
      <c r="CL702" s="58"/>
      <c r="CM702" s="58"/>
      <c r="CN702" s="58"/>
      <c r="CO702" s="58"/>
      <c r="CP702" s="58"/>
      <c r="CQ702" s="58"/>
      <c r="CR702" s="58"/>
      <c r="CS702" s="58"/>
      <c r="CT702" s="58"/>
      <c r="CU702" s="58"/>
      <c r="CV702" s="58"/>
      <c r="CW702" s="58"/>
      <c r="CX702" s="58"/>
      <c r="CY702" s="58"/>
      <c r="CZ702" s="58"/>
      <c r="DA702" s="58"/>
      <c r="DB702" s="58"/>
      <c r="DC702" s="58"/>
      <c r="DD702" s="58"/>
      <c r="DE702" s="58"/>
      <c r="DF702" s="58"/>
      <c r="DG702" s="58"/>
      <c r="DH702" s="58"/>
      <c r="DI702" s="58"/>
      <c r="DJ702" s="58"/>
      <c r="DK702" s="58"/>
      <c r="DL702" s="58"/>
      <c r="DM702" s="58"/>
      <c r="DN702" s="58"/>
      <c r="DO702" s="58"/>
      <c r="DP702" s="58"/>
      <c r="DQ702" s="58"/>
      <c r="DR702" s="58"/>
      <c r="DS702" s="58"/>
      <c r="DT702" s="58"/>
      <c r="DU702" s="58"/>
      <c r="DV702" s="58"/>
      <c r="DW702" s="58"/>
      <c r="DX702" s="58"/>
      <c r="DY702" s="58"/>
      <c r="DZ702" s="58"/>
      <c r="EA702" s="58"/>
      <c r="EB702" s="58"/>
      <c r="EC702" s="58"/>
      <c r="ED702" s="58"/>
      <c r="EE702" s="58"/>
      <c r="EF702" s="58"/>
      <c r="EG702" s="58"/>
      <c r="EH702" s="58"/>
      <c r="EI702" s="58"/>
      <c r="EJ702" s="58"/>
      <c r="EK702" s="58"/>
      <c r="EL702" s="58"/>
      <c r="EM702" s="58"/>
      <c r="EN702" s="58"/>
      <c r="EO702" s="58"/>
      <c r="EP702" s="58"/>
      <c r="EQ702" s="58"/>
      <c r="ER702" s="58"/>
      <c r="ES702" s="58"/>
      <c r="ET702" s="58"/>
      <c r="EU702" s="58"/>
      <c r="EV702" s="58"/>
      <c r="EW702" s="58"/>
      <c r="EX702" s="58"/>
      <c r="EY702" s="58"/>
      <c r="EZ702" s="58"/>
      <c r="FA702" s="58"/>
      <c r="FB702" s="58"/>
      <c r="FC702" s="58"/>
      <c r="FD702" s="58"/>
      <c r="FE702" s="58"/>
      <c r="FF702" s="58"/>
      <c r="FG702" s="58"/>
      <c r="FH702" s="58"/>
      <c r="FI702" s="58"/>
      <c r="FJ702" s="58"/>
      <c r="FK702" s="58"/>
      <c r="FL702" s="58"/>
      <c r="FM702" s="58"/>
      <c r="FN702" s="58"/>
      <c r="FO702" s="58"/>
      <c r="FP702" s="58"/>
      <c r="FQ702" s="58"/>
      <c r="FR702" s="58"/>
      <c r="FS702" s="58"/>
      <c r="FT702" s="58"/>
      <c r="FU702" s="58"/>
      <c r="FV702" s="58"/>
      <c r="FW702" s="58"/>
      <c r="FX702" s="58"/>
      <c r="FY702" s="58"/>
      <c r="FZ702" s="58"/>
      <c r="GA702" s="58"/>
      <c r="GB702" s="58"/>
      <c r="GC702" s="58"/>
      <c r="GD702" s="58"/>
      <c r="GE702" s="58"/>
      <c r="GF702" s="58"/>
      <c r="GG702" s="58"/>
      <c r="GH702" s="58"/>
      <c r="GI702" s="58"/>
      <c r="GJ702" s="58"/>
      <c r="GK702" s="58"/>
      <c r="GL702" s="58"/>
      <c r="GM702" s="58"/>
      <c r="GN702" s="58"/>
      <c r="GO702" s="58"/>
      <c r="GP702" s="58"/>
      <c r="GQ702" s="58"/>
      <c r="GR702" s="58"/>
      <c r="GS702" s="58"/>
      <c r="GT702" s="58"/>
      <c r="GU702" s="58"/>
      <c r="GV702" s="58"/>
      <c r="GW702" s="58"/>
      <c r="GX702" s="58"/>
      <c r="GY702" s="58"/>
      <c r="GZ702" s="58"/>
      <c r="HA702" s="58"/>
      <c r="HB702" s="58"/>
      <c r="HC702" s="58"/>
      <c r="HD702" s="58"/>
      <c r="HE702" s="58"/>
      <c r="HF702" s="58"/>
      <c r="HG702" s="58"/>
      <c r="HH702" s="58"/>
      <c r="HI702" s="58"/>
      <c r="HJ702" s="58"/>
      <c r="HK702" s="58"/>
      <c r="HL702" s="58"/>
      <c r="HM702" s="58"/>
      <c r="HN702" s="58"/>
      <c r="HO702" s="58"/>
      <c r="HP702" s="58"/>
      <c r="HQ702" s="58"/>
      <c r="HR702" s="58"/>
      <c r="HS702" s="58"/>
      <c r="HT702" s="58"/>
      <c r="HU702" s="58"/>
      <c r="HV702" s="58"/>
      <c r="HW702" s="58"/>
      <c r="HX702" s="58"/>
      <c r="HY702" s="58"/>
      <c r="HZ702" s="58"/>
      <c r="IA702" s="58"/>
      <c r="IB702" s="58"/>
      <c r="IC702" s="58"/>
      <c r="ID702" s="58"/>
      <c r="IE702" s="58"/>
      <c r="IF702" s="58"/>
      <c r="IG702" s="58"/>
      <c r="IH702" s="58"/>
      <c r="II702" s="58"/>
      <c r="IJ702" s="58"/>
      <c r="IK702" s="58"/>
      <c r="IL702" s="58"/>
      <c r="IM702" s="58"/>
      <c r="IN702" s="58"/>
      <c r="IO702" s="58"/>
      <c r="IP702" s="58"/>
      <c r="IQ702" s="58"/>
      <c r="IR702" s="58"/>
    </row>
    <row r="703" spans="1:252" s="839" customFormat="1">
      <c r="A703" s="78" t="s">
        <v>594</v>
      </c>
      <c r="B703" s="699">
        <v>0</v>
      </c>
      <c r="C703" s="699">
        <v>0</v>
      </c>
      <c r="D703" s="699">
        <v>0</v>
      </c>
      <c r="E703" s="699">
        <v>0</v>
      </c>
      <c r="F703" s="699">
        <v>0</v>
      </c>
      <c r="G703" s="699">
        <v>0</v>
      </c>
      <c r="H703" s="699">
        <v>0</v>
      </c>
      <c r="I703" s="699">
        <v>0</v>
      </c>
      <c r="J703" s="699">
        <v>0</v>
      </c>
      <c r="K703" s="699">
        <v>0</v>
      </c>
      <c r="L703" s="699">
        <v>0</v>
      </c>
      <c r="M703" s="699">
        <v>0</v>
      </c>
      <c r="N703" s="699">
        <v>0</v>
      </c>
      <c r="O703" s="699">
        <v>0</v>
      </c>
      <c r="P703" s="699">
        <v>0</v>
      </c>
      <c r="Q703" s="699">
        <v>0</v>
      </c>
      <c r="R703" s="699">
        <v>0</v>
      </c>
      <c r="S703" s="699">
        <v>0</v>
      </c>
      <c r="T703" s="699">
        <v>0</v>
      </c>
      <c r="U703" s="699">
        <v>0</v>
      </c>
      <c r="V703" s="699">
        <v>0</v>
      </c>
      <c r="W703" s="699">
        <v>0</v>
      </c>
      <c r="X703" s="699">
        <v>0</v>
      </c>
      <c r="Y703" s="699">
        <v>0</v>
      </c>
      <c r="Z703" s="699">
        <v>0</v>
      </c>
      <c r="AA703" s="956">
        <v>0</v>
      </c>
      <c r="AB703" s="956">
        <v>0</v>
      </c>
      <c r="AC703" s="956">
        <v>0</v>
      </c>
      <c r="AD703" s="699">
        <v>0</v>
      </c>
      <c r="AE703" s="953">
        <v>0</v>
      </c>
      <c r="AF703" s="58"/>
      <c r="AG703" s="58"/>
      <c r="AH703" s="58"/>
      <c r="AI703" s="58"/>
      <c r="AJ703" s="58"/>
      <c r="AK703" s="58"/>
      <c r="AL703" s="58"/>
      <c r="AM703" s="58"/>
      <c r="AN703" s="58"/>
      <c r="AO703" s="58"/>
      <c r="AP703" s="58"/>
      <c r="AQ703" s="58"/>
      <c r="AR703" s="58"/>
      <c r="AS703" s="58"/>
      <c r="AT703" s="58"/>
      <c r="AU703" s="58"/>
      <c r="AV703" s="58"/>
      <c r="AW703" s="58"/>
      <c r="AX703" s="58"/>
      <c r="AY703" s="58"/>
      <c r="AZ703" s="58"/>
      <c r="BA703" s="58"/>
      <c r="BB703" s="58"/>
      <c r="BC703" s="58"/>
      <c r="BD703" s="58"/>
      <c r="BE703" s="58"/>
      <c r="BF703" s="58"/>
      <c r="BG703" s="58"/>
      <c r="BH703" s="58"/>
      <c r="BI703" s="58"/>
      <c r="BJ703" s="58"/>
      <c r="BK703" s="58"/>
      <c r="BL703" s="58"/>
      <c r="BM703" s="58"/>
      <c r="BN703" s="58"/>
      <c r="BO703" s="58"/>
      <c r="BP703" s="58"/>
      <c r="BQ703" s="58"/>
      <c r="BR703" s="58"/>
      <c r="BS703" s="58"/>
      <c r="BT703" s="58"/>
      <c r="BU703" s="58"/>
      <c r="BV703" s="58"/>
      <c r="BW703" s="58"/>
      <c r="BX703" s="58"/>
      <c r="BY703" s="58"/>
      <c r="BZ703" s="58"/>
      <c r="CA703" s="58"/>
      <c r="CB703" s="58"/>
      <c r="CC703" s="58"/>
      <c r="CD703" s="58"/>
      <c r="CE703" s="58"/>
      <c r="CF703" s="58"/>
      <c r="CG703" s="58"/>
      <c r="CH703" s="58"/>
      <c r="CI703" s="58"/>
      <c r="CJ703" s="58"/>
      <c r="CK703" s="58"/>
      <c r="CL703" s="58"/>
      <c r="CM703" s="58"/>
      <c r="CN703" s="58"/>
      <c r="CO703" s="58"/>
      <c r="CP703" s="58"/>
      <c r="CQ703" s="58"/>
      <c r="CR703" s="58"/>
      <c r="CS703" s="58"/>
      <c r="CT703" s="58"/>
      <c r="CU703" s="58"/>
      <c r="CV703" s="58"/>
      <c r="CW703" s="58"/>
      <c r="CX703" s="58"/>
      <c r="CY703" s="58"/>
      <c r="CZ703" s="58"/>
      <c r="DA703" s="58"/>
      <c r="DB703" s="58"/>
      <c r="DC703" s="58"/>
      <c r="DD703" s="58"/>
      <c r="DE703" s="58"/>
      <c r="DF703" s="58"/>
      <c r="DG703" s="58"/>
      <c r="DH703" s="58"/>
      <c r="DI703" s="58"/>
      <c r="DJ703" s="58"/>
      <c r="DK703" s="58"/>
      <c r="DL703" s="58"/>
      <c r="DM703" s="58"/>
      <c r="DN703" s="58"/>
      <c r="DO703" s="58"/>
      <c r="DP703" s="58"/>
      <c r="DQ703" s="58"/>
      <c r="DR703" s="58"/>
      <c r="DS703" s="58"/>
      <c r="DT703" s="58"/>
      <c r="DU703" s="58"/>
      <c r="DV703" s="58"/>
      <c r="DW703" s="58"/>
      <c r="DX703" s="58"/>
      <c r="DY703" s="58"/>
      <c r="DZ703" s="58"/>
      <c r="EA703" s="58"/>
      <c r="EB703" s="58"/>
      <c r="EC703" s="58"/>
      <c r="ED703" s="58"/>
      <c r="EE703" s="58"/>
      <c r="EF703" s="58"/>
      <c r="EG703" s="58"/>
      <c r="EH703" s="58"/>
      <c r="EI703" s="58"/>
      <c r="EJ703" s="58"/>
      <c r="EK703" s="58"/>
      <c r="EL703" s="58"/>
      <c r="EM703" s="58"/>
      <c r="EN703" s="58"/>
      <c r="EO703" s="58"/>
      <c r="EP703" s="58"/>
      <c r="EQ703" s="58"/>
      <c r="ER703" s="58"/>
      <c r="ES703" s="58"/>
      <c r="ET703" s="58"/>
      <c r="EU703" s="58"/>
      <c r="EV703" s="58"/>
      <c r="EW703" s="58"/>
      <c r="EX703" s="58"/>
      <c r="EY703" s="58"/>
      <c r="EZ703" s="58"/>
      <c r="FA703" s="58"/>
      <c r="FB703" s="58"/>
      <c r="FC703" s="58"/>
      <c r="FD703" s="58"/>
      <c r="FE703" s="58"/>
      <c r="FF703" s="58"/>
      <c r="FG703" s="58"/>
      <c r="FH703" s="58"/>
      <c r="FI703" s="58"/>
      <c r="FJ703" s="58"/>
      <c r="FK703" s="58"/>
      <c r="FL703" s="58"/>
      <c r="FM703" s="58"/>
      <c r="FN703" s="58"/>
      <c r="FO703" s="58"/>
      <c r="FP703" s="58"/>
      <c r="FQ703" s="58"/>
      <c r="FR703" s="58"/>
      <c r="FS703" s="58"/>
      <c r="FT703" s="58"/>
      <c r="FU703" s="58"/>
      <c r="FV703" s="58"/>
      <c r="FW703" s="58"/>
      <c r="FX703" s="58"/>
      <c r="FY703" s="58"/>
      <c r="FZ703" s="58"/>
      <c r="GA703" s="58"/>
      <c r="GB703" s="58"/>
      <c r="GC703" s="58"/>
      <c r="GD703" s="58"/>
      <c r="GE703" s="58"/>
      <c r="GF703" s="58"/>
      <c r="GG703" s="58"/>
      <c r="GH703" s="58"/>
      <c r="GI703" s="58"/>
      <c r="GJ703" s="58"/>
      <c r="GK703" s="58"/>
      <c r="GL703" s="58"/>
      <c r="GM703" s="58"/>
      <c r="GN703" s="58"/>
      <c r="GO703" s="58"/>
      <c r="GP703" s="58"/>
      <c r="GQ703" s="58"/>
      <c r="GR703" s="58"/>
      <c r="GS703" s="58"/>
      <c r="GT703" s="58"/>
      <c r="GU703" s="58"/>
      <c r="GV703" s="58"/>
      <c r="GW703" s="58"/>
      <c r="GX703" s="58"/>
      <c r="GY703" s="58"/>
      <c r="GZ703" s="58"/>
      <c r="HA703" s="58"/>
      <c r="HB703" s="58"/>
      <c r="HC703" s="58"/>
      <c r="HD703" s="58"/>
      <c r="HE703" s="58"/>
      <c r="HF703" s="58"/>
      <c r="HG703" s="58"/>
      <c r="HH703" s="58"/>
      <c r="HI703" s="58"/>
      <c r="HJ703" s="58"/>
      <c r="HK703" s="58"/>
      <c r="HL703" s="58"/>
      <c r="HM703" s="58"/>
      <c r="HN703" s="58"/>
      <c r="HO703" s="58"/>
      <c r="HP703" s="58"/>
      <c r="HQ703" s="58"/>
      <c r="HR703" s="58"/>
      <c r="HS703" s="58"/>
      <c r="HT703" s="58"/>
      <c r="HU703" s="58"/>
      <c r="HV703" s="58"/>
      <c r="HW703" s="58"/>
      <c r="HX703" s="58"/>
      <c r="HY703" s="58"/>
      <c r="HZ703" s="58"/>
      <c r="IA703" s="58"/>
      <c r="IB703" s="58"/>
      <c r="IC703" s="58"/>
      <c r="ID703" s="58"/>
      <c r="IE703" s="58"/>
      <c r="IF703" s="58"/>
      <c r="IG703" s="58"/>
      <c r="IH703" s="58"/>
      <c r="II703" s="58"/>
      <c r="IJ703" s="58"/>
      <c r="IK703" s="58"/>
      <c r="IL703" s="58"/>
      <c r="IM703" s="58"/>
      <c r="IN703" s="58"/>
      <c r="IO703" s="58"/>
      <c r="IP703" s="58"/>
      <c r="IQ703" s="58"/>
      <c r="IR703" s="58"/>
    </row>
    <row r="704" spans="1:252" s="839" customFormat="1">
      <c r="A704" s="78" t="s">
        <v>595</v>
      </c>
      <c r="B704" s="699">
        <v>0</v>
      </c>
      <c r="C704" s="699">
        <v>0</v>
      </c>
      <c r="D704" s="699">
        <v>0</v>
      </c>
      <c r="E704" s="699">
        <v>0</v>
      </c>
      <c r="F704" s="699">
        <v>0</v>
      </c>
      <c r="G704" s="699">
        <v>0</v>
      </c>
      <c r="H704" s="699">
        <v>0</v>
      </c>
      <c r="I704" s="699">
        <v>0</v>
      </c>
      <c r="J704" s="699">
        <v>0</v>
      </c>
      <c r="K704" s="699">
        <v>0</v>
      </c>
      <c r="L704" s="699">
        <v>0</v>
      </c>
      <c r="M704" s="699">
        <v>0</v>
      </c>
      <c r="N704" s="699">
        <v>0</v>
      </c>
      <c r="O704" s="699">
        <v>0</v>
      </c>
      <c r="P704" s="699">
        <v>0</v>
      </c>
      <c r="Q704" s="699">
        <v>0</v>
      </c>
      <c r="R704" s="699">
        <v>0</v>
      </c>
      <c r="S704" s="699">
        <v>0</v>
      </c>
      <c r="T704" s="699">
        <v>0</v>
      </c>
      <c r="U704" s="699">
        <v>0</v>
      </c>
      <c r="V704" s="699">
        <v>0</v>
      </c>
      <c r="W704" s="699">
        <v>0</v>
      </c>
      <c r="X704" s="699">
        <v>0</v>
      </c>
      <c r="Y704" s="699">
        <v>0</v>
      </c>
      <c r="Z704" s="699">
        <v>0</v>
      </c>
      <c r="AA704" s="956">
        <v>0</v>
      </c>
      <c r="AB704" s="956">
        <v>0</v>
      </c>
      <c r="AC704" s="956">
        <v>0</v>
      </c>
      <c r="AD704" s="699">
        <v>0</v>
      </c>
      <c r="AE704" s="953">
        <v>0</v>
      </c>
      <c r="AF704" s="58"/>
      <c r="AG704" s="58"/>
      <c r="AH704" s="58"/>
      <c r="AI704" s="58"/>
      <c r="AJ704" s="58"/>
      <c r="AK704" s="58"/>
      <c r="AL704" s="58"/>
      <c r="AM704" s="58"/>
      <c r="AN704" s="58"/>
      <c r="AO704" s="58"/>
      <c r="AP704" s="58"/>
      <c r="AQ704" s="58"/>
      <c r="AR704" s="58"/>
      <c r="AS704" s="58"/>
      <c r="AT704" s="58"/>
      <c r="AU704" s="58"/>
      <c r="AV704" s="58"/>
      <c r="AW704" s="58"/>
      <c r="AX704" s="58"/>
      <c r="AY704" s="58"/>
      <c r="AZ704" s="58"/>
      <c r="BA704" s="58"/>
      <c r="BB704" s="58"/>
      <c r="BC704" s="58"/>
      <c r="BD704" s="58"/>
      <c r="BE704" s="58"/>
      <c r="BF704" s="58"/>
      <c r="BG704" s="58"/>
      <c r="BH704" s="58"/>
      <c r="BI704" s="58"/>
      <c r="BJ704" s="58"/>
      <c r="BK704" s="58"/>
      <c r="BL704" s="58"/>
      <c r="BM704" s="58"/>
      <c r="BN704" s="58"/>
      <c r="BO704" s="58"/>
      <c r="BP704" s="58"/>
      <c r="BQ704" s="58"/>
      <c r="BR704" s="58"/>
      <c r="BS704" s="58"/>
      <c r="BT704" s="58"/>
      <c r="BU704" s="58"/>
      <c r="BV704" s="58"/>
      <c r="BW704" s="58"/>
      <c r="BX704" s="58"/>
      <c r="BY704" s="58"/>
      <c r="BZ704" s="58"/>
      <c r="CA704" s="58"/>
      <c r="CB704" s="58"/>
      <c r="CC704" s="58"/>
      <c r="CD704" s="58"/>
      <c r="CE704" s="58"/>
      <c r="CF704" s="58"/>
      <c r="CG704" s="58"/>
      <c r="CH704" s="58"/>
      <c r="CI704" s="58"/>
      <c r="CJ704" s="58"/>
      <c r="CK704" s="58"/>
      <c r="CL704" s="58"/>
      <c r="CM704" s="58"/>
      <c r="CN704" s="58"/>
      <c r="CO704" s="58"/>
      <c r="CP704" s="58"/>
      <c r="CQ704" s="58"/>
      <c r="CR704" s="58"/>
      <c r="CS704" s="58"/>
      <c r="CT704" s="58"/>
      <c r="CU704" s="58"/>
      <c r="CV704" s="58"/>
      <c r="CW704" s="58"/>
      <c r="CX704" s="58"/>
      <c r="CY704" s="58"/>
      <c r="CZ704" s="58"/>
      <c r="DA704" s="58"/>
      <c r="DB704" s="58"/>
      <c r="DC704" s="58"/>
      <c r="DD704" s="58"/>
      <c r="DE704" s="58"/>
      <c r="DF704" s="58"/>
      <c r="DG704" s="58"/>
      <c r="DH704" s="58"/>
      <c r="DI704" s="58"/>
      <c r="DJ704" s="58"/>
      <c r="DK704" s="58"/>
      <c r="DL704" s="58"/>
      <c r="DM704" s="58"/>
      <c r="DN704" s="58"/>
      <c r="DO704" s="58"/>
      <c r="DP704" s="58"/>
      <c r="DQ704" s="58"/>
      <c r="DR704" s="58"/>
      <c r="DS704" s="58"/>
      <c r="DT704" s="58"/>
      <c r="DU704" s="58"/>
      <c r="DV704" s="58"/>
      <c r="DW704" s="58"/>
      <c r="DX704" s="58"/>
      <c r="DY704" s="58"/>
      <c r="DZ704" s="58"/>
      <c r="EA704" s="58"/>
      <c r="EB704" s="58"/>
      <c r="EC704" s="58"/>
      <c r="ED704" s="58"/>
      <c r="EE704" s="58"/>
      <c r="EF704" s="58"/>
      <c r="EG704" s="58"/>
      <c r="EH704" s="58"/>
      <c r="EI704" s="58"/>
      <c r="EJ704" s="58"/>
      <c r="EK704" s="58"/>
      <c r="EL704" s="58"/>
      <c r="EM704" s="58"/>
      <c r="EN704" s="58"/>
      <c r="EO704" s="58"/>
      <c r="EP704" s="58"/>
      <c r="EQ704" s="58"/>
      <c r="ER704" s="58"/>
      <c r="ES704" s="58"/>
      <c r="ET704" s="58"/>
      <c r="EU704" s="58"/>
      <c r="EV704" s="58"/>
      <c r="EW704" s="58"/>
      <c r="EX704" s="58"/>
      <c r="EY704" s="58"/>
      <c r="EZ704" s="58"/>
      <c r="FA704" s="58"/>
      <c r="FB704" s="58"/>
      <c r="FC704" s="58"/>
      <c r="FD704" s="58"/>
      <c r="FE704" s="58"/>
      <c r="FF704" s="58"/>
      <c r="FG704" s="58"/>
      <c r="FH704" s="58"/>
      <c r="FI704" s="58"/>
      <c r="FJ704" s="58"/>
      <c r="FK704" s="58"/>
      <c r="FL704" s="58"/>
      <c r="FM704" s="58"/>
      <c r="FN704" s="58"/>
      <c r="FO704" s="58"/>
      <c r="FP704" s="58"/>
      <c r="FQ704" s="58"/>
      <c r="FR704" s="58"/>
      <c r="FS704" s="58"/>
      <c r="FT704" s="58"/>
      <c r="FU704" s="58"/>
      <c r="FV704" s="58"/>
      <c r="FW704" s="58"/>
      <c r="FX704" s="58"/>
      <c r="FY704" s="58"/>
      <c r="FZ704" s="58"/>
      <c r="GA704" s="58"/>
      <c r="GB704" s="58"/>
      <c r="GC704" s="58"/>
      <c r="GD704" s="58"/>
      <c r="GE704" s="58"/>
      <c r="GF704" s="58"/>
      <c r="GG704" s="58"/>
      <c r="GH704" s="58"/>
      <c r="GI704" s="58"/>
      <c r="GJ704" s="58"/>
      <c r="GK704" s="58"/>
      <c r="GL704" s="58"/>
      <c r="GM704" s="58"/>
      <c r="GN704" s="58"/>
      <c r="GO704" s="58"/>
      <c r="GP704" s="58"/>
      <c r="GQ704" s="58"/>
      <c r="GR704" s="58"/>
      <c r="GS704" s="58"/>
      <c r="GT704" s="58"/>
      <c r="GU704" s="58"/>
      <c r="GV704" s="58"/>
      <c r="GW704" s="58"/>
      <c r="GX704" s="58"/>
      <c r="GY704" s="58"/>
      <c r="GZ704" s="58"/>
      <c r="HA704" s="58"/>
      <c r="HB704" s="58"/>
      <c r="HC704" s="58"/>
      <c r="HD704" s="58"/>
      <c r="HE704" s="58"/>
      <c r="HF704" s="58"/>
      <c r="HG704" s="58"/>
      <c r="HH704" s="58"/>
      <c r="HI704" s="58"/>
      <c r="HJ704" s="58"/>
      <c r="HK704" s="58"/>
      <c r="HL704" s="58"/>
      <c r="HM704" s="58"/>
      <c r="HN704" s="58"/>
      <c r="HO704" s="58"/>
      <c r="HP704" s="58"/>
      <c r="HQ704" s="58"/>
      <c r="HR704" s="58"/>
      <c r="HS704" s="58"/>
      <c r="HT704" s="58"/>
      <c r="HU704" s="58"/>
      <c r="HV704" s="58"/>
      <c r="HW704" s="58"/>
      <c r="HX704" s="58"/>
      <c r="HY704" s="58"/>
      <c r="HZ704" s="58"/>
      <c r="IA704" s="58"/>
      <c r="IB704" s="58"/>
      <c r="IC704" s="58"/>
      <c r="ID704" s="58"/>
      <c r="IE704" s="58"/>
      <c r="IF704" s="58"/>
      <c r="IG704" s="58"/>
      <c r="IH704" s="58"/>
      <c r="II704" s="58"/>
      <c r="IJ704" s="58"/>
      <c r="IK704" s="58"/>
      <c r="IL704" s="58"/>
      <c r="IM704" s="58"/>
      <c r="IN704" s="58"/>
      <c r="IO704" s="58"/>
      <c r="IP704" s="58"/>
      <c r="IQ704" s="58"/>
      <c r="IR704" s="58"/>
    </row>
    <row r="705" spans="1:252" s="839" customFormat="1">
      <c r="A705" s="78" t="s">
        <v>596</v>
      </c>
      <c r="B705" s="699">
        <v>0</v>
      </c>
      <c r="C705" s="699">
        <v>0</v>
      </c>
      <c r="D705" s="699">
        <v>0</v>
      </c>
      <c r="E705" s="699">
        <v>0</v>
      </c>
      <c r="F705" s="699">
        <v>0</v>
      </c>
      <c r="G705" s="699">
        <v>0</v>
      </c>
      <c r="H705" s="699">
        <v>0</v>
      </c>
      <c r="I705" s="699">
        <v>0</v>
      </c>
      <c r="J705" s="699">
        <v>0</v>
      </c>
      <c r="K705" s="699">
        <v>0</v>
      </c>
      <c r="L705" s="699">
        <v>0</v>
      </c>
      <c r="M705" s="699">
        <v>0</v>
      </c>
      <c r="N705" s="699">
        <v>0</v>
      </c>
      <c r="O705" s="699">
        <v>0</v>
      </c>
      <c r="P705" s="699">
        <v>0</v>
      </c>
      <c r="Q705" s="699">
        <v>0</v>
      </c>
      <c r="R705" s="699">
        <v>0</v>
      </c>
      <c r="S705" s="699">
        <v>0</v>
      </c>
      <c r="T705" s="699">
        <v>0</v>
      </c>
      <c r="U705" s="699">
        <v>0</v>
      </c>
      <c r="V705" s="699">
        <v>0</v>
      </c>
      <c r="W705" s="699">
        <v>0</v>
      </c>
      <c r="X705" s="699">
        <v>0</v>
      </c>
      <c r="Y705" s="699">
        <v>0</v>
      </c>
      <c r="Z705" s="699">
        <v>0</v>
      </c>
      <c r="AA705" s="956">
        <v>0</v>
      </c>
      <c r="AB705" s="956">
        <v>0</v>
      </c>
      <c r="AC705" s="956">
        <v>0</v>
      </c>
      <c r="AD705" s="699">
        <v>0</v>
      </c>
      <c r="AE705" s="953">
        <v>0</v>
      </c>
      <c r="AF705" s="58"/>
      <c r="AG705" s="58"/>
      <c r="AH705" s="58"/>
      <c r="AI705" s="58"/>
      <c r="AJ705" s="58"/>
      <c r="AK705" s="58"/>
      <c r="AL705" s="58"/>
      <c r="AM705" s="58"/>
      <c r="AN705" s="58"/>
      <c r="AO705" s="58"/>
      <c r="AP705" s="58"/>
      <c r="AQ705" s="58"/>
      <c r="AR705" s="58"/>
      <c r="AS705" s="58"/>
      <c r="AT705" s="58"/>
      <c r="AU705" s="58"/>
      <c r="AV705" s="58"/>
      <c r="AW705" s="58"/>
      <c r="AX705" s="58"/>
      <c r="AY705" s="58"/>
      <c r="AZ705" s="58"/>
      <c r="BA705" s="58"/>
      <c r="BB705" s="58"/>
      <c r="BC705" s="58"/>
      <c r="BD705" s="58"/>
      <c r="BE705" s="58"/>
      <c r="BF705" s="58"/>
      <c r="BG705" s="58"/>
      <c r="BH705" s="58"/>
      <c r="BI705" s="58"/>
      <c r="BJ705" s="58"/>
      <c r="BK705" s="58"/>
      <c r="BL705" s="58"/>
      <c r="BM705" s="58"/>
      <c r="BN705" s="58"/>
      <c r="BO705" s="58"/>
      <c r="BP705" s="58"/>
      <c r="BQ705" s="58"/>
      <c r="BR705" s="58"/>
      <c r="BS705" s="58"/>
      <c r="BT705" s="58"/>
      <c r="BU705" s="58"/>
      <c r="BV705" s="58"/>
      <c r="BW705" s="58"/>
      <c r="BX705" s="58"/>
      <c r="BY705" s="58"/>
      <c r="BZ705" s="58"/>
      <c r="CA705" s="58"/>
      <c r="CB705" s="58"/>
      <c r="CC705" s="58"/>
      <c r="CD705" s="58"/>
      <c r="CE705" s="58"/>
      <c r="CF705" s="58"/>
      <c r="CG705" s="58"/>
      <c r="CH705" s="58"/>
      <c r="CI705" s="58"/>
      <c r="CJ705" s="58"/>
      <c r="CK705" s="58"/>
      <c r="CL705" s="58"/>
      <c r="CM705" s="58"/>
      <c r="CN705" s="58"/>
      <c r="CO705" s="58"/>
      <c r="CP705" s="58"/>
      <c r="CQ705" s="58"/>
      <c r="CR705" s="58"/>
      <c r="CS705" s="58"/>
      <c r="CT705" s="58"/>
      <c r="CU705" s="58"/>
      <c r="CV705" s="58"/>
      <c r="CW705" s="58"/>
      <c r="CX705" s="58"/>
      <c r="CY705" s="58"/>
      <c r="CZ705" s="58"/>
      <c r="DA705" s="58"/>
      <c r="DB705" s="58"/>
      <c r="DC705" s="58"/>
      <c r="DD705" s="58"/>
      <c r="DE705" s="58"/>
      <c r="DF705" s="58"/>
      <c r="DG705" s="58"/>
      <c r="DH705" s="58"/>
      <c r="DI705" s="58"/>
      <c r="DJ705" s="58"/>
      <c r="DK705" s="58"/>
      <c r="DL705" s="58"/>
      <c r="DM705" s="58"/>
      <c r="DN705" s="58"/>
      <c r="DO705" s="58"/>
      <c r="DP705" s="58"/>
      <c r="DQ705" s="58"/>
      <c r="DR705" s="58"/>
      <c r="DS705" s="58"/>
      <c r="DT705" s="58"/>
      <c r="DU705" s="58"/>
      <c r="DV705" s="58"/>
      <c r="DW705" s="58"/>
      <c r="DX705" s="58"/>
      <c r="DY705" s="58"/>
      <c r="DZ705" s="58"/>
      <c r="EA705" s="58"/>
      <c r="EB705" s="58"/>
      <c r="EC705" s="58"/>
      <c r="ED705" s="58"/>
      <c r="EE705" s="58"/>
      <c r="EF705" s="58"/>
      <c r="EG705" s="58"/>
      <c r="EH705" s="58"/>
      <c r="EI705" s="58"/>
      <c r="EJ705" s="58"/>
      <c r="EK705" s="58"/>
      <c r="EL705" s="58"/>
      <c r="EM705" s="58"/>
      <c r="EN705" s="58"/>
      <c r="EO705" s="58"/>
      <c r="EP705" s="58"/>
      <c r="EQ705" s="58"/>
      <c r="ER705" s="58"/>
      <c r="ES705" s="58"/>
      <c r="ET705" s="58"/>
      <c r="EU705" s="58"/>
      <c r="EV705" s="58"/>
      <c r="EW705" s="58"/>
      <c r="EX705" s="58"/>
      <c r="EY705" s="58"/>
      <c r="EZ705" s="58"/>
      <c r="FA705" s="58"/>
      <c r="FB705" s="58"/>
      <c r="FC705" s="58"/>
      <c r="FD705" s="58"/>
      <c r="FE705" s="58"/>
      <c r="FF705" s="58"/>
      <c r="FG705" s="58"/>
      <c r="FH705" s="58"/>
      <c r="FI705" s="58"/>
      <c r="FJ705" s="58"/>
      <c r="FK705" s="58"/>
      <c r="FL705" s="58"/>
      <c r="FM705" s="58"/>
      <c r="FN705" s="58"/>
      <c r="FO705" s="58"/>
      <c r="FP705" s="58"/>
      <c r="FQ705" s="58"/>
      <c r="FR705" s="58"/>
      <c r="FS705" s="58"/>
      <c r="FT705" s="58"/>
      <c r="FU705" s="58"/>
      <c r="FV705" s="58"/>
      <c r="FW705" s="58"/>
      <c r="FX705" s="58"/>
      <c r="FY705" s="58"/>
      <c r="FZ705" s="58"/>
      <c r="GA705" s="58"/>
      <c r="GB705" s="58"/>
      <c r="GC705" s="58"/>
      <c r="GD705" s="58"/>
      <c r="GE705" s="58"/>
      <c r="GF705" s="58"/>
      <c r="GG705" s="58"/>
      <c r="GH705" s="58"/>
      <c r="GI705" s="58"/>
      <c r="GJ705" s="58"/>
      <c r="GK705" s="58"/>
      <c r="GL705" s="58"/>
      <c r="GM705" s="58"/>
      <c r="GN705" s="58"/>
      <c r="GO705" s="58"/>
      <c r="GP705" s="58"/>
      <c r="GQ705" s="58"/>
      <c r="GR705" s="58"/>
      <c r="GS705" s="58"/>
      <c r="GT705" s="58"/>
      <c r="GU705" s="58"/>
      <c r="GV705" s="58"/>
      <c r="GW705" s="58"/>
      <c r="GX705" s="58"/>
      <c r="GY705" s="58"/>
      <c r="GZ705" s="58"/>
      <c r="HA705" s="58"/>
      <c r="HB705" s="58"/>
      <c r="HC705" s="58"/>
      <c r="HD705" s="58"/>
      <c r="HE705" s="58"/>
      <c r="HF705" s="58"/>
      <c r="HG705" s="58"/>
      <c r="HH705" s="58"/>
      <c r="HI705" s="58"/>
      <c r="HJ705" s="58"/>
      <c r="HK705" s="58"/>
      <c r="HL705" s="58"/>
      <c r="HM705" s="58"/>
      <c r="HN705" s="58"/>
      <c r="HO705" s="58"/>
      <c r="HP705" s="58"/>
      <c r="HQ705" s="58"/>
      <c r="HR705" s="58"/>
      <c r="HS705" s="58"/>
      <c r="HT705" s="58"/>
      <c r="HU705" s="58"/>
      <c r="HV705" s="58"/>
      <c r="HW705" s="58"/>
      <c r="HX705" s="58"/>
      <c r="HY705" s="58"/>
      <c r="HZ705" s="58"/>
      <c r="IA705" s="58"/>
      <c r="IB705" s="58"/>
      <c r="IC705" s="58"/>
      <c r="ID705" s="58"/>
      <c r="IE705" s="58"/>
      <c r="IF705" s="58"/>
      <c r="IG705" s="58"/>
      <c r="IH705" s="58"/>
      <c r="II705" s="58"/>
      <c r="IJ705" s="58"/>
      <c r="IK705" s="58"/>
      <c r="IL705" s="58"/>
      <c r="IM705" s="58"/>
      <c r="IN705" s="58"/>
      <c r="IO705" s="58"/>
      <c r="IP705" s="58"/>
      <c r="IQ705" s="58"/>
      <c r="IR705" s="58"/>
    </row>
    <row r="706" spans="1:252" s="839" customFormat="1">
      <c r="A706" s="78" t="s">
        <v>597</v>
      </c>
      <c r="B706" s="699">
        <v>3.1E-2</v>
      </c>
      <c r="C706" s="699">
        <v>3.2000000000000001E-2</v>
      </c>
      <c r="D706" s="699">
        <v>3.1E-2</v>
      </c>
      <c r="E706" s="699">
        <v>3.5000000000000003E-2</v>
      </c>
      <c r="F706" s="699">
        <v>3.4000000000000002E-2</v>
      </c>
      <c r="G706" s="699">
        <v>0.06</v>
      </c>
      <c r="H706" s="699">
        <v>7.0999999999999994E-2</v>
      </c>
      <c r="I706" s="699">
        <v>7.0999999999999994E-2</v>
      </c>
      <c r="J706" s="699">
        <v>7.8E-2</v>
      </c>
      <c r="K706" s="699">
        <v>7.8E-2</v>
      </c>
      <c r="L706" s="699">
        <v>8.4000000000000005E-2</v>
      </c>
      <c r="M706" s="699">
        <v>8.8999999999999996E-2</v>
      </c>
      <c r="N706" s="699">
        <v>9.5000000000000001E-2</v>
      </c>
      <c r="O706" s="699">
        <v>9.1999999999999998E-2</v>
      </c>
      <c r="P706" s="699">
        <v>2.1000000000000001E-2</v>
      </c>
      <c r="Q706" s="699">
        <v>2.4E-2</v>
      </c>
      <c r="R706" s="699">
        <v>1.9E-2</v>
      </c>
      <c r="S706" s="699">
        <v>2.1999999999999999E-2</v>
      </c>
      <c r="T706" s="699">
        <v>2.5000000000000001E-2</v>
      </c>
      <c r="U706" s="699">
        <v>2.1999999999999999E-2</v>
      </c>
      <c r="V706" s="699">
        <v>2.5000000000000001E-2</v>
      </c>
      <c r="W706" s="699">
        <v>1.9E-2</v>
      </c>
      <c r="X706" s="699">
        <v>1.9E-2</v>
      </c>
      <c r="Y706" s="699">
        <v>1.7000000000000001E-2</v>
      </c>
      <c r="Z706" s="699">
        <v>0.02</v>
      </c>
      <c r="AA706" s="956">
        <v>2.3E-2</v>
      </c>
      <c r="AB706" s="956">
        <v>2.1999999999999999E-2</v>
      </c>
      <c r="AC706" s="956">
        <v>1.9E-2</v>
      </c>
      <c r="AD706" s="699">
        <v>1.9E-2</v>
      </c>
      <c r="AE706" s="953">
        <v>0.02</v>
      </c>
      <c r="AF706" s="58"/>
      <c r="AG706" s="58"/>
      <c r="AH706" s="58"/>
      <c r="AI706" s="58"/>
      <c r="AJ706" s="58"/>
      <c r="AK706" s="58"/>
      <c r="AL706" s="58"/>
      <c r="AM706" s="58"/>
      <c r="AN706" s="58"/>
      <c r="AO706" s="58"/>
      <c r="AP706" s="58"/>
      <c r="AQ706" s="58"/>
      <c r="AR706" s="58"/>
      <c r="AS706" s="58"/>
      <c r="AT706" s="58"/>
      <c r="AU706" s="58"/>
      <c r="AV706" s="58"/>
      <c r="AW706" s="58"/>
      <c r="AX706" s="58"/>
      <c r="AY706" s="58"/>
      <c r="AZ706" s="58"/>
      <c r="BA706" s="58"/>
      <c r="BB706" s="58"/>
      <c r="BC706" s="58"/>
      <c r="BD706" s="58"/>
      <c r="BE706" s="58"/>
      <c r="BF706" s="58"/>
      <c r="BG706" s="58"/>
      <c r="BH706" s="58"/>
      <c r="BI706" s="58"/>
      <c r="BJ706" s="58"/>
      <c r="BK706" s="58"/>
      <c r="BL706" s="58"/>
      <c r="BM706" s="58"/>
      <c r="BN706" s="58"/>
      <c r="BO706" s="58"/>
      <c r="BP706" s="58"/>
      <c r="BQ706" s="58"/>
      <c r="BR706" s="58"/>
      <c r="BS706" s="58"/>
      <c r="BT706" s="58"/>
      <c r="BU706" s="58"/>
      <c r="BV706" s="58"/>
      <c r="BW706" s="58"/>
      <c r="BX706" s="58"/>
      <c r="BY706" s="58"/>
      <c r="BZ706" s="58"/>
      <c r="CA706" s="58"/>
      <c r="CB706" s="58"/>
      <c r="CC706" s="58"/>
      <c r="CD706" s="58"/>
      <c r="CE706" s="58"/>
      <c r="CF706" s="58"/>
      <c r="CG706" s="58"/>
      <c r="CH706" s="58"/>
      <c r="CI706" s="58"/>
      <c r="CJ706" s="58"/>
      <c r="CK706" s="58"/>
      <c r="CL706" s="58"/>
      <c r="CM706" s="58"/>
      <c r="CN706" s="58"/>
      <c r="CO706" s="58"/>
      <c r="CP706" s="58"/>
      <c r="CQ706" s="58"/>
      <c r="CR706" s="58"/>
      <c r="CS706" s="58"/>
      <c r="CT706" s="58"/>
      <c r="CU706" s="58"/>
      <c r="CV706" s="58"/>
      <c r="CW706" s="58"/>
      <c r="CX706" s="58"/>
      <c r="CY706" s="58"/>
      <c r="CZ706" s="58"/>
      <c r="DA706" s="58"/>
      <c r="DB706" s="58"/>
      <c r="DC706" s="58"/>
      <c r="DD706" s="58"/>
      <c r="DE706" s="58"/>
      <c r="DF706" s="58"/>
      <c r="DG706" s="58"/>
      <c r="DH706" s="58"/>
      <c r="DI706" s="58"/>
      <c r="DJ706" s="58"/>
      <c r="DK706" s="58"/>
      <c r="DL706" s="58"/>
      <c r="DM706" s="58"/>
      <c r="DN706" s="58"/>
      <c r="DO706" s="58"/>
      <c r="DP706" s="58"/>
      <c r="DQ706" s="58"/>
      <c r="DR706" s="58"/>
      <c r="DS706" s="58"/>
      <c r="DT706" s="58"/>
      <c r="DU706" s="58"/>
      <c r="DV706" s="58"/>
      <c r="DW706" s="58"/>
      <c r="DX706" s="58"/>
      <c r="DY706" s="58"/>
      <c r="DZ706" s="58"/>
      <c r="EA706" s="58"/>
      <c r="EB706" s="58"/>
      <c r="EC706" s="58"/>
      <c r="ED706" s="58"/>
      <c r="EE706" s="58"/>
      <c r="EF706" s="58"/>
      <c r="EG706" s="58"/>
      <c r="EH706" s="58"/>
      <c r="EI706" s="58"/>
      <c r="EJ706" s="58"/>
      <c r="EK706" s="58"/>
      <c r="EL706" s="58"/>
      <c r="EM706" s="58"/>
      <c r="EN706" s="58"/>
      <c r="EO706" s="58"/>
      <c r="EP706" s="58"/>
      <c r="EQ706" s="58"/>
      <c r="ER706" s="58"/>
      <c r="ES706" s="58"/>
      <c r="ET706" s="58"/>
      <c r="EU706" s="58"/>
      <c r="EV706" s="58"/>
      <c r="EW706" s="58"/>
      <c r="EX706" s="58"/>
      <c r="EY706" s="58"/>
      <c r="EZ706" s="58"/>
      <c r="FA706" s="58"/>
      <c r="FB706" s="58"/>
      <c r="FC706" s="58"/>
      <c r="FD706" s="58"/>
      <c r="FE706" s="58"/>
      <c r="FF706" s="58"/>
      <c r="FG706" s="58"/>
      <c r="FH706" s="58"/>
      <c r="FI706" s="58"/>
      <c r="FJ706" s="58"/>
      <c r="FK706" s="58"/>
      <c r="FL706" s="58"/>
      <c r="FM706" s="58"/>
      <c r="FN706" s="58"/>
      <c r="FO706" s="58"/>
      <c r="FP706" s="58"/>
      <c r="FQ706" s="58"/>
      <c r="FR706" s="58"/>
      <c r="FS706" s="58"/>
      <c r="FT706" s="58"/>
      <c r="FU706" s="58"/>
      <c r="FV706" s="58"/>
      <c r="FW706" s="58"/>
      <c r="FX706" s="58"/>
      <c r="FY706" s="58"/>
      <c r="FZ706" s="58"/>
      <c r="GA706" s="58"/>
      <c r="GB706" s="58"/>
      <c r="GC706" s="58"/>
      <c r="GD706" s="58"/>
      <c r="GE706" s="58"/>
      <c r="GF706" s="58"/>
      <c r="GG706" s="58"/>
      <c r="GH706" s="58"/>
      <c r="GI706" s="58"/>
      <c r="GJ706" s="58"/>
      <c r="GK706" s="58"/>
      <c r="GL706" s="58"/>
      <c r="GM706" s="58"/>
      <c r="GN706" s="58"/>
      <c r="GO706" s="58"/>
      <c r="GP706" s="58"/>
      <c r="GQ706" s="58"/>
      <c r="GR706" s="58"/>
      <c r="GS706" s="58"/>
      <c r="GT706" s="58"/>
      <c r="GU706" s="58"/>
      <c r="GV706" s="58"/>
      <c r="GW706" s="58"/>
      <c r="GX706" s="58"/>
      <c r="GY706" s="58"/>
      <c r="GZ706" s="58"/>
      <c r="HA706" s="58"/>
      <c r="HB706" s="58"/>
      <c r="HC706" s="58"/>
      <c r="HD706" s="58"/>
      <c r="HE706" s="58"/>
      <c r="HF706" s="58"/>
      <c r="HG706" s="58"/>
      <c r="HH706" s="58"/>
      <c r="HI706" s="58"/>
      <c r="HJ706" s="58"/>
      <c r="HK706" s="58"/>
      <c r="HL706" s="58"/>
      <c r="HM706" s="58"/>
      <c r="HN706" s="58"/>
      <c r="HO706" s="58"/>
      <c r="HP706" s="58"/>
      <c r="HQ706" s="58"/>
      <c r="HR706" s="58"/>
      <c r="HS706" s="58"/>
      <c r="HT706" s="58"/>
      <c r="HU706" s="58"/>
      <c r="HV706" s="58"/>
      <c r="HW706" s="58"/>
      <c r="HX706" s="58"/>
      <c r="HY706" s="58"/>
      <c r="HZ706" s="58"/>
      <c r="IA706" s="58"/>
      <c r="IB706" s="58"/>
      <c r="IC706" s="58"/>
      <c r="ID706" s="58"/>
      <c r="IE706" s="58"/>
      <c r="IF706" s="58"/>
      <c r="IG706" s="58"/>
      <c r="IH706" s="58"/>
      <c r="II706" s="58"/>
      <c r="IJ706" s="58"/>
      <c r="IK706" s="58"/>
      <c r="IL706" s="58"/>
      <c r="IM706" s="58"/>
      <c r="IN706" s="58"/>
      <c r="IO706" s="58"/>
      <c r="IP706" s="58"/>
      <c r="IQ706" s="58"/>
      <c r="IR706" s="58"/>
    </row>
    <row r="707" spans="1:252" s="839" customFormat="1">
      <c r="A707" s="78" t="s">
        <v>598</v>
      </c>
      <c r="B707" s="699">
        <v>0</v>
      </c>
      <c r="C707" s="699">
        <v>0</v>
      </c>
      <c r="D707" s="699">
        <v>0</v>
      </c>
      <c r="E707" s="699">
        <v>0</v>
      </c>
      <c r="F707" s="699">
        <v>0</v>
      </c>
      <c r="G707" s="699">
        <v>0</v>
      </c>
      <c r="H707" s="699">
        <v>0</v>
      </c>
      <c r="I707" s="699">
        <v>0</v>
      </c>
      <c r="J707" s="699">
        <v>0</v>
      </c>
      <c r="K707" s="699">
        <v>0</v>
      </c>
      <c r="L707" s="699">
        <v>0</v>
      </c>
      <c r="M707" s="699">
        <v>0</v>
      </c>
      <c r="N707" s="699">
        <v>0</v>
      </c>
      <c r="O707" s="699">
        <v>0</v>
      </c>
      <c r="P707" s="699">
        <v>0</v>
      </c>
      <c r="Q707" s="699">
        <v>0</v>
      </c>
      <c r="R707" s="699">
        <v>0</v>
      </c>
      <c r="S707" s="699">
        <v>0</v>
      </c>
      <c r="T707" s="699">
        <v>0</v>
      </c>
      <c r="U707" s="699">
        <v>0</v>
      </c>
      <c r="V707" s="699">
        <v>0</v>
      </c>
      <c r="W707" s="699">
        <v>0</v>
      </c>
      <c r="X707" s="699">
        <v>0</v>
      </c>
      <c r="Y707" s="699">
        <v>0</v>
      </c>
      <c r="Z707" s="699">
        <v>0</v>
      </c>
      <c r="AA707" s="956">
        <v>0</v>
      </c>
      <c r="AB707" s="956">
        <v>0</v>
      </c>
      <c r="AC707" s="956">
        <v>0</v>
      </c>
      <c r="AD707" s="699">
        <v>0</v>
      </c>
      <c r="AE707" s="953">
        <v>0</v>
      </c>
      <c r="AF707" s="58"/>
      <c r="AG707" s="58"/>
      <c r="AH707" s="58"/>
      <c r="AI707" s="58"/>
      <c r="AJ707" s="58"/>
      <c r="AK707" s="58"/>
      <c r="AL707" s="58"/>
      <c r="AM707" s="58"/>
      <c r="AN707" s="58"/>
      <c r="AO707" s="58"/>
      <c r="AP707" s="58"/>
      <c r="AQ707" s="58"/>
      <c r="AR707" s="58"/>
      <c r="AS707" s="58"/>
      <c r="AT707" s="58"/>
      <c r="AU707" s="58"/>
      <c r="AV707" s="58"/>
      <c r="AW707" s="58"/>
      <c r="AX707" s="58"/>
      <c r="AY707" s="58"/>
      <c r="AZ707" s="58"/>
      <c r="BA707" s="58"/>
      <c r="BB707" s="58"/>
      <c r="BC707" s="58"/>
      <c r="BD707" s="58"/>
      <c r="BE707" s="58"/>
      <c r="BF707" s="58"/>
      <c r="BG707" s="58"/>
      <c r="BH707" s="58"/>
      <c r="BI707" s="58"/>
      <c r="BJ707" s="58"/>
      <c r="BK707" s="58"/>
      <c r="BL707" s="58"/>
      <c r="BM707" s="58"/>
      <c r="BN707" s="58"/>
      <c r="BO707" s="58"/>
      <c r="BP707" s="58"/>
      <c r="BQ707" s="58"/>
      <c r="BR707" s="58"/>
      <c r="BS707" s="58"/>
      <c r="BT707" s="58"/>
      <c r="BU707" s="58"/>
      <c r="BV707" s="58"/>
      <c r="BW707" s="58"/>
      <c r="BX707" s="58"/>
      <c r="BY707" s="58"/>
      <c r="BZ707" s="58"/>
      <c r="CA707" s="58"/>
      <c r="CB707" s="58"/>
      <c r="CC707" s="58"/>
      <c r="CD707" s="58"/>
      <c r="CE707" s="58"/>
      <c r="CF707" s="58"/>
      <c r="CG707" s="58"/>
      <c r="CH707" s="58"/>
      <c r="CI707" s="58"/>
      <c r="CJ707" s="58"/>
      <c r="CK707" s="58"/>
      <c r="CL707" s="58"/>
      <c r="CM707" s="58"/>
      <c r="CN707" s="58"/>
      <c r="CO707" s="58"/>
      <c r="CP707" s="58"/>
      <c r="CQ707" s="58"/>
      <c r="CR707" s="58"/>
      <c r="CS707" s="58"/>
      <c r="CT707" s="58"/>
      <c r="CU707" s="58"/>
      <c r="CV707" s="58"/>
      <c r="CW707" s="58"/>
      <c r="CX707" s="58"/>
      <c r="CY707" s="58"/>
      <c r="CZ707" s="58"/>
      <c r="DA707" s="58"/>
      <c r="DB707" s="58"/>
      <c r="DC707" s="58"/>
      <c r="DD707" s="58"/>
      <c r="DE707" s="58"/>
      <c r="DF707" s="58"/>
      <c r="DG707" s="58"/>
      <c r="DH707" s="58"/>
      <c r="DI707" s="58"/>
      <c r="DJ707" s="58"/>
      <c r="DK707" s="58"/>
      <c r="DL707" s="58"/>
      <c r="DM707" s="58"/>
      <c r="DN707" s="58"/>
      <c r="DO707" s="58"/>
      <c r="DP707" s="58"/>
      <c r="DQ707" s="58"/>
      <c r="DR707" s="58"/>
      <c r="DS707" s="58"/>
      <c r="DT707" s="58"/>
      <c r="DU707" s="58"/>
      <c r="DV707" s="58"/>
      <c r="DW707" s="58"/>
      <c r="DX707" s="58"/>
      <c r="DY707" s="58"/>
      <c r="DZ707" s="58"/>
      <c r="EA707" s="58"/>
      <c r="EB707" s="58"/>
      <c r="EC707" s="58"/>
      <c r="ED707" s="58"/>
      <c r="EE707" s="58"/>
      <c r="EF707" s="58"/>
      <c r="EG707" s="58"/>
      <c r="EH707" s="58"/>
      <c r="EI707" s="58"/>
      <c r="EJ707" s="58"/>
      <c r="EK707" s="58"/>
      <c r="EL707" s="58"/>
      <c r="EM707" s="58"/>
      <c r="EN707" s="58"/>
      <c r="EO707" s="58"/>
      <c r="EP707" s="58"/>
      <c r="EQ707" s="58"/>
      <c r="ER707" s="58"/>
      <c r="ES707" s="58"/>
      <c r="ET707" s="58"/>
      <c r="EU707" s="58"/>
      <c r="EV707" s="58"/>
      <c r="EW707" s="58"/>
      <c r="EX707" s="58"/>
      <c r="EY707" s="58"/>
      <c r="EZ707" s="58"/>
      <c r="FA707" s="58"/>
      <c r="FB707" s="58"/>
      <c r="FC707" s="58"/>
      <c r="FD707" s="58"/>
      <c r="FE707" s="58"/>
      <c r="FF707" s="58"/>
      <c r="FG707" s="58"/>
      <c r="FH707" s="58"/>
      <c r="FI707" s="58"/>
      <c r="FJ707" s="58"/>
      <c r="FK707" s="58"/>
      <c r="FL707" s="58"/>
      <c r="FM707" s="58"/>
      <c r="FN707" s="58"/>
      <c r="FO707" s="58"/>
      <c r="FP707" s="58"/>
      <c r="FQ707" s="58"/>
      <c r="FR707" s="58"/>
      <c r="FS707" s="58"/>
      <c r="FT707" s="58"/>
      <c r="FU707" s="58"/>
      <c r="FV707" s="58"/>
      <c r="FW707" s="58"/>
      <c r="FX707" s="58"/>
      <c r="FY707" s="58"/>
      <c r="FZ707" s="58"/>
      <c r="GA707" s="58"/>
      <c r="GB707" s="58"/>
      <c r="GC707" s="58"/>
      <c r="GD707" s="58"/>
      <c r="GE707" s="58"/>
      <c r="GF707" s="58"/>
      <c r="GG707" s="58"/>
      <c r="GH707" s="58"/>
      <c r="GI707" s="58"/>
      <c r="GJ707" s="58"/>
      <c r="GK707" s="58"/>
      <c r="GL707" s="58"/>
      <c r="GM707" s="58"/>
      <c r="GN707" s="58"/>
      <c r="GO707" s="58"/>
      <c r="GP707" s="58"/>
      <c r="GQ707" s="58"/>
      <c r="GR707" s="58"/>
      <c r="GS707" s="58"/>
      <c r="GT707" s="58"/>
      <c r="GU707" s="58"/>
      <c r="GV707" s="58"/>
      <c r="GW707" s="58"/>
      <c r="GX707" s="58"/>
      <c r="GY707" s="58"/>
      <c r="GZ707" s="58"/>
      <c r="HA707" s="58"/>
      <c r="HB707" s="58"/>
      <c r="HC707" s="58"/>
      <c r="HD707" s="58"/>
      <c r="HE707" s="58"/>
      <c r="HF707" s="58"/>
      <c r="HG707" s="58"/>
      <c r="HH707" s="58"/>
      <c r="HI707" s="58"/>
      <c r="HJ707" s="58"/>
      <c r="HK707" s="58"/>
      <c r="HL707" s="58"/>
      <c r="HM707" s="58"/>
      <c r="HN707" s="58"/>
      <c r="HO707" s="58"/>
      <c r="HP707" s="58"/>
      <c r="HQ707" s="58"/>
      <c r="HR707" s="58"/>
      <c r="HS707" s="58"/>
      <c r="HT707" s="58"/>
      <c r="HU707" s="58"/>
      <c r="HV707" s="58"/>
      <c r="HW707" s="58"/>
      <c r="HX707" s="58"/>
      <c r="HY707" s="58"/>
      <c r="HZ707" s="58"/>
      <c r="IA707" s="58"/>
      <c r="IB707" s="58"/>
      <c r="IC707" s="58"/>
      <c r="ID707" s="58"/>
      <c r="IE707" s="58"/>
      <c r="IF707" s="58"/>
      <c r="IG707" s="58"/>
      <c r="IH707" s="58"/>
      <c r="II707" s="58"/>
      <c r="IJ707" s="58"/>
      <c r="IK707" s="58"/>
      <c r="IL707" s="58"/>
      <c r="IM707" s="58"/>
      <c r="IN707" s="58"/>
      <c r="IO707" s="58"/>
      <c r="IP707" s="58"/>
      <c r="IQ707" s="58"/>
      <c r="IR707" s="58"/>
    </row>
    <row r="708" spans="1:252" s="839" customFormat="1">
      <c r="A708" s="78" t="s">
        <v>599</v>
      </c>
      <c r="B708" s="699">
        <v>1.0999999999999999E-2</v>
      </c>
      <c r="C708" s="699">
        <v>1.2E-2</v>
      </c>
      <c r="D708" s="699">
        <v>0.01</v>
      </c>
      <c r="E708" s="699">
        <v>1.0999999999999999E-2</v>
      </c>
      <c r="F708" s="699">
        <v>1.2E-2</v>
      </c>
      <c r="G708" s="699">
        <v>0.02</v>
      </c>
      <c r="H708" s="699">
        <v>2.4E-2</v>
      </c>
      <c r="I708" s="699">
        <v>2.4E-2</v>
      </c>
      <c r="J708" s="699">
        <v>2.7E-2</v>
      </c>
      <c r="K708" s="699">
        <v>2.7E-2</v>
      </c>
      <c r="L708" s="699">
        <v>2.9000000000000001E-2</v>
      </c>
      <c r="M708" s="699">
        <v>0.03</v>
      </c>
      <c r="N708" s="699">
        <v>3.1E-2</v>
      </c>
      <c r="O708" s="699">
        <v>0.03</v>
      </c>
      <c r="P708" s="699">
        <v>3.9E-2</v>
      </c>
      <c r="Q708" s="699">
        <v>3.7999999999999999E-2</v>
      </c>
      <c r="R708" s="699">
        <v>3.3000000000000002E-2</v>
      </c>
      <c r="S708" s="699">
        <v>3.1E-2</v>
      </c>
      <c r="T708" s="699">
        <v>0.03</v>
      </c>
      <c r="U708" s="699">
        <v>3.2000000000000001E-2</v>
      </c>
      <c r="V708" s="699">
        <v>3.1E-2</v>
      </c>
      <c r="W708" s="699">
        <v>2.5999999999999999E-2</v>
      </c>
      <c r="X708" s="699">
        <v>2.7E-2</v>
      </c>
      <c r="Y708" s="699">
        <v>2.7E-2</v>
      </c>
      <c r="Z708" s="699">
        <v>2.7E-2</v>
      </c>
      <c r="AA708" s="956">
        <v>3.5000000000000003E-2</v>
      </c>
      <c r="AB708" s="956">
        <v>0.03</v>
      </c>
      <c r="AC708" s="956">
        <v>3.4000000000000002E-2</v>
      </c>
      <c r="AD708" s="699">
        <v>3.6999999999999998E-2</v>
      </c>
      <c r="AE708" s="953">
        <v>3.6999999999999998E-2</v>
      </c>
      <c r="AF708" s="58"/>
      <c r="AG708" s="58"/>
      <c r="AH708" s="58"/>
      <c r="AI708" s="58"/>
      <c r="AJ708" s="58"/>
      <c r="AK708" s="58"/>
      <c r="AL708" s="58"/>
      <c r="AM708" s="58"/>
      <c r="AN708" s="58"/>
      <c r="AO708" s="58"/>
      <c r="AP708" s="58"/>
      <c r="AQ708" s="58"/>
      <c r="AR708" s="58"/>
      <c r="AS708" s="58"/>
      <c r="AT708" s="58"/>
      <c r="AU708" s="58"/>
      <c r="AV708" s="58"/>
      <c r="AW708" s="58"/>
      <c r="AX708" s="58"/>
      <c r="AY708" s="58"/>
      <c r="AZ708" s="58"/>
      <c r="BA708" s="58"/>
      <c r="BB708" s="58"/>
      <c r="BC708" s="58"/>
      <c r="BD708" s="58"/>
      <c r="BE708" s="58"/>
      <c r="BF708" s="58"/>
      <c r="BG708" s="58"/>
      <c r="BH708" s="58"/>
      <c r="BI708" s="58"/>
      <c r="BJ708" s="58"/>
      <c r="BK708" s="58"/>
      <c r="BL708" s="58"/>
      <c r="BM708" s="58"/>
      <c r="BN708" s="58"/>
      <c r="BO708" s="58"/>
      <c r="BP708" s="58"/>
      <c r="BQ708" s="58"/>
      <c r="BR708" s="58"/>
      <c r="BS708" s="58"/>
      <c r="BT708" s="58"/>
      <c r="BU708" s="58"/>
      <c r="BV708" s="58"/>
      <c r="BW708" s="58"/>
      <c r="BX708" s="58"/>
      <c r="BY708" s="58"/>
      <c r="BZ708" s="58"/>
      <c r="CA708" s="58"/>
      <c r="CB708" s="58"/>
      <c r="CC708" s="58"/>
      <c r="CD708" s="58"/>
      <c r="CE708" s="58"/>
      <c r="CF708" s="58"/>
      <c r="CG708" s="58"/>
      <c r="CH708" s="58"/>
      <c r="CI708" s="58"/>
      <c r="CJ708" s="58"/>
      <c r="CK708" s="58"/>
      <c r="CL708" s="58"/>
      <c r="CM708" s="58"/>
      <c r="CN708" s="58"/>
      <c r="CO708" s="58"/>
      <c r="CP708" s="58"/>
      <c r="CQ708" s="58"/>
      <c r="CR708" s="58"/>
      <c r="CS708" s="58"/>
      <c r="CT708" s="58"/>
      <c r="CU708" s="58"/>
      <c r="CV708" s="58"/>
      <c r="CW708" s="58"/>
      <c r="CX708" s="58"/>
      <c r="CY708" s="58"/>
      <c r="CZ708" s="58"/>
      <c r="DA708" s="58"/>
      <c r="DB708" s="58"/>
      <c r="DC708" s="58"/>
      <c r="DD708" s="58"/>
      <c r="DE708" s="58"/>
      <c r="DF708" s="58"/>
      <c r="DG708" s="58"/>
      <c r="DH708" s="58"/>
      <c r="DI708" s="58"/>
      <c r="DJ708" s="58"/>
      <c r="DK708" s="58"/>
      <c r="DL708" s="58"/>
      <c r="DM708" s="58"/>
      <c r="DN708" s="58"/>
      <c r="DO708" s="58"/>
      <c r="DP708" s="58"/>
      <c r="DQ708" s="58"/>
      <c r="DR708" s="58"/>
      <c r="DS708" s="58"/>
      <c r="DT708" s="58"/>
      <c r="DU708" s="58"/>
      <c r="DV708" s="58"/>
      <c r="DW708" s="58"/>
      <c r="DX708" s="58"/>
      <c r="DY708" s="58"/>
      <c r="DZ708" s="58"/>
      <c r="EA708" s="58"/>
      <c r="EB708" s="58"/>
      <c r="EC708" s="58"/>
      <c r="ED708" s="58"/>
      <c r="EE708" s="58"/>
      <c r="EF708" s="58"/>
      <c r="EG708" s="58"/>
      <c r="EH708" s="58"/>
      <c r="EI708" s="58"/>
      <c r="EJ708" s="58"/>
      <c r="EK708" s="58"/>
      <c r="EL708" s="58"/>
      <c r="EM708" s="58"/>
      <c r="EN708" s="58"/>
      <c r="EO708" s="58"/>
      <c r="EP708" s="58"/>
      <c r="EQ708" s="58"/>
      <c r="ER708" s="58"/>
      <c r="ES708" s="58"/>
      <c r="ET708" s="58"/>
      <c r="EU708" s="58"/>
      <c r="EV708" s="58"/>
      <c r="EW708" s="58"/>
      <c r="EX708" s="58"/>
      <c r="EY708" s="58"/>
      <c r="EZ708" s="58"/>
      <c r="FA708" s="58"/>
      <c r="FB708" s="58"/>
      <c r="FC708" s="58"/>
      <c r="FD708" s="58"/>
      <c r="FE708" s="58"/>
      <c r="FF708" s="58"/>
      <c r="FG708" s="58"/>
      <c r="FH708" s="58"/>
      <c r="FI708" s="58"/>
      <c r="FJ708" s="58"/>
      <c r="FK708" s="58"/>
      <c r="FL708" s="58"/>
      <c r="FM708" s="58"/>
      <c r="FN708" s="58"/>
      <c r="FO708" s="58"/>
      <c r="FP708" s="58"/>
      <c r="FQ708" s="58"/>
      <c r="FR708" s="58"/>
      <c r="FS708" s="58"/>
      <c r="FT708" s="58"/>
      <c r="FU708" s="58"/>
      <c r="FV708" s="58"/>
      <c r="FW708" s="58"/>
      <c r="FX708" s="58"/>
      <c r="FY708" s="58"/>
      <c r="FZ708" s="58"/>
      <c r="GA708" s="58"/>
      <c r="GB708" s="58"/>
      <c r="GC708" s="58"/>
      <c r="GD708" s="58"/>
      <c r="GE708" s="58"/>
      <c r="GF708" s="58"/>
      <c r="GG708" s="58"/>
      <c r="GH708" s="58"/>
      <c r="GI708" s="58"/>
      <c r="GJ708" s="58"/>
      <c r="GK708" s="58"/>
      <c r="GL708" s="58"/>
      <c r="GM708" s="58"/>
      <c r="GN708" s="58"/>
      <c r="GO708" s="58"/>
      <c r="GP708" s="58"/>
      <c r="GQ708" s="58"/>
      <c r="GR708" s="58"/>
      <c r="GS708" s="58"/>
      <c r="GT708" s="58"/>
      <c r="GU708" s="58"/>
      <c r="GV708" s="58"/>
      <c r="GW708" s="58"/>
      <c r="GX708" s="58"/>
      <c r="GY708" s="58"/>
      <c r="GZ708" s="58"/>
      <c r="HA708" s="58"/>
      <c r="HB708" s="58"/>
      <c r="HC708" s="58"/>
      <c r="HD708" s="58"/>
      <c r="HE708" s="58"/>
      <c r="HF708" s="58"/>
      <c r="HG708" s="58"/>
      <c r="HH708" s="58"/>
      <c r="HI708" s="58"/>
      <c r="HJ708" s="58"/>
      <c r="HK708" s="58"/>
      <c r="HL708" s="58"/>
      <c r="HM708" s="58"/>
      <c r="HN708" s="58"/>
      <c r="HO708" s="58"/>
      <c r="HP708" s="58"/>
      <c r="HQ708" s="58"/>
      <c r="HR708" s="58"/>
      <c r="HS708" s="58"/>
      <c r="HT708" s="58"/>
      <c r="HU708" s="58"/>
      <c r="HV708" s="58"/>
      <c r="HW708" s="58"/>
      <c r="HX708" s="58"/>
      <c r="HY708" s="58"/>
      <c r="HZ708" s="58"/>
      <c r="IA708" s="58"/>
      <c r="IB708" s="58"/>
      <c r="IC708" s="58"/>
      <c r="ID708" s="58"/>
      <c r="IE708" s="58"/>
      <c r="IF708" s="58"/>
      <c r="IG708" s="58"/>
      <c r="IH708" s="58"/>
      <c r="II708" s="58"/>
      <c r="IJ708" s="58"/>
      <c r="IK708" s="58"/>
      <c r="IL708" s="58"/>
      <c r="IM708" s="58"/>
      <c r="IN708" s="58"/>
      <c r="IO708" s="58"/>
      <c r="IP708" s="58"/>
      <c r="IQ708" s="58"/>
      <c r="IR708" s="58"/>
    </row>
    <row r="709" spans="1:252" s="839" customFormat="1">
      <c r="A709" s="78" t="s">
        <v>468</v>
      </c>
      <c r="B709" s="699">
        <v>0.59099999999999997</v>
      </c>
      <c r="C709" s="699">
        <v>0.54</v>
      </c>
      <c r="D709" s="699">
        <v>0.58599999999999997</v>
      </c>
      <c r="E709" s="699">
        <v>0.68100000000000005</v>
      </c>
      <c r="F709" s="699">
        <v>0.66600000000000004</v>
      </c>
      <c r="G709" s="699">
        <v>1.222</v>
      </c>
      <c r="H709" s="699">
        <v>1.476</v>
      </c>
      <c r="I709" s="699">
        <v>1.6739999999999999</v>
      </c>
      <c r="J709" s="699">
        <v>2.0449999999999999</v>
      </c>
      <c r="K709" s="699">
        <v>1.9419999999999999</v>
      </c>
      <c r="L709" s="699">
        <v>2.0880000000000001</v>
      </c>
      <c r="M709" s="699">
        <v>2.077</v>
      </c>
      <c r="N709" s="699">
        <v>2.125</v>
      </c>
      <c r="O709" s="699">
        <v>2.004</v>
      </c>
      <c r="P709" s="699">
        <v>2.5310000000000001</v>
      </c>
      <c r="Q709" s="699">
        <v>2.8010000000000002</v>
      </c>
      <c r="R709" s="699">
        <v>2.754</v>
      </c>
      <c r="S709" s="699">
        <v>2.5790000000000002</v>
      </c>
      <c r="T709" s="699">
        <v>2.673</v>
      </c>
      <c r="U709" s="699">
        <v>2.65</v>
      </c>
      <c r="V709" s="699">
        <v>2.5619999999999998</v>
      </c>
      <c r="W709" s="699">
        <v>2.4369999999999998</v>
      </c>
      <c r="X709" s="699">
        <v>2.452</v>
      </c>
      <c r="Y709" s="699">
        <v>2.4449999999999998</v>
      </c>
      <c r="Z709" s="699">
        <v>2.548</v>
      </c>
      <c r="AA709" s="956">
        <v>2.5150000000000001</v>
      </c>
      <c r="AB709" s="956">
        <v>2.4380000000000002</v>
      </c>
      <c r="AC709" s="956">
        <v>2.5859999999999999</v>
      </c>
      <c r="AD709" s="699">
        <v>2.6309999999999998</v>
      </c>
      <c r="AE709" s="953">
        <v>2.91</v>
      </c>
      <c r="AF709" s="58"/>
      <c r="AG709" s="58"/>
      <c r="AH709" s="58"/>
      <c r="AI709" s="58"/>
      <c r="AJ709" s="58"/>
      <c r="AK709" s="58"/>
      <c r="AL709" s="58"/>
      <c r="AM709" s="58"/>
      <c r="AN709" s="58"/>
      <c r="AO709" s="58"/>
      <c r="AP709" s="58"/>
      <c r="AQ709" s="58"/>
      <c r="AR709" s="58"/>
      <c r="AS709" s="58"/>
      <c r="AT709" s="58"/>
      <c r="AU709" s="58"/>
      <c r="AV709" s="58"/>
      <c r="AW709" s="58"/>
      <c r="AX709" s="58"/>
      <c r="AY709" s="58"/>
      <c r="AZ709" s="58"/>
      <c r="BA709" s="58"/>
      <c r="BB709" s="58"/>
      <c r="BC709" s="58"/>
      <c r="BD709" s="58"/>
      <c r="BE709" s="58"/>
      <c r="BF709" s="58"/>
      <c r="BG709" s="58"/>
      <c r="BH709" s="58"/>
      <c r="BI709" s="58"/>
      <c r="BJ709" s="58"/>
      <c r="BK709" s="58"/>
      <c r="BL709" s="58"/>
      <c r="BM709" s="58"/>
      <c r="BN709" s="58"/>
      <c r="BO709" s="58"/>
      <c r="BP709" s="58"/>
      <c r="BQ709" s="58"/>
      <c r="BR709" s="58"/>
      <c r="BS709" s="58"/>
      <c r="BT709" s="58"/>
      <c r="BU709" s="58"/>
      <c r="BV709" s="58"/>
      <c r="BW709" s="58"/>
      <c r="BX709" s="58"/>
      <c r="BY709" s="58"/>
      <c r="BZ709" s="58"/>
      <c r="CA709" s="58"/>
      <c r="CB709" s="58"/>
      <c r="CC709" s="58"/>
      <c r="CD709" s="58"/>
      <c r="CE709" s="58"/>
      <c r="CF709" s="58"/>
      <c r="CG709" s="58"/>
      <c r="CH709" s="58"/>
      <c r="CI709" s="58"/>
      <c r="CJ709" s="58"/>
      <c r="CK709" s="58"/>
      <c r="CL709" s="58"/>
      <c r="CM709" s="58"/>
      <c r="CN709" s="58"/>
      <c r="CO709" s="58"/>
      <c r="CP709" s="58"/>
      <c r="CQ709" s="58"/>
      <c r="CR709" s="58"/>
      <c r="CS709" s="58"/>
      <c r="CT709" s="58"/>
      <c r="CU709" s="58"/>
      <c r="CV709" s="58"/>
      <c r="CW709" s="58"/>
      <c r="CX709" s="58"/>
      <c r="CY709" s="58"/>
      <c r="CZ709" s="58"/>
      <c r="DA709" s="58"/>
      <c r="DB709" s="58"/>
      <c r="DC709" s="58"/>
      <c r="DD709" s="58"/>
      <c r="DE709" s="58"/>
      <c r="DF709" s="58"/>
      <c r="DG709" s="58"/>
      <c r="DH709" s="58"/>
      <c r="DI709" s="58"/>
      <c r="DJ709" s="58"/>
      <c r="DK709" s="58"/>
      <c r="DL709" s="58"/>
      <c r="DM709" s="58"/>
      <c r="DN709" s="58"/>
      <c r="DO709" s="58"/>
      <c r="DP709" s="58"/>
      <c r="DQ709" s="58"/>
      <c r="DR709" s="58"/>
      <c r="DS709" s="58"/>
      <c r="DT709" s="58"/>
      <c r="DU709" s="58"/>
      <c r="DV709" s="58"/>
      <c r="DW709" s="58"/>
      <c r="DX709" s="58"/>
      <c r="DY709" s="58"/>
      <c r="DZ709" s="58"/>
      <c r="EA709" s="58"/>
      <c r="EB709" s="58"/>
      <c r="EC709" s="58"/>
      <c r="ED709" s="58"/>
      <c r="EE709" s="58"/>
      <c r="EF709" s="58"/>
      <c r="EG709" s="58"/>
      <c r="EH709" s="58"/>
      <c r="EI709" s="58"/>
      <c r="EJ709" s="58"/>
      <c r="EK709" s="58"/>
      <c r="EL709" s="58"/>
      <c r="EM709" s="58"/>
      <c r="EN709" s="58"/>
      <c r="EO709" s="58"/>
      <c r="EP709" s="58"/>
      <c r="EQ709" s="58"/>
      <c r="ER709" s="58"/>
      <c r="ES709" s="58"/>
      <c r="ET709" s="58"/>
      <c r="EU709" s="58"/>
      <c r="EV709" s="58"/>
      <c r="EW709" s="58"/>
      <c r="EX709" s="58"/>
      <c r="EY709" s="58"/>
      <c r="EZ709" s="58"/>
      <c r="FA709" s="58"/>
      <c r="FB709" s="58"/>
      <c r="FC709" s="58"/>
      <c r="FD709" s="58"/>
      <c r="FE709" s="58"/>
      <c r="FF709" s="58"/>
      <c r="FG709" s="58"/>
      <c r="FH709" s="58"/>
      <c r="FI709" s="58"/>
      <c r="FJ709" s="58"/>
      <c r="FK709" s="58"/>
      <c r="FL709" s="58"/>
      <c r="FM709" s="58"/>
      <c r="FN709" s="58"/>
      <c r="FO709" s="58"/>
      <c r="FP709" s="58"/>
      <c r="FQ709" s="58"/>
      <c r="FR709" s="58"/>
      <c r="FS709" s="58"/>
      <c r="FT709" s="58"/>
      <c r="FU709" s="58"/>
      <c r="FV709" s="58"/>
      <c r="FW709" s="58"/>
      <c r="FX709" s="58"/>
      <c r="FY709" s="58"/>
      <c r="FZ709" s="58"/>
      <c r="GA709" s="58"/>
      <c r="GB709" s="58"/>
      <c r="GC709" s="58"/>
      <c r="GD709" s="58"/>
      <c r="GE709" s="58"/>
      <c r="GF709" s="58"/>
      <c r="GG709" s="58"/>
      <c r="GH709" s="58"/>
      <c r="GI709" s="58"/>
      <c r="GJ709" s="58"/>
      <c r="GK709" s="58"/>
      <c r="GL709" s="58"/>
      <c r="GM709" s="58"/>
      <c r="GN709" s="58"/>
      <c r="GO709" s="58"/>
      <c r="GP709" s="58"/>
      <c r="GQ709" s="58"/>
      <c r="GR709" s="58"/>
      <c r="GS709" s="58"/>
      <c r="GT709" s="58"/>
      <c r="GU709" s="58"/>
      <c r="GV709" s="58"/>
      <c r="GW709" s="58"/>
      <c r="GX709" s="58"/>
      <c r="GY709" s="58"/>
      <c r="GZ709" s="58"/>
      <c r="HA709" s="58"/>
      <c r="HB709" s="58"/>
      <c r="HC709" s="58"/>
      <c r="HD709" s="58"/>
      <c r="HE709" s="58"/>
      <c r="HF709" s="58"/>
      <c r="HG709" s="58"/>
      <c r="HH709" s="58"/>
      <c r="HI709" s="58"/>
      <c r="HJ709" s="58"/>
      <c r="HK709" s="58"/>
      <c r="HL709" s="58"/>
      <c r="HM709" s="58"/>
      <c r="HN709" s="58"/>
      <c r="HO709" s="58"/>
      <c r="HP709" s="58"/>
      <c r="HQ709" s="58"/>
      <c r="HR709" s="58"/>
      <c r="HS709" s="58"/>
      <c r="HT709" s="58"/>
      <c r="HU709" s="58"/>
      <c r="HV709" s="58"/>
      <c r="HW709" s="58"/>
      <c r="HX709" s="58"/>
      <c r="HY709" s="58"/>
      <c r="HZ709" s="58"/>
      <c r="IA709" s="58"/>
      <c r="IB709" s="58"/>
      <c r="IC709" s="58"/>
      <c r="ID709" s="58"/>
      <c r="IE709" s="58"/>
      <c r="IF709" s="58"/>
      <c r="IG709" s="58"/>
      <c r="IH709" s="58"/>
      <c r="II709" s="58"/>
      <c r="IJ709" s="58"/>
      <c r="IK709" s="58"/>
      <c r="IL709" s="58"/>
      <c r="IM709" s="58"/>
      <c r="IN709" s="58"/>
      <c r="IO709" s="58"/>
      <c r="IP709" s="58"/>
      <c r="IQ709" s="58"/>
      <c r="IR709" s="58"/>
    </row>
    <row r="710" spans="1:252" s="839" customFormat="1">
      <c r="A710" s="78" t="s">
        <v>600</v>
      </c>
      <c r="B710" s="699">
        <v>0.317</v>
      </c>
      <c r="C710" s="699">
        <v>0.28999999999999998</v>
      </c>
      <c r="D710" s="699">
        <v>0.315</v>
      </c>
      <c r="E710" s="699">
        <v>0.36599999999999999</v>
      </c>
      <c r="F710" s="699">
        <v>0.35799999999999998</v>
      </c>
      <c r="G710" s="699">
        <v>0.65600000000000003</v>
      </c>
      <c r="H710" s="699">
        <v>0.79300000000000004</v>
      </c>
      <c r="I710" s="699">
        <v>0.9</v>
      </c>
      <c r="J710" s="699">
        <v>1.099</v>
      </c>
      <c r="K710" s="699">
        <v>1.0429999999999999</v>
      </c>
      <c r="L710" s="699">
        <v>1.1220000000000001</v>
      </c>
      <c r="M710" s="699">
        <v>1.1160000000000001</v>
      </c>
      <c r="N710" s="699">
        <v>1.141</v>
      </c>
      <c r="O710" s="699">
        <v>1.077</v>
      </c>
      <c r="P710" s="699">
        <v>1.361</v>
      </c>
      <c r="Q710" s="699">
        <v>1.5089999999999999</v>
      </c>
      <c r="R710" s="699">
        <v>1.4359999999999999</v>
      </c>
      <c r="S710" s="699">
        <v>1.409</v>
      </c>
      <c r="T710" s="699">
        <v>1.4510000000000001</v>
      </c>
      <c r="U710" s="699">
        <v>1.454</v>
      </c>
      <c r="V710" s="699">
        <v>1.4019999999999999</v>
      </c>
      <c r="W710" s="699">
        <v>1.347</v>
      </c>
      <c r="X710" s="699">
        <v>1.375</v>
      </c>
      <c r="Y710" s="699">
        <v>1.367</v>
      </c>
      <c r="Z710" s="699">
        <v>1.417</v>
      </c>
      <c r="AA710" s="956">
        <v>1.387</v>
      </c>
      <c r="AB710" s="956">
        <v>1.335</v>
      </c>
      <c r="AC710" s="956">
        <v>1.3440000000000001</v>
      </c>
      <c r="AD710" s="699">
        <v>1.242</v>
      </c>
      <c r="AE710" s="953">
        <v>1.161</v>
      </c>
      <c r="AF710" s="58"/>
      <c r="AG710" s="58"/>
      <c r="AH710" s="58"/>
      <c r="AI710" s="58"/>
      <c r="AJ710" s="58"/>
      <c r="AK710" s="58"/>
      <c r="AL710" s="58"/>
      <c r="AM710" s="58"/>
      <c r="AN710" s="58"/>
      <c r="AO710" s="58"/>
      <c r="AP710" s="58"/>
      <c r="AQ710" s="58"/>
      <c r="AR710" s="58"/>
      <c r="AS710" s="58"/>
      <c r="AT710" s="58"/>
      <c r="AU710" s="58"/>
      <c r="AV710" s="58"/>
      <c r="AW710" s="58"/>
      <c r="AX710" s="58"/>
      <c r="AY710" s="58"/>
      <c r="AZ710" s="58"/>
      <c r="BA710" s="58"/>
      <c r="BB710" s="58"/>
      <c r="BC710" s="58"/>
      <c r="BD710" s="58"/>
      <c r="BE710" s="58"/>
      <c r="BF710" s="58"/>
      <c r="BG710" s="58"/>
      <c r="BH710" s="58"/>
      <c r="BI710" s="58"/>
      <c r="BJ710" s="58"/>
      <c r="BK710" s="58"/>
      <c r="BL710" s="58"/>
      <c r="BM710" s="58"/>
      <c r="BN710" s="58"/>
      <c r="BO710" s="58"/>
      <c r="BP710" s="58"/>
      <c r="BQ710" s="58"/>
      <c r="BR710" s="58"/>
      <c r="BS710" s="58"/>
      <c r="BT710" s="58"/>
      <c r="BU710" s="58"/>
      <c r="BV710" s="58"/>
      <c r="BW710" s="58"/>
      <c r="BX710" s="58"/>
      <c r="BY710" s="58"/>
      <c r="BZ710" s="58"/>
      <c r="CA710" s="58"/>
      <c r="CB710" s="58"/>
      <c r="CC710" s="58"/>
      <c r="CD710" s="58"/>
      <c r="CE710" s="58"/>
      <c r="CF710" s="58"/>
      <c r="CG710" s="58"/>
      <c r="CH710" s="58"/>
      <c r="CI710" s="58"/>
      <c r="CJ710" s="58"/>
      <c r="CK710" s="58"/>
      <c r="CL710" s="58"/>
      <c r="CM710" s="58"/>
      <c r="CN710" s="58"/>
      <c r="CO710" s="58"/>
      <c r="CP710" s="58"/>
      <c r="CQ710" s="58"/>
      <c r="CR710" s="58"/>
      <c r="CS710" s="58"/>
      <c r="CT710" s="58"/>
      <c r="CU710" s="58"/>
      <c r="CV710" s="58"/>
      <c r="CW710" s="58"/>
      <c r="CX710" s="58"/>
      <c r="CY710" s="58"/>
      <c r="CZ710" s="58"/>
      <c r="DA710" s="58"/>
      <c r="DB710" s="58"/>
      <c r="DC710" s="58"/>
      <c r="DD710" s="58"/>
      <c r="DE710" s="58"/>
      <c r="DF710" s="58"/>
      <c r="DG710" s="58"/>
      <c r="DH710" s="58"/>
      <c r="DI710" s="58"/>
      <c r="DJ710" s="58"/>
      <c r="DK710" s="58"/>
      <c r="DL710" s="58"/>
      <c r="DM710" s="58"/>
      <c r="DN710" s="58"/>
      <c r="DO710" s="58"/>
      <c r="DP710" s="58"/>
      <c r="DQ710" s="58"/>
      <c r="DR710" s="58"/>
      <c r="DS710" s="58"/>
      <c r="DT710" s="58"/>
      <c r="DU710" s="58"/>
      <c r="DV710" s="58"/>
      <c r="DW710" s="58"/>
      <c r="DX710" s="58"/>
      <c r="DY710" s="58"/>
      <c r="DZ710" s="58"/>
      <c r="EA710" s="58"/>
      <c r="EB710" s="58"/>
      <c r="EC710" s="58"/>
      <c r="ED710" s="58"/>
      <c r="EE710" s="58"/>
      <c r="EF710" s="58"/>
      <c r="EG710" s="58"/>
      <c r="EH710" s="58"/>
      <c r="EI710" s="58"/>
      <c r="EJ710" s="58"/>
      <c r="EK710" s="58"/>
      <c r="EL710" s="58"/>
      <c r="EM710" s="58"/>
      <c r="EN710" s="58"/>
      <c r="EO710" s="58"/>
      <c r="EP710" s="58"/>
      <c r="EQ710" s="58"/>
      <c r="ER710" s="58"/>
      <c r="ES710" s="58"/>
      <c r="ET710" s="58"/>
      <c r="EU710" s="58"/>
      <c r="EV710" s="58"/>
      <c r="EW710" s="58"/>
      <c r="EX710" s="58"/>
      <c r="EY710" s="58"/>
      <c r="EZ710" s="58"/>
      <c r="FA710" s="58"/>
      <c r="FB710" s="58"/>
      <c r="FC710" s="58"/>
      <c r="FD710" s="58"/>
      <c r="FE710" s="58"/>
      <c r="FF710" s="58"/>
      <c r="FG710" s="58"/>
      <c r="FH710" s="58"/>
      <c r="FI710" s="58"/>
      <c r="FJ710" s="58"/>
      <c r="FK710" s="58"/>
      <c r="FL710" s="58"/>
      <c r="FM710" s="58"/>
      <c r="FN710" s="58"/>
      <c r="FO710" s="58"/>
      <c r="FP710" s="58"/>
      <c r="FQ710" s="58"/>
      <c r="FR710" s="58"/>
      <c r="FS710" s="58"/>
      <c r="FT710" s="58"/>
      <c r="FU710" s="58"/>
      <c r="FV710" s="58"/>
      <c r="FW710" s="58"/>
      <c r="FX710" s="58"/>
      <c r="FY710" s="58"/>
      <c r="FZ710" s="58"/>
      <c r="GA710" s="58"/>
      <c r="GB710" s="58"/>
      <c r="GC710" s="58"/>
      <c r="GD710" s="58"/>
      <c r="GE710" s="58"/>
      <c r="GF710" s="58"/>
      <c r="GG710" s="58"/>
      <c r="GH710" s="58"/>
      <c r="GI710" s="58"/>
      <c r="GJ710" s="58"/>
      <c r="GK710" s="58"/>
      <c r="GL710" s="58"/>
      <c r="GM710" s="58"/>
      <c r="GN710" s="58"/>
      <c r="GO710" s="58"/>
      <c r="GP710" s="58"/>
      <c r="GQ710" s="58"/>
      <c r="GR710" s="58"/>
      <c r="GS710" s="58"/>
      <c r="GT710" s="58"/>
      <c r="GU710" s="58"/>
      <c r="GV710" s="58"/>
      <c r="GW710" s="58"/>
      <c r="GX710" s="58"/>
      <c r="GY710" s="58"/>
      <c r="GZ710" s="58"/>
      <c r="HA710" s="58"/>
      <c r="HB710" s="58"/>
      <c r="HC710" s="58"/>
      <c r="HD710" s="58"/>
      <c r="HE710" s="58"/>
      <c r="HF710" s="58"/>
      <c r="HG710" s="58"/>
      <c r="HH710" s="58"/>
      <c r="HI710" s="58"/>
      <c r="HJ710" s="58"/>
      <c r="HK710" s="58"/>
      <c r="HL710" s="58"/>
      <c r="HM710" s="58"/>
      <c r="HN710" s="58"/>
      <c r="HO710" s="58"/>
      <c r="HP710" s="58"/>
      <c r="HQ710" s="58"/>
      <c r="HR710" s="58"/>
      <c r="HS710" s="58"/>
      <c r="HT710" s="58"/>
      <c r="HU710" s="58"/>
      <c r="HV710" s="58"/>
      <c r="HW710" s="58"/>
      <c r="HX710" s="58"/>
      <c r="HY710" s="58"/>
      <c r="HZ710" s="58"/>
      <c r="IA710" s="58"/>
      <c r="IB710" s="58"/>
      <c r="IC710" s="58"/>
      <c r="ID710" s="58"/>
      <c r="IE710" s="58"/>
      <c r="IF710" s="58"/>
      <c r="IG710" s="58"/>
      <c r="IH710" s="58"/>
      <c r="II710" s="58"/>
      <c r="IJ710" s="58"/>
      <c r="IK710" s="58"/>
      <c r="IL710" s="58"/>
      <c r="IM710" s="58"/>
      <c r="IN710" s="58"/>
      <c r="IO710" s="58"/>
      <c r="IP710" s="58"/>
      <c r="IQ710" s="58"/>
      <c r="IR710" s="58"/>
    </row>
    <row r="711" spans="1:252" s="839" customFormat="1">
      <c r="A711" s="78" t="s">
        <v>601</v>
      </c>
      <c r="B711" s="699">
        <v>0.22600000000000001</v>
      </c>
      <c r="C711" s="699">
        <v>0.20699999999999999</v>
      </c>
      <c r="D711" s="699">
        <v>0.22500000000000001</v>
      </c>
      <c r="E711" s="699">
        <v>0.26100000000000001</v>
      </c>
      <c r="F711" s="699">
        <v>0.254</v>
      </c>
      <c r="G711" s="699">
        <v>0.46800000000000003</v>
      </c>
      <c r="H711" s="699">
        <v>0.56499999999999995</v>
      </c>
      <c r="I711" s="699">
        <v>0.64200000000000002</v>
      </c>
      <c r="J711" s="699">
        <v>0.78300000000000003</v>
      </c>
      <c r="K711" s="699">
        <v>0.74399999999999999</v>
      </c>
      <c r="L711" s="699">
        <v>0.79900000000000004</v>
      </c>
      <c r="M711" s="699">
        <v>0.79600000000000004</v>
      </c>
      <c r="N711" s="699">
        <v>0.81399999999999995</v>
      </c>
      <c r="O711" s="699">
        <v>0.76700000000000002</v>
      </c>
      <c r="P711" s="699">
        <v>0.96899999999999997</v>
      </c>
      <c r="Q711" s="699">
        <v>1.0669999999999999</v>
      </c>
      <c r="R711" s="699">
        <v>1.0840000000000001</v>
      </c>
      <c r="S711" s="699">
        <v>0.94099999999999995</v>
      </c>
      <c r="T711" s="699">
        <v>0.97699999999999998</v>
      </c>
      <c r="U711" s="699">
        <v>0.95199999999999996</v>
      </c>
      <c r="V711" s="699">
        <v>0.92300000000000004</v>
      </c>
      <c r="W711" s="699">
        <v>0.84699999999999998</v>
      </c>
      <c r="X711" s="699">
        <v>0.82799999999999996</v>
      </c>
      <c r="Y711" s="699">
        <v>0.80800000000000005</v>
      </c>
      <c r="Z711" s="699">
        <v>0.85199999999999998</v>
      </c>
      <c r="AA711" s="956">
        <v>0.86899999999999999</v>
      </c>
      <c r="AB711" s="956">
        <v>0.85099999999999998</v>
      </c>
      <c r="AC711" s="956">
        <v>0.91500000000000004</v>
      </c>
      <c r="AD711" s="699">
        <v>0.91400000000000003</v>
      </c>
      <c r="AE711" s="953">
        <v>1.22</v>
      </c>
      <c r="AF711" s="58"/>
      <c r="AG711" s="58"/>
      <c r="AH711" s="58"/>
      <c r="AI711" s="58"/>
      <c r="AJ711" s="58"/>
      <c r="AK711" s="58"/>
      <c r="AL711" s="58"/>
      <c r="AM711" s="58"/>
      <c r="AN711" s="58"/>
      <c r="AO711" s="58"/>
      <c r="AP711" s="58"/>
      <c r="AQ711" s="58"/>
      <c r="AR711" s="58"/>
      <c r="AS711" s="58"/>
      <c r="AT711" s="58"/>
      <c r="AU711" s="58"/>
      <c r="AV711" s="58"/>
      <c r="AW711" s="58"/>
      <c r="AX711" s="58"/>
      <c r="AY711" s="58"/>
      <c r="AZ711" s="58"/>
      <c r="BA711" s="58"/>
      <c r="BB711" s="58"/>
      <c r="BC711" s="58"/>
      <c r="BD711" s="58"/>
      <c r="BE711" s="58"/>
      <c r="BF711" s="58"/>
      <c r="BG711" s="58"/>
      <c r="BH711" s="58"/>
      <c r="BI711" s="58"/>
      <c r="BJ711" s="58"/>
      <c r="BK711" s="58"/>
      <c r="BL711" s="58"/>
      <c r="BM711" s="58"/>
      <c r="BN711" s="58"/>
      <c r="BO711" s="58"/>
      <c r="BP711" s="58"/>
      <c r="BQ711" s="58"/>
      <c r="BR711" s="58"/>
      <c r="BS711" s="58"/>
      <c r="BT711" s="58"/>
      <c r="BU711" s="58"/>
      <c r="BV711" s="58"/>
      <c r="BW711" s="58"/>
      <c r="BX711" s="58"/>
      <c r="BY711" s="58"/>
      <c r="BZ711" s="58"/>
      <c r="CA711" s="58"/>
      <c r="CB711" s="58"/>
      <c r="CC711" s="58"/>
      <c r="CD711" s="58"/>
      <c r="CE711" s="58"/>
      <c r="CF711" s="58"/>
      <c r="CG711" s="58"/>
      <c r="CH711" s="58"/>
      <c r="CI711" s="58"/>
      <c r="CJ711" s="58"/>
      <c r="CK711" s="58"/>
      <c r="CL711" s="58"/>
      <c r="CM711" s="58"/>
      <c r="CN711" s="58"/>
      <c r="CO711" s="58"/>
      <c r="CP711" s="58"/>
      <c r="CQ711" s="58"/>
      <c r="CR711" s="58"/>
      <c r="CS711" s="58"/>
      <c r="CT711" s="58"/>
      <c r="CU711" s="58"/>
      <c r="CV711" s="58"/>
      <c r="CW711" s="58"/>
      <c r="CX711" s="58"/>
      <c r="CY711" s="58"/>
      <c r="CZ711" s="58"/>
      <c r="DA711" s="58"/>
      <c r="DB711" s="58"/>
      <c r="DC711" s="58"/>
      <c r="DD711" s="58"/>
      <c r="DE711" s="58"/>
      <c r="DF711" s="58"/>
      <c r="DG711" s="58"/>
      <c r="DH711" s="58"/>
      <c r="DI711" s="58"/>
      <c r="DJ711" s="58"/>
      <c r="DK711" s="58"/>
      <c r="DL711" s="58"/>
      <c r="DM711" s="58"/>
      <c r="DN711" s="58"/>
      <c r="DO711" s="58"/>
      <c r="DP711" s="58"/>
      <c r="DQ711" s="58"/>
      <c r="DR711" s="58"/>
      <c r="DS711" s="58"/>
      <c r="DT711" s="58"/>
      <c r="DU711" s="58"/>
      <c r="DV711" s="58"/>
      <c r="DW711" s="58"/>
      <c r="DX711" s="58"/>
      <c r="DY711" s="58"/>
      <c r="DZ711" s="58"/>
      <c r="EA711" s="58"/>
      <c r="EB711" s="58"/>
      <c r="EC711" s="58"/>
      <c r="ED711" s="58"/>
      <c r="EE711" s="58"/>
      <c r="EF711" s="58"/>
      <c r="EG711" s="58"/>
      <c r="EH711" s="58"/>
      <c r="EI711" s="58"/>
      <c r="EJ711" s="58"/>
      <c r="EK711" s="58"/>
      <c r="EL711" s="58"/>
      <c r="EM711" s="58"/>
      <c r="EN711" s="58"/>
      <c r="EO711" s="58"/>
      <c r="EP711" s="58"/>
      <c r="EQ711" s="58"/>
      <c r="ER711" s="58"/>
      <c r="ES711" s="58"/>
      <c r="ET711" s="58"/>
      <c r="EU711" s="58"/>
      <c r="EV711" s="58"/>
      <c r="EW711" s="58"/>
      <c r="EX711" s="58"/>
      <c r="EY711" s="58"/>
      <c r="EZ711" s="58"/>
      <c r="FA711" s="58"/>
      <c r="FB711" s="58"/>
      <c r="FC711" s="58"/>
      <c r="FD711" s="58"/>
      <c r="FE711" s="58"/>
      <c r="FF711" s="58"/>
      <c r="FG711" s="58"/>
      <c r="FH711" s="58"/>
      <c r="FI711" s="58"/>
      <c r="FJ711" s="58"/>
      <c r="FK711" s="58"/>
      <c r="FL711" s="58"/>
      <c r="FM711" s="58"/>
      <c r="FN711" s="58"/>
      <c r="FO711" s="58"/>
      <c r="FP711" s="58"/>
      <c r="FQ711" s="58"/>
      <c r="FR711" s="58"/>
      <c r="FS711" s="58"/>
      <c r="FT711" s="58"/>
      <c r="FU711" s="58"/>
      <c r="FV711" s="58"/>
      <c r="FW711" s="58"/>
      <c r="FX711" s="58"/>
      <c r="FY711" s="58"/>
      <c r="FZ711" s="58"/>
      <c r="GA711" s="58"/>
      <c r="GB711" s="58"/>
      <c r="GC711" s="58"/>
      <c r="GD711" s="58"/>
      <c r="GE711" s="58"/>
      <c r="GF711" s="58"/>
      <c r="GG711" s="58"/>
      <c r="GH711" s="58"/>
      <c r="GI711" s="58"/>
      <c r="GJ711" s="58"/>
      <c r="GK711" s="58"/>
      <c r="GL711" s="58"/>
      <c r="GM711" s="58"/>
      <c r="GN711" s="58"/>
      <c r="GO711" s="58"/>
      <c r="GP711" s="58"/>
      <c r="GQ711" s="58"/>
      <c r="GR711" s="58"/>
      <c r="GS711" s="58"/>
      <c r="GT711" s="58"/>
      <c r="GU711" s="58"/>
      <c r="GV711" s="58"/>
      <c r="GW711" s="58"/>
      <c r="GX711" s="58"/>
      <c r="GY711" s="58"/>
      <c r="GZ711" s="58"/>
      <c r="HA711" s="58"/>
      <c r="HB711" s="58"/>
      <c r="HC711" s="58"/>
      <c r="HD711" s="58"/>
      <c r="HE711" s="58"/>
      <c r="HF711" s="58"/>
      <c r="HG711" s="58"/>
      <c r="HH711" s="58"/>
      <c r="HI711" s="58"/>
      <c r="HJ711" s="58"/>
      <c r="HK711" s="58"/>
      <c r="HL711" s="58"/>
      <c r="HM711" s="58"/>
      <c r="HN711" s="58"/>
      <c r="HO711" s="58"/>
      <c r="HP711" s="58"/>
      <c r="HQ711" s="58"/>
      <c r="HR711" s="58"/>
      <c r="HS711" s="58"/>
      <c r="HT711" s="58"/>
      <c r="HU711" s="58"/>
      <c r="HV711" s="58"/>
      <c r="HW711" s="58"/>
      <c r="HX711" s="58"/>
      <c r="HY711" s="58"/>
      <c r="HZ711" s="58"/>
      <c r="IA711" s="58"/>
      <c r="IB711" s="58"/>
      <c r="IC711" s="58"/>
      <c r="ID711" s="58"/>
      <c r="IE711" s="58"/>
      <c r="IF711" s="58"/>
      <c r="IG711" s="58"/>
      <c r="IH711" s="58"/>
      <c r="II711" s="58"/>
      <c r="IJ711" s="58"/>
      <c r="IK711" s="58"/>
      <c r="IL711" s="58"/>
      <c r="IM711" s="58"/>
      <c r="IN711" s="58"/>
      <c r="IO711" s="58"/>
      <c r="IP711" s="58"/>
      <c r="IQ711" s="58"/>
      <c r="IR711" s="58"/>
    </row>
    <row r="712" spans="1:252" s="839" customFormat="1">
      <c r="A712" s="78" t="s">
        <v>602</v>
      </c>
      <c r="B712" s="699">
        <v>0</v>
      </c>
      <c r="C712" s="699">
        <v>0</v>
      </c>
      <c r="D712" s="699">
        <v>0</v>
      </c>
      <c r="E712" s="699">
        <v>0</v>
      </c>
      <c r="F712" s="699">
        <v>0</v>
      </c>
      <c r="G712" s="699">
        <v>0</v>
      </c>
      <c r="H712" s="699">
        <v>0</v>
      </c>
      <c r="I712" s="699">
        <v>0</v>
      </c>
      <c r="J712" s="699">
        <v>0</v>
      </c>
      <c r="K712" s="699">
        <v>0</v>
      </c>
      <c r="L712" s="699">
        <v>0</v>
      </c>
      <c r="M712" s="699">
        <v>0</v>
      </c>
      <c r="N712" s="699">
        <v>0</v>
      </c>
      <c r="O712" s="699">
        <v>0</v>
      </c>
      <c r="P712" s="699">
        <v>0</v>
      </c>
      <c r="Q712" s="699">
        <v>0</v>
      </c>
      <c r="R712" s="699">
        <v>0</v>
      </c>
      <c r="S712" s="699">
        <v>0</v>
      </c>
      <c r="T712" s="699">
        <v>0</v>
      </c>
      <c r="U712" s="699">
        <v>0</v>
      </c>
      <c r="V712" s="699">
        <v>0</v>
      </c>
      <c r="W712" s="699">
        <v>0</v>
      </c>
      <c r="X712" s="699">
        <v>0</v>
      </c>
      <c r="Y712" s="699">
        <v>0</v>
      </c>
      <c r="Z712" s="699">
        <v>0</v>
      </c>
      <c r="AA712" s="956">
        <v>0</v>
      </c>
      <c r="AB712" s="956">
        <v>2E-3</v>
      </c>
      <c r="AC712" s="956">
        <v>5.0000000000000001E-3</v>
      </c>
      <c r="AD712" s="699">
        <v>0.01</v>
      </c>
      <c r="AE712" s="953">
        <v>1.9E-2</v>
      </c>
      <c r="AF712" s="58"/>
      <c r="AG712" s="58"/>
      <c r="AH712" s="58"/>
      <c r="AI712" s="58"/>
      <c r="AJ712" s="58"/>
      <c r="AK712" s="58"/>
      <c r="AL712" s="58"/>
      <c r="AM712" s="58"/>
      <c r="AN712" s="58"/>
      <c r="AO712" s="58"/>
      <c r="AP712" s="58"/>
      <c r="AQ712" s="58"/>
      <c r="AR712" s="58"/>
      <c r="AS712" s="58"/>
      <c r="AT712" s="58"/>
      <c r="AU712" s="58"/>
      <c r="AV712" s="58"/>
      <c r="AW712" s="58"/>
      <c r="AX712" s="58"/>
      <c r="AY712" s="58"/>
      <c r="AZ712" s="58"/>
      <c r="BA712" s="58"/>
      <c r="BB712" s="58"/>
      <c r="BC712" s="58"/>
      <c r="BD712" s="58"/>
      <c r="BE712" s="58"/>
      <c r="BF712" s="58"/>
      <c r="BG712" s="58"/>
      <c r="BH712" s="58"/>
      <c r="BI712" s="58"/>
      <c r="BJ712" s="58"/>
      <c r="BK712" s="58"/>
      <c r="BL712" s="58"/>
      <c r="BM712" s="58"/>
      <c r="BN712" s="58"/>
      <c r="BO712" s="58"/>
      <c r="BP712" s="58"/>
      <c r="BQ712" s="58"/>
      <c r="BR712" s="58"/>
      <c r="BS712" s="58"/>
      <c r="BT712" s="58"/>
      <c r="BU712" s="58"/>
      <c r="BV712" s="58"/>
      <c r="BW712" s="58"/>
      <c r="BX712" s="58"/>
      <c r="BY712" s="58"/>
      <c r="BZ712" s="58"/>
      <c r="CA712" s="58"/>
      <c r="CB712" s="58"/>
      <c r="CC712" s="58"/>
      <c r="CD712" s="58"/>
      <c r="CE712" s="58"/>
      <c r="CF712" s="58"/>
      <c r="CG712" s="58"/>
      <c r="CH712" s="58"/>
      <c r="CI712" s="58"/>
      <c r="CJ712" s="58"/>
      <c r="CK712" s="58"/>
      <c r="CL712" s="58"/>
      <c r="CM712" s="58"/>
      <c r="CN712" s="58"/>
      <c r="CO712" s="58"/>
      <c r="CP712" s="58"/>
      <c r="CQ712" s="58"/>
      <c r="CR712" s="58"/>
      <c r="CS712" s="58"/>
      <c r="CT712" s="58"/>
      <c r="CU712" s="58"/>
      <c r="CV712" s="58"/>
      <c r="CW712" s="58"/>
      <c r="CX712" s="58"/>
      <c r="CY712" s="58"/>
      <c r="CZ712" s="58"/>
      <c r="DA712" s="58"/>
      <c r="DB712" s="58"/>
      <c r="DC712" s="58"/>
      <c r="DD712" s="58"/>
      <c r="DE712" s="58"/>
      <c r="DF712" s="58"/>
      <c r="DG712" s="58"/>
      <c r="DH712" s="58"/>
      <c r="DI712" s="58"/>
      <c r="DJ712" s="58"/>
      <c r="DK712" s="58"/>
      <c r="DL712" s="58"/>
      <c r="DM712" s="58"/>
      <c r="DN712" s="58"/>
      <c r="DO712" s="58"/>
      <c r="DP712" s="58"/>
      <c r="DQ712" s="58"/>
      <c r="DR712" s="58"/>
      <c r="DS712" s="58"/>
      <c r="DT712" s="58"/>
      <c r="DU712" s="58"/>
      <c r="DV712" s="58"/>
      <c r="DW712" s="58"/>
      <c r="DX712" s="58"/>
      <c r="DY712" s="58"/>
      <c r="DZ712" s="58"/>
      <c r="EA712" s="58"/>
      <c r="EB712" s="58"/>
      <c r="EC712" s="58"/>
      <c r="ED712" s="58"/>
      <c r="EE712" s="58"/>
      <c r="EF712" s="58"/>
      <c r="EG712" s="58"/>
      <c r="EH712" s="58"/>
      <c r="EI712" s="58"/>
      <c r="EJ712" s="58"/>
      <c r="EK712" s="58"/>
      <c r="EL712" s="58"/>
      <c r="EM712" s="58"/>
      <c r="EN712" s="58"/>
      <c r="EO712" s="58"/>
      <c r="EP712" s="58"/>
      <c r="EQ712" s="58"/>
      <c r="ER712" s="58"/>
      <c r="ES712" s="58"/>
      <c r="ET712" s="58"/>
      <c r="EU712" s="58"/>
      <c r="EV712" s="58"/>
      <c r="EW712" s="58"/>
      <c r="EX712" s="58"/>
      <c r="EY712" s="58"/>
      <c r="EZ712" s="58"/>
      <c r="FA712" s="58"/>
      <c r="FB712" s="58"/>
      <c r="FC712" s="58"/>
      <c r="FD712" s="58"/>
      <c r="FE712" s="58"/>
      <c r="FF712" s="58"/>
      <c r="FG712" s="58"/>
      <c r="FH712" s="58"/>
      <c r="FI712" s="58"/>
      <c r="FJ712" s="58"/>
      <c r="FK712" s="58"/>
      <c r="FL712" s="58"/>
      <c r="FM712" s="58"/>
      <c r="FN712" s="58"/>
      <c r="FO712" s="58"/>
      <c r="FP712" s="58"/>
      <c r="FQ712" s="58"/>
      <c r="FR712" s="58"/>
      <c r="FS712" s="58"/>
      <c r="FT712" s="58"/>
      <c r="FU712" s="58"/>
      <c r="FV712" s="58"/>
      <c r="FW712" s="58"/>
      <c r="FX712" s="58"/>
      <c r="FY712" s="58"/>
      <c r="FZ712" s="58"/>
      <c r="GA712" s="58"/>
      <c r="GB712" s="58"/>
      <c r="GC712" s="58"/>
      <c r="GD712" s="58"/>
      <c r="GE712" s="58"/>
      <c r="GF712" s="58"/>
      <c r="GG712" s="58"/>
      <c r="GH712" s="58"/>
      <c r="GI712" s="58"/>
      <c r="GJ712" s="58"/>
      <c r="GK712" s="58"/>
      <c r="GL712" s="58"/>
      <c r="GM712" s="58"/>
      <c r="GN712" s="58"/>
      <c r="GO712" s="58"/>
      <c r="GP712" s="58"/>
      <c r="GQ712" s="58"/>
      <c r="GR712" s="58"/>
      <c r="GS712" s="58"/>
      <c r="GT712" s="58"/>
      <c r="GU712" s="58"/>
      <c r="GV712" s="58"/>
      <c r="GW712" s="58"/>
      <c r="GX712" s="58"/>
      <c r="GY712" s="58"/>
      <c r="GZ712" s="58"/>
      <c r="HA712" s="58"/>
      <c r="HB712" s="58"/>
      <c r="HC712" s="58"/>
      <c r="HD712" s="58"/>
      <c r="HE712" s="58"/>
      <c r="HF712" s="58"/>
      <c r="HG712" s="58"/>
      <c r="HH712" s="58"/>
      <c r="HI712" s="58"/>
      <c r="HJ712" s="58"/>
      <c r="HK712" s="58"/>
      <c r="HL712" s="58"/>
      <c r="HM712" s="58"/>
      <c r="HN712" s="58"/>
      <c r="HO712" s="58"/>
      <c r="HP712" s="58"/>
      <c r="HQ712" s="58"/>
      <c r="HR712" s="58"/>
      <c r="HS712" s="58"/>
      <c r="HT712" s="58"/>
      <c r="HU712" s="58"/>
      <c r="HV712" s="58"/>
      <c r="HW712" s="58"/>
      <c r="HX712" s="58"/>
      <c r="HY712" s="58"/>
      <c r="HZ712" s="58"/>
      <c r="IA712" s="58"/>
      <c r="IB712" s="58"/>
      <c r="IC712" s="58"/>
      <c r="ID712" s="58"/>
      <c r="IE712" s="58"/>
      <c r="IF712" s="58"/>
      <c r="IG712" s="58"/>
      <c r="IH712" s="58"/>
      <c r="II712" s="58"/>
      <c r="IJ712" s="58"/>
      <c r="IK712" s="58"/>
      <c r="IL712" s="58"/>
      <c r="IM712" s="58"/>
      <c r="IN712" s="58"/>
      <c r="IO712" s="58"/>
      <c r="IP712" s="58"/>
      <c r="IQ712" s="58"/>
      <c r="IR712" s="58"/>
    </row>
    <row r="713" spans="1:252" s="839" customFormat="1">
      <c r="A713" s="78" t="s">
        <v>603</v>
      </c>
      <c r="B713" s="699">
        <v>4.7E-2</v>
      </c>
      <c r="C713" s="699">
        <v>4.2999999999999997E-2</v>
      </c>
      <c r="D713" s="699">
        <v>4.7E-2</v>
      </c>
      <c r="E713" s="699">
        <v>5.3999999999999999E-2</v>
      </c>
      <c r="F713" s="699">
        <v>5.3999999999999999E-2</v>
      </c>
      <c r="G713" s="699">
        <v>9.8000000000000004E-2</v>
      </c>
      <c r="H713" s="699">
        <v>0.11799999999999999</v>
      </c>
      <c r="I713" s="699">
        <v>0.13300000000000001</v>
      </c>
      <c r="J713" s="699">
        <v>0.16400000000000001</v>
      </c>
      <c r="K713" s="699">
        <v>0.155</v>
      </c>
      <c r="L713" s="699">
        <v>0.16600000000000001</v>
      </c>
      <c r="M713" s="699">
        <v>0.16600000000000001</v>
      </c>
      <c r="N713" s="699">
        <v>0.17</v>
      </c>
      <c r="O713" s="699">
        <v>0.16</v>
      </c>
      <c r="P713" s="699">
        <v>0.20100000000000001</v>
      </c>
      <c r="Q713" s="699">
        <v>0.22500000000000001</v>
      </c>
      <c r="R713" s="699">
        <v>0.23499999999999999</v>
      </c>
      <c r="S713" s="699">
        <v>0.22900000000000001</v>
      </c>
      <c r="T713" s="699">
        <v>0.245</v>
      </c>
      <c r="U713" s="699">
        <v>0.24399999999999999</v>
      </c>
      <c r="V713" s="699">
        <v>0.23699999999999999</v>
      </c>
      <c r="W713" s="699">
        <v>0.23899999999999999</v>
      </c>
      <c r="X713" s="699">
        <v>0.24399999999999999</v>
      </c>
      <c r="Y713" s="699">
        <v>0.251</v>
      </c>
      <c r="Z713" s="699">
        <v>0.26200000000000001</v>
      </c>
      <c r="AA713" s="956">
        <v>0.252</v>
      </c>
      <c r="AB713" s="956">
        <v>0.245</v>
      </c>
      <c r="AC713" s="956">
        <v>0.312</v>
      </c>
      <c r="AD713" s="699">
        <v>0.45100000000000001</v>
      </c>
      <c r="AE713" s="953">
        <v>0.47699999999999998</v>
      </c>
      <c r="AF713" s="58"/>
      <c r="AG713" s="58"/>
      <c r="AH713" s="58"/>
      <c r="AI713" s="58"/>
      <c r="AJ713" s="58"/>
      <c r="AK713" s="58"/>
      <c r="AL713" s="58"/>
      <c r="AM713" s="58"/>
      <c r="AN713" s="58"/>
      <c r="AO713" s="58"/>
      <c r="AP713" s="58"/>
      <c r="AQ713" s="58"/>
      <c r="AR713" s="58"/>
      <c r="AS713" s="58"/>
      <c r="AT713" s="58"/>
      <c r="AU713" s="58"/>
      <c r="AV713" s="58"/>
      <c r="AW713" s="58"/>
      <c r="AX713" s="58"/>
      <c r="AY713" s="58"/>
      <c r="AZ713" s="58"/>
      <c r="BA713" s="58"/>
      <c r="BB713" s="58"/>
      <c r="BC713" s="58"/>
      <c r="BD713" s="58"/>
      <c r="BE713" s="58"/>
      <c r="BF713" s="58"/>
      <c r="BG713" s="58"/>
      <c r="BH713" s="58"/>
      <c r="BI713" s="58"/>
      <c r="BJ713" s="58"/>
      <c r="BK713" s="58"/>
      <c r="BL713" s="58"/>
      <c r="BM713" s="58"/>
      <c r="BN713" s="58"/>
      <c r="BO713" s="58"/>
      <c r="BP713" s="58"/>
      <c r="BQ713" s="58"/>
      <c r="BR713" s="58"/>
      <c r="BS713" s="58"/>
      <c r="BT713" s="58"/>
      <c r="BU713" s="58"/>
      <c r="BV713" s="58"/>
      <c r="BW713" s="58"/>
      <c r="BX713" s="58"/>
      <c r="BY713" s="58"/>
      <c r="BZ713" s="58"/>
      <c r="CA713" s="58"/>
      <c r="CB713" s="58"/>
      <c r="CC713" s="58"/>
      <c r="CD713" s="58"/>
      <c r="CE713" s="58"/>
      <c r="CF713" s="58"/>
      <c r="CG713" s="58"/>
      <c r="CH713" s="58"/>
      <c r="CI713" s="58"/>
      <c r="CJ713" s="58"/>
      <c r="CK713" s="58"/>
      <c r="CL713" s="58"/>
      <c r="CM713" s="58"/>
      <c r="CN713" s="58"/>
      <c r="CO713" s="58"/>
      <c r="CP713" s="58"/>
      <c r="CQ713" s="58"/>
      <c r="CR713" s="58"/>
      <c r="CS713" s="58"/>
      <c r="CT713" s="58"/>
      <c r="CU713" s="58"/>
      <c r="CV713" s="58"/>
      <c r="CW713" s="58"/>
      <c r="CX713" s="58"/>
      <c r="CY713" s="58"/>
      <c r="CZ713" s="58"/>
      <c r="DA713" s="58"/>
      <c r="DB713" s="58"/>
      <c r="DC713" s="58"/>
      <c r="DD713" s="58"/>
      <c r="DE713" s="58"/>
      <c r="DF713" s="58"/>
      <c r="DG713" s="58"/>
      <c r="DH713" s="58"/>
      <c r="DI713" s="58"/>
      <c r="DJ713" s="58"/>
      <c r="DK713" s="58"/>
      <c r="DL713" s="58"/>
      <c r="DM713" s="58"/>
      <c r="DN713" s="58"/>
      <c r="DO713" s="58"/>
      <c r="DP713" s="58"/>
      <c r="DQ713" s="58"/>
      <c r="DR713" s="58"/>
      <c r="DS713" s="58"/>
      <c r="DT713" s="58"/>
      <c r="DU713" s="58"/>
      <c r="DV713" s="58"/>
      <c r="DW713" s="58"/>
      <c r="DX713" s="58"/>
      <c r="DY713" s="58"/>
      <c r="DZ713" s="58"/>
      <c r="EA713" s="58"/>
      <c r="EB713" s="58"/>
      <c r="EC713" s="58"/>
      <c r="ED713" s="58"/>
      <c r="EE713" s="58"/>
      <c r="EF713" s="58"/>
      <c r="EG713" s="58"/>
      <c r="EH713" s="58"/>
      <c r="EI713" s="58"/>
      <c r="EJ713" s="58"/>
      <c r="EK713" s="58"/>
      <c r="EL713" s="58"/>
      <c r="EM713" s="58"/>
      <c r="EN713" s="58"/>
      <c r="EO713" s="58"/>
      <c r="EP713" s="58"/>
      <c r="EQ713" s="58"/>
      <c r="ER713" s="58"/>
      <c r="ES713" s="58"/>
      <c r="ET713" s="58"/>
      <c r="EU713" s="58"/>
      <c r="EV713" s="58"/>
      <c r="EW713" s="58"/>
      <c r="EX713" s="58"/>
      <c r="EY713" s="58"/>
      <c r="EZ713" s="58"/>
      <c r="FA713" s="58"/>
      <c r="FB713" s="58"/>
      <c r="FC713" s="58"/>
      <c r="FD713" s="58"/>
      <c r="FE713" s="58"/>
      <c r="FF713" s="58"/>
      <c r="FG713" s="58"/>
      <c r="FH713" s="58"/>
      <c r="FI713" s="58"/>
      <c r="FJ713" s="58"/>
      <c r="FK713" s="58"/>
      <c r="FL713" s="58"/>
      <c r="FM713" s="58"/>
      <c r="FN713" s="58"/>
      <c r="FO713" s="58"/>
      <c r="FP713" s="58"/>
      <c r="FQ713" s="58"/>
      <c r="FR713" s="58"/>
      <c r="FS713" s="58"/>
      <c r="FT713" s="58"/>
      <c r="FU713" s="58"/>
      <c r="FV713" s="58"/>
      <c r="FW713" s="58"/>
      <c r="FX713" s="58"/>
      <c r="FY713" s="58"/>
      <c r="FZ713" s="58"/>
      <c r="GA713" s="58"/>
      <c r="GB713" s="58"/>
      <c r="GC713" s="58"/>
      <c r="GD713" s="58"/>
      <c r="GE713" s="58"/>
      <c r="GF713" s="58"/>
      <c r="GG713" s="58"/>
      <c r="GH713" s="58"/>
      <c r="GI713" s="58"/>
      <c r="GJ713" s="58"/>
      <c r="GK713" s="58"/>
      <c r="GL713" s="58"/>
      <c r="GM713" s="58"/>
      <c r="GN713" s="58"/>
      <c r="GO713" s="58"/>
      <c r="GP713" s="58"/>
      <c r="GQ713" s="58"/>
      <c r="GR713" s="58"/>
      <c r="GS713" s="58"/>
      <c r="GT713" s="58"/>
      <c r="GU713" s="58"/>
      <c r="GV713" s="58"/>
      <c r="GW713" s="58"/>
      <c r="GX713" s="58"/>
      <c r="GY713" s="58"/>
      <c r="GZ713" s="58"/>
      <c r="HA713" s="58"/>
      <c r="HB713" s="58"/>
      <c r="HC713" s="58"/>
      <c r="HD713" s="58"/>
      <c r="HE713" s="58"/>
      <c r="HF713" s="58"/>
      <c r="HG713" s="58"/>
      <c r="HH713" s="58"/>
      <c r="HI713" s="58"/>
      <c r="HJ713" s="58"/>
      <c r="HK713" s="58"/>
      <c r="HL713" s="58"/>
      <c r="HM713" s="58"/>
      <c r="HN713" s="58"/>
      <c r="HO713" s="58"/>
      <c r="HP713" s="58"/>
      <c r="HQ713" s="58"/>
      <c r="HR713" s="58"/>
      <c r="HS713" s="58"/>
      <c r="HT713" s="58"/>
      <c r="HU713" s="58"/>
      <c r="HV713" s="58"/>
      <c r="HW713" s="58"/>
      <c r="HX713" s="58"/>
      <c r="HY713" s="58"/>
      <c r="HZ713" s="58"/>
      <c r="IA713" s="58"/>
      <c r="IB713" s="58"/>
      <c r="IC713" s="58"/>
      <c r="ID713" s="58"/>
      <c r="IE713" s="58"/>
      <c r="IF713" s="58"/>
      <c r="IG713" s="58"/>
      <c r="IH713" s="58"/>
      <c r="II713" s="58"/>
      <c r="IJ713" s="58"/>
      <c r="IK713" s="58"/>
      <c r="IL713" s="58"/>
      <c r="IM713" s="58"/>
      <c r="IN713" s="58"/>
      <c r="IO713" s="58"/>
      <c r="IP713" s="58"/>
      <c r="IQ713" s="58"/>
      <c r="IR713" s="58"/>
    </row>
    <row r="714" spans="1:252" s="839" customFormat="1">
      <c r="A714" s="78" t="s">
        <v>604</v>
      </c>
      <c r="B714" s="699">
        <v>0</v>
      </c>
      <c r="C714" s="699">
        <v>0</v>
      </c>
      <c r="D714" s="699">
        <v>0</v>
      </c>
      <c r="E714" s="699">
        <v>0</v>
      </c>
      <c r="F714" s="699">
        <v>0</v>
      </c>
      <c r="G714" s="699">
        <v>0</v>
      </c>
      <c r="H714" s="699">
        <v>0</v>
      </c>
      <c r="I714" s="699">
        <v>0</v>
      </c>
      <c r="J714" s="699">
        <v>0</v>
      </c>
      <c r="K714" s="699">
        <v>0</v>
      </c>
      <c r="L714" s="699">
        <v>0</v>
      </c>
      <c r="M714" s="699">
        <v>0</v>
      </c>
      <c r="N714" s="699">
        <v>0</v>
      </c>
      <c r="O714" s="699">
        <v>0</v>
      </c>
      <c r="P714" s="699">
        <v>0</v>
      </c>
      <c r="Q714" s="699">
        <v>0</v>
      </c>
      <c r="R714" s="699">
        <v>0</v>
      </c>
      <c r="S714" s="699">
        <v>0</v>
      </c>
      <c r="T714" s="699">
        <v>0</v>
      </c>
      <c r="U714" s="699">
        <v>0</v>
      </c>
      <c r="V714" s="699">
        <v>0</v>
      </c>
      <c r="W714" s="699">
        <v>0</v>
      </c>
      <c r="X714" s="699">
        <v>0</v>
      </c>
      <c r="Y714" s="699">
        <v>0</v>
      </c>
      <c r="Z714" s="699">
        <v>0</v>
      </c>
      <c r="AA714" s="956">
        <v>0</v>
      </c>
      <c r="AB714" s="956">
        <v>0</v>
      </c>
      <c r="AC714" s="956">
        <v>0</v>
      </c>
      <c r="AD714" s="699">
        <v>0</v>
      </c>
      <c r="AE714" s="953">
        <v>0</v>
      </c>
      <c r="AF714" s="58"/>
      <c r="AG714" s="58"/>
      <c r="AH714" s="58"/>
      <c r="AI714" s="58"/>
      <c r="AJ714" s="58"/>
      <c r="AK714" s="58"/>
      <c r="AL714" s="58"/>
      <c r="AM714" s="58"/>
      <c r="AN714" s="58"/>
      <c r="AO714" s="58"/>
      <c r="AP714" s="58"/>
      <c r="AQ714" s="58"/>
      <c r="AR714" s="58"/>
      <c r="AS714" s="58"/>
      <c r="AT714" s="58"/>
      <c r="AU714" s="58"/>
      <c r="AV714" s="58"/>
      <c r="AW714" s="58"/>
      <c r="AX714" s="58"/>
      <c r="AY714" s="58"/>
      <c r="AZ714" s="58"/>
      <c r="BA714" s="58"/>
      <c r="BB714" s="58"/>
      <c r="BC714" s="58"/>
      <c r="BD714" s="58"/>
      <c r="BE714" s="58"/>
      <c r="BF714" s="58"/>
      <c r="BG714" s="58"/>
      <c r="BH714" s="58"/>
      <c r="BI714" s="58"/>
      <c r="BJ714" s="58"/>
      <c r="BK714" s="58"/>
      <c r="BL714" s="58"/>
      <c r="BM714" s="58"/>
      <c r="BN714" s="58"/>
      <c r="BO714" s="58"/>
      <c r="BP714" s="58"/>
      <c r="BQ714" s="58"/>
      <c r="BR714" s="58"/>
      <c r="BS714" s="58"/>
      <c r="BT714" s="58"/>
      <c r="BU714" s="58"/>
      <c r="BV714" s="58"/>
      <c r="BW714" s="58"/>
      <c r="BX714" s="58"/>
      <c r="BY714" s="58"/>
      <c r="BZ714" s="58"/>
      <c r="CA714" s="58"/>
      <c r="CB714" s="58"/>
      <c r="CC714" s="58"/>
      <c r="CD714" s="58"/>
      <c r="CE714" s="58"/>
      <c r="CF714" s="58"/>
      <c r="CG714" s="58"/>
      <c r="CH714" s="58"/>
      <c r="CI714" s="58"/>
      <c r="CJ714" s="58"/>
      <c r="CK714" s="58"/>
      <c r="CL714" s="58"/>
      <c r="CM714" s="58"/>
      <c r="CN714" s="58"/>
      <c r="CO714" s="58"/>
      <c r="CP714" s="58"/>
      <c r="CQ714" s="58"/>
      <c r="CR714" s="58"/>
      <c r="CS714" s="58"/>
      <c r="CT714" s="58"/>
      <c r="CU714" s="58"/>
      <c r="CV714" s="58"/>
      <c r="CW714" s="58"/>
      <c r="CX714" s="58"/>
      <c r="CY714" s="58"/>
      <c r="CZ714" s="58"/>
      <c r="DA714" s="58"/>
      <c r="DB714" s="58"/>
      <c r="DC714" s="58"/>
      <c r="DD714" s="58"/>
      <c r="DE714" s="58"/>
      <c r="DF714" s="58"/>
      <c r="DG714" s="58"/>
      <c r="DH714" s="58"/>
      <c r="DI714" s="58"/>
      <c r="DJ714" s="58"/>
      <c r="DK714" s="58"/>
      <c r="DL714" s="58"/>
      <c r="DM714" s="58"/>
      <c r="DN714" s="58"/>
      <c r="DO714" s="58"/>
      <c r="DP714" s="58"/>
      <c r="DQ714" s="58"/>
      <c r="DR714" s="58"/>
      <c r="DS714" s="58"/>
      <c r="DT714" s="58"/>
      <c r="DU714" s="58"/>
      <c r="DV714" s="58"/>
      <c r="DW714" s="58"/>
      <c r="DX714" s="58"/>
      <c r="DY714" s="58"/>
      <c r="DZ714" s="58"/>
      <c r="EA714" s="58"/>
      <c r="EB714" s="58"/>
      <c r="EC714" s="58"/>
      <c r="ED714" s="58"/>
      <c r="EE714" s="58"/>
      <c r="EF714" s="58"/>
      <c r="EG714" s="58"/>
      <c r="EH714" s="58"/>
      <c r="EI714" s="58"/>
      <c r="EJ714" s="58"/>
      <c r="EK714" s="58"/>
      <c r="EL714" s="58"/>
      <c r="EM714" s="58"/>
      <c r="EN714" s="58"/>
      <c r="EO714" s="58"/>
      <c r="EP714" s="58"/>
      <c r="EQ714" s="58"/>
      <c r="ER714" s="58"/>
      <c r="ES714" s="58"/>
      <c r="ET714" s="58"/>
      <c r="EU714" s="58"/>
      <c r="EV714" s="58"/>
      <c r="EW714" s="58"/>
      <c r="EX714" s="58"/>
      <c r="EY714" s="58"/>
      <c r="EZ714" s="58"/>
      <c r="FA714" s="58"/>
      <c r="FB714" s="58"/>
      <c r="FC714" s="58"/>
      <c r="FD714" s="58"/>
      <c r="FE714" s="58"/>
      <c r="FF714" s="58"/>
      <c r="FG714" s="58"/>
      <c r="FH714" s="58"/>
      <c r="FI714" s="58"/>
      <c r="FJ714" s="58"/>
      <c r="FK714" s="58"/>
      <c r="FL714" s="58"/>
      <c r="FM714" s="58"/>
      <c r="FN714" s="58"/>
      <c r="FO714" s="58"/>
      <c r="FP714" s="58"/>
      <c r="FQ714" s="58"/>
      <c r="FR714" s="58"/>
      <c r="FS714" s="58"/>
      <c r="FT714" s="58"/>
      <c r="FU714" s="58"/>
      <c r="FV714" s="58"/>
      <c r="FW714" s="58"/>
      <c r="FX714" s="58"/>
      <c r="FY714" s="58"/>
      <c r="FZ714" s="58"/>
      <c r="GA714" s="58"/>
      <c r="GB714" s="58"/>
      <c r="GC714" s="58"/>
      <c r="GD714" s="58"/>
      <c r="GE714" s="58"/>
      <c r="GF714" s="58"/>
      <c r="GG714" s="58"/>
      <c r="GH714" s="58"/>
      <c r="GI714" s="58"/>
      <c r="GJ714" s="58"/>
      <c r="GK714" s="58"/>
      <c r="GL714" s="58"/>
      <c r="GM714" s="58"/>
      <c r="GN714" s="58"/>
      <c r="GO714" s="58"/>
      <c r="GP714" s="58"/>
      <c r="GQ714" s="58"/>
      <c r="GR714" s="58"/>
      <c r="GS714" s="58"/>
      <c r="GT714" s="58"/>
      <c r="GU714" s="58"/>
      <c r="GV714" s="58"/>
      <c r="GW714" s="58"/>
      <c r="GX714" s="58"/>
      <c r="GY714" s="58"/>
      <c r="GZ714" s="58"/>
      <c r="HA714" s="58"/>
      <c r="HB714" s="58"/>
      <c r="HC714" s="58"/>
      <c r="HD714" s="58"/>
      <c r="HE714" s="58"/>
      <c r="HF714" s="58"/>
      <c r="HG714" s="58"/>
      <c r="HH714" s="58"/>
      <c r="HI714" s="58"/>
      <c r="HJ714" s="58"/>
      <c r="HK714" s="58"/>
      <c r="HL714" s="58"/>
      <c r="HM714" s="58"/>
      <c r="HN714" s="58"/>
      <c r="HO714" s="58"/>
      <c r="HP714" s="58"/>
      <c r="HQ714" s="58"/>
      <c r="HR714" s="58"/>
      <c r="HS714" s="58"/>
      <c r="HT714" s="58"/>
      <c r="HU714" s="58"/>
      <c r="HV714" s="58"/>
      <c r="HW714" s="58"/>
      <c r="HX714" s="58"/>
      <c r="HY714" s="58"/>
      <c r="HZ714" s="58"/>
      <c r="IA714" s="58"/>
      <c r="IB714" s="58"/>
      <c r="IC714" s="58"/>
      <c r="ID714" s="58"/>
      <c r="IE714" s="58"/>
      <c r="IF714" s="58"/>
      <c r="IG714" s="58"/>
      <c r="IH714" s="58"/>
      <c r="II714" s="58"/>
      <c r="IJ714" s="58"/>
      <c r="IK714" s="58"/>
      <c r="IL714" s="58"/>
      <c r="IM714" s="58"/>
      <c r="IN714" s="58"/>
      <c r="IO714" s="58"/>
      <c r="IP714" s="58"/>
      <c r="IQ714" s="58"/>
      <c r="IR714" s="58"/>
    </row>
    <row r="715" spans="1:252" s="839" customFormat="1">
      <c r="A715" s="78" t="s">
        <v>605</v>
      </c>
      <c r="B715" s="699">
        <v>0</v>
      </c>
      <c r="C715" s="699">
        <v>0</v>
      </c>
      <c r="D715" s="699">
        <v>0</v>
      </c>
      <c r="E715" s="699">
        <v>0</v>
      </c>
      <c r="F715" s="699">
        <v>0</v>
      </c>
      <c r="G715" s="699">
        <v>0</v>
      </c>
      <c r="H715" s="699">
        <v>0</v>
      </c>
      <c r="I715" s="699">
        <v>0</v>
      </c>
      <c r="J715" s="699">
        <v>0</v>
      </c>
      <c r="K715" s="699">
        <v>0</v>
      </c>
      <c r="L715" s="699">
        <v>0</v>
      </c>
      <c r="M715" s="699">
        <v>0</v>
      </c>
      <c r="N715" s="699">
        <v>0</v>
      </c>
      <c r="O715" s="699">
        <v>0</v>
      </c>
      <c r="P715" s="699">
        <v>0</v>
      </c>
      <c r="Q715" s="699">
        <v>0</v>
      </c>
      <c r="R715" s="699">
        <v>0</v>
      </c>
      <c r="S715" s="699">
        <v>0</v>
      </c>
      <c r="T715" s="699">
        <v>0</v>
      </c>
      <c r="U715" s="699">
        <v>0</v>
      </c>
      <c r="V715" s="699">
        <v>0</v>
      </c>
      <c r="W715" s="699">
        <v>3.0000000000000001E-3</v>
      </c>
      <c r="X715" s="699">
        <v>6.0000000000000001E-3</v>
      </c>
      <c r="Y715" s="699">
        <v>1.9E-2</v>
      </c>
      <c r="Z715" s="699">
        <v>1.7000000000000001E-2</v>
      </c>
      <c r="AA715" s="956">
        <v>7.0000000000000001E-3</v>
      </c>
      <c r="AB715" s="956">
        <v>5.0000000000000001E-3</v>
      </c>
      <c r="AC715" s="956">
        <v>0.01</v>
      </c>
      <c r="AD715" s="699">
        <v>1.4E-2</v>
      </c>
      <c r="AE715" s="953">
        <v>3.4000000000000002E-2</v>
      </c>
      <c r="AF715" s="58"/>
      <c r="AG715" s="58"/>
      <c r="AH715" s="58"/>
      <c r="AI715" s="58"/>
      <c r="AJ715" s="58"/>
      <c r="AK715" s="58"/>
      <c r="AL715" s="58"/>
      <c r="AM715" s="58"/>
      <c r="AN715" s="58"/>
      <c r="AO715" s="58"/>
      <c r="AP715" s="58"/>
      <c r="AQ715" s="58"/>
      <c r="AR715" s="58"/>
      <c r="AS715" s="58"/>
      <c r="AT715" s="58"/>
      <c r="AU715" s="58"/>
      <c r="AV715" s="58"/>
      <c r="AW715" s="58"/>
      <c r="AX715" s="58"/>
      <c r="AY715" s="58"/>
      <c r="AZ715" s="58"/>
      <c r="BA715" s="58"/>
      <c r="BB715" s="58"/>
      <c r="BC715" s="58"/>
      <c r="BD715" s="58"/>
      <c r="BE715" s="58"/>
      <c r="BF715" s="58"/>
      <c r="BG715" s="58"/>
      <c r="BH715" s="58"/>
      <c r="BI715" s="58"/>
      <c r="BJ715" s="58"/>
      <c r="BK715" s="58"/>
      <c r="BL715" s="58"/>
      <c r="BM715" s="58"/>
      <c r="BN715" s="58"/>
      <c r="BO715" s="58"/>
      <c r="BP715" s="58"/>
      <c r="BQ715" s="58"/>
      <c r="BR715" s="58"/>
      <c r="BS715" s="58"/>
      <c r="BT715" s="58"/>
      <c r="BU715" s="58"/>
      <c r="BV715" s="58"/>
      <c r="BW715" s="58"/>
      <c r="BX715" s="58"/>
      <c r="BY715" s="58"/>
      <c r="BZ715" s="58"/>
      <c r="CA715" s="58"/>
      <c r="CB715" s="58"/>
      <c r="CC715" s="58"/>
      <c r="CD715" s="58"/>
      <c r="CE715" s="58"/>
      <c r="CF715" s="58"/>
      <c r="CG715" s="58"/>
      <c r="CH715" s="58"/>
      <c r="CI715" s="58"/>
      <c r="CJ715" s="58"/>
      <c r="CK715" s="58"/>
      <c r="CL715" s="58"/>
      <c r="CM715" s="58"/>
      <c r="CN715" s="58"/>
      <c r="CO715" s="58"/>
      <c r="CP715" s="58"/>
      <c r="CQ715" s="58"/>
      <c r="CR715" s="58"/>
      <c r="CS715" s="58"/>
      <c r="CT715" s="58"/>
      <c r="CU715" s="58"/>
      <c r="CV715" s="58"/>
      <c r="CW715" s="58"/>
      <c r="CX715" s="58"/>
      <c r="CY715" s="58"/>
      <c r="CZ715" s="58"/>
      <c r="DA715" s="58"/>
      <c r="DB715" s="58"/>
      <c r="DC715" s="58"/>
      <c r="DD715" s="58"/>
      <c r="DE715" s="58"/>
      <c r="DF715" s="58"/>
      <c r="DG715" s="58"/>
      <c r="DH715" s="58"/>
      <c r="DI715" s="58"/>
      <c r="DJ715" s="58"/>
      <c r="DK715" s="58"/>
      <c r="DL715" s="58"/>
      <c r="DM715" s="58"/>
      <c r="DN715" s="58"/>
      <c r="DO715" s="58"/>
      <c r="DP715" s="58"/>
      <c r="DQ715" s="58"/>
      <c r="DR715" s="58"/>
      <c r="DS715" s="58"/>
      <c r="DT715" s="58"/>
      <c r="DU715" s="58"/>
      <c r="DV715" s="58"/>
      <c r="DW715" s="58"/>
      <c r="DX715" s="58"/>
      <c r="DY715" s="58"/>
      <c r="DZ715" s="58"/>
      <c r="EA715" s="58"/>
      <c r="EB715" s="58"/>
      <c r="EC715" s="58"/>
      <c r="ED715" s="58"/>
      <c r="EE715" s="58"/>
      <c r="EF715" s="58"/>
      <c r="EG715" s="58"/>
      <c r="EH715" s="58"/>
      <c r="EI715" s="58"/>
      <c r="EJ715" s="58"/>
      <c r="EK715" s="58"/>
      <c r="EL715" s="58"/>
      <c r="EM715" s="58"/>
      <c r="EN715" s="58"/>
      <c r="EO715" s="58"/>
      <c r="EP715" s="58"/>
      <c r="EQ715" s="58"/>
      <c r="ER715" s="58"/>
      <c r="ES715" s="58"/>
      <c r="ET715" s="58"/>
      <c r="EU715" s="58"/>
      <c r="EV715" s="58"/>
      <c r="EW715" s="58"/>
      <c r="EX715" s="58"/>
      <c r="EY715" s="58"/>
      <c r="EZ715" s="58"/>
      <c r="FA715" s="58"/>
      <c r="FB715" s="58"/>
      <c r="FC715" s="58"/>
      <c r="FD715" s="58"/>
      <c r="FE715" s="58"/>
      <c r="FF715" s="58"/>
      <c r="FG715" s="58"/>
      <c r="FH715" s="58"/>
      <c r="FI715" s="58"/>
      <c r="FJ715" s="58"/>
      <c r="FK715" s="58"/>
      <c r="FL715" s="58"/>
      <c r="FM715" s="58"/>
      <c r="FN715" s="58"/>
      <c r="FO715" s="58"/>
      <c r="FP715" s="58"/>
      <c r="FQ715" s="58"/>
      <c r="FR715" s="58"/>
      <c r="FS715" s="58"/>
      <c r="FT715" s="58"/>
      <c r="FU715" s="58"/>
      <c r="FV715" s="58"/>
      <c r="FW715" s="58"/>
      <c r="FX715" s="58"/>
      <c r="FY715" s="58"/>
      <c r="FZ715" s="58"/>
      <c r="GA715" s="58"/>
      <c r="GB715" s="58"/>
      <c r="GC715" s="58"/>
      <c r="GD715" s="58"/>
      <c r="GE715" s="58"/>
      <c r="GF715" s="58"/>
      <c r="GG715" s="58"/>
      <c r="GH715" s="58"/>
      <c r="GI715" s="58"/>
      <c r="GJ715" s="58"/>
      <c r="GK715" s="58"/>
      <c r="GL715" s="58"/>
      <c r="GM715" s="58"/>
      <c r="GN715" s="58"/>
      <c r="GO715" s="58"/>
      <c r="GP715" s="58"/>
      <c r="GQ715" s="58"/>
      <c r="GR715" s="58"/>
      <c r="GS715" s="58"/>
      <c r="GT715" s="58"/>
      <c r="GU715" s="58"/>
      <c r="GV715" s="58"/>
      <c r="GW715" s="58"/>
      <c r="GX715" s="58"/>
      <c r="GY715" s="58"/>
      <c r="GZ715" s="58"/>
      <c r="HA715" s="58"/>
      <c r="HB715" s="58"/>
      <c r="HC715" s="58"/>
      <c r="HD715" s="58"/>
      <c r="HE715" s="58"/>
      <c r="HF715" s="58"/>
      <c r="HG715" s="58"/>
      <c r="HH715" s="58"/>
      <c r="HI715" s="58"/>
      <c r="HJ715" s="58"/>
      <c r="HK715" s="58"/>
      <c r="HL715" s="58"/>
      <c r="HM715" s="58"/>
      <c r="HN715" s="58"/>
      <c r="HO715" s="58"/>
      <c r="HP715" s="58"/>
      <c r="HQ715" s="58"/>
      <c r="HR715" s="58"/>
      <c r="HS715" s="58"/>
      <c r="HT715" s="58"/>
      <c r="HU715" s="58"/>
      <c r="HV715" s="58"/>
      <c r="HW715" s="58"/>
      <c r="HX715" s="58"/>
      <c r="HY715" s="58"/>
      <c r="HZ715" s="58"/>
      <c r="IA715" s="58"/>
      <c r="IB715" s="58"/>
      <c r="IC715" s="58"/>
      <c r="ID715" s="58"/>
      <c r="IE715" s="58"/>
      <c r="IF715" s="58"/>
      <c r="IG715" s="58"/>
      <c r="IH715" s="58"/>
      <c r="II715" s="58"/>
      <c r="IJ715" s="58"/>
      <c r="IK715" s="58"/>
      <c r="IL715" s="58"/>
      <c r="IM715" s="58"/>
      <c r="IN715" s="58"/>
      <c r="IO715" s="58"/>
      <c r="IP715" s="58"/>
      <c r="IQ715" s="58"/>
      <c r="IR715" s="58"/>
    </row>
    <row r="716" spans="1:252" s="839" customFormat="1">
      <c r="A716" s="78" t="s">
        <v>469</v>
      </c>
      <c r="B716" s="699">
        <v>0.751</v>
      </c>
      <c r="C716" s="699">
        <v>0.76300000000000001</v>
      </c>
      <c r="D716" s="699">
        <v>0.88400000000000001</v>
      </c>
      <c r="E716" s="699">
        <v>0.97299999999999998</v>
      </c>
      <c r="F716" s="699">
        <v>0.98099999999999998</v>
      </c>
      <c r="G716" s="699">
        <v>1.49</v>
      </c>
      <c r="H716" s="699">
        <v>1.8080000000000001</v>
      </c>
      <c r="I716" s="699">
        <v>2.246</v>
      </c>
      <c r="J716" s="699">
        <v>2.41</v>
      </c>
      <c r="K716" s="699">
        <v>2.2250000000000001</v>
      </c>
      <c r="L716" s="699">
        <v>2.7919999999999998</v>
      </c>
      <c r="M716" s="699">
        <v>3.665</v>
      </c>
      <c r="N716" s="699">
        <v>4.0970000000000004</v>
      </c>
      <c r="O716" s="699">
        <v>4.5599999999999996</v>
      </c>
      <c r="P716" s="699">
        <v>2.3319999999999999</v>
      </c>
      <c r="Q716" s="699">
        <v>2.0339999999999998</v>
      </c>
      <c r="R716" s="699">
        <v>1.7689999999999999</v>
      </c>
      <c r="S716" s="699">
        <v>2.2989999999999999</v>
      </c>
      <c r="T716" s="699">
        <v>2.218</v>
      </c>
      <c r="U716" s="699">
        <v>2.472</v>
      </c>
      <c r="V716" s="699">
        <v>2.2770000000000001</v>
      </c>
      <c r="W716" s="699">
        <v>2.5150000000000001</v>
      </c>
      <c r="X716" s="699">
        <v>2.5350000000000001</v>
      </c>
      <c r="Y716" s="699">
        <v>2.4089999999999998</v>
      </c>
      <c r="Z716" s="699">
        <v>2.5920000000000001</v>
      </c>
      <c r="AA716" s="956">
        <v>2.552</v>
      </c>
      <c r="AB716" s="956">
        <v>2.585</v>
      </c>
      <c r="AC716" s="956">
        <v>2.7909999999999999</v>
      </c>
      <c r="AD716" s="699">
        <v>2.6619999999999999</v>
      </c>
      <c r="AE716" s="953">
        <v>2.5819999999999999</v>
      </c>
      <c r="AF716" s="58"/>
      <c r="AG716" s="58"/>
      <c r="AH716" s="58"/>
      <c r="AI716" s="58"/>
      <c r="AJ716" s="58"/>
      <c r="AK716" s="58"/>
      <c r="AL716" s="58"/>
      <c r="AM716" s="58"/>
      <c r="AN716" s="58"/>
      <c r="AO716" s="58"/>
      <c r="AP716" s="58"/>
      <c r="AQ716" s="58"/>
      <c r="AR716" s="58"/>
      <c r="AS716" s="58"/>
      <c r="AT716" s="58"/>
      <c r="AU716" s="58"/>
      <c r="AV716" s="58"/>
      <c r="AW716" s="58"/>
      <c r="AX716" s="58"/>
      <c r="AY716" s="58"/>
      <c r="AZ716" s="58"/>
      <c r="BA716" s="58"/>
      <c r="BB716" s="58"/>
      <c r="BC716" s="58"/>
      <c r="BD716" s="58"/>
      <c r="BE716" s="58"/>
      <c r="BF716" s="58"/>
      <c r="BG716" s="58"/>
      <c r="BH716" s="58"/>
      <c r="BI716" s="58"/>
      <c r="BJ716" s="58"/>
      <c r="BK716" s="58"/>
      <c r="BL716" s="58"/>
      <c r="BM716" s="58"/>
      <c r="BN716" s="58"/>
      <c r="BO716" s="58"/>
      <c r="BP716" s="58"/>
      <c r="BQ716" s="58"/>
      <c r="BR716" s="58"/>
      <c r="BS716" s="58"/>
      <c r="BT716" s="58"/>
      <c r="BU716" s="58"/>
      <c r="BV716" s="58"/>
      <c r="BW716" s="58"/>
      <c r="BX716" s="58"/>
      <c r="BY716" s="58"/>
      <c r="BZ716" s="58"/>
      <c r="CA716" s="58"/>
      <c r="CB716" s="58"/>
      <c r="CC716" s="58"/>
      <c r="CD716" s="58"/>
      <c r="CE716" s="58"/>
      <c r="CF716" s="58"/>
      <c r="CG716" s="58"/>
      <c r="CH716" s="58"/>
      <c r="CI716" s="58"/>
      <c r="CJ716" s="58"/>
      <c r="CK716" s="58"/>
      <c r="CL716" s="58"/>
      <c r="CM716" s="58"/>
      <c r="CN716" s="58"/>
      <c r="CO716" s="58"/>
      <c r="CP716" s="58"/>
      <c r="CQ716" s="58"/>
      <c r="CR716" s="58"/>
      <c r="CS716" s="58"/>
      <c r="CT716" s="58"/>
      <c r="CU716" s="58"/>
      <c r="CV716" s="58"/>
      <c r="CW716" s="58"/>
      <c r="CX716" s="58"/>
      <c r="CY716" s="58"/>
      <c r="CZ716" s="58"/>
      <c r="DA716" s="58"/>
      <c r="DB716" s="58"/>
      <c r="DC716" s="58"/>
      <c r="DD716" s="58"/>
      <c r="DE716" s="58"/>
      <c r="DF716" s="58"/>
      <c r="DG716" s="58"/>
      <c r="DH716" s="58"/>
      <c r="DI716" s="58"/>
      <c r="DJ716" s="58"/>
      <c r="DK716" s="58"/>
      <c r="DL716" s="58"/>
      <c r="DM716" s="58"/>
      <c r="DN716" s="58"/>
      <c r="DO716" s="58"/>
      <c r="DP716" s="58"/>
      <c r="DQ716" s="58"/>
      <c r="DR716" s="58"/>
      <c r="DS716" s="58"/>
      <c r="DT716" s="58"/>
      <c r="DU716" s="58"/>
      <c r="DV716" s="58"/>
      <c r="DW716" s="58"/>
      <c r="DX716" s="58"/>
      <c r="DY716" s="58"/>
      <c r="DZ716" s="58"/>
      <c r="EA716" s="58"/>
      <c r="EB716" s="58"/>
      <c r="EC716" s="58"/>
      <c r="ED716" s="58"/>
      <c r="EE716" s="58"/>
      <c r="EF716" s="58"/>
      <c r="EG716" s="58"/>
      <c r="EH716" s="58"/>
      <c r="EI716" s="58"/>
      <c r="EJ716" s="58"/>
      <c r="EK716" s="58"/>
      <c r="EL716" s="58"/>
      <c r="EM716" s="58"/>
      <c r="EN716" s="58"/>
      <c r="EO716" s="58"/>
      <c r="EP716" s="58"/>
      <c r="EQ716" s="58"/>
      <c r="ER716" s="58"/>
      <c r="ES716" s="58"/>
      <c r="ET716" s="58"/>
      <c r="EU716" s="58"/>
      <c r="EV716" s="58"/>
      <c r="EW716" s="58"/>
      <c r="EX716" s="58"/>
      <c r="EY716" s="58"/>
      <c r="EZ716" s="58"/>
      <c r="FA716" s="58"/>
      <c r="FB716" s="58"/>
      <c r="FC716" s="58"/>
      <c r="FD716" s="58"/>
      <c r="FE716" s="58"/>
      <c r="FF716" s="58"/>
      <c r="FG716" s="58"/>
      <c r="FH716" s="58"/>
      <c r="FI716" s="58"/>
      <c r="FJ716" s="58"/>
      <c r="FK716" s="58"/>
      <c r="FL716" s="58"/>
      <c r="FM716" s="58"/>
      <c r="FN716" s="58"/>
      <c r="FO716" s="58"/>
      <c r="FP716" s="58"/>
      <c r="FQ716" s="58"/>
      <c r="FR716" s="58"/>
      <c r="FS716" s="58"/>
      <c r="FT716" s="58"/>
      <c r="FU716" s="58"/>
      <c r="FV716" s="58"/>
      <c r="FW716" s="58"/>
      <c r="FX716" s="58"/>
      <c r="FY716" s="58"/>
      <c r="FZ716" s="58"/>
      <c r="GA716" s="58"/>
      <c r="GB716" s="58"/>
      <c r="GC716" s="58"/>
      <c r="GD716" s="58"/>
      <c r="GE716" s="58"/>
      <c r="GF716" s="58"/>
      <c r="GG716" s="58"/>
      <c r="GH716" s="58"/>
      <c r="GI716" s="58"/>
      <c r="GJ716" s="58"/>
      <c r="GK716" s="58"/>
      <c r="GL716" s="58"/>
      <c r="GM716" s="58"/>
      <c r="GN716" s="58"/>
      <c r="GO716" s="58"/>
      <c r="GP716" s="58"/>
      <c r="GQ716" s="58"/>
      <c r="GR716" s="58"/>
      <c r="GS716" s="58"/>
      <c r="GT716" s="58"/>
      <c r="GU716" s="58"/>
      <c r="GV716" s="58"/>
      <c r="GW716" s="58"/>
      <c r="GX716" s="58"/>
      <c r="GY716" s="58"/>
      <c r="GZ716" s="58"/>
      <c r="HA716" s="58"/>
      <c r="HB716" s="58"/>
      <c r="HC716" s="58"/>
      <c r="HD716" s="58"/>
      <c r="HE716" s="58"/>
      <c r="HF716" s="58"/>
      <c r="HG716" s="58"/>
      <c r="HH716" s="58"/>
      <c r="HI716" s="58"/>
      <c r="HJ716" s="58"/>
      <c r="HK716" s="58"/>
      <c r="HL716" s="58"/>
      <c r="HM716" s="58"/>
      <c r="HN716" s="58"/>
      <c r="HO716" s="58"/>
      <c r="HP716" s="58"/>
      <c r="HQ716" s="58"/>
      <c r="HR716" s="58"/>
      <c r="HS716" s="58"/>
      <c r="HT716" s="58"/>
      <c r="HU716" s="58"/>
      <c r="HV716" s="58"/>
      <c r="HW716" s="58"/>
      <c r="HX716" s="58"/>
      <c r="HY716" s="58"/>
      <c r="HZ716" s="58"/>
      <c r="IA716" s="58"/>
      <c r="IB716" s="58"/>
      <c r="IC716" s="58"/>
      <c r="ID716" s="58"/>
      <c r="IE716" s="58"/>
      <c r="IF716" s="58"/>
      <c r="IG716" s="58"/>
      <c r="IH716" s="58"/>
      <c r="II716" s="58"/>
      <c r="IJ716" s="58"/>
      <c r="IK716" s="58"/>
      <c r="IL716" s="58"/>
      <c r="IM716" s="58"/>
      <c r="IN716" s="58"/>
      <c r="IO716" s="58"/>
      <c r="IP716" s="58"/>
      <c r="IQ716" s="58"/>
      <c r="IR716" s="58"/>
    </row>
    <row r="717" spans="1:252" s="839" customFormat="1">
      <c r="A717" s="78" t="s">
        <v>606</v>
      </c>
      <c r="B717" s="699">
        <v>0.27700000000000002</v>
      </c>
      <c r="C717" s="699">
        <v>0.27200000000000002</v>
      </c>
      <c r="D717" s="699">
        <v>0.29499999999999998</v>
      </c>
      <c r="E717" s="699">
        <v>0.311</v>
      </c>
      <c r="F717" s="699">
        <v>0.313</v>
      </c>
      <c r="G717" s="699">
        <v>0.39200000000000002</v>
      </c>
      <c r="H717" s="699">
        <v>0.44800000000000001</v>
      </c>
      <c r="I717" s="699">
        <v>0.51300000000000001</v>
      </c>
      <c r="J717" s="699">
        <v>0.54</v>
      </c>
      <c r="K717" s="699">
        <v>0.50900000000000001</v>
      </c>
      <c r="L717" s="699">
        <v>0.60199999999999998</v>
      </c>
      <c r="M717" s="699">
        <v>0.73399999999999999</v>
      </c>
      <c r="N717" s="699">
        <v>0.80100000000000005</v>
      </c>
      <c r="O717" s="699">
        <v>0.874</v>
      </c>
      <c r="P717" s="699">
        <v>0.53</v>
      </c>
      <c r="Q717" s="699">
        <v>0.505</v>
      </c>
      <c r="R717" s="699">
        <v>0.46500000000000002</v>
      </c>
      <c r="S717" s="699">
        <v>0.19800000000000001</v>
      </c>
      <c r="T717" s="699">
        <v>0.40799999999999997</v>
      </c>
      <c r="U717" s="699">
        <v>0.41599999999999998</v>
      </c>
      <c r="V717" s="699">
        <v>0.41799999999999998</v>
      </c>
      <c r="W717" s="699">
        <v>0.41</v>
      </c>
      <c r="X717" s="699">
        <v>0.40600000000000003</v>
      </c>
      <c r="Y717" s="699">
        <v>0.40100000000000002</v>
      </c>
      <c r="Z717" s="699">
        <v>0.40100000000000002</v>
      </c>
      <c r="AA717" s="956">
        <v>0.42599999999999999</v>
      </c>
      <c r="AB717" s="956">
        <v>0.437</v>
      </c>
      <c r="AC717" s="956">
        <v>0.45600000000000002</v>
      </c>
      <c r="AD717" s="699">
        <v>0.44700000000000001</v>
      </c>
      <c r="AE717" s="953">
        <v>0.48799999999999999</v>
      </c>
      <c r="AF717" s="58"/>
      <c r="AG717" s="58"/>
      <c r="AH717" s="58"/>
      <c r="AI717" s="58"/>
      <c r="AJ717" s="58"/>
      <c r="AK717" s="58"/>
      <c r="AL717" s="58"/>
      <c r="AM717" s="58"/>
      <c r="AN717" s="58"/>
      <c r="AO717" s="58"/>
      <c r="AP717" s="58"/>
      <c r="AQ717" s="58"/>
      <c r="AR717" s="58"/>
      <c r="AS717" s="58"/>
      <c r="AT717" s="58"/>
      <c r="AU717" s="58"/>
      <c r="AV717" s="58"/>
      <c r="AW717" s="58"/>
      <c r="AX717" s="58"/>
      <c r="AY717" s="58"/>
      <c r="AZ717" s="58"/>
      <c r="BA717" s="58"/>
      <c r="BB717" s="58"/>
      <c r="BC717" s="58"/>
      <c r="BD717" s="58"/>
      <c r="BE717" s="58"/>
      <c r="BF717" s="58"/>
      <c r="BG717" s="58"/>
      <c r="BH717" s="58"/>
      <c r="BI717" s="58"/>
      <c r="BJ717" s="58"/>
      <c r="BK717" s="58"/>
      <c r="BL717" s="58"/>
      <c r="BM717" s="58"/>
      <c r="BN717" s="58"/>
      <c r="BO717" s="58"/>
      <c r="BP717" s="58"/>
      <c r="BQ717" s="58"/>
      <c r="BR717" s="58"/>
      <c r="BS717" s="58"/>
      <c r="BT717" s="58"/>
      <c r="BU717" s="58"/>
      <c r="BV717" s="58"/>
      <c r="BW717" s="58"/>
      <c r="BX717" s="58"/>
      <c r="BY717" s="58"/>
      <c r="BZ717" s="58"/>
      <c r="CA717" s="58"/>
      <c r="CB717" s="58"/>
      <c r="CC717" s="58"/>
      <c r="CD717" s="58"/>
      <c r="CE717" s="58"/>
      <c r="CF717" s="58"/>
      <c r="CG717" s="58"/>
      <c r="CH717" s="58"/>
      <c r="CI717" s="58"/>
      <c r="CJ717" s="58"/>
      <c r="CK717" s="58"/>
      <c r="CL717" s="58"/>
      <c r="CM717" s="58"/>
      <c r="CN717" s="58"/>
      <c r="CO717" s="58"/>
      <c r="CP717" s="58"/>
      <c r="CQ717" s="58"/>
      <c r="CR717" s="58"/>
      <c r="CS717" s="58"/>
      <c r="CT717" s="58"/>
      <c r="CU717" s="58"/>
      <c r="CV717" s="58"/>
      <c r="CW717" s="58"/>
      <c r="CX717" s="58"/>
      <c r="CY717" s="58"/>
      <c r="CZ717" s="58"/>
      <c r="DA717" s="58"/>
      <c r="DB717" s="58"/>
      <c r="DC717" s="58"/>
      <c r="DD717" s="58"/>
      <c r="DE717" s="58"/>
      <c r="DF717" s="58"/>
      <c r="DG717" s="58"/>
      <c r="DH717" s="58"/>
      <c r="DI717" s="58"/>
      <c r="DJ717" s="58"/>
      <c r="DK717" s="58"/>
      <c r="DL717" s="58"/>
      <c r="DM717" s="58"/>
      <c r="DN717" s="58"/>
      <c r="DO717" s="58"/>
      <c r="DP717" s="58"/>
      <c r="DQ717" s="58"/>
      <c r="DR717" s="58"/>
      <c r="DS717" s="58"/>
      <c r="DT717" s="58"/>
      <c r="DU717" s="58"/>
      <c r="DV717" s="58"/>
      <c r="DW717" s="58"/>
      <c r="DX717" s="58"/>
      <c r="DY717" s="58"/>
      <c r="DZ717" s="58"/>
      <c r="EA717" s="58"/>
      <c r="EB717" s="58"/>
      <c r="EC717" s="58"/>
      <c r="ED717" s="58"/>
      <c r="EE717" s="58"/>
      <c r="EF717" s="58"/>
      <c r="EG717" s="58"/>
      <c r="EH717" s="58"/>
      <c r="EI717" s="58"/>
      <c r="EJ717" s="58"/>
      <c r="EK717" s="58"/>
      <c r="EL717" s="58"/>
      <c r="EM717" s="58"/>
      <c r="EN717" s="58"/>
      <c r="EO717" s="58"/>
      <c r="EP717" s="58"/>
      <c r="EQ717" s="58"/>
      <c r="ER717" s="58"/>
      <c r="ES717" s="58"/>
      <c r="ET717" s="58"/>
      <c r="EU717" s="58"/>
      <c r="EV717" s="58"/>
      <c r="EW717" s="58"/>
      <c r="EX717" s="58"/>
      <c r="EY717" s="58"/>
      <c r="EZ717" s="58"/>
      <c r="FA717" s="58"/>
      <c r="FB717" s="58"/>
      <c r="FC717" s="58"/>
      <c r="FD717" s="58"/>
      <c r="FE717" s="58"/>
      <c r="FF717" s="58"/>
      <c r="FG717" s="58"/>
      <c r="FH717" s="58"/>
      <c r="FI717" s="58"/>
      <c r="FJ717" s="58"/>
      <c r="FK717" s="58"/>
      <c r="FL717" s="58"/>
      <c r="FM717" s="58"/>
      <c r="FN717" s="58"/>
      <c r="FO717" s="58"/>
      <c r="FP717" s="58"/>
      <c r="FQ717" s="58"/>
      <c r="FR717" s="58"/>
      <c r="FS717" s="58"/>
      <c r="FT717" s="58"/>
      <c r="FU717" s="58"/>
      <c r="FV717" s="58"/>
      <c r="FW717" s="58"/>
      <c r="FX717" s="58"/>
      <c r="FY717" s="58"/>
      <c r="FZ717" s="58"/>
      <c r="GA717" s="58"/>
      <c r="GB717" s="58"/>
      <c r="GC717" s="58"/>
      <c r="GD717" s="58"/>
      <c r="GE717" s="58"/>
      <c r="GF717" s="58"/>
      <c r="GG717" s="58"/>
      <c r="GH717" s="58"/>
      <c r="GI717" s="58"/>
      <c r="GJ717" s="58"/>
      <c r="GK717" s="58"/>
      <c r="GL717" s="58"/>
      <c r="GM717" s="58"/>
      <c r="GN717" s="58"/>
      <c r="GO717" s="58"/>
      <c r="GP717" s="58"/>
      <c r="GQ717" s="58"/>
      <c r="GR717" s="58"/>
      <c r="GS717" s="58"/>
      <c r="GT717" s="58"/>
      <c r="GU717" s="58"/>
      <c r="GV717" s="58"/>
      <c r="GW717" s="58"/>
      <c r="GX717" s="58"/>
      <c r="GY717" s="58"/>
      <c r="GZ717" s="58"/>
      <c r="HA717" s="58"/>
      <c r="HB717" s="58"/>
      <c r="HC717" s="58"/>
      <c r="HD717" s="58"/>
      <c r="HE717" s="58"/>
      <c r="HF717" s="58"/>
      <c r="HG717" s="58"/>
      <c r="HH717" s="58"/>
      <c r="HI717" s="58"/>
      <c r="HJ717" s="58"/>
      <c r="HK717" s="58"/>
      <c r="HL717" s="58"/>
      <c r="HM717" s="58"/>
      <c r="HN717" s="58"/>
      <c r="HO717" s="58"/>
      <c r="HP717" s="58"/>
      <c r="HQ717" s="58"/>
      <c r="HR717" s="58"/>
      <c r="HS717" s="58"/>
      <c r="HT717" s="58"/>
      <c r="HU717" s="58"/>
      <c r="HV717" s="58"/>
      <c r="HW717" s="58"/>
      <c r="HX717" s="58"/>
      <c r="HY717" s="58"/>
      <c r="HZ717" s="58"/>
      <c r="IA717" s="58"/>
      <c r="IB717" s="58"/>
      <c r="IC717" s="58"/>
      <c r="ID717" s="58"/>
      <c r="IE717" s="58"/>
      <c r="IF717" s="58"/>
      <c r="IG717" s="58"/>
      <c r="IH717" s="58"/>
      <c r="II717" s="58"/>
      <c r="IJ717" s="58"/>
      <c r="IK717" s="58"/>
      <c r="IL717" s="58"/>
      <c r="IM717" s="58"/>
      <c r="IN717" s="58"/>
      <c r="IO717" s="58"/>
      <c r="IP717" s="58"/>
      <c r="IQ717" s="58"/>
      <c r="IR717" s="58"/>
    </row>
    <row r="718" spans="1:252" s="839" customFormat="1">
      <c r="A718" s="78" t="s">
        <v>607</v>
      </c>
      <c r="B718" s="699">
        <v>0.16500000000000001</v>
      </c>
      <c r="C718" s="699">
        <v>0.17100000000000001</v>
      </c>
      <c r="D718" s="699">
        <v>0.20399999999999999</v>
      </c>
      <c r="E718" s="699">
        <v>0.23200000000000001</v>
      </c>
      <c r="F718" s="699">
        <v>0.23400000000000001</v>
      </c>
      <c r="G718" s="699">
        <v>0.38200000000000001</v>
      </c>
      <c r="H718" s="699">
        <v>0.47499999999999998</v>
      </c>
      <c r="I718" s="699">
        <v>0.60299999999999998</v>
      </c>
      <c r="J718" s="699">
        <v>0.65100000000000002</v>
      </c>
      <c r="K718" s="699">
        <v>0.59799999999999998</v>
      </c>
      <c r="L718" s="699">
        <v>0.76400000000000001</v>
      </c>
      <c r="M718" s="699">
        <v>1.0229999999999999</v>
      </c>
      <c r="N718" s="699">
        <v>1.1499999999999999</v>
      </c>
      <c r="O718" s="699">
        <v>1.284</v>
      </c>
      <c r="P718" s="699">
        <v>0.626</v>
      </c>
      <c r="Q718" s="699">
        <v>0.68700000000000006</v>
      </c>
      <c r="R718" s="699">
        <v>0.72899999999999998</v>
      </c>
      <c r="S718" s="699">
        <v>1.036</v>
      </c>
      <c r="T718" s="699">
        <v>0.75900000000000001</v>
      </c>
      <c r="U718" s="699">
        <v>0.76800000000000002</v>
      </c>
      <c r="V718" s="699">
        <v>0.78900000000000003</v>
      </c>
      <c r="W718" s="699">
        <v>0.88200000000000001</v>
      </c>
      <c r="X718" s="699">
        <v>0.85199999999999998</v>
      </c>
      <c r="Y718" s="699">
        <v>0.86</v>
      </c>
      <c r="Z718" s="699">
        <v>0.88700000000000001</v>
      </c>
      <c r="AA718" s="956">
        <v>0.90700000000000003</v>
      </c>
      <c r="AB718" s="956">
        <v>0.91300000000000003</v>
      </c>
      <c r="AC718" s="956">
        <v>0.94</v>
      </c>
      <c r="AD718" s="699">
        <v>0.97099999999999997</v>
      </c>
      <c r="AE718" s="953">
        <v>0.99199999999999999</v>
      </c>
      <c r="AF718" s="58"/>
      <c r="AG718" s="58"/>
      <c r="AH718" s="58"/>
      <c r="AI718" s="58"/>
      <c r="AJ718" s="58"/>
      <c r="AK718" s="58"/>
      <c r="AL718" s="58"/>
      <c r="AM718" s="58"/>
      <c r="AN718" s="58"/>
      <c r="AO718" s="58"/>
      <c r="AP718" s="58"/>
      <c r="AQ718" s="58"/>
      <c r="AR718" s="58"/>
      <c r="AS718" s="58"/>
      <c r="AT718" s="58"/>
      <c r="AU718" s="58"/>
      <c r="AV718" s="58"/>
      <c r="AW718" s="58"/>
      <c r="AX718" s="58"/>
      <c r="AY718" s="58"/>
      <c r="AZ718" s="58"/>
      <c r="BA718" s="58"/>
      <c r="BB718" s="58"/>
      <c r="BC718" s="58"/>
      <c r="BD718" s="58"/>
      <c r="BE718" s="58"/>
      <c r="BF718" s="58"/>
      <c r="BG718" s="58"/>
      <c r="BH718" s="58"/>
      <c r="BI718" s="58"/>
      <c r="BJ718" s="58"/>
      <c r="BK718" s="58"/>
      <c r="BL718" s="58"/>
      <c r="BM718" s="58"/>
      <c r="BN718" s="58"/>
      <c r="BO718" s="58"/>
      <c r="BP718" s="58"/>
      <c r="BQ718" s="58"/>
      <c r="BR718" s="58"/>
      <c r="BS718" s="58"/>
      <c r="BT718" s="58"/>
      <c r="BU718" s="58"/>
      <c r="BV718" s="58"/>
      <c r="BW718" s="58"/>
      <c r="BX718" s="58"/>
      <c r="BY718" s="58"/>
      <c r="BZ718" s="58"/>
      <c r="CA718" s="58"/>
      <c r="CB718" s="58"/>
      <c r="CC718" s="58"/>
      <c r="CD718" s="58"/>
      <c r="CE718" s="58"/>
      <c r="CF718" s="58"/>
      <c r="CG718" s="58"/>
      <c r="CH718" s="58"/>
      <c r="CI718" s="58"/>
      <c r="CJ718" s="58"/>
      <c r="CK718" s="58"/>
      <c r="CL718" s="58"/>
      <c r="CM718" s="58"/>
      <c r="CN718" s="58"/>
      <c r="CO718" s="58"/>
      <c r="CP718" s="58"/>
      <c r="CQ718" s="58"/>
      <c r="CR718" s="58"/>
      <c r="CS718" s="58"/>
      <c r="CT718" s="58"/>
      <c r="CU718" s="58"/>
      <c r="CV718" s="58"/>
      <c r="CW718" s="58"/>
      <c r="CX718" s="58"/>
      <c r="CY718" s="58"/>
      <c r="CZ718" s="58"/>
      <c r="DA718" s="58"/>
      <c r="DB718" s="58"/>
      <c r="DC718" s="58"/>
      <c r="DD718" s="58"/>
      <c r="DE718" s="58"/>
      <c r="DF718" s="58"/>
      <c r="DG718" s="58"/>
      <c r="DH718" s="58"/>
      <c r="DI718" s="58"/>
      <c r="DJ718" s="58"/>
      <c r="DK718" s="58"/>
      <c r="DL718" s="58"/>
      <c r="DM718" s="58"/>
      <c r="DN718" s="58"/>
      <c r="DO718" s="58"/>
      <c r="DP718" s="58"/>
      <c r="DQ718" s="58"/>
      <c r="DR718" s="58"/>
      <c r="DS718" s="58"/>
      <c r="DT718" s="58"/>
      <c r="DU718" s="58"/>
      <c r="DV718" s="58"/>
      <c r="DW718" s="58"/>
      <c r="DX718" s="58"/>
      <c r="DY718" s="58"/>
      <c r="DZ718" s="58"/>
      <c r="EA718" s="58"/>
      <c r="EB718" s="58"/>
      <c r="EC718" s="58"/>
      <c r="ED718" s="58"/>
      <c r="EE718" s="58"/>
      <c r="EF718" s="58"/>
      <c r="EG718" s="58"/>
      <c r="EH718" s="58"/>
      <c r="EI718" s="58"/>
      <c r="EJ718" s="58"/>
      <c r="EK718" s="58"/>
      <c r="EL718" s="58"/>
      <c r="EM718" s="58"/>
      <c r="EN718" s="58"/>
      <c r="EO718" s="58"/>
      <c r="EP718" s="58"/>
      <c r="EQ718" s="58"/>
      <c r="ER718" s="58"/>
      <c r="ES718" s="58"/>
      <c r="ET718" s="58"/>
      <c r="EU718" s="58"/>
      <c r="EV718" s="58"/>
      <c r="EW718" s="58"/>
      <c r="EX718" s="58"/>
      <c r="EY718" s="58"/>
      <c r="EZ718" s="58"/>
      <c r="FA718" s="58"/>
      <c r="FB718" s="58"/>
      <c r="FC718" s="58"/>
      <c r="FD718" s="58"/>
      <c r="FE718" s="58"/>
      <c r="FF718" s="58"/>
      <c r="FG718" s="58"/>
      <c r="FH718" s="58"/>
      <c r="FI718" s="58"/>
      <c r="FJ718" s="58"/>
      <c r="FK718" s="58"/>
      <c r="FL718" s="58"/>
      <c r="FM718" s="58"/>
      <c r="FN718" s="58"/>
      <c r="FO718" s="58"/>
      <c r="FP718" s="58"/>
      <c r="FQ718" s="58"/>
      <c r="FR718" s="58"/>
      <c r="FS718" s="58"/>
      <c r="FT718" s="58"/>
      <c r="FU718" s="58"/>
      <c r="FV718" s="58"/>
      <c r="FW718" s="58"/>
      <c r="FX718" s="58"/>
      <c r="FY718" s="58"/>
      <c r="FZ718" s="58"/>
      <c r="GA718" s="58"/>
      <c r="GB718" s="58"/>
      <c r="GC718" s="58"/>
      <c r="GD718" s="58"/>
      <c r="GE718" s="58"/>
      <c r="GF718" s="58"/>
      <c r="GG718" s="58"/>
      <c r="GH718" s="58"/>
      <c r="GI718" s="58"/>
      <c r="GJ718" s="58"/>
      <c r="GK718" s="58"/>
      <c r="GL718" s="58"/>
      <c r="GM718" s="58"/>
      <c r="GN718" s="58"/>
      <c r="GO718" s="58"/>
      <c r="GP718" s="58"/>
      <c r="GQ718" s="58"/>
      <c r="GR718" s="58"/>
      <c r="GS718" s="58"/>
      <c r="GT718" s="58"/>
      <c r="GU718" s="58"/>
      <c r="GV718" s="58"/>
      <c r="GW718" s="58"/>
      <c r="GX718" s="58"/>
      <c r="GY718" s="58"/>
      <c r="GZ718" s="58"/>
      <c r="HA718" s="58"/>
      <c r="HB718" s="58"/>
      <c r="HC718" s="58"/>
      <c r="HD718" s="58"/>
      <c r="HE718" s="58"/>
      <c r="HF718" s="58"/>
      <c r="HG718" s="58"/>
      <c r="HH718" s="58"/>
      <c r="HI718" s="58"/>
      <c r="HJ718" s="58"/>
      <c r="HK718" s="58"/>
      <c r="HL718" s="58"/>
      <c r="HM718" s="58"/>
      <c r="HN718" s="58"/>
      <c r="HO718" s="58"/>
      <c r="HP718" s="58"/>
      <c r="HQ718" s="58"/>
      <c r="HR718" s="58"/>
      <c r="HS718" s="58"/>
      <c r="HT718" s="58"/>
      <c r="HU718" s="58"/>
      <c r="HV718" s="58"/>
      <c r="HW718" s="58"/>
      <c r="HX718" s="58"/>
      <c r="HY718" s="58"/>
      <c r="HZ718" s="58"/>
      <c r="IA718" s="58"/>
      <c r="IB718" s="58"/>
      <c r="IC718" s="58"/>
      <c r="ID718" s="58"/>
      <c r="IE718" s="58"/>
      <c r="IF718" s="58"/>
      <c r="IG718" s="58"/>
      <c r="IH718" s="58"/>
      <c r="II718" s="58"/>
      <c r="IJ718" s="58"/>
      <c r="IK718" s="58"/>
      <c r="IL718" s="58"/>
      <c r="IM718" s="58"/>
      <c r="IN718" s="58"/>
      <c r="IO718" s="58"/>
      <c r="IP718" s="58"/>
      <c r="IQ718" s="58"/>
      <c r="IR718" s="58"/>
    </row>
    <row r="719" spans="1:252" s="839" customFormat="1">
      <c r="A719" s="78" t="s">
        <v>608</v>
      </c>
      <c r="B719" s="699">
        <v>0</v>
      </c>
      <c r="C719" s="699">
        <v>0</v>
      </c>
      <c r="D719" s="699">
        <v>0</v>
      </c>
      <c r="E719" s="699">
        <v>0</v>
      </c>
      <c r="F719" s="699">
        <v>0</v>
      </c>
      <c r="G719" s="699">
        <v>1E-3</v>
      </c>
      <c r="H719" s="699">
        <v>1E-3</v>
      </c>
      <c r="I719" s="699">
        <v>1E-3</v>
      </c>
      <c r="J719" s="699">
        <v>1E-3</v>
      </c>
      <c r="K719" s="699">
        <v>1E-3</v>
      </c>
      <c r="L719" s="699">
        <v>1E-3</v>
      </c>
      <c r="M719" s="699">
        <v>1E-3</v>
      </c>
      <c r="N719" s="699">
        <v>1E-3</v>
      </c>
      <c r="O719" s="699">
        <v>1E-3</v>
      </c>
      <c r="P719" s="699">
        <v>1E-3</v>
      </c>
      <c r="Q719" s="699">
        <v>2E-3</v>
      </c>
      <c r="R719" s="699">
        <v>8.9999999999999993E-3</v>
      </c>
      <c r="S719" s="699">
        <v>0.01</v>
      </c>
      <c r="T719" s="699">
        <v>2.1000000000000001E-2</v>
      </c>
      <c r="U719" s="699">
        <v>2.8000000000000001E-2</v>
      </c>
      <c r="V719" s="699">
        <v>0.03</v>
      </c>
      <c r="W719" s="699">
        <v>1.9E-2</v>
      </c>
      <c r="X719" s="699">
        <v>1.4E-2</v>
      </c>
      <c r="Y719" s="699">
        <v>1.7999999999999999E-2</v>
      </c>
      <c r="Z719" s="699">
        <v>2.1000000000000001E-2</v>
      </c>
      <c r="AA719" s="956">
        <v>2.1000000000000001E-2</v>
      </c>
      <c r="AB719" s="956">
        <v>2.1000000000000001E-2</v>
      </c>
      <c r="AC719" s="956">
        <v>2.9000000000000001E-2</v>
      </c>
      <c r="AD719" s="699">
        <v>2.3E-2</v>
      </c>
      <c r="AE719" s="953">
        <v>2.5999999999999999E-2</v>
      </c>
      <c r="AF719" s="58"/>
      <c r="AG719" s="58"/>
      <c r="AH719" s="58"/>
      <c r="AI719" s="58"/>
      <c r="AJ719" s="58"/>
      <c r="AK719" s="58"/>
      <c r="AL719" s="58"/>
      <c r="AM719" s="58"/>
      <c r="AN719" s="58"/>
      <c r="AO719" s="58"/>
      <c r="AP719" s="58"/>
      <c r="AQ719" s="58"/>
      <c r="AR719" s="58"/>
      <c r="AS719" s="58"/>
      <c r="AT719" s="58"/>
      <c r="AU719" s="58"/>
      <c r="AV719" s="58"/>
      <c r="AW719" s="58"/>
      <c r="AX719" s="58"/>
      <c r="AY719" s="58"/>
      <c r="AZ719" s="58"/>
      <c r="BA719" s="58"/>
      <c r="BB719" s="58"/>
      <c r="BC719" s="58"/>
      <c r="BD719" s="58"/>
      <c r="BE719" s="58"/>
      <c r="BF719" s="58"/>
      <c r="BG719" s="58"/>
      <c r="BH719" s="58"/>
      <c r="BI719" s="58"/>
      <c r="BJ719" s="58"/>
      <c r="BK719" s="58"/>
      <c r="BL719" s="58"/>
      <c r="BM719" s="58"/>
      <c r="BN719" s="58"/>
      <c r="BO719" s="58"/>
      <c r="BP719" s="58"/>
      <c r="BQ719" s="58"/>
      <c r="BR719" s="58"/>
      <c r="BS719" s="58"/>
      <c r="BT719" s="58"/>
      <c r="BU719" s="58"/>
      <c r="BV719" s="58"/>
      <c r="BW719" s="58"/>
      <c r="BX719" s="58"/>
      <c r="BY719" s="58"/>
      <c r="BZ719" s="58"/>
      <c r="CA719" s="58"/>
      <c r="CB719" s="58"/>
      <c r="CC719" s="58"/>
      <c r="CD719" s="58"/>
      <c r="CE719" s="58"/>
      <c r="CF719" s="58"/>
      <c r="CG719" s="58"/>
      <c r="CH719" s="58"/>
      <c r="CI719" s="58"/>
      <c r="CJ719" s="58"/>
      <c r="CK719" s="58"/>
      <c r="CL719" s="58"/>
      <c r="CM719" s="58"/>
      <c r="CN719" s="58"/>
      <c r="CO719" s="58"/>
      <c r="CP719" s="58"/>
      <c r="CQ719" s="58"/>
      <c r="CR719" s="58"/>
      <c r="CS719" s="58"/>
      <c r="CT719" s="58"/>
      <c r="CU719" s="58"/>
      <c r="CV719" s="58"/>
      <c r="CW719" s="58"/>
      <c r="CX719" s="58"/>
      <c r="CY719" s="58"/>
      <c r="CZ719" s="58"/>
      <c r="DA719" s="58"/>
      <c r="DB719" s="58"/>
      <c r="DC719" s="58"/>
      <c r="DD719" s="58"/>
      <c r="DE719" s="58"/>
      <c r="DF719" s="58"/>
      <c r="DG719" s="58"/>
      <c r="DH719" s="58"/>
      <c r="DI719" s="58"/>
      <c r="DJ719" s="58"/>
      <c r="DK719" s="58"/>
      <c r="DL719" s="58"/>
      <c r="DM719" s="58"/>
      <c r="DN719" s="58"/>
      <c r="DO719" s="58"/>
      <c r="DP719" s="58"/>
      <c r="DQ719" s="58"/>
      <c r="DR719" s="58"/>
      <c r="DS719" s="58"/>
      <c r="DT719" s="58"/>
      <c r="DU719" s="58"/>
      <c r="DV719" s="58"/>
      <c r="DW719" s="58"/>
      <c r="DX719" s="58"/>
      <c r="DY719" s="58"/>
      <c r="DZ719" s="58"/>
      <c r="EA719" s="58"/>
      <c r="EB719" s="58"/>
      <c r="EC719" s="58"/>
      <c r="ED719" s="58"/>
      <c r="EE719" s="58"/>
      <c r="EF719" s="58"/>
      <c r="EG719" s="58"/>
      <c r="EH719" s="58"/>
      <c r="EI719" s="58"/>
      <c r="EJ719" s="58"/>
      <c r="EK719" s="58"/>
      <c r="EL719" s="58"/>
      <c r="EM719" s="58"/>
      <c r="EN719" s="58"/>
      <c r="EO719" s="58"/>
      <c r="EP719" s="58"/>
      <c r="EQ719" s="58"/>
      <c r="ER719" s="58"/>
      <c r="ES719" s="58"/>
      <c r="ET719" s="58"/>
      <c r="EU719" s="58"/>
      <c r="EV719" s="58"/>
      <c r="EW719" s="58"/>
      <c r="EX719" s="58"/>
      <c r="EY719" s="58"/>
      <c r="EZ719" s="58"/>
      <c r="FA719" s="58"/>
      <c r="FB719" s="58"/>
      <c r="FC719" s="58"/>
      <c r="FD719" s="58"/>
      <c r="FE719" s="58"/>
      <c r="FF719" s="58"/>
      <c r="FG719" s="58"/>
      <c r="FH719" s="58"/>
      <c r="FI719" s="58"/>
      <c r="FJ719" s="58"/>
      <c r="FK719" s="58"/>
      <c r="FL719" s="58"/>
      <c r="FM719" s="58"/>
      <c r="FN719" s="58"/>
      <c r="FO719" s="58"/>
      <c r="FP719" s="58"/>
      <c r="FQ719" s="58"/>
      <c r="FR719" s="58"/>
      <c r="FS719" s="58"/>
      <c r="FT719" s="58"/>
      <c r="FU719" s="58"/>
      <c r="FV719" s="58"/>
      <c r="FW719" s="58"/>
      <c r="FX719" s="58"/>
      <c r="FY719" s="58"/>
      <c r="FZ719" s="58"/>
      <c r="GA719" s="58"/>
      <c r="GB719" s="58"/>
      <c r="GC719" s="58"/>
      <c r="GD719" s="58"/>
      <c r="GE719" s="58"/>
      <c r="GF719" s="58"/>
      <c r="GG719" s="58"/>
      <c r="GH719" s="58"/>
      <c r="GI719" s="58"/>
      <c r="GJ719" s="58"/>
      <c r="GK719" s="58"/>
      <c r="GL719" s="58"/>
      <c r="GM719" s="58"/>
      <c r="GN719" s="58"/>
      <c r="GO719" s="58"/>
      <c r="GP719" s="58"/>
      <c r="GQ719" s="58"/>
      <c r="GR719" s="58"/>
      <c r="GS719" s="58"/>
      <c r="GT719" s="58"/>
      <c r="GU719" s="58"/>
      <c r="GV719" s="58"/>
      <c r="GW719" s="58"/>
      <c r="GX719" s="58"/>
      <c r="GY719" s="58"/>
      <c r="GZ719" s="58"/>
      <c r="HA719" s="58"/>
      <c r="HB719" s="58"/>
      <c r="HC719" s="58"/>
      <c r="HD719" s="58"/>
      <c r="HE719" s="58"/>
      <c r="HF719" s="58"/>
      <c r="HG719" s="58"/>
      <c r="HH719" s="58"/>
      <c r="HI719" s="58"/>
      <c r="HJ719" s="58"/>
      <c r="HK719" s="58"/>
      <c r="HL719" s="58"/>
      <c r="HM719" s="58"/>
      <c r="HN719" s="58"/>
      <c r="HO719" s="58"/>
      <c r="HP719" s="58"/>
      <c r="HQ719" s="58"/>
      <c r="HR719" s="58"/>
      <c r="HS719" s="58"/>
      <c r="HT719" s="58"/>
      <c r="HU719" s="58"/>
      <c r="HV719" s="58"/>
      <c r="HW719" s="58"/>
      <c r="HX719" s="58"/>
      <c r="HY719" s="58"/>
      <c r="HZ719" s="58"/>
      <c r="IA719" s="58"/>
      <c r="IB719" s="58"/>
      <c r="IC719" s="58"/>
      <c r="ID719" s="58"/>
      <c r="IE719" s="58"/>
      <c r="IF719" s="58"/>
      <c r="IG719" s="58"/>
      <c r="IH719" s="58"/>
      <c r="II719" s="58"/>
      <c r="IJ719" s="58"/>
      <c r="IK719" s="58"/>
      <c r="IL719" s="58"/>
      <c r="IM719" s="58"/>
      <c r="IN719" s="58"/>
      <c r="IO719" s="58"/>
      <c r="IP719" s="58"/>
      <c r="IQ719" s="58"/>
      <c r="IR719" s="58"/>
    </row>
    <row r="720" spans="1:252" s="839" customFormat="1">
      <c r="A720" s="78" t="s">
        <v>609</v>
      </c>
      <c r="B720" s="699">
        <v>0.161</v>
      </c>
      <c r="C720" s="699">
        <v>0.16900000000000001</v>
      </c>
      <c r="D720" s="699">
        <v>0.20100000000000001</v>
      </c>
      <c r="E720" s="699">
        <v>0.22800000000000001</v>
      </c>
      <c r="F720" s="699">
        <v>0.22900000000000001</v>
      </c>
      <c r="G720" s="699">
        <v>0.377</v>
      </c>
      <c r="H720" s="699">
        <v>0.46600000000000003</v>
      </c>
      <c r="I720" s="699">
        <v>0.59399999999999997</v>
      </c>
      <c r="J720" s="699">
        <v>0.64</v>
      </c>
      <c r="K720" s="699">
        <v>0.58799999999999997</v>
      </c>
      <c r="L720" s="699">
        <v>0.75</v>
      </c>
      <c r="M720" s="699">
        <v>1.0049999999999999</v>
      </c>
      <c r="N720" s="699">
        <v>1.131</v>
      </c>
      <c r="O720" s="699">
        <v>1.262</v>
      </c>
      <c r="P720" s="699">
        <v>0.61799999999999999</v>
      </c>
      <c r="Q720" s="699">
        <v>0.51500000000000001</v>
      </c>
      <c r="R720" s="699">
        <v>0.41499999999999998</v>
      </c>
      <c r="S720" s="699">
        <v>0.16800000000000001</v>
      </c>
      <c r="T720" s="699">
        <v>0.17299999999999999</v>
      </c>
      <c r="U720" s="699">
        <v>0.17199999999999999</v>
      </c>
      <c r="V720" s="699">
        <v>4.7E-2</v>
      </c>
      <c r="W720" s="699">
        <v>4.4999999999999998E-2</v>
      </c>
      <c r="X720" s="699">
        <v>3.7999999999999999E-2</v>
      </c>
      <c r="Y720" s="699">
        <v>0.06</v>
      </c>
      <c r="Z720" s="699">
        <v>6.5000000000000002E-2</v>
      </c>
      <c r="AA720" s="956">
        <v>6.6000000000000003E-2</v>
      </c>
      <c r="AB720" s="956">
        <v>7.0999999999999994E-2</v>
      </c>
      <c r="AC720" s="956">
        <v>7.3999999999999996E-2</v>
      </c>
      <c r="AD720" s="699">
        <v>0.09</v>
      </c>
      <c r="AE720" s="953">
        <v>0.10199999999999999</v>
      </c>
      <c r="AF720" s="58"/>
      <c r="AG720" s="58"/>
      <c r="AH720" s="58"/>
      <c r="AI720" s="58"/>
      <c r="AJ720" s="58"/>
      <c r="AK720" s="58"/>
      <c r="AL720" s="58"/>
      <c r="AM720" s="58"/>
      <c r="AN720" s="58"/>
      <c r="AO720" s="58"/>
      <c r="AP720" s="58"/>
      <c r="AQ720" s="58"/>
      <c r="AR720" s="58"/>
      <c r="AS720" s="58"/>
      <c r="AT720" s="58"/>
      <c r="AU720" s="58"/>
      <c r="AV720" s="58"/>
      <c r="AW720" s="58"/>
      <c r="AX720" s="58"/>
      <c r="AY720" s="58"/>
      <c r="AZ720" s="58"/>
      <c r="BA720" s="58"/>
      <c r="BB720" s="58"/>
      <c r="BC720" s="58"/>
      <c r="BD720" s="58"/>
      <c r="BE720" s="58"/>
      <c r="BF720" s="58"/>
      <c r="BG720" s="58"/>
      <c r="BH720" s="58"/>
      <c r="BI720" s="58"/>
      <c r="BJ720" s="58"/>
      <c r="BK720" s="58"/>
      <c r="BL720" s="58"/>
      <c r="BM720" s="58"/>
      <c r="BN720" s="58"/>
      <c r="BO720" s="58"/>
      <c r="BP720" s="58"/>
      <c r="BQ720" s="58"/>
      <c r="BR720" s="58"/>
      <c r="BS720" s="58"/>
      <c r="BT720" s="58"/>
      <c r="BU720" s="58"/>
      <c r="BV720" s="58"/>
      <c r="BW720" s="58"/>
      <c r="BX720" s="58"/>
      <c r="BY720" s="58"/>
      <c r="BZ720" s="58"/>
      <c r="CA720" s="58"/>
      <c r="CB720" s="58"/>
      <c r="CC720" s="58"/>
      <c r="CD720" s="58"/>
      <c r="CE720" s="58"/>
      <c r="CF720" s="58"/>
      <c r="CG720" s="58"/>
      <c r="CH720" s="58"/>
      <c r="CI720" s="58"/>
      <c r="CJ720" s="58"/>
      <c r="CK720" s="58"/>
      <c r="CL720" s="58"/>
      <c r="CM720" s="58"/>
      <c r="CN720" s="58"/>
      <c r="CO720" s="58"/>
      <c r="CP720" s="58"/>
      <c r="CQ720" s="58"/>
      <c r="CR720" s="58"/>
      <c r="CS720" s="58"/>
      <c r="CT720" s="58"/>
      <c r="CU720" s="58"/>
      <c r="CV720" s="58"/>
      <c r="CW720" s="58"/>
      <c r="CX720" s="58"/>
      <c r="CY720" s="58"/>
      <c r="CZ720" s="58"/>
      <c r="DA720" s="58"/>
      <c r="DB720" s="58"/>
      <c r="DC720" s="58"/>
      <c r="DD720" s="58"/>
      <c r="DE720" s="58"/>
      <c r="DF720" s="58"/>
      <c r="DG720" s="58"/>
      <c r="DH720" s="58"/>
      <c r="DI720" s="58"/>
      <c r="DJ720" s="58"/>
      <c r="DK720" s="58"/>
      <c r="DL720" s="58"/>
      <c r="DM720" s="58"/>
      <c r="DN720" s="58"/>
      <c r="DO720" s="58"/>
      <c r="DP720" s="58"/>
      <c r="DQ720" s="58"/>
      <c r="DR720" s="58"/>
      <c r="DS720" s="58"/>
      <c r="DT720" s="58"/>
      <c r="DU720" s="58"/>
      <c r="DV720" s="58"/>
      <c r="DW720" s="58"/>
      <c r="DX720" s="58"/>
      <c r="DY720" s="58"/>
      <c r="DZ720" s="58"/>
      <c r="EA720" s="58"/>
      <c r="EB720" s="58"/>
      <c r="EC720" s="58"/>
      <c r="ED720" s="58"/>
      <c r="EE720" s="58"/>
      <c r="EF720" s="58"/>
      <c r="EG720" s="58"/>
      <c r="EH720" s="58"/>
      <c r="EI720" s="58"/>
      <c r="EJ720" s="58"/>
      <c r="EK720" s="58"/>
      <c r="EL720" s="58"/>
      <c r="EM720" s="58"/>
      <c r="EN720" s="58"/>
      <c r="EO720" s="58"/>
      <c r="EP720" s="58"/>
      <c r="EQ720" s="58"/>
      <c r="ER720" s="58"/>
      <c r="ES720" s="58"/>
      <c r="ET720" s="58"/>
      <c r="EU720" s="58"/>
      <c r="EV720" s="58"/>
      <c r="EW720" s="58"/>
      <c r="EX720" s="58"/>
      <c r="EY720" s="58"/>
      <c r="EZ720" s="58"/>
      <c r="FA720" s="58"/>
      <c r="FB720" s="58"/>
      <c r="FC720" s="58"/>
      <c r="FD720" s="58"/>
      <c r="FE720" s="58"/>
      <c r="FF720" s="58"/>
      <c r="FG720" s="58"/>
      <c r="FH720" s="58"/>
      <c r="FI720" s="58"/>
      <c r="FJ720" s="58"/>
      <c r="FK720" s="58"/>
      <c r="FL720" s="58"/>
      <c r="FM720" s="58"/>
      <c r="FN720" s="58"/>
      <c r="FO720" s="58"/>
      <c r="FP720" s="58"/>
      <c r="FQ720" s="58"/>
      <c r="FR720" s="58"/>
      <c r="FS720" s="58"/>
      <c r="FT720" s="58"/>
      <c r="FU720" s="58"/>
      <c r="FV720" s="58"/>
      <c r="FW720" s="58"/>
      <c r="FX720" s="58"/>
      <c r="FY720" s="58"/>
      <c r="FZ720" s="58"/>
      <c r="GA720" s="58"/>
      <c r="GB720" s="58"/>
      <c r="GC720" s="58"/>
      <c r="GD720" s="58"/>
      <c r="GE720" s="58"/>
      <c r="GF720" s="58"/>
      <c r="GG720" s="58"/>
      <c r="GH720" s="58"/>
      <c r="GI720" s="58"/>
      <c r="GJ720" s="58"/>
      <c r="GK720" s="58"/>
      <c r="GL720" s="58"/>
      <c r="GM720" s="58"/>
      <c r="GN720" s="58"/>
      <c r="GO720" s="58"/>
      <c r="GP720" s="58"/>
      <c r="GQ720" s="58"/>
      <c r="GR720" s="58"/>
      <c r="GS720" s="58"/>
      <c r="GT720" s="58"/>
      <c r="GU720" s="58"/>
      <c r="GV720" s="58"/>
      <c r="GW720" s="58"/>
      <c r="GX720" s="58"/>
      <c r="GY720" s="58"/>
      <c r="GZ720" s="58"/>
      <c r="HA720" s="58"/>
      <c r="HB720" s="58"/>
      <c r="HC720" s="58"/>
      <c r="HD720" s="58"/>
      <c r="HE720" s="58"/>
      <c r="HF720" s="58"/>
      <c r="HG720" s="58"/>
      <c r="HH720" s="58"/>
      <c r="HI720" s="58"/>
      <c r="HJ720" s="58"/>
      <c r="HK720" s="58"/>
      <c r="HL720" s="58"/>
      <c r="HM720" s="58"/>
      <c r="HN720" s="58"/>
      <c r="HO720" s="58"/>
      <c r="HP720" s="58"/>
      <c r="HQ720" s="58"/>
      <c r="HR720" s="58"/>
      <c r="HS720" s="58"/>
      <c r="HT720" s="58"/>
      <c r="HU720" s="58"/>
      <c r="HV720" s="58"/>
      <c r="HW720" s="58"/>
      <c r="HX720" s="58"/>
      <c r="HY720" s="58"/>
      <c r="HZ720" s="58"/>
      <c r="IA720" s="58"/>
      <c r="IB720" s="58"/>
      <c r="IC720" s="58"/>
      <c r="ID720" s="58"/>
      <c r="IE720" s="58"/>
      <c r="IF720" s="58"/>
      <c r="IG720" s="58"/>
      <c r="IH720" s="58"/>
      <c r="II720" s="58"/>
      <c r="IJ720" s="58"/>
      <c r="IK720" s="58"/>
      <c r="IL720" s="58"/>
      <c r="IM720" s="58"/>
      <c r="IN720" s="58"/>
      <c r="IO720" s="58"/>
      <c r="IP720" s="58"/>
      <c r="IQ720" s="58"/>
      <c r="IR720" s="58"/>
    </row>
    <row r="721" spans="1:252" s="839" customFormat="1">
      <c r="A721" s="78" t="s">
        <v>610</v>
      </c>
      <c r="B721" s="699">
        <v>0.121</v>
      </c>
      <c r="C721" s="699">
        <v>0.123</v>
      </c>
      <c r="D721" s="699">
        <v>0.15</v>
      </c>
      <c r="E721" s="699">
        <v>0.16400000000000001</v>
      </c>
      <c r="F721" s="699">
        <v>0.16800000000000001</v>
      </c>
      <c r="G721" s="699">
        <v>0.27600000000000002</v>
      </c>
      <c r="H721" s="699">
        <v>0.34100000000000003</v>
      </c>
      <c r="I721" s="699">
        <v>0.438</v>
      </c>
      <c r="J721" s="699">
        <v>0.47299999999999998</v>
      </c>
      <c r="K721" s="699">
        <v>0.434</v>
      </c>
      <c r="L721" s="699">
        <v>0.55100000000000005</v>
      </c>
      <c r="M721" s="699">
        <v>0.73499999999999999</v>
      </c>
      <c r="N721" s="699">
        <v>0.82599999999999996</v>
      </c>
      <c r="O721" s="699">
        <v>0.92900000000000005</v>
      </c>
      <c r="P721" s="699">
        <v>0.45600000000000002</v>
      </c>
      <c r="Q721" s="699">
        <v>0.252</v>
      </c>
      <c r="R721" s="699">
        <v>8.5999999999999993E-2</v>
      </c>
      <c r="S721" s="699">
        <v>0.79500000000000004</v>
      </c>
      <c r="T721" s="699">
        <v>0.754</v>
      </c>
      <c r="U721" s="699">
        <v>0.99099999999999999</v>
      </c>
      <c r="V721" s="699">
        <v>0.89300000000000002</v>
      </c>
      <c r="W721" s="699">
        <v>1.054</v>
      </c>
      <c r="X721" s="699">
        <v>1.1160000000000001</v>
      </c>
      <c r="Y721" s="699">
        <v>0.999</v>
      </c>
      <c r="Z721" s="699">
        <v>1.1419999999999999</v>
      </c>
      <c r="AA721" s="956">
        <v>1.0589999999999999</v>
      </c>
      <c r="AB721" s="956">
        <v>1.075</v>
      </c>
      <c r="AC721" s="956">
        <v>1.2210000000000001</v>
      </c>
      <c r="AD721" s="699">
        <v>1.0589999999999999</v>
      </c>
      <c r="AE721" s="953">
        <v>0.89300000000000002</v>
      </c>
      <c r="AF721" s="58"/>
      <c r="AG721" s="58"/>
      <c r="AH721" s="58"/>
      <c r="AI721" s="58"/>
      <c r="AJ721" s="58"/>
      <c r="AK721" s="58"/>
      <c r="AL721" s="58"/>
      <c r="AM721" s="58"/>
      <c r="AN721" s="58"/>
      <c r="AO721" s="58"/>
      <c r="AP721" s="58"/>
      <c r="AQ721" s="58"/>
      <c r="AR721" s="58"/>
      <c r="AS721" s="58"/>
      <c r="AT721" s="58"/>
      <c r="AU721" s="58"/>
      <c r="AV721" s="58"/>
      <c r="AW721" s="58"/>
      <c r="AX721" s="58"/>
      <c r="AY721" s="58"/>
      <c r="AZ721" s="58"/>
      <c r="BA721" s="58"/>
      <c r="BB721" s="58"/>
      <c r="BC721" s="58"/>
      <c r="BD721" s="58"/>
      <c r="BE721" s="58"/>
      <c r="BF721" s="58"/>
      <c r="BG721" s="58"/>
      <c r="BH721" s="58"/>
      <c r="BI721" s="58"/>
      <c r="BJ721" s="58"/>
      <c r="BK721" s="58"/>
      <c r="BL721" s="58"/>
      <c r="BM721" s="58"/>
      <c r="BN721" s="58"/>
      <c r="BO721" s="58"/>
      <c r="BP721" s="58"/>
      <c r="BQ721" s="58"/>
      <c r="BR721" s="58"/>
      <c r="BS721" s="58"/>
      <c r="BT721" s="58"/>
      <c r="BU721" s="58"/>
      <c r="BV721" s="58"/>
      <c r="BW721" s="58"/>
      <c r="BX721" s="58"/>
      <c r="BY721" s="58"/>
      <c r="BZ721" s="58"/>
      <c r="CA721" s="58"/>
      <c r="CB721" s="58"/>
      <c r="CC721" s="58"/>
      <c r="CD721" s="58"/>
      <c r="CE721" s="58"/>
      <c r="CF721" s="58"/>
      <c r="CG721" s="58"/>
      <c r="CH721" s="58"/>
      <c r="CI721" s="58"/>
      <c r="CJ721" s="58"/>
      <c r="CK721" s="58"/>
      <c r="CL721" s="58"/>
      <c r="CM721" s="58"/>
      <c r="CN721" s="58"/>
      <c r="CO721" s="58"/>
      <c r="CP721" s="58"/>
      <c r="CQ721" s="58"/>
      <c r="CR721" s="58"/>
      <c r="CS721" s="58"/>
      <c r="CT721" s="58"/>
      <c r="CU721" s="58"/>
      <c r="CV721" s="58"/>
      <c r="CW721" s="58"/>
      <c r="CX721" s="58"/>
      <c r="CY721" s="58"/>
      <c r="CZ721" s="58"/>
      <c r="DA721" s="58"/>
      <c r="DB721" s="58"/>
      <c r="DC721" s="58"/>
      <c r="DD721" s="58"/>
      <c r="DE721" s="58"/>
      <c r="DF721" s="58"/>
      <c r="DG721" s="58"/>
      <c r="DH721" s="58"/>
      <c r="DI721" s="58"/>
      <c r="DJ721" s="58"/>
      <c r="DK721" s="58"/>
      <c r="DL721" s="58"/>
      <c r="DM721" s="58"/>
      <c r="DN721" s="58"/>
      <c r="DO721" s="58"/>
      <c r="DP721" s="58"/>
      <c r="DQ721" s="58"/>
      <c r="DR721" s="58"/>
      <c r="DS721" s="58"/>
      <c r="DT721" s="58"/>
      <c r="DU721" s="58"/>
      <c r="DV721" s="58"/>
      <c r="DW721" s="58"/>
      <c r="DX721" s="58"/>
      <c r="DY721" s="58"/>
      <c r="DZ721" s="58"/>
      <c r="EA721" s="58"/>
      <c r="EB721" s="58"/>
      <c r="EC721" s="58"/>
      <c r="ED721" s="58"/>
      <c r="EE721" s="58"/>
      <c r="EF721" s="58"/>
      <c r="EG721" s="58"/>
      <c r="EH721" s="58"/>
      <c r="EI721" s="58"/>
      <c r="EJ721" s="58"/>
      <c r="EK721" s="58"/>
      <c r="EL721" s="58"/>
      <c r="EM721" s="58"/>
      <c r="EN721" s="58"/>
      <c r="EO721" s="58"/>
      <c r="EP721" s="58"/>
      <c r="EQ721" s="58"/>
      <c r="ER721" s="58"/>
      <c r="ES721" s="58"/>
      <c r="ET721" s="58"/>
      <c r="EU721" s="58"/>
      <c r="EV721" s="58"/>
      <c r="EW721" s="58"/>
      <c r="EX721" s="58"/>
      <c r="EY721" s="58"/>
      <c r="EZ721" s="58"/>
      <c r="FA721" s="58"/>
      <c r="FB721" s="58"/>
      <c r="FC721" s="58"/>
      <c r="FD721" s="58"/>
      <c r="FE721" s="58"/>
      <c r="FF721" s="58"/>
      <c r="FG721" s="58"/>
      <c r="FH721" s="58"/>
      <c r="FI721" s="58"/>
      <c r="FJ721" s="58"/>
      <c r="FK721" s="58"/>
      <c r="FL721" s="58"/>
      <c r="FM721" s="58"/>
      <c r="FN721" s="58"/>
      <c r="FO721" s="58"/>
      <c r="FP721" s="58"/>
      <c r="FQ721" s="58"/>
      <c r="FR721" s="58"/>
      <c r="FS721" s="58"/>
      <c r="FT721" s="58"/>
      <c r="FU721" s="58"/>
      <c r="FV721" s="58"/>
      <c r="FW721" s="58"/>
      <c r="FX721" s="58"/>
      <c r="FY721" s="58"/>
      <c r="FZ721" s="58"/>
      <c r="GA721" s="58"/>
      <c r="GB721" s="58"/>
      <c r="GC721" s="58"/>
      <c r="GD721" s="58"/>
      <c r="GE721" s="58"/>
      <c r="GF721" s="58"/>
      <c r="GG721" s="58"/>
      <c r="GH721" s="58"/>
      <c r="GI721" s="58"/>
      <c r="GJ721" s="58"/>
      <c r="GK721" s="58"/>
      <c r="GL721" s="58"/>
      <c r="GM721" s="58"/>
      <c r="GN721" s="58"/>
      <c r="GO721" s="58"/>
      <c r="GP721" s="58"/>
      <c r="GQ721" s="58"/>
      <c r="GR721" s="58"/>
      <c r="GS721" s="58"/>
      <c r="GT721" s="58"/>
      <c r="GU721" s="58"/>
      <c r="GV721" s="58"/>
      <c r="GW721" s="58"/>
      <c r="GX721" s="58"/>
      <c r="GY721" s="58"/>
      <c r="GZ721" s="58"/>
      <c r="HA721" s="58"/>
      <c r="HB721" s="58"/>
      <c r="HC721" s="58"/>
      <c r="HD721" s="58"/>
      <c r="HE721" s="58"/>
      <c r="HF721" s="58"/>
      <c r="HG721" s="58"/>
      <c r="HH721" s="58"/>
      <c r="HI721" s="58"/>
      <c r="HJ721" s="58"/>
      <c r="HK721" s="58"/>
      <c r="HL721" s="58"/>
      <c r="HM721" s="58"/>
      <c r="HN721" s="58"/>
      <c r="HO721" s="58"/>
      <c r="HP721" s="58"/>
      <c r="HQ721" s="58"/>
      <c r="HR721" s="58"/>
      <c r="HS721" s="58"/>
      <c r="HT721" s="58"/>
      <c r="HU721" s="58"/>
      <c r="HV721" s="58"/>
      <c r="HW721" s="58"/>
      <c r="HX721" s="58"/>
      <c r="HY721" s="58"/>
      <c r="HZ721" s="58"/>
      <c r="IA721" s="58"/>
      <c r="IB721" s="58"/>
      <c r="IC721" s="58"/>
      <c r="ID721" s="58"/>
      <c r="IE721" s="58"/>
      <c r="IF721" s="58"/>
      <c r="IG721" s="58"/>
      <c r="IH721" s="58"/>
      <c r="II721" s="58"/>
      <c r="IJ721" s="58"/>
      <c r="IK721" s="58"/>
      <c r="IL721" s="58"/>
      <c r="IM721" s="58"/>
      <c r="IN721" s="58"/>
      <c r="IO721" s="58"/>
      <c r="IP721" s="58"/>
      <c r="IQ721" s="58"/>
      <c r="IR721" s="58"/>
    </row>
    <row r="722" spans="1:252" s="839" customFormat="1">
      <c r="A722" s="78" t="s">
        <v>611</v>
      </c>
      <c r="B722" s="699">
        <v>2.8000000000000001E-2</v>
      </c>
      <c r="C722" s="699">
        <v>2.8000000000000001E-2</v>
      </c>
      <c r="D722" s="699">
        <v>3.3000000000000002E-2</v>
      </c>
      <c r="E722" s="699">
        <v>3.7999999999999999E-2</v>
      </c>
      <c r="F722" s="699">
        <v>3.7999999999999999E-2</v>
      </c>
      <c r="G722" s="699">
        <v>6.2E-2</v>
      </c>
      <c r="H722" s="699">
        <v>7.8E-2</v>
      </c>
      <c r="I722" s="699">
        <v>9.8000000000000004E-2</v>
      </c>
      <c r="J722" s="699">
        <v>0.106</v>
      </c>
      <c r="K722" s="699">
        <v>9.7000000000000003E-2</v>
      </c>
      <c r="L722" s="699">
        <v>0.125</v>
      </c>
      <c r="M722" s="699">
        <v>0.16600000000000001</v>
      </c>
      <c r="N722" s="699">
        <v>0.187</v>
      </c>
      <c r="O722" s="699">
        <v>0.21</v>
      </c>
      <c r="P722" s="699">
        <v>0.10100000000000001</v>
      </c>
      <c r="Q722" s="699">
        <v>7.1999999999999995E-2</v>
      </c>
      <c r="R722" s="699">
        <v>6.6000000000000003E-2</v>
      </c>
      <c r="S722" s="699">
        <v>9.0999999999999998E-2</v>
      </c>
      <c r="T722" s="699">
        <v>0.104</v>
      </c>
      <c r="U722" s="699">
        <v>9.7000000000000003E-2</v>
      </c>
      <c r="V722" s="699">
        <v>0.10100000000000001</v>
      </c>
      <c r="W722" s="699">
        <v>0.106</v>
      </c>
      <c r="X722" s="699">
        <v>0.109</v>
      </c>
      <c r="Y722" s="699">
        <v>7.0999999999999994E-2</v>
      </c>
      <c r="Z722" s="699">
        <v>7.5999999999999998E-2</v>
      </c>
      <c r="AA722" s="956">
        <v>7.2999999999999995E-2</v>
      </c>
      <c r="AB722" s="956">
        <v>6.8000000000000005E-2</v>
      </c>
      <c r="AC722" s="956">
        <v>7.0999999999999994E-2</v>
      </c>
      <c r="AD722" s="699">
        <v>7.1999999999999995E-2</v>
      </c>
      <c r="AE722" s="953">
        <v>8.1000000000000003E-2</v>
      </c>
      <c r="AF722" s="58"/>
      <c r="AG722" s="58"/>
      <c r="AH722" s="58"/>
      <c r="AI722" s="58"/>
      <c r="AJ722" s="58"/>
      <c r="AK722" s="58"/>
      <c r="AL722" s="58"/>
      <c r="AM722" s="58"/>
      <c r="AN722" s="58"/>
      <c r="AO722" s="58"/>
      <c r="AP722" s="58"/>
      <c r="AQ722" s="58"/>
      <c r="AR722" s="58"/>
      <c r="AS722" s="58"/>
      <c r="AT722" s="58"/>
      <c r="AU722" s="58"/>
      <c r="AV722" s="58"/>
      <c r="AW722" s="58"/>
      <c r="AX722" s="58"/>
      <c r="AY722" s="58"/>
      <c r="AZ722" s="58"/>
      <c r="BA722" s="58"/>
      <c r="BB722" s="58"/>
      <c r="BC722" s="58"/>
      <c r="BD722" s="58"/>
      <c r="BE722" s="58"/>
      <c r="BF722" s="58"/>
      <c r="BG722" s="58"/>
      <c r="BH722" s="58"/>
      <c r="BI722" s="58"/>
      <c r="BJ722" s="58"/>
      <c r="BK722" s="58"/>
      <c r="BL722" s="58"/>
      <c r="BM722" s="58"/>
      <c r="BN722" s="58"/>
      <c r="BO722" s="58"/>
      <c r="BP722" s="58"/>
      <c r="BQ722" s="58"/>
      <c r="BR722" s="58"/>
      <c r="BS722" s="58"/>
      <c r="BT722" s="58"/>
      <c r="BU722" s="58"/>
      <c r="BV722" s="58"/>
      <c r="BW722" s="58"/>
      <c r="BX722" s="58"/>
      <c r="BY722" s="58"/>
      <c r="BZ722" s="58"/>
      <c r="CA722" s="58"/>
      <c r="CB722" s="58"/>
      <c r="CC722" s="58"/>
      <c r="CD722" s="58"/>
      <c r="CE722" s="58"/>
      <c r="CF722" s="58"/>
      <c r="CG722" s="58"/>
      <c r="CH722" s="58"/>
      <c r="CI722" s="58"/>
      <c r="CJ722" s="58"/>
      <c r="CK722" s="58"/>
      <c r="CL722" s="58"/>
      <c r="CM722" s="58"/>
      <c r="CN722" s="58"/>
      <c r="CO722" s="58"/>
      <c r="CP722" s="58"/>
      <c r="CQ722" s="58"/>
      <c r="CR722" s="58"/>
      <c r="CS722" s="58"/>
      <c r="CT722" s="58"/>
      <c r="CU722" s="58"/>
      <c r="CV722" s="58"/>
      <c r="CW722" s="58"/>
      <c r="CX722" s="58"/>
      <c r="CY722" s="58"/>
      <c r="CZ722" s="58"/>
      <c r="DA722" s="58"/>
      <c r="DB722" s="58"/>
      <c r="DC722" s="58"/>
      <c r="DD722" s="58"/>
      <c r="DE722" s="58"/>
      <c r="DF722" s="58"/>
      <c r="DG722" s="58"/>
      <c r="DH722" s="58"/>
      <c r="DI722" s="58"/>
      <c r="DJ722" s="58"/>
      <c r="DK722" s="58"/>
      <c r="DL722" s="58"/>
      <c r="DM722" s="58"/>
      <c r="DN722" s="58"/>
      <c r="DO722" s="58"/>
      <c r="DP722" s="58"/>
      <c r="DQ722" s="58"/>
      <c r="DR722" s="58"/>
      <c r="DS722" s="58"/>
      <c r="DT722" s="58"/>
      <c r="DU722" s="58"/>
      <c r="DV722" s="58"/>
      <c r="DW722" s="58"/>
      <c r="DX722" s="58"/>
      <c r="DY722" s="58"/>
      <c r="DZ722" s="58"/>
      <c r="EA722" s="58"/>
      <c r="EB722" s="58"/>
      <c r="EC722" s="58"/>
      <c r="ED722" s="58"/>
      <c r="EE722" s="58"/>
      <c r="EF722" s="58"/>
      <c r="EG722" s="58"/>
      <c r="EH722" s="58"/>
      <c r="EI722" s="58"/>
      <c r="EJ722" s="58"/>
      <c r="EK722" s="58"/>
      <c r="EL722" s="58"/>
      <c r="EM722" s="58"/>
      <c r="EN722" s="58"/>
      <c r="EO722" s="58"/>
      <c r="EP722" s="58"/>
      <c r="EQ722" s="58"/>
      <c r="ER722" s="58"/>
      <c r="ES722" s="58"/>
      <c r="ET722" s="58"/>
      <c r="EU722" s="58"/>
      <c r="EV722" s="58"/>
      <c r="EW722" s="58"/>
      <c r="EX722" s="58"/>
      <c r="EY722" s="58"/>
      <c r="EZ722" s="58"/>
      <c r="FA722" s="58"/>
      <c r="FB722" s="58"/>
      <c r="FC722" s="58"/>
      <c r="FD722" s="58"/>
      <c r="FE722" s="58"/>
      <c r="FF722" s="58"/>
      <c r="FG722" s="58"/>
      <c r="FH722" s="58"/>
      <c r="FI722" s="58"/>
      <c r="FJ722" s="58"/>
      <c r="FK722" s="58"/>
      <c r="FL722" s="58"/>
      <c r="FM722" s="58"/>
      <c r="FN722" s="58"/>
      <c r="FO722" s="58"/>
      <c r="FP722" s="58"/>
      <c r="FQ722" s="58"/>
      <c r="FR722" s="58"/>
      <c r="FS722" s="58"/>
      <c r="FT722" s="58"/>
      <c r="FU722" s="58"/>
      <c r="FV722" s="58"/>
      <c r="FW722" s="58"/>
      <c r="FX722" s="58"/>
      <c r="FY722" s="58"/>
      <c r="FZ722" s="58"/>
      <c r="GA722" s="58"/>
      <c r="GB722" s="58"/>
      <c r="GC722" s="58"/>
      <c r="GD722" s="58"/>
      <c r="GE722" s="58"/>
      <c r="GF722" s="58"/>
      <c r="GG722" s="58"/>
      <c r="GH722" s="58"/>
      <c r="GI722" s="58"/>
      <c r="GJ722" s="58"/>
      <c r="GK722" s="58"/>
      <c r="GL722" s="58"/>
      <c r="GM722" s="58"/>
      <c r="GN722" s="58"/>
      <c r="GO722" s="58"/>
      <c r="GP722" s="58"/>
      <c r="GQ722" s="58"/>
      <c r="GR722" s="58"/>
      <c r="GS722" s="58"/>
      <c r="GT722" s="58"/>
      <c r="GU722" s="58"/>
      <c r="GV722" s="58"/>
      <c r="GW722" s="58"/>
      <c r="GX722" s="58"/>
      <c r="GY722" s="58"/>
      <c r="GZ722" s="58"/>
      <c r="HA722" s="58"/>
      <c r="HB722" s="58"/>
      <c r="HC722" s="58"/>
      <c r="HD722" s="58"/>
      <c r="HE722" s="58"/>
      <c r="HF722" s="58"/>
      <c r="HG722" s="58"/>
      <c r="HH722" s="58"/>
      <c r="HI722" s="58"/>
      <c r="HJ722" s="58"/>
      <c r="HK722" s="58"/>
      <c r="HL722" s="58"/>
      <c r="HM722" s="58"/>
      <c r="HN722" s="58"/>
      <c r="HO722" s="58"/>
      <c r="HP722" s="58"/>
      <c r="HQ722" s="58"/>
      <c r="HR722" s="58"/>
      <c r="HS722" s="58"/>
      <c r="HT722" s="58"/>
      <c r="HU722" s="58"/>
      <c r="HV722" s="58"/>
      <c r="HW722" s="58"/>
      <c r="HX722" s="58"/>
      <c r="HY722" s="58"/>
      <c r="HZ722" s="58"/>
      <c r="IA722" s="58"/>
      <c r="IB722" s="58"/>
      <c r="IC722" s="58"/>
      <c r="ID722" s="58"/>
      <c r="IE722" s="58"/>
      <c r="IF722" s="58"/>
      <c r="IG722" s="58"/>
      <c r="IH722" s="58"/>
      <c r="II722" s="58"/>
      <c r="IJ722" s="58"/>
      <c r="IK722" s="58"/>
      <c r="IL722" s="58"/>
      <c r="IM722" s="58"/>
      <c r="IN722" s="58"/>
      <c r="IO722" s="58"/>
      <c r="IP722" s="58"/>
      <c r="IQ722" s="58"/>
      <c r="IR722" s="58"/>
    </row>
    <row r="723" spans="1:252" s="839" customFormat="1">
      <c r="A723" s="78" t="s">
        <v>612</v>
      </c>
      <c r="B723" s="699">
        <v>0</v>
      </c>
      <c r="C723" s="699">
        <v>0</v>
      </c>
      <c r="D723" s="699">
        <v>0</v>
      </c>
      <c r="E723" s="699">
        <v>0</v>
      </c>
      <c r="F723" s="699">
        <v>0</v>
      </c>
      <c r="G723" s="699">
        <v>0</v>
      </c>
      <c r="H723" s="699">
        <v>0</v>
      </c>
      <c r="I723" s="699">
        <v>0</v>
      </c>
      <c r="J723" s="699">
        <v>0</v>
      </c>
      <c r="K723" s="699">
        <v>0</v>
      </c>
      <c r="L723" s="699">
        <v>0</v>
      </c>
      <c r="M723" s="699">
        <v>0</v>
      </c>
      <c r="N723" s="699">
        <v>0</v>
      </c>
      <c r="O723" s="699">
        <v>0</v>
      </c>
      <c r="P723" s="699">
        <v>0</v>
      </c>
      <c r="Q723" s="699">
        <v>0</v>
      </c>
      <c r="R723" s="699">
        <v>0</v>
      </c>
      <c r="S723" s="699">
        <v>0</v>
      </c>
      <c r="T723" s="699">
        <v>0</v>
      </c>
      <c r="U723" s="699">
        <v>0</v>
      </c>
      <c r="V723" s="699">
        <v>0</v>
      </c>
      <c r="W723" s="699">
        <v>0</v>
      </c>
      <c r="X723" s="699">
        <v>0</v>
      </c>
      <c r="Y723" s="699">
        <v>0</v>
      </c>
      <c r="Z723" s="699">
        <v>0</v>
      </c>
      <c r="AA723" s="956">
        <v>0</v>
      </c>
      <c r="AB723" s="956">
        <v>0</v>
      </c>
      <c r="AC723" s="956">
        <v>0</v>
      </c>
      <c r="AD723" s="699">
        <v>0</v>
      </c>
      <c r="AE723" s="953">
        <v>0</v>
      </c>
      <c r="AF723" s="58"/>
      <c r="AG723" s="58"/>
      <c r="AH723" s="58"/>
      <c r="AI723" s="58"/>
      <c r="AJ723" s="58"/>
      <c r="AK723" s="58"/>
      <c r="AL723" s="58"/>
      <c r="AM723" s="58"/>
      <c r="AN723" s="58"/>
      <c r="AO723" s="58"/>
      <c r="AP723" s="58"/>
      <c r="AQ723" s="58"/>
      <c r="AR723" s="58"/>
      <c r="AS723" s="58"/>
      <c r="AT723" s="58"/>
      <c r="AU723" s="58"/>
      <c r="AV723" s="58"/>
      <c r="AW723" s="58"/>
      <c r="AX723" s="58"/>
      <c r="AY723" s="58"/>
      <c r="AZ723" s="58"/>
      <c r="BA723" s="58"/>
      <c r="BB723" s="58"/>
      <c r="BC723" s="58"/>
      <c r="BD723" s="58"/>
      <c r="BE723" s="58"/>
      <c r="BF723" s="58"/>
      <c r="BG723" s="58"/>
      <c r="BH723" s="58"/>
      <c r="BI723" s="58"/>
      <c r="BJ723" s="58"/>
      <c r="BK723" s="58"/>
      <c r="BL723" s="58"/>
      <c r="BM723" s="58"/>
      <c r="BN723" s="58"/>
      <c r="BO723" s="58"/>
      <c r="BP723" s="58"/>
      <c r="BQ723" s="58"/>
      <c r="BR723" s="58"/>
      <c r="BS723" s="58"/>
      <c r="BT723" s="58"/>
      <c r="BU723" s="58"/>
      <c r="BV723" s="58"/>
      <c r="BW723" s="58"/>
      <c r="BX723" s="58"/>
      <c r="BY723" s="58"/>
      <c r="BZ723" s="58"/>
      <c r="CA723" s="58"/>
      <c r="CB723" s="58"/>
      <c r="CC723" s="58"/>
      <c r="CD723" s="58"/>
      <c r="CE723" s="58"/>
      <c r="CF723" s="58"/>
      <c r="CG723" s="58"/>
      <c r="CH723" s="58"/>
      <c r="CI723" s="58"/>
      <c r="CJ723" s="58"/>
      <c r="CK723" s="58"/>
      <c r="CL723" s="58"/>
      <c r="CM723" s="58"/>
      <c r="CN723" s="58"/>
      <c r="CO723" s="58"/>
      <c r="CP723" s="58"/>
      <c r="CQ723" s="58"/>
      <c r="CR723" s="58"/>
      <c r="CS723" s="58"/>
      <c r="CT723" s="58"/>
      <c r="CU723" s="58"/>
      <c r="CV723" s="58"/>
      <c r="CW723" s="58"/>
      <c r="CX723" s="58"/>
      <c r="CY723" s="58"/>
      <c r="CZ723" s="58"/>
      <c r="DA723" s="58"/>
      <c r="DB723" s="58"/>
      <c r="DC723" s="58"/>
      <c r="DD723" s="58"/>
      <c r="DE723" s="58"/>
      <c r="DF723" s="58"/>
      <c r="DG723" s="58"/>
      <c r="DH723" s="58"/>
      <c r="DI723" s="58"/>
      <c r="DJ723" s="58"/>
      <c r="DK723" s="58"/>
      <c r="DL723" s="58"/>
      <c r="DM723" s="58"/>
      <c r="DN723" s="58"/>
      <c r="DO723" s="58"/>
      <c r="DP723" s="58"/>
      <c r="DQ723" s="58"/>
      <c r="DR723" s="58"/>
      <c r="DS723" s="58"/>
      <c r="DT723" s="58"/>
      <c r="DU723" s="58"/>
      <c r="DV723" s="58"/>
      <c r="DW723" s="58"/>
      <c r="DX723" s="58"/>
      <c r="DY723" s="58"/>
      <c r="DZ723" s="58"/>
      <c r="EA723" s="58"/>
      <c r="EB723" s="58"/>
      <c r="EC723" s="58"/>
      <c r="ED723" s="58"/>
      <c r="EE723" s="58"/>
      <c r="EF723" s="58"/>
      <c r="EG723" s="58"/>
      <c r="EH723" s="58"/>
      <c r="EI723" s="58"/>
      <c r="EJ723" s="58"/>
      <c r="EK723" s="58"/>
      <c r="EL723" s="58"/>
      <c r="EM723" s="58"/>
      <c r="EN723" s="58"/>
      <c r="EO723" s="58"/>
      <c r="EP723" s="58"/>
      <c r="EQ723" s="58"/>
      <c r="ER723" s="58"/>
      <c r="ES723" s="58"/>
      <c r="ET723" s="58"/>
      <c r="EU723" s="58"/>
      <c r="EV723" s="58"/>
      <c r="EW723" s="58"/>
      <c r="EX723" s="58"/>
      <c r="EY723" s="58"/>
      <c r="EZ723" s="58"/>
      <c r="FA723" s="58"/>
      <c r="FB723" s="58"/>
      <c r="FC723" s="58"/>
      <c r="FD723" s="58"/>
      <c r="FE723" s="58"/>
      <c r="FF723" s="58"/>
      <c r="FG723" s="58"/>
      <c r="FH723" s="58"/>
      <c r="FI723" s="58"/>
      <c r="FJ723" s="58"/>
      <c r="FK723" s="58"/>
      <c r="FL723" s="58"/>
      <c r="FM723" s="58"/>
      <c r="FN723" s="58"/>
      <c r="FO723" s="58"/>
      <c r="FP723" s="58"/>
      <c r="FQ723" s="58"/>
      <c r="FR723" s="58"/>
      <c r="FS723" s="58"/>
      <c r="FT723" s="58"/>
      <c r="FU723" s="58"/>
      <c r="FV723" s="58"/>
      <c r="FW723" s="58"/>
      <c r="FX723" s="58"/>
      <c r="FY723" s="58"/>
      <c r="FZ723" s="58"/>
      <c r="GA723" s="58"/>
      <c r="GB723" s="58"/>
      <c r="GC723" s="58"/>
      <c r="GD723" s="58"/>
      <c r="GE723" s="58"/>
      <c r="GF723" s="58"/>
      <c r="GG723" s="58"/>
      <c r="GH723" s="58"/>
      <c r="GI723" s="58"/>
      <c r="GJ723" s="58"/>
      <c r="GK723" s="58"/>
      <c r="GL723" s="58"/>
      <c r="GM723" s="58"/>
      <c r="GN723" s="58"/>
      <c r="GO723" s="58"/>
      <c r="GP723" s="58"/>
      <c r="GQ723" s="58"/>
      <c r="GR723" s="58"/>
      <c r="GS723" s="58"/>
      <c r="GT723" s="58"/>
      <c r="GU723" s="58"/>
      <c r="GV723" s="58"/>
      <c r="GW723" s="58"/>
      <c r="GX723" s="58"/>
      <c r="GY723" s="58"/>
      <c r="GZ723" s="58"/>
      <c r="HA723" s="58"/>
      <c r="HB723" s="58"/>
      <c r="HC723" s="58"/>
      <c r="HD723" s="58"/>
      <c r="HE723" s="58"/>
      <c r="HF723" s="58"/>
      <c r="HG723" s="58"/>
      <c r="HH723" s="58"/>
      <c r="HI723" s="58"/>
      <c r="HJ723" s="58"/>
      <c r="HK723" s="58"/>
      <c r="HL723" s="58"/>
      <c r="HM723" s="58"/>
      <c r="HN723" s="58"/>
      <c r="HO723" s="58"/>
      <c r="HP723" s="58"/>
      <c r="HQ723" s="58"/>
      <c r="HR723" s="58"/>
      <c r="HS723" s="58"/>
      <c r="HT723" s="58"/>
      <c r="HU723" s="58"/>
      <c r="HV723" s="58"/>
      <c r="HW723" s="58"/>
      <c r="HX723" s="58"/>
      <c r="HY723" s="58"/>
      <c r="HZ723" s="58"/>
      <c r="IA723" s="58"/>
      <c r="IB723" s="58"/>
      <c r="IC723" s="58"/>
      <c r="ID723" s="58"/>
      <c r="IE723" s="58"/>
      <c r="IF723" s="58"/>
      <c r="IG723" s="58"/>
      <c r="IH723" s="58"/>
      <c r="II723" s="58"/>
      <c r="IJ723" s="58"/>
      <c r="IK723" s="58"/>
      <c r="IL723" s="58"/>
      <c r="IM723" s="58"/>
      <c r="IN723" s="58"/>
      <c r="IO723" s="58"/>
      <c r="IP723" s="58"/>
      <c r="IQ723" s="58"/>
      <c r="IR723" s="58"/>
    </row>
    <row r="724" spans="1:252" s="839" customFormat="1">
      <c r="A724" s="78" t="s">
        <v>613</v>
      </c>
      <c r="B724" s="699">
        <v>0</v>
      </c>
      <c r="C724" s="699">
        <v>0</v>
      </c>
      <c r="D724" s="699">
        <v>0</v>
      </c>
      <c r="E724" s="699">
        <v>0</v>
      </c>
      <c r="F724" s="699">
        <v>0</v>
      </c>
      <c r="G724" s="699">
        <v>0</v>
      </c>
      <c r="H724" s="699">
        <v>0</v>
      </c>
      <c r="I724" s="699">
        <v>0</v>
      </c>
      <c r="J724" s="699">
        <v>0</v>
      </c>
      <c r="K724" s="699">
        <v>0</v>
      </c>
      <c r="L724" s="699">
        <v>0</v>
      </c>
      <c r="M724" s="699">
        <v>0</v>
      </c>
      <c r="N724" s="699">
        <v>0</v>
      </c>
      <c r="O724" s="699">
        <v>0</v>
      </c>
      <c r="P724" s="699">
        <v>0</v>
      </c>
      <c r="Q724" s="699">
        <v>0</v>
      </c>
      <c r="R724" s="699">
        <v>0</v>
      </c>
      <c r="S724" s="699">
        <v>0</v>
      </c>
      <c r="T724" s="699">
        <v>0</v>
      </c>
      <c r="U724" s="699">
        <v>0</v>
      </c>
      <c r="V724" s="699">
        <v>0</v>
      </c>
      <c r="W724" s="699">
        <v>0</v>
      </c>
      <c r="X724" s="699">
        <v>0</v>
      </c>
      <c r="Y724" s="699">
        <v>0</v>
      </c>
      <c r="Z724" s="699">
        <v>0</v>
      </c>
      <c r="AA724" s="956">
        <v>0</v>
      </c>
      <c r="AB724" s="956">
        <v>0</v>
      </c>
      <c r="AC724" s="956">
        <v>0</v>
      </c>
      <c r="AD724" s="699">
        <v>0</v>
      </c>
      <c r="AE724" s="953">
        <v>0</v>
      </c>
      <c r="AF724" s="58"/>
      <c r="AG724" s="58"/>
      <c r="AH724" s="58"/>
      <c r="AI724" s="58"/>
      <c r="AJ724" s="58"/>
      <c r="AK724" s="58"/>
      <c r="AL724" s="58"/>
      <c r="AM724" s="58"/>
      <c r="AN724" s="58"/>
      <c r="AO724" s="58"/>
      <c r="AP724" s="58"/>
      <c r="AQ724" s="58"/>
      <c r="AR724" s="58"/>
      <c r="AS724" s="58"/>
      <c r="AT724" s="58"/>
      <c r="AU724" s="58"/>
      <c r="AV724" s="58"/>
      <c r="AW724" s="58"/>
      <c r="AX724" s="58"/>
      <c r="AY724" s="58"/>
      <c r="AZ724" s="58"/>
      <c r="BA724" s="58"/>
      <c r="BB724" s="58"/>
      <c r="BC724" s="58"/>
      <c r="BD724" s="58"/>
      <c r="BE724" s="58"/>
      <c r="BF724" s="58"/>
      <c r="BG724" s="58"/>
      <c r="BH724" s="58"/>
      <c r="BI724" s="58"/>
      <c r="BJ724" s="58"/>
      <c r="BK724" s="58"/>
      <c r="BL724" s="58"/>
      <c r="BM724" s="58"/>
      <c r="BN724" s="58"/>
      <c r="BO724" s="58"/>
      <c r="BP724" s="58"/>
      <c r="BQ724" s="58"/>
      <c r="BR724" s="58"/>
      <c r="BS724" s="58"/>
      <c r="BT724" s="58"/>
      <c r="BU724" s="58"/>
      <c r="BV724" s="58"/>
      <c r="BW724" s="58"/>
      <c r="BX724" s="58"/>
      <c r="BY724" s="58"/>
      <c r="BZ724" s="58"/>
      <c r="CA724" s="58"/>
      <c r="CB724" s="58"/>
      <c r="CC724" s="58"/>
      <c r="CD724" s="58"/>
      <c r="CE724" s="58"/>
      <c r="CF724" s="58"/>
      <c r="CG724" s="58"/>
      <c r="CH724" s="58"/>
      <c r="CI724" s="58"/>
      <c r="CJ724" s="58"/>
      <c r="CK724" s="58"/>
      <c r="CL724" s="58"/>
      <c r="CM724" s="58"/>
      <c r="CN724" s="58"/>
      <c r="CO724" s="58"/>
      <c r="CP724" s="58"/>
      <c r="CQ724" s="58"/>
      <c r="CR724" s="58"/>
      <c r="CS724" s="58"/>
      <c r="CT724" s="58"/>
      <c r="CU724" s="58"/>
      <c r="CV724" s="58"/>
      <c r="CW724" s="58"/>
      <c r="CX724" s="58"/>
      <c r="CY724" s="58"/>
      <c r="CZ724" s="58"/>
      <c r="DA724" s="58"/>
      <c r="DB724" s="58"/>
      <c r="DC724" s="58"/>
      <c r="DD724" s="58"/>
      <c r="DE724" s="58"/>
      <c r="DF724" s="58"/>
      <c r="DG724" s="58"/>
      <c r="DH724" s="58"/>
      <c r="DI724" s="58"/>
      <c r="DJ724" s="58"/>
      <c r="DK724" s="58"/>
      <c r="DL724" s="58"/>
      <c r="DM724" s="58"/>
      <c r="DN724" s="58"/>
      <c r="DO724" s="58"/>
      <c r="DP724" s="58"/>
      <c r="DQ724" s="58"/>
      <c r="DR724" s="58"/>
      <c r="DS724" s="58"/>
      <c r="DT724" s="58"/>
      <c r="DU724" s="58"/>
      <c r="DV724" s="58"/>
      <c r="DW724" s="58"/>
      <c r="DX724" s="58"/>
      <c r="DY724" s="58"/>
      <c r="DZ724" s="58"/>
      <c r="EA724" s="58"/>
      <c r="EB724" s="58"/>
      <c r="EC724" s="58"/>
      <c r="ED724" s="58"/>
      <c r="EE724" s="58"/>
      <c r="EF724" s="58"/>
      <c r="EG724" s="58"/>
      <c r="EH724" s="58"/>
      <c r="EI724" s="58"/>
      <c r="EJ724" s="58"/>
      <c r="EK724" s="58"/>
      <c r="EL724" s="58"/>
      <c r="EM724" s="58"/>
      <c r="EN724" s="58"/>
      <c r="EO724" s="58"/>
      <c r="EP724" s="58"/>
      <c r="EQ724" s="58"/>
      <c r="ER724" s="58"/>
      <c r="ES724" s="58"/>
      <c r="ET724" s="58"/>
      <c r="EU724" s="58"/>
      <c r="EV724" s="58"/>
      <c r="EW724" s="58"/>
      <c r="EX724" s="58"/>
      <c r="EY724" s="58"/>
      <c r="EZ724" s="58"/>
      <c r="FA724" s="58"/>
      <c r="FB724" s="58"/>
      <c r="FC724" s="58"/>
      <c r="FD724" s="58"/>
      <c r="FE724" s="58"/>
      <c r="FF724" s="58"/>
      <c r="FG724" s="58"/>
      <c r="FH724" s="58"/>
      <c r="FI724" s="58"/>
      <c r="FJ724" s="58"/>
      <c r="FK724" s="58"/>
      <c r="FL724" s="58"/>
      <c r="FM724" s="58"/>
      <c r="FN724" s="58"/>
      <c r="FO724" s="58"/>
      <c r="FP724" s="58"/>
      <c r="FQ724" s="58"/>
      <c r="FR724" s="58"/>
      <c r="FS724" s="58"/>
      <c r="FT724" s="58"/>
      <c r="FU724" s="58"/>
      <c r="FV724" s="58"/>
      <c r="FW724" s="58"/>
      <c r="FX724" s="58"/>
      <c r="FY724" s="58"/>
      <c r="FZ724" s="58"/>
      <c r="GA724" s="58"/>
      <c r="GB724" s="58"/>
      <c r="GC724" s="58"/>
      <c r="GD724" s="58"/>
      <c r="GE724" s="58"/>
      <c r="GF724" s="58"/>
      <c r="GG724" s="58"/>
      <c r="GH724" s="58"/>
      <c r="GI724" s="58"/>
      <c r="GJ724" s="58"/>
      <c r="GK724" s="58"/>
      <c r="GL724" s="58"/>
      <c r="GM724" s="58"/>
      <c r="GN724" s="58"/>
      <c r="GO724" s="58"/>
      <c r="GP724" s="58"/>
      <c r="GQ724" s="58"/>
      <c r="GR724" s="58"/>
      <c r="GS724" s="58"/>
      <c r="GT724" s="58"/>
      <c r="GU724" s="58"/>
      <c r="GV724" s="58"/>
      <c r="GW724" s="58"/>
      <c r="GX724" s="58"/>
      <c r="GY724" s="58"/>
      <c r="GZ724" s="58"/>
      <c r="HA724" s="58"/>
      <c r="HB724" s="58"/>
      <c r="HC724" s="58"/>
      <c r="HD724" s="58"/>
      <c r="HE724" s="58"/>
      <c r="HF724" s="58"/>
      <c r="HG724" s="58"/>
      <c r="HH724" s="58"/>
      <c r="HI724" s="58"/>
      <c r="HJ724" s="58"/>
      <c r="HK724" s="58"/>
      <c r="HL724" s="58"/>
      <c r="HM724" s="58"/>
      <c r="HN724" s="58"/>
      <c r="HO724" s="58"/>
      <c r="HP724" s="58"/>
      <c r="HQ724" s="58"/>
      <c r="HR724" s="58"/>
      <c r="HS724" s="58"/>
      <c r="HT724" s="58"/>
      <c r="HU724" s="58"/>
      <c r="HV724" s="58"/>
      <c r="HW724" s="58"/>
      <c r="HX724" s="58"/>
      <c r="HY724" s="58"/>
      <c r="HZ724" s="58"/>
      <c r="IA724" s="58"/>
      <c r="IB724" s="58"/>
      <c r="IC724" s="58"/>
      <c r="ID724" s="58"/>
      <c r="IE724" s="58"/>
      <c r="IF724" s="58"/>
      <c r="IG724" s="58"/>
      <c r="IH724" s="58"/>
      <c r="II724" s="58"/>
      <c r="IJ724" s="58"/>
      <c r="IK724" s="58"/>
      <c r="IL724" s="58"/>
      <c r="IM724" s="58"/>
      <c r="IN724" s="58"/>
      <c r="IO724" s="58"/>
      <c r="IP724" s="58"/>
      <c r="IQ724" s="58"/>
      <c r="IR724" s="58"/>
    </row>
    <row r="725" spans="1:252" s="839" customFormat="1">
      <c r="A725" s="78" t="s">
        <v>470</v>
      </c>
      <c r="B725" s="699">
        <v>7.7889999999999997</v>
      </c>
      <c r="C725" s="699">
        <v>7.9130000000000003</v>
      </c>
      <c r="D725" s="699">
        <v>7.6260000000000003</v>
      </c>
      <c r="E725" s="699">
        <v>8.093</v>
      </c>
      <c r="F725" s="699">
        <v>7.9550000000000001</v>
      </c>
      <c r="G725" s="699">
        <v>5.3689999999999998</v>
      </c>
      <c r="H725" s="699">
        <v>4.9450000000000003</v>
      </c>
      <c r="I725" s="699">
        <v>4.78</v>
      </c>
      <c r="J725" s="699">
        <v>5.6529999999999996</v>
      </c>
      <c r="K725" s="699">
        <v>5.9390000000000001</v>
      </c>
      <c r="L725" s="699">
        <v>6.15</v>
      </c>
      <c r="M725" s="699">
        <v>6.5449999999999999</v>
      </c>
      <c r="N725" s="699">
        <v>6.6920000000000002</v>
      </c>
      <c r="O725" s="699">
        <v>6.6619999999999999</v>
      </c>
      <c r="P725" s="699">
        <v>9.2919999999999998</v>
      </c>
      <c r="Q725" s="699">
        <v>9.6679999999999993</v>
      </c>
      <c r="R725" s="699">
        <v>9.9429999999999996</v>
      </c>
      <c r="S725" s="699">
        <v>9.641</v>
      </c>
      <c r="T725" s="699">
        <v>10.026</v>
      </c>
      <c r="U725" s="699">
        <v>9.9649999999999999</v>
      </c>
      <c r="V725" s="699">
        <v>10.198</v>
      </c>
      <c r="W725" s="699">
        <v>10.395</v>
      </c>
      <c r="X725" s="699">
        <v>10.824</v>
      </c>
      <c r="Y725" s="699">
        <v>11.247999999999999</v>
      </c>
      <c r="Z725" s="699">
        <v>11.871</v>
      </c>
      <c r="AA725" s="956">
        <v>12.455</v>
      </c>
      <c r="AB725" s="956">
        <v>12.680999999999999</v>
      </c>
      <c r="AC725" s="956">
        <v>13.552</v>
      </c>
      <c r="AD725" s="699">
        <v>14.342000000000001</v>
      </c>
      <c r="AE725" s="953">
        <v>15.157999999999999</v>
      </c>
      <c r="AF725" s="58"/>
      <c r="AG725" s="58"/>
      <c r="AH725" s="58"/>
      <c r="AI725" s="58"/>
      <c r="AJ725" s="58"/>
      <c r="AK725" s="58"/>
      <c r="AL725" s="58"/>
      <c r="AM725" s="58"/>
      <c r="AN725" s="58"/>
      <c r="AO725" s="58"/>
      <c r="AP725" s="58"/>
      <c r="AQ725" s="58"/>
      <c r="AR725" s="58"/>
      <c r="AS725" s="58"/>
      <c r="AT725" s="58"/>
      <c r="AU725" s="58"/>
      <c r="AV725" s="58"/>
      <c r="AW725" s="58"/>
      <c r="AX725" s="58"/>
      <c r="AY725" s="58"/>
      <c r="AZ725" s="58"/>
      <c r="BA725" s="58"/>
      <c r="BB725" s="58"/>
      <c r="BC725" s="58"/>
      <c r="BD725" s="58"/>
      <c r="BE725" s="58"/>
      <c r="BF725" s="58"/>
      <c r="BG725" s="58"/>
      <c r="BH725" s="58"/>
      <c r="BI725" s="58"/>
      <c r="BJ725" s="58"/>
      <c r="BK725" s="58"/>
      <c r="BL725" s="58"/>
      <c r="BM725" s="58"/>
      <c r="BN725" s="58"/>
      <c r="BO725" s="58"/>
      <c r="BP725" s="58"/>
      <c r="BQ725" s="58"/>
      <c r="BR725" s="58"/>
      <c r="BS725" s="58"/>
      <c r="BT725" s="58"/>
      <c r="BU725" s="58"/>
      <c r="BV725" s="58"/>
      <c r="BW725" s="58"/>
      <c r="BX725" s="58"/>
      <c r="BY725" s="58"/>
      <c r="BZ725" s="58"/>
      <c r="CA725" s="58"/>
      <c r="CB725" s="58"/>
      <c r="CC725" s="58"/>
      <c r="CD725" s="58"/>
      <c r="CE725" s="58"/>
      <c r="CF725" s="58"/>
      <c r="CG725" s="58"/>
      <c r="CH725" s="58"/>
      <c r="CI725" s="58"/>
      <c r="CJ725" s="58"/>
      <c r="CK725" s="58"/>
      <c r="CL725" s="58"/>
      <c r="CM725" s="58"/>
      <c r="CN725" s="58"/>
      <c r="CO725" s="58"/>
      <c r="CP725" s="58"/>
      <c r="CQ725" s="58"/>
      <c r="CR725" s="58"/>
      <c r="CS725" s="58"/>
      <c r="CT725" s="58"/>
      <c r="CU725" s="58"/>
      <c r="CV725" s="58"/>
      <c r="CW725" s="58"/>
      <c r="CX725" s="58"/>
      <c r="CY725" s="58"/>
      <c r="CZ725" s="58"/>
      <c r="DA725" s="58"/>
      <c r="DB725" s="58"/>
      <c r="DC725" s="58"/>
      <c r="DD725" s="58"/>
      <c r="DE725" s="58"/>
      <c r="DF725" s="58"/>
      <c r="DG725" s="58"/>
      <c r="DH725" s="58"/>
      <c r="DI725" s="58"/>
      <c r="DJ725" s="58"/>
      <c r="DK725" s="58"/>
      <c r="DL725" s="58"/>
      <c r="DM725" s="58"/>
      <c r="DN725" s="58"/>
      <c r="DO725" s="58"/>
      <c r="DP725" s="58"/>
      <c r="DQ725" s="58"/>
      <c r="DR725" s="58"/>
      <c r="DS725" s="58"/>
      <c r="DT725" s="58"/>
      <c r="DU725" s="58"/>
      <c r="DV725" s="58"/>
      <c r="DW725" s="58"/>
      <c r="DX725" s="58"/>
      <c r="DY725" s="58"/>
      <c r="DZ725" s="58"/>
      <c r="EA725" s="58"/>
      <c r="EB725" s="58"/>
      <c r="EC725" s="58"/>
      <c r="ED725" s="58"/>
      <c r="EE725" s="58"/>
      <c r="EF725" s="58"/>
      <c r="EG725" s="58"/>
      <c r="EH725" s="58"/>
      <c r="EI725" s="58"/>
      <c r="EJ725" s="58"/>
      <c r="EK725" s="58"/>
      <c r="EL725" s="58"/>
      <c r="EM725" s="58"/>
      <c r="EN725" s="58"/>
      <c r="EO725" s="58"/>
      <c r="EP725" s="58"/>
      <c r="EQ725" s="58"/>
      <c r="ER725" s="58"/>
      <c r="ES725" s="58"/>
      <c r="ET725" s="58"/>
      <c r="EU725" s="58"/>
      <c r="EV725" s="58"/>
      <c r="EW725" s="58"/>
      <c r="EX725" s="58"/>
      <c r="EY725" s="58"/>
      <c r="EZ725" s="58"/>
      <c r="FA725" s="58"/>
      <c r="FB725" s="58"/>
      <c r="FC725" s="58"/>
      <c r="FD725" s="58"/>
      <c r="FE725" s="58"/>
      <c r="FF725" s="58"/>
      <c r="FG725" s="58"/>
      <c r="FH725" s="58"/>
      <c r="FI725" s="58"/>
      <c r="FJ725" s="58"/>
      <c r="FK725" s="58"/>
      <c r="FL725" s="58"/>
      <c r="FM725" s="58"/>
      <c r="FN725" s="58"/>
      <c r="FO725" s="58"/>
      <c r="FP725" s="58"/>
      <c r="FQ725" s="58"/>
      <c r="FR725" s="58"/>
      <c r="FS725" s="58"/>
      <c r="FT725" s="58"/>
      <c r="FU725" s="58"/>
      <c r="FV725" s="58"/>
      <c r="FW725" s="58"/>
      <c r="FX725" s="58"/>
      <c r="FY725" s="58"/>
      <c r="FZ725" s="58"/>
      <c r="GA725" s="58"/>
      <c r="GB725" s="58"/>
      <c r="GC725" s="58"/>
      <c r="GD725" s="58"/>
      <c r="GE725" s="58"/>
      <c r="GF725" s="58"/>
      <c r="GG725" s="58"/>
      <c r="GH725" s="58"/>
      <c r="GI725" s="58"/>
      <c r="GJ725" s="58"/>
      <c r="GK725" s="58"/>
      <c r="GL725" s="58"/>
      <c r="GM725" s="58"/>
      <c r="GN725" s="58"/>
      <c r="GO725" s="58"/>
      <c r="GP725" s="58"/>
      <c r="GQ725" s="58"/>
      <c r="GR725" s="58"/>
      <c r="GS725" s="58"/>
      <c r="GT725" s="58"/>
      <c r="GU725" s="58"/>
      <c r="GV725" s="58"/>
      <c r="GW725" s="58"/>
      <c r="GX725" s="58"/>
      <c r="GY725" s="58"/>
      <c r="GZ725" s="58"/>
      <c r="HA725" s="58"/>
      <c r="HB725" s="58"/>
      <c r="HC725" s="58"/>
      <c r="HD725" s="58"/>
      <c r="HE725" s="58"/>
      <c r="HF725" s="58"/>
      <c r="HG725" s="58"/>
      <c r="HH725" s="58"/>
      <c r="HI725" s="58"/>
      <c r="HJ725" s="58"/>
      <c r="HK725" s="58"/>
      <c r="HL725" s="58"/>
      <c r="HM725" s="58"/>
      <c r="HN725" s="58"/>
      <c r="HO725" s="58"/>
      <c r="HP725" s="58"/>
      <c r="HQ725" s="58"/>
      <c r="HR725" s="58"/>
      <c r="HS725" s="58"/>
      <c r="HT725" s="58"/>
      <c r="HU725" s="58"/>
      <c r="HV725" s="58"/>
      <c r="HW725" s="58"/>
      <c r="HX725" s="58"/>
      <c r="HY725" s="58"/>
      <c r="HZ725" s="58"/>
      <c r="IA725" s="58"/>
      <c r="IB725" s="58"/>
      <c r="IC725" s="58"/>
      <c r="ID725" s="58"/>
      <c r="IE725" s="58"/>
      <c r="IF725" s="58"/>
      <c r="IG725" s="58"/>
      <c r="IH725" s="58"/>
      <c r="II725" s="58"/>
      <c r="IJ725" s="58"/>
      <c r="IK725" s="58"/>
      <c r="IL725" s="58"/>
      <c r="IM725" s="58"/>
      <c r="IN725" s="58"/>
      <c r="IO725" s="58"/>
      <c r="IP725" s="58"/>
      <c r="IQ725" s="58"/>
      <c r="IR725" s="58"/>
    </row>
    <row r="726" spans="1:252" s="839" customFormat="1">
      <c r="A726" s="78" t="s">
        <v>614</v>
      </c>
      <c r="B726" s="699">
        <v>6.3559999999999999</v>
      </c>
      <c r="C726" s="699">
        <v>6.4589999999999996</v>
      </c>
      <c r="D726" s="699">
        <v>6.2149999999999999</v>
      </c>
      <c r="E726" s="699">
        <v>6.5910000000000002</v>
      </c>
      <c r="F726" s="699">
        <v>6.4749999999999996</v>
      </c>
      <c r="G726" s="699">
        <v>2.7559999999999998</v>
      </c>
      <c r="H726" s="699">
        <v>2.0910000000000002</v>
      </c>
      <c r="I726" s="699">
        <v>1.895</v>
      </c>
      <c r="J726" s="699">
        <v>2.1</v>
      </c>
      <c r="K726" s="699">
        <v>2.085</v>
      </c>
      <c r="L726" s="699">
        <v>2.238</v>
      </c>
      <c r="M726" s="699">
        <v>2.3199999999999998</v>
      </c>
      <c r="N726" s="699">
        <v>2.3479999999999999</v>
      </c>
      <c r="O726" s="699">
        <v>2.3479999999999999</v>
      </c>
      <c r="P726" s="699">
        <v>3.6949999999999998</v>
      </c>
      <c r="Q726" s="699">
        <v>3.9609999999999999</v>
      </c>
      <c r="R726" s="699">
        <v>4.1879999999999997</v>
      </c>
      <c r="S726" s="699">
        <v>4.3090000000000002</v>
      </c>
      <c r="T726" s="699">
        <v>4.516</v>
      </c>
      <c r="U726" s="699">
        <v>4.6609999999999996</v>
      </c>
      <c r="V726" s="699">
        <v>4.7569999999999997</v>
      </c>
      <c r="W726" s="699">
        <v>4.8929999999999998</v>
      </c>
      <c r="X726" s="699">
        <v>5.0549999999999997</v>
      </c>
      <c r="Y726" s="699">
        <v>5.1210000000000004</v>
      </c>
      <c r="Z726" s="699">
        <v>5.3419999999999996</v>
      </c>
      <c r="AA726" s="956">
        <v>5.468</v>
      </c>
      <c r="AB726" s="956">
        <v>5.5780000000000003</v>
      </c>
      <c r="AC726" s="956">
        <v>5.859</v>
      </c>
      <c r="AD726" s="699">
        <v>6.0060000000000002</v>
      </c>
      <c r="AE726" s="953">
        <v>6.282</v>
      </c>
      <c r="AF726" s="58"/>
      <c r="AG726" s="58"/>
      <c r="AH726" s="58"/>
      <c r="AI726" s="58"/>
      <c r="AJ726" s="58"/>
      <c r="AK726" s="58"/>
      <c r="AL726" s="58"/>
      <c r="AM726" s="58"/>
      <c r="AN726" s="58"/>
      <c r="AO726" s="58"/>
      <c r="AP726" s="58"/>
      <c r="AQ726" s="58"/>
      <c r="AR726" s="58"/>
      <c r="AS726" s="58"/>
      <c r="AT726" s="58"/>
      <c r="AU726" s="58"/>
      <c r="AV726" s="58"/>
      <c r="AW726" s="58"/>
      <c r="AX726" s="58"/>
      <c r="AY726" s="58"/>
      <c r="AZ726" s="58"/>
      <c r="BA726" s="58"/>
      <c r="BB726" s="58"/>
      <c r="BC726" s="58"/>
      <c r="BD726" s="58"/>
      <c r="BE726" s="58"/>
      <c r="BF726" s="58"/>
      <c r="BG726" s="58"/>
      <c r="BH726" s="58"/>
      <c r="BI726" s="58"/>
      <c r="BJ726" s="58"/>
      <c r="BK726" s="58"/>
      <c r="BL726" s="58"/>
      <c r="BM726" s="58"/>
      <c r="BN726" s="58"/>
      <c r="BO726" s="58"/>
      <c r="BP726" s="58"/>
      <c r="BQ726" s="58"/>
      <c r="BR726" s="58"/>
      <c r="BS726" s="58"/>
      <c r="BT726" s="58"/>
      <c r="BU726" s="58"/>
      <c r="BV726" s="58"/>
      <c r="BW726" s="58"/>
      <c r="BX726" s="58"/>
      <c r="BY726" s="58"/>
      <c r="BZ726" s="58"/>
      <c r="CA726" s="58"/>
      <c r="CB726" s="58"/>
      <c r="CC726" s="58"/>
      <c r="CD726" s="58"/>
      <c r="CE726" s="58"/>
      <c r="CF726" s="58"/>
      <c r="CG726" s="58"/>
      <c r="CH726" s="58"/>
      <c r="CI726" s="58"/>
      <c r="CJ726" s="58"/>
      <c r="CK726" s="58"/>
      <c r="CL726" s="58"/>
      <c r="CM726" s="58"/>
      <c r="CN726" s="58"/>
      <c r="CO726" s="58"/>
      <c r="CP726" s="58"/>
      <c r="CQ726" s="58"/>
      <c r="CR726" s="58"/>
      <c r="CS726" s="58"/>
      <c r="CT726" s="58"/>
      <c r="CU726" s="58"/>
      <c r="CV726" s="58"/>
      <c r="CW726" s="58"/>
      <c r="CX726" s="58"/>
      <c r="CY726" s="58"/>
      <c r="CZ726" s="58"/>
      <c r="DA726" s="58"/>
      <c r="DB726" s="58"/>
      <c r="DC726" s="58"/>
      <c r="DD726" s="58"/>
      <c r="DE726" s="58"/>
      <c r="DF726" s="58"/>
      <c r="DG726" s="58"/>
      <c r="DH726" s="58"/>
      <c r="DI726" s="58"/>
      <c r="DJ726" s="58"/>
      <c r="DK726" s="58"/>
      <c r="DL726" s="58"/>
      <c r="DM726" s="58"/>
      <c r="DN726" s="58"/>
      <c r="DO726" s="58"/>
      <c r="DP726" s="58"/>
      <c r="DQ726" s="58"/>
      <c r="DR726" s="58"/>
      <c r="DS726" s="58"/>
      <c r="DT726" s="58"/>
      <c r="DU726" s="58"/>
      <c r="DV726" s="58"/>
      <c r="DW726" s="58"/>
      <c r="DX726" s="58"/>
      <c r="DY726" s="58"/>
      <c r="DZ726" s="58"/>
      <c r="EA726" s="58"/>
      <c r="EB726" s="58"/>
      <c r="EC726" s="58"/>
      <c r="ED726" s="58"/>
      <c r="EE726" s="58"/>
      <c r="EF726" s="58"/>
      <c r="EG726" s="58"/>
      <c r="EH726" s="58"/>
      <c r="EI726" s="58"/>
      <c r="EJ726" s="58"/>
      <c r="EK726" s="58"/>
      <c r="EL726" s="58"/>
      <c r="EM726" s="58"/>
      <c r="EN726" s="58"/>
      <c r="EO726" s="58"/>
      <c r="EP726" s="58"/>
      <c r="EQ726" s="58"/>
      <c r="ER726" s="58"/>
      <c r="ES726" s="58"/>
      <c r="ET726" s="58"/>
      <c r="EU726" s="58"/>
      <c r="EV726" s="58"/>
      <c r="EW726" s="58"/>
      <c r="EX726" s="58"/>
      <c r="EY726" s="58"/>
      <c r="EZ726" s="58"/>
      <c r="FA726" s="58"/>
      <c r="FB726" s="58"/>
      <c r="FC726" s="58"/>
      <c r="FD726" s="58"/>
      <c r="FE726" s="58"/>
      <c r="FF726" s="58"/>
      <c r="FG726" s="58"/>
      <c r="FH726" s="58"/>
      <c r="FI726" s="58"/>
      <c r="FJ726" s="58"/>
      <c r="FK726" s="58"/>
      <c r="FL726" s="58"/>
      <c r="FM726" s="58"/>
      <c r="FN726" s="58"/>
      <c r="FO726" s="58"/>
      <c r="FP726" s="58"/>
      <c r="FQ726" s="58"/>
      <c r="FR726" s="58"/>
      <c r="FS726" s="58"/>
      <c r="FT726" s="58"/>
      <c r="FU726" s="58"/>
      <c r="FV726" s="58"/>
      <c r="FW726" s="58"/>
      <c r="FX726" s="58"/>
      <c r="FY726" s="58"/>
      <c r="FZ726" s="58"/>
      <c r="GA726" s="58"/>
      <c r="GB726" s="58"/>
      <c r="GC726" s="58"/>
      <c r="GD726" s="58"/>
      <c r="GE726" s="58"/>
      <c r="GF726" s="58"/>
      <c r="GG726" s="58"/>
      <c r="GH726" s="58"/>
      <c r="GI726" s="58"/>
      <c r="GJ726" s="58"/>
      <c r="GK726" s="58"/>
      <c r="GL726" s="58"/>
      <c r="GM726" s="58"/>
      <c r="GN726" s="58"/>
      <c r="GO726" s="58"/>
      <c r="GP726" s="58"/>
      <c r="GQ726" s="58"/>
      <c r="GR726" s="58"/>
      <c r="GS726" s="58"/>
      <c r="GT726" s="58"/>
      <c r="GU726" s="58"/>
      <c r="GV726" s="58"/>
      <c r="GW726" s="58"/>
      <c r="GX726" s="58"/>
      <c r="GY726" s="58"/>
      <c r="GZ726" s="58"/>
      <c r="HA726" s="58"/>
      <c r="HB726" s="58"/>
      <c r="HC726" s="58"/>
      <c r="HD726" s="58"/>
      <c r="HE726" s="58"/>
      <c r="HF726" s="58"/>
      <c r="HG726" s="58"/>
      <c r="HH726" s="58"/>
      <c r="HI726" s="58"/>
      <c r="HJ726" s="58"/>
      <c r="HK726" s="58"/>
      <c r="HL726" s="58"/>
      <c r="HM726" s="58"/>
      <c r="HN726" s="58"/>
      <c r="HO726" s="58"/>
      <c r="HP726" s="58"/>
      <c r="HQ726" s="58"/>
      <c r="HR726" s="58"/>
      <c r="HS726" s="58"/>
      <c r="HT726" s="58"/>
      <c r="HU726" s="58"/>
      <c r="HV726" s="58"/>
      <c r="HW726" s="58"/>
      <c r="HX726" s="58"/>
      <c r="HY726" s="58"/>
      <c r="HZ726" s="58"/>
      <c r="IA726" s="58"/>
      <c r="IB726" s="58"/>
      <c r="IC726" s="58"/>
      <c r="ID726" s="58"/>
      <c r="IE726" s="58"/>
      <c r="IF726" s="58"/>
      <c r="IG726" s="58"/>
      <c r="IH726" s="58"/>
      <c r="II726" s="58"/>
      <c r="IJ726" s="58"/>
      <c r="IK726" s="58"/>
      <c r="IL726" s="58"/>
      <c r="IM726" s="58"/>
      <c r="IN726" s="58"/>
      <c r="IO726" s="58"/>
      <c r="IP726" s="58"/>
      <c r="IQ726" s="58"/>
      <c r="IR726" s="58"/>
    </row>
    <row r="727" spans="1:252" s="839" customFormat="1">
      <c r="A727" s="78" t="s">
        <v>615</v>
      </c>
      <c r="B727" s="699">
        <v>8.5000000000000006E-2</v>
      </c>
      <c r="C727" s="699">
        <v>8.5000000000000006E-2</v>
      </c>
      <c r="D727" s="699">
        <v>8.4000000000000005E-2</v>
      </c>
      <c r="E727" s="699">
        <v>8.6999999999999994E-2</v>
      </c>
      <c r="F727" s="699">
        <v>8.5999999999999993E-2</v>
      </c>
      <c r="G727" s="699">
        <v>0.14199999999999999</v>
      </c>
      <c r="H727" s="699">
        <v>0.16400000000000001</v>
      </c>
      <c r="I727" s="699">
        <v>0.14799999999999999</v>
      </c>
      <c r="J727" s="699">
        <v>0.221</v>
      </c>
      <c r="K727" s="699">
        <v>0.21</v>
      </c>
      <c r="L727" s="699">
        <v>0.21299999999999999</v>
      </c>
      <c r="M727" s="699">
        <v>0.23</v>
      </c>
      <c r="N727" s="699">
        <v>0.23599999999999999</v>
      </c>
      <c r="O727" s="699">
        <v>0.23699999999999999</v>
      </c>
      <c r="P727" s="699">
        <v>6.8000000000000005E-2</v>
      </c>
      <c r="Q727" s="699">
        <v>9.0999999999999998E-2</v>
      </c>
      <c r="R727" s="699">
        <v>9.2999999999999999E-2</v>
      </c>
      <c r="S727" s="699">
        <v>8.3000000000000004E-2</v>
      </c>
      <c r="T727" s="699">
        <v>7.6999999999999999E-2</v>
      </c>
      <c r="U727" s="699">
        <v>7.1999999999999995E-2</v>
      </c>
      <c r="V727" s="699">
        <v>6.9000000000000006E-2</v>
      </c>
      <c r="W727" s="699">
        <v>7.6999999999999999E-2</v>
      </c>
      <c r="X727" s="699">
        <v>0.107</v>
      </c>
      <c r="Y727" s="699">
        <v>0.112</v>
      </c>
      <c r="Z727" s="699">
        <v>0.11899999999999999</v>
      </c>
      <c r="AA727" s="956">
        <v>0.17499999999999999</v>
      </c>
      <c r="AB727" s="956">
        <v>0.13</v>
      </c>
      <c r="AC727" s="956">
        <v>0.155</v>
      </c>
      <c r="AD727" s="699">
        <v>0.17799999999999999</v>
      </c>
      <c r="AE727" s="953">
        <v>0.20399999999999999</v>
      </c>
      <c r="AF727" s="58"/>
      <c r="AG727" s="58"/>
      <c r="AH727" s="58"/>
      <c r="AI727" s="58"/>
      <c r="AJ727" s="58"/>
      <c r="AK727" s="58"/>
      <c r="AL727" s="58"/>
      <c r="AM727" s="58"/>
      <c r="AN727" s="58"/>
      <c r="AO727" s="58"/>
      <c r="AP727" s="58"/>
      <c r="AQ727" s="58"/>
      <c r="AR727" s="58"/>
      <c r="AS727" s="58"/>
      <c r="AT727" s="58"/>
      <c r="AU727" s="58"/>
      <c r="AV727" s="58"/>
      <c r="AW727" s="58"/>
      <c r="AX727" s="58"/>
      <c r="AY727" s="58"/>
      <c r="AZ727" s="58"/>
      <c r="BA727" s="58"/>
      <c r="BB727" s="58"/>
      <c r="BC727" s="58"/>
      <c r="BD727" s="58"/>
      <c r="BE727" s="58"/>
      <c r="BF727" s="58"/>
      <c r="BG727" s="58"/>
      <c r="BH727" s="58"/>
      <c r="BI727" s="58"/>
      <c r="BJ727" s="58"/>
      <c r="BK727" s="58"/>
      <c r="BL727" s="58"/>
      <c r="BM727" s="58"/>
      <c r="BN727" s="58"/>
      <c r="BO727" s="58"/>
      <c r="BP727" s="58"/>
      <c r="BQ727" s="58"/>
      <c r="BR727" s="58"/>
      <c r="BS727" s="58"/>
      <c r="BT727" s="58"/>
      <c r="BU727" s="58"/>
      <c r="BV727" s="58"/>
      <c r="BW727" s="58"/>
      <c r="BX727" s="58"/>
      <c r="BY727" s="58"/>
      <c r="BZ727" s="58"/>
      <c r="CA727" s="58"/>
      <c r="CB727" s="58"/>
      <c r="CC727" s="58"/>
      <c r="CD727" s="58"/>
      <c r="CE727" s="58"/>
      <c r="CF727" s="58"/>
      <c r="CG727" s="58"/>
      <c r="CH727" s="58"/>
      <c r="CI727" s="58"/>
      <c r="CJ727" s="58"/>
      <c r="CK727" s="58"/>
      <c r="CL727" s="58"/>
      <c r="CM727" s="58"/>
      <c r="CN727" s="58"/>
      <c r="CO727" s="58"/>
      <c r="CP727" s="58"/>
      <c r="CQ727" s="58"/>
      <c r="CR727" s="58"/>
      <c r="CS727" s="58"/>
      <c r="CT727" s="58"/>
      <c r="CU727" s="58"/>
      <c r="CV727" s="58"/>
      <c r="CW727" s="58"/>
      <c r="CX727" s="58"/>
      <c r="CY727" s="58"/>
      <c r="CZ727" s="58"/>
      <c r="DA727" s="58"/>
      <c r="DB727" s="58"/>
      <c r="DC727" s="58"/>
      <c r="DD727" s="58"/>
      <c r="DE727" s="58"/>
      <c r="DF727" s="58"/>
      <c r="DG727" s="58"/>
      <c r="DH727" s="58"/>
      <c r="DI727" s="58"/>
      <c r="DJ727" s="58"/>
      <c r="DK727" s="58"/>
      <c r="DL727" s="58"/>
      <c r="DM727" s="58"/>
      <c r="DN727" s="58"/>
      <c r="DO727" s="58"/>
      <c r="DP727" s="58"/>
      <c r="DQ727" s="58"/>
      <c r="DR727" s="58"/>
      <c r="DS727" s="58"/>
      <c r="DT727" s="58"/>
      <c r="DU727" s="58"/>
      <c r="DV727" s="58"/>
      <c r="DW727" s="58"/>
      <c r="DX727" s="58"/>
      <c r="DY727" s="58"/>
      <c r="DZ727" s="58"/>
      <c r="EA727" s="58"/>
      <c r="EB727" s="58"/>
      <c r="EC727" s="58"/>
      <c r="ED727" s="58"/>
      <c r="EE727" s="58"/>
      <c r="EF727" s="58"/>
      <c r="EG727" s="58"/>
      <c r="EH727" s="58"/>
      <c r="EI727" s="58"/>
      <c r="EJ727" s="58"/>
      <c r="EK727" s="58"/>
      <c r="EL727" s="58"/>
      <c r="EM727" s="58"/>
      <c r="EN727" s="58"/>
      <c r="EO727" s="58"/>
      <c r="EP727" s="58"/>
      <c r="EQ727" s="58"/>
      <c r="ER727" s="58"/>
      <c r="ES727" s="58"/>
      <c r="ET727" s="58"/>
      <c r="EU727" s="58"/>
      <c r="EV727" s="58"/>
      <c r="EW727" s="58"/>
      <c r="EX727" s="58"/>
      <c r="EY727" s="58"/>
      <c r="EZ727" s="58"/>
      <c r="FA727" s="58"/>
      <c r="FB727" s="58"/>
      <c r="FC727" s="58"/>
      <c r="FD727" s="58"/>
      <c r="FE727" s="58"/>
      <c r="FF727" s="58"/>
      <c r="FG727" s="58"/>
      <c r="FH727" s="58"/>
      <c r="FI727" s="58"/>
      <c r="FJ727" s="58"/>
      <c r="FK727" s="58"/>
      <c r="FL727" s="58"/>
      <c r="FM727" s="58"/>
      <c r="FN727" s="58"/>
      <c r="FO727" s="58"/>
      <c r="FP727" s="58"/>
      <c r="FQ727" s="58"/>
      <c r="FR727" s="58"/>
      <c r="FS727" s="58"/>
      <c r="FT727" s="58"/>
      <c r="FU727" s="58"/>
      <c r="FV727" s="58"/>
      <c r="FW727" s="58"/>
      <c r="FX727" s="58"/>
      <c r="FY727" s="58"/>
      <c r="FZ727" s="58"/>
      <c r="GA727" s="58"/>
      <c r="GB727" s="58"/>
      <c r="GC727" s="58"/>
      <c r="GD727" s="58"/>
      <c r="GE727" s="58"/>
      <c r="GF727" s="58"/>
      <c r="GG727" s="58"/>
      <c r="GH727" s="58"/>
      <c r="GI727" s="58"/>
      <c r="GJ727" s="58"/>
      <c r="GK727" s="58"/>
      <c r="GL727" s="58"/>
      <c r="GM727" s="58"/>
      <c r="GN727" s="58"/>
      <c r="GO727" s="58"/>
      <c r="GP727" s="58"/>
      <c r="GQ727" s="58"/>
      <c r="GR727" s="58"/>
      <c r="GS727" s="58"/>
      <c r="GT727" s="58"/>
      <c r="GU727" s="58"/>
      <c r="GV727" s="58"/>
      <c r="GW727" s="58"/>
      <c r="GX727" s="58"/>
      <c r="GY727" s="58"/>
      <c r="GZ727" s="58"/>
      <c r="HA727" s="58"/>
      <c r="HB727" s="58"/>
      <c r="HC727" s="58"/>
      <c r="HD727" s="58"/>
      <c r="HE727" s="58"/>
      <c r="HF727" s="58"/>
      <c r="HG727" s="58"/>
      <c r="HH727" s="58"/>
      <c r="HI727" s="58"/>
      <c r="HJ727" s="58"/>
      <c r="HK727" s="58"/>
      <c r="HL727" s="58"/>
      <c r="HM727" s="58"/>
      <c r="HN727" s="58"/>
      <c r="HO727" s="58"/>
      <c r="HP727" s="58"/>
      <c r="HQ727" s="58"/>
      <c r="HR727" s="58"/>
      <c r="HS727" s="58"/>
      <c r="HT727" s="58"/>
      <c r="HU727" s="58"/>
      <c r="HV727" s="58"/>
      <c r="HW727" s="58"/>
      <c r="HX727" s="58"/>
      <c r="HY727" s="58"/>
      <c r="HZ727" s="58"/>
      <c r="IA727" s="58"/>
      <c r="IB727" s="58"/>
      <c r="IC727" s="58"/>
      <c r="ID727" s="58"/>
      <c r="IE727" s="58"/>
      <c r="IF727" s="58"/>
      <c r="IG727" s="58"/>
      <c r="IH727" s="58"/>
      <c r="II727" s="58"/>
      <c r="IJ727" s="58"/>
      <c r="IK727" s="58"/>
      <c r="IL727" s="58"/>
      <c r="IM727" s="58"/>
      <c r="IN727" s="58"/>
      <c r="IO727" s="58"/>
      <c r="IP727" s="58"/>
      <c r="IQ727" s="58"/>
      <c r="IR727" s="58"/>
    </row>
    <row r="728" spans="1:252" s="839" customFormat="1">
      <c r="A728" s="78" t="s">
        <v>616</v>
      </c>
      <c r="B728" s="699">
        <v>0</v>
      </c>
      <c r="C728" s="699">
        <v>0</v>
      </c>
      <c r="D728" s="699">
        <v>0</v>
      </c>
      <c r="E728" s="699">
        <v>0</v>
      </c>
      <c r="F728" s="699">
        <v>0</v>
      </c>
      <c r="G728" s="699">
        <v>0</v>
      </c>
      <c r="H728" s="699">
        <v>0</v>
      </c>
      <c r="I728" s="699">
        <v>0</v>
      </c>
      <c r="J728" s="699">
        <v>0</v>
      </c>
      <c r="K728" s="699">
        <v>0</v>
      </c>
      <c r="L728" s="699">
        <v>0</v>
      </c>
      <c r="M728" s="699">
        <v>0</v>
      </c>
      <c r="N728" s="699">
        <v>0</v>
      </c>
      <c r="O728" s="699">
        <v>0</v>
      </c>
      <c r="P728" s="699">
        <v>0</v>
      </c>
      <c r="Q728" s="699">
        <v>0</v>
      </c>
      <c r="R728" s="699">
        <v>0</v>
      </c>
      <c r="S728" s="699">
        <v>0</v>
      </c>
      <c r="T728" s="699">
        <v>0</v>
      </c>
      <c r="U728" s="699">
        <v>0</v>
      </c>
      <c r="V728" s="699">
        <v>0</v>
      </c>
      <c r="W728" s="699">
        <v>0</v>
      </c>
      <c r="X728" s="699">
        <v>0</v>
      </c>
      <c r="Y728" s="699">
        <v>0</v>
      </c>
      <c r="Z728" s="699">
        <v>0</v>
      </c>
      <c r="AA728" s="956">
        <v>0</v>
      </c>
      <c r="AB728" s="956">
        <v>0</v>
      </c>
      <c r="AC728" s="956">
        <v>0</v>
      </c>
      <c r="AD728" s="699">
        <v>0</v>
      </c>
      <c r="AE728" s="953">
        <v>0</v>
      </c>
      <c r="AF728" s="58"/>
      <c r="AG728" s="58"/>
      <c r="AH728" s="58"/>
      <c r="AI728" s="58"/>
      <c r="AJ728" s="58"/>
      <c r="AK728" s="58"/>
      <c r="AL728" s="58"/>
      <c r="AM728" s="58"/>
      <c r="AN728" s="58"/>
      <c r="AO728" s="58"/>
      <c r="AP728" s="58"/>
      <c r="AQ728" s="58"/>
      <c r="AR728" s="58"/>
      <c r="AS728" s="58"/>
      <c r="AT728" s="58"/>
      <c r="AU728" s="58"/>
      <c r="AV728" s="58"/>
      <c r="AW728" s="58"/>
      <c r="AX728" s="58"/>
      <c r="AY728" s="58"/>
      <c r="AZ728" s="58"/>
      <c r="BA728" s="58"/>
      <c r="BB728" s="58"/>
      <c r="BC728" s="58"/>
      <c r="BD728" s="58"/>
      <c r="BE728" s="58"/>
      <c r="BF728" s="58"/>
      <c r="BG728" s="58"/>
      <c r="BH728" s="58"/>
      <c r="BI728" s="58"/>
      <c r="BJ728" s="58"/>
      <c r="BK728" s="58"/>
      <c r="BL728" s="58"/>
      <c r="BM728" s="58"/>
      <c r="BN728" s="58"/>
      <c r="BO728" s="58"/>
      <c r="BP728" s="58"/>
      <c r="BQ728" s="58"/>
      <c r="BR728" s="58"/>
      <c r="BS728" s="58"/>
      <c r="BT728" s="58"/>
      <c r="BU728" s="58"/>
      <c r="BV728" s="58"/>
      <c r="BW728" s="58"/>
      <c r="BX728" s="58"/>
      <c r="BY728" s="58"/>
      <c r="BZ728" s="58"/>
      <c r="CA728" s="58"/>
      <c r="CB728" s="58"/>
      <c r="CC728" s="58"/>
      <c r="CD728" s="58"/>
      <c r="CE728" s="58"/>
      <c r="CF728" s="58"/>
      <c r="CG728" s="58"/>
      <c r="CH728" s="58"/>
      <c r="CI728" s="58"/>
      <c r="CJ728" s="58"/>
      <c r="CK728" s="58"/>
      <c r="CL728" s="58"/>
      <c r="CM728" s="58"/>
      <c r="CN728" s="58"/>
      <c r="CO728" s="58"/>
      <c r="CP728" s="58"/>
      <c r="CQ728" s="58"/>
      <c r="CR728" s="58"/>
      <c r="CS728" s="58"/>
      <c r="CT728" s="58"/>
      <c r="CU728" s="58"/>
      <c r="CV728" s="58"/>
      <c r="CW728" s="58"/>
      <c r="CX728" s="58"/>
      <c r="CY728" s="58"/>
      <c r="CZ728" s="58"/>
      <c r="DA728" s="58"/>
      <c r="DB728" s="58"/>
      <c r="DC728" s="58"/>
      <c r="DD728" s="58"/>
      <c r="DE728" s="58"/>
      <c r="DF728" s="58"/>
      <c r="DG728" s="58"/>
      <c r="DH728" s="58"/>
      <c r="DI728" s="58"/>
      <c r="DJ728" s="58"/>
      <c r="DK728" s="58"/>
      <c r="DL728" s="58"/>
      <c r="DM728" s="58"/>
      <c r="DN728" s="58"/>
      <c r="DO728" s="58"/>
      <c r="DP728" s="58"/>
      <c r="DQ728" s="58"/>
      <c r="DR728" s="58"/>
      <c r="DS728" s="58"/>
      <c r="DT728" s="58"/>
      <c r="DU728" s="58"/>
      <c r="DV728" s="58"/>
      <c r="DW728" s="58"/>
      <c r="DX728" s="58"/>
      <c r="DY728" s="58"/>
      <c r="DZ728" s="58"/>
      <c r="EA728" s="58"/>
      <c r="EB728" s="58"/>
      <c r="EC728" s="58"/>
      <c r="ED728" s="58"/>
      <c r="EE728" s="58"/>
      <c r="EF728" s="58"/>
      <c r="EG728" s="58"/>
      <c r="EH728" s="58"/>
      <c r="EI728" s="58"/>
      <c r="EJ728" s="58"/>
      <c r="EK728" s="58"/>
      <c r="EL728" s="58"/>
      <c r="EM728" s="58"/>
      <c r="EN728" s="58"/>
      <c r="EO728" s="58"/>
      <c r="EP728" s="58"/>
      <c r="EQ728" s="58"/>
      <c r="ER728" s="58"/>
      <c r="ES728" s="58"/>
      <c r="ET728" s="58"/>
      <c r="EU728" s="58"/>
      <c r="EV728" s="58"/>
      <c r="EW728" s="58"/>
      <c r="EX728" s="58"/>
      <c r="EY728" s="58"/>
      <c r="EZ728" s="58"/>
      <c r="FA728" s="58"/>
      <c r="FB728" s="58"/>
      <c r="FC728" s="58"/>
      <c r="FD728" s="58"/>
      <c r="FE728" s="58"/>
      <c r="FF728" s="58"/>
      <c r="FG728" s="58"/>
      <c r="FH728" s="58"/>
      <c r="FI728" s="58"/>
      <c r="FJ728" s="58"/>
      <c r="FK728" s="58"/>
      <c r="FL728" s="58"/>
      <c r="FM728" s="58"/>
      <c r="FN728" s="58"/>
      <c r="FO728" s="58"/>
      <c r="FP728" s="58"/>
      <c r="FQ728" s="58"/>
      <c r="FR728" s="58"/>
      <c r="FS728" s="58"/>
      <c r="FT728" s="58"/>
      <c r="FU728" s="58"/>
      <c r="FV728" s="58"/>
      <c r="FW728" s="58"/>
      <c r="FX728" s="58"/>
      <c r="FY728" s="58"/>
      <c r="FZ728" s="58"/>
      <c r="GA728" s="58"/>
      <c r="GB728" s="58"/>
      <c r="GC728" s="58"/>
      <c r="GD728" s="58"/>
      <c r="GE728" s="58"/>
      <c r="GF728" s="58"/>
      <c r="GG728" s="58"/>
      <c r="GH728" s="58"/>
      <c r="GI728" s="58"/>
      <c r="GJ728" s="58"/>
      <c r="GK728" s="58"/>
      <c r="GL728" s="58"/>
      <c r="GM728" s="58"/>
      <c r="GN728" s="58"/>
      <c r="GO728" s="58"/>
      <c r="GP728" s="58"/>
      <c r="GQ728" s="58"/>
      <c r="GR728" s="58"/>
      <c r="GS728" s="58"/>
      <c r="GT728" s="58"/>
      <c r="GU728" s="58"/>
      <c r="GV728" s="58"/>
      <c r="GW728" s="58"/>
      <c r="GX728" s="58"/>
      <c r="GY728" s="58"/>
      <c r="GZ728" s="58"/>
      <c r="HA728" s="58"/>
      <c r="HB728" s="58"/>
      <c r="HC728" s="58"/>
      <c r="HD728" s="58"/>
      <c r="HE728" s="58"/>
      <c r="HF728" s="58"/>
      <c r="HG728" s="58"/>
      <c r="HH728" s="58"/>
      <c r="HI728" s="58"/>
      <c r="HJ728" s="58"/>
      <c r="HK728" s="58"/>
      <c r="HL728" s="58"/>
      <c r="HM728" s="58"/>
      <c r="HN728" s="58"/>
      <c r="HO728" s="58"/>
      <c r="HP728" s="58"/>
      <c r="HQ728" s="58"/>
      <c r="HR728" s="58"/>
      <c r="HS728" s="58"/>
      <c r="HT728" s="58"/>
      <c r="HU728" s="58"/>
      <c r="HV728" s="58"/>
      <c r="HW728" s="58"/>
      <c r="HX728" s="58"/>
      <c r="HY728" s="58"/>
      <c r="HZ728" s="58"/>
      <c r="IA728" s="58"/>
      <c r="IB728" s="58"/>
      <c r="IC728" s="58"/>
      <c r="ID728" s="58"/>
      <c r="IE728" s="58"/>
      <c r="IF728" s="58"/>
      <c r="IG728" s="58"/>
      <c r="IH728" s="58"/>
      <c r="II728" s="58"/>
      <c r="IJ728" s="58"/>
      <c r="IK728" s="58"/>
      <c r="IL728" s="58"/>
      <c r="IM728" s="58"/>
      <c r="IN728" s="58"/>
      <c r="IO728" s="58"/>
      <c r="IP728" s="58"/>
      <c r="IQ728" s="58"/>
      <c r="IR728" s="58"/>
    </row>
    <row r="729" spans="1:252" s="839" customFormat="1">
      <c r="A729" s="78" t="s">
        <v>617</v>
      </c>
      <c r="B729" s="699">
        <v>1.0109999999999999</v>
      </c>
      <c r="C729" s="699">
        <v>1.0289999999999999</v>
      </c>
      <c r="D729" s="699">
        <v>0.98899999999999999</v>
      </c>
      <c r="E729" s="699">
        <v>1.048</v>
      </c>
      <c r="F729" s="699">
        <v>1.03</v>
      </c>
      <c r="G729" s="699">
        <v>1.907</v>
      </c>
      <c r="H729" s="699">
        <v>2.056</v>
      </c>
      <c r="I729" s="699">
        <v>1.851</v>
      </c>
      <c r="J729" s="699">
        <v>2.3140000000000001</v>
      </c>
      <c r="K729" s="699">
        <v>2.214</v>
      </c>
      <c r="L729" s="699">
        <v>2.2229999999999999</v>
      </c>
      <c r="M729" s="699">
        <v>2.415</v>
      </c>
      <c r="N729" s="699">
        <v>2.4510000000000001</v>
      </c>
      <c r="O729" s="699">
        <v>2.4550000000000001</v>
      </c>
      <c r="P729" s="699">
        <v>3.6819999999999999</v>
      </c>
      <c r="Q729" s="699">
        <v>3.8410000000000002</v>
      </c>
      <c r="R729" s="699">
        <v>4.0750000000000002</v>
      </c>
      <c r="S729" s="699">
        <v>4.28</v>
      </c>
      <c r="T729" s="699">
        <v>4.42</v>
      </c>
      <c r="U729" s="699">
        <v>4.4619999999999997</v>
      </c>
      <c r="V729" s="699">
        <v>4.5979999999999999</v>
      </c>
      <c r="W729" s="699">
        <v>4.681</v>
      </c>
      <c r="X729" s="699">
        <v>4.8780000000000001</v>
      </c>
      <c r="Y729" s="699">
        <v>5.1859999999999999</v>
      </c>
      <c r="Z729" s="699">
        <v>5.5330000000000004</v>
      </c>
      <c r="AA729" s="956">
        <v>5.8559999999999999</v>
      </c>
      <c r="AB729" s="956">
        <v>6.0439999999999996</v>
      </c>
      <c r="AC729" s="956">
        <v>6.5579999999999998</v>
      </c>
      <c r="AD729" s="699">
        <v>7.1740000000000004</v>
      </c>
      <c r="AE729" s="953">
        <v>7.6529999999999996</v>
      </c>
      <c r="AF729" s="58"/>
      <c r="AG729" s="58"/>
      <c r="AH729" s="58"/>
      <c r="AI729" s="58"/>
      <c r="AJ729" s="58"/>
      <c r="AK729" s="58"/>
      <c r="AL729" s="58"/>
      <c r="AM729" s="58"/>
      <c r="AN729" s="58"/>
      <c r="AO729" s="58"/>
      <c r="AP729" s="58"/>
      <c r="AQ729" s="58"/>
      <c r="AR729" s="58"/>
      <c r="AS729" s="58"/>
      <c r="AT729" s="58"/>
      <c r="AU729" s="58"/>
      <c r="AV729" s="58"/>
      <c r="AW729" s="58"/>
      <c r="AX729" s="58"/>
      <c r="AY729" s="58"/>
      <c r="AZ729" s="58"/>
      <c r="BA729" s="58"/>
      <c r="BB729" s="58"/>
      <c r="BC729" s="58"/>
      <c r="BD729" s="58"/>
      <c r="BE729" s="58"/>
      <c r="BF729" s="58"/>
      <c r="BG729" s="58"/>
      <c r="BH729" s="58"/>
      <c r="BI729" s="58"/>
      <c r="BJ729" s="58"/>
      <c r="BK729" s="58"/>
      <c r="BL729" s="58"/>
      <c r="BM729" s="58"/>
      <c r="BN729" s="58"/>
      <c r="BO729" s="58"/>
      <c r="BP729" s="58"/>
      <c r="BQ729" s="58"/>
      <c r="BR729" s="58"/>
      <c r="BS729" s="58"/>
      <c r="BT729" s="58"/>
      <c r="BU729" s="58"/>
      <c r="BV729" s="58"/>
      <c r="BW729" s="58"/>
      <c r="BX729" s="58"/>
      <c r="BY729" s="58"/>
      <c r="BZ729" s="58"/>
      <c r="CA729" s="58"/>
      <c r="CB729" s="58"/>
      <c r="CC729" s="58"/>
      <c r="CD729" s="58"/>
      <c r="CE729" s="58"/>
      <c r="CF729" s="58"/>
      <c r="CG729" s="58"/>
      <c r="CH729" s="58"/>
      <c r="CI729" s="58"/>
      <c r="CJ729" s="58"/>
      <c r="CK729" s="58"/>
      <c r="CL729" s="58"/>
      <c r="CM729" s="58"/>
      <c r="CN729" s="58"/>
      <c r="CO729" s="58"/>
      <c r="CP729" s="58"/>
      <c r="CQ729" s="58"/>
      <c r="CR729" s="58"/>
      <c r="CS729" s="58"/>
      <c r="CT729" s="58"/>
      <c r="CU729" s="58"/>
      <c r="CV729" s="58"/>
      <c r="CW729" s="58"/>
      <c r="CX729" s="58"/>
      <c r="CY729" s="58"/>
      <c r="CZ729" s="58"/>
      <c r="DA729" s="58"/>
      <c r="DB729" s="58"/>
      <c r="DC729" s="58"/>
      <c r="DD729" s="58"/>
      <c r="DE729" s="58"/>
      <c r="DF729" s="58"/>
      <c r="DG729" s="58"/>
      <c r="DH729" s="58"/>
      <c r="DI729" s="58"/>
      <c r="DJ729" s="58"/>
      <c r="DK729" s="58"/>
      <c r="DL729" s="58"/>
      <c r="DM729" s="58"/>
      <c r="DN729" s="58"/>
      <c r="DO729" s="58"/>
      <c r="DP729" s="58"/>
      <c r="DQ729" s="58"/>
      <c r="DR729" s="58"/>
      <c r="DS729" s="58"/>
      <c r="DT729" s="58"/>
      <c r="DU729" s="58"/>
      <c r="DV729" s="58"/>
      <c r="DW729" s="58"/>
      <c r="DX729" s="58"/>
      <c r="DY729" s="58"/>
      <c r="DZ729" s="58"/>
      <c r="EA729" s="58"/>
      <c r="EB729" s="58"/>
      <c r="EC729" s="58"/>
      <c r="ED729" s="58"/>
      <c r="EE729" s="58"/>
      <c r="EF729" s="58"/>
      <c r="EG729" s="58"/>
      <c r="EH729" s="58"/>
      <c r="EI729" s="58"/>
      <c r="EJ729" s="58"/>
      <c r="EK729" s="58"/>
      <c r="EL729" s="58"/>
      <c r="EM729" s="58"/>
      <c r="EN729" s="58"/>
      <c r="EO729" s="58"/>
      <c r="EP729" s="58"/>
      <c r="EQ729" s="58"/>
      <c r="ER729" s="58"/>
      <c r="ES729" s="58"/>
      <c r="ET729" s="58"/>
      <c r="EU729" s="58"/>
      <c r="EV729" s="58"/>
      <c r="EW729" s="58"/>
      <c r="EX729" s="58"/>
      <c r="EY729" s="58"/>
      <c r="EZ729" s="58"/>
      <c r="FA729" s="58"/>
      <c r="FB729" s="58"/>
      <c r="FC729" s="58"/>
      <c r="FD729" s="58"/>
      <c r="FE729" s="58"/>
      <c r="FF729" s="58"/>
      <c r="FG729" s="58"/>
      <c r="FH729" s="58"/>
      <c r="FI729" s="58"/>
      <c r="FJ729" s="58"/>
      <c r="FK729" s="58"/>
      <c r="FL729" s="58"/>
      <c r="FM729" s="58"/>
      <c r="FN729" s="58"/>
      <c r="FO729" s="58"/>
      <c r="FP729" s="58"/>
      <c r="FQ729" s="58"/>
      <c r="FR729" s="58"/>
      <c r="FS729" s="58"/>
      <c r="FT729" s="58"/>
      <c r="FU729" s="58"/>
      <c r="FV729" s="58"/>
      <c r="FW729" s="58"/>
      <c r="FX729" s="58"/>
      <c r="FY729" s="58"/>
      <c r="FZ729" s="58"/>
      <c r="GA729" s="58"/>
      <c r="GB729" s="58"/>
      <c r="GC729" s="58"/>
      <c r="GD729" s="58"/>
      <c r="GE729" s="58"/>
      <c r="GF729" s="58"/>
      <c r="GG729" s="58"/>
      <c r="GH729" s="58"/>
      <c r="GI729" s="58"/>
      <c r="GJ729" s="58"/>
      <c r="GK729" s="58"/>
      <c r="GL729" s="58"/>
      <c r="GM729" s="58"/>
      <c r="GN729" s="58"/>
      <c r="GO729" s="58"/>
      <c r="GP729" s="58"/>
      <c r="GQ729" s="58"/>
      <c r="GR729" s="58"/>
      <c r="GS729" s="58"/>
      <c r="GT729" s="58"/>
      <c r="GU729" s="58"/>
      <c r="GV729" s="58"/>
      <c r="GW729" s="58"/>
      <c r="GX729" s="58"/>
      <c r="GY729" s="58"/>
      <c r="GZ729" s="58"/>
      <c r="HA729" s="58"/>
      <c r="HB729" s="58"/>
      <c r="HC729" s="58"/>
      <c r="HD729" s="58"/>
      <c r="HE729" s="58"/>
      <c r="HF729" s="58"/>
      <c r="HG729" s="58"/>
      <c r="HH729" s="58"/>
      <c r="HI729" s="58"/>
      <c r="HJ729" s="58"/>
      <c r="HK729" s="58"/>
      <c r="HL729" s="58"/>
      <c r="HM729" s="58"/>
      <c r="HN729" s="58"/>
      <c r="HO729" s="58"/>
      <c r="HP729" s="58"/>
      <c r="HQ729" s="58"/>
      <c r="HR729" s="58"/>
      <c r="HS729" s="58"/>
      <c r="HT729" s="58"/>
      <c r="HU729" s="58"/>
      <c r="HV729" s="58"/>
      <c r="HW729" s="58"/>
      <c r="HX729" s="58"/>
      <c r="HY729" s="58"/>
      <c r="HZ729" s="58"/>
      <c r="IA729" s="58"/>
      <c r="IB729" s="58"/>
      <c r="IC729" s="58"/>
      <c r="ID729" s="58"/>
      <c r="IE729" s="58"/>
      <c r="IF729" s="58"/>
      <c r="IG729" s="58"/>
      <c r="IH729" s="58"/>
      <c r="II729" s="58"/>
      <c r="IJ729" s="58"/>
      <c r="IK729" s="58"/>
      <c r="IL729" s="58"/>
      <c r="IM729" s="58"/>
      <c r="IN729" s="58"/>
      <c r="IO729" s="58"/>
      <c r="IP729" s="58"/>
      <c r="IQ729" s="58"/>
      <c r="IR729" s="58"/>
    </row>
    <row r="730" spans="1:252" s="839" customFormat="1">
      <c r="A730" s="78" t="s">
        <v>618</v>
      </c>
      <c r="B730" s="699">
        <v>0</v>
      </c>
      <c r="C730" s="699">
        <v>0</v>
      </c>
      <c r="D730" s="699">
        <v>0</v>
      </c>
      <c r="E730" s="699">
        <v>0</v>
      </c>
      <c r="F730" s="699">
        <v>0</v>
      </c>
      <c r="G730" s="699">
        <v>0</v>
      </c>
      <c r="H730" s="699">
        <v>0</v>
      </c>
      <c r="I730" s="699">
        <v>0</v>
      </c>
      <c r="J730" s="699">
        <v>0</v>
      </c>
      <c r="K730" s="699">
        <v>0</v>
      </c>
      <c r="L730" s="699">
        <v>0</v>
      </c>
      <c r="M730" s="699">
        <v>0</v>
      </c>
      <c r="N730" s="699">
        <v>0</v>
      </c>
      <c r="O730" s="699">
        <v>0</v>
      </c>
      <c r="P730" s="699">
        <v>0</v>
      </c>
      <c r="Q730" s="699">
        <v>0</v>
      </c>
      <c r="R730" s="699">
        <v>0</v>
      </c>
      <c r="S730" s="699">
        <v>0</v>
      </c>
      <c r="T730" s="699">
        <v>0</v>
      </c>
      <c r="U730" s="699">
        <v>0</v>
      </c>
      <c r="V730" s="699">
        <v>0</v>
      </c>
      <c r="W730" s="699">
        <v>0</v>
      </c>
      <c r="X730" s="699">
        <v>0</v>
      </c>
      <c r="Y730" s="699">
        <v>0</v>
      </c>
      <c r="Z730" s="699">
        <v>0</v>
      </c>
      <c r="AA730" s="956">
        <v>0</v>
      </c>
      <c r="AB730" s="956">
        <v>0</v>
      </c>
      <c r="AC730" s="956">
        <v>0</v>
      </c>
      <c r="AD730" s="699">
        <v>0</v>
      </c>
      <c r="AE730" s="953">
        <v>0</v>
      </c>
      <c r="AF730" s="58"/>
      <c r="AG730" s="58"/>
      <c r="AH730" s="58"/>
      <c r="AI730" s="58"/>
      <c r="AJ730" s="58"/>
      <c r="AK730" s="58"/>
      <c r="AL730" s="58"/>
      <c r="AM730" s="58"/>
      <c r="AN730" s="58"/>
      <c r="AO730" s="58"/>
      <c r="AP730" s="58"/>
      <c r="AQ730" s="58"/>
      <c r="AR730" s="58"/>
      <c r="AS730" s="58"/>
      <c r="AT730" s="58"/>
      <c r="AU730" s="58"/>
      <c r="AV730" s="58"/>
      <c r="AW730" s="58"/>
      <c r="AX730" s="58"/>
      <c r="AY730" s="58"/>
      <c r="AZ730" s="58"/>
      <c r="BA730" s="58"/>
      <c r="BB730" s="58"/>
      <c r="BC730" s="58"/>
      <c r="BD730" s="58"/>
      <c r="BE730" s="58"/>
      <c r="BF730" s="58"/>
      <c r="BG730" s="58"/>
      <c r="BH730" s="58"/>
      <c r="BI730" s="58"/>
      <c r="BJ730" s="58"/>
      <c r="BK730" s="58"/>
      <c r="BL730" s="58"/>
      <c r="BM730" s="58"/>
      <c r="BN730" s="58"/>
      <c r="BO730" s="58"/>
      <c r="BP730" s="58"/>
      <c r="BQ730" s="58"/>
      <c r="BR730" s="58"/>
      <c r="BS730" s="58"/>
      <c r="BT730" s="58"/>
      <c r="BU730" s="58"/>
      <c r="BV730" s="58"/>
      <c r="BW730" s="58"/>
      <c r="BX730" s="58"/>
      <c r="BY730" s="58"/>
      <c r="BZ730" s="58"/>
      <c r="CA730" s="58"/>
      <c r="CB730" s="58"/>
      <c r="CC730" s="58"/>
      <c r="CD730" s="58"/>
      <c r="CE730" s="58"/>
      <c r="CF730" s="58"/>
      <c r="CG730" s="58"/>
      <c r="CH730" s="58"/>
      <c r="CI730" s="58"/>
      <c r="CJ730" s="58"/>
      <c r="CK730" s="58"/>
      <c r="CL730" s="58"/>
      <c r="CM730" s="58"/>
      <c r="CN730" s="58"/>
      <c r="CO730" s="58"/>
      <c r="CP730" s="58"/>
      <c r="CQ730" s="58"/>
      <c r="CR730" s="58"/>
      <c r="CS730" s="58"/>
      <c r="CT730" s="58"/>
      <c r="CU730" s="58"/>
      <c r="CV730" s="58"/>
      <c r="CW730" s="58"/>
      <c r="CX730" s="58"/>
      <c r="CY730" s="58"/>
      <c r="CZ730" s="58"/>
      <c r="DA730" s="58"/>
      <c r="DB730" s="58"/>
      <c r="DC730" s="58"/>
      <c r="DD730" s="58"/>
      <c r="DE730" s="58"/>
      <c r="DF730" s="58"/>
      <c r="DG730" s="58"/>
      <c r="DH730" s="58"/>
      <c r="DI730" s="58"/>
      <c r="DJ730" s="58"/>
      <c r="DK730" s="58"/>
      <c r="DL730" s="58"/>
      <c r="DM730" s="58"/>
      <c r="DN730" s="58"/>
      <c r="DO730" s="58"/>
      <c r="DP730" s="58"/>
      <c r="DQ730" s="58"/>
      <c r="DR730" s="58"/>
      <c r="DS730" s="58"/>
      <c r="DT730" s="58"/>
      <c r="DU730" s="58"/>
      <c r="DV730" s="58"/>
      <c r="DW730" s="58"/>
      <c r="DX730" s="58"/>
      <c r="DY730" s="58"/>
      <c r="DZ730" s="58"/>
      <c r="EA730" s="58"/>
      <c r="EB730" s="58"/>
      <c r="EC730" s="58"/>
      <c r="ED730" s="58"/>
      <c r="EE730" s="58"/>
      <c r="EF730" s="58"/>
      <c r="EG730" s="58"/>
      <c r="EH730" s="58"/>
      <c r="EI730" s="58"/>
      <c r="EJ730" s="58"/>
      <c r="EK730" s="58"/>
      <c r="EL730" s="58"/>
      <c r="EM730" s="58"/>
      <c r="EN730" s="58"/>
      <c r="EO730" s="58"/>
      <c r="EP730" s="58"/>
      <c r="EQ730" s="58"/>
      <c r="ER730" s="58"/>
      <c r="ES730" s="58"/>
      <c r="ET730" s="58"/>
      <c r="EU730" s="58"/>
      <c r="EV730" s="58"/>
      <c r="EW730" s="58"/>
      <c r="EX730" s="58"/>
      <c r="EY730" s="58"/>
      <c r="EZ730" s="58"/>
      <c r="FA730" s="58"/>
      <c r="FB730" s="58"/>
      <c r="FC730" s="58"/>
      <c r="FD730" s="58"/>
      <c r="FE730" s="58"/>
      <c r="FF730" s="58"/>
      <c r="FG730" s="58"/>
      <c r="FH730" s="58"/>
      <c r="FI730" s="58"/>
      <c r="FJ730" s="58"/>
      <c r="FK730" s="58"/>
      <c r="FL730" s="58"/>
      <c r="FM730" s="58"/>
      <c r="FN730" s="58"/>
      <c r="FO730" s="58"/>
      <c r="FP730" s="58"/>
      <c r="FQ730" s="58"/>
      <c r="FR730" s="58"/>
      <c r="FS730" s="58"/>
      <c r="FT730" s="58"/>
      <c r="FU730" s="58"/>
      <c r="FV730" s="58"/>
      <c r="FW730" s="58"/>
      <c r="FX730" s="58"/>
      <c r="FY730" s="58"/>
      <c r="FZ730" s="58"/>
      <c r="GA730" s="58"/>
      <c r="GB730" s="58"/>
      <c r="GC730" s="58"/>
      <c r="GD730" s="58"/>
      <c r="GE730" s="58"/>
      <c r="GF730" s="58"/>
      <c r="GG730" s="58"/>
      <c r="GH730" s="58"/>
      <c r="GI730" s="58"/>
      <c r="GJ730" s="58"/>
      <c r="GK730" s="58"/>
      <c r="GL730" s="58"/>
      <c r="GM730" s="58"/>
      <c r="GN730" s="58"/>
      <c r="GO730" s="58"/>
      <c r="GP730" s="58"/>
      <c r="GQ730" s="58"/>
      <c r="GR730" s="58"/>
      <c r="GS730" s="58"/>
      <c r="GT730" s="58"/>
      <c r="GU730" s="58"/>
      <c r="GV730" s="58"/>
      <c r="GW730" s="58"/>
      <c r="GX730" s="58"/>
      <c r="GY730" s="58"/>
      <c r="GZ730" s="58"/>
      <c r="HA730" s="58"/>
      <c r="HB730" s="58"/>
      <c r="HC730" s="58"/>
      <c r="HD730" s="58"/>
      <c r="HE730" s="58"/>
      <c r="HF730" s="58"/>
      <c r="HG730" s="58"/>
      <c r="HH730" s="58"/>
      <c r="HI730" s="58"/>
      <c r="HJ730" s="58"/>
      <c r="HK730" s="58"/>
      <c r="HL730" s="58"/>
      <c r="HM730" s="58"/>
      <c r="HN730" s="58"/>
      <c r="HO730" s="58"/>
      <c r="HP730" s="58"/>
      <c r="HQ730" s="58"/>
      <c r="HR730" s="58"/>
      <c r="HS730" s="58"/>
      <c r="HT730" s="58"/>
      <c r="HU730" s="58"/>
      <c r="HV730" s="58"/>
      <c r="HW730" s="58"/>
      <c r="HX730" s="58"/>
      <c r="HY730" s="58"/>
      <c r="HZ730" s="58"/>
      <c r="IA730" s="58"/>
      <c r="IB730" s="58"/>
      <c r="IC730" s="58"/>
      <c r="ID730" s="58"/>
      <c r="IE730" s="58"/>
      <c r="IF730" s="58"/>
      <c r="IG730" s="58"/>
      <c r="IH730" s="58"/>
      <c r="II730" s="58"/>
      <c r="IJ730" s="58"/>
      <c r="IK730" s="58"/>
      <c r="IL730" s="58"/>
      <c r="IM730" s="58"/>
      <c r="IN730" s="58"/>
      <c r="IO730" s="58"/>
      <c r="IP730" s="58"/>
      <c r="IQ730" s="58"/>
      <c r="IR730" s="58"/>
    </row>
    <row r="731" spans="1:252" s="839" customFormat="1">
      <c r="A731" s="78" t="s">
        <v>619</v>
      </c>
      <c r="B731" s="699">
        <v>5.0000000000000001E-3</v>
      </c>
      <c r="C731" s="699">
        <v>5.0000000000000001E-3</v>
      </c>
      <c r="D731" s="699">
        <v>5.0000000000000001E-3</v>
      </c>
      <c r="E731" s="699">
        <v>6.0000000000000001E-3</v>
      </c>
      <c r="F731" s="699">
        <v>6.0000000000000001E-3</v>
      </c>
      <c r="G731" s="699">
        <v>8.9999999999999993E-3</v>
      </c>
      <c r="H731" s="699">
        <v>1.0999999999999999E-2</v>
      </c>
      <c r="I731" s="699">
        <v>0.01</v>
      </c>
      <c r="J731" s="699">
        <v>1.2E-2</v>
      </c>
      <c r="K731" s="699">
        <v>1.2E-2</v>
      </c>
      <c r="L731" s="699">
        <v>1.2999999999999999E-2</v>
      </c>
      <c r="M731" s="699">
        <v>1.2999999999999999E-2</v>
      </c>
      <c r="N731" s="699">
        <v>1.2999999999999999E-2</v>
      </c>
      <c r="O731" s="699">
        <v>8.9999999999999993E-3</v>
      </c>
      <c r="P731" s="699">
        <v>8.9999999999999993E-3</v>
      </c>
      <c r="Q731" s="699">
        <v>8.9999999999999993E-3</v>
      </c>
      <c r="R731" s="699">
        <v>1.2E-2</v>
      </c>
      <c r="S731" s="699">
        <v>1.2E-2</v>
      </c>
      <c r="T731" s="699">
        <v>1.2999999999999999E-2</v>
      </c>
      <c r="U731" s="699">
        <v>0.01</v>
      </c>
      <c r="V731" s="699">
        <v>0.01</v>
      </c>
      <c r="W731" s="699">
        <v>8.0000000000000002E-3</v>
      </c>
      <c r="X731" s="699">
        <v>8.9999999999999993E-3</v>
      </c>
      <c r="Y731" s="699">
        <v>8.0000000000000002E-3</v>
      </c>
      <c r="Z731" s="699">
        <v>5.0000000000000001E-3</v>
      </c>
      <c r="AA731" s="956">
        <v>5.0000000000000001E-3</v>
      </c>
      <c r="AB731" s="956">
        <v>3.0000000000000001E-3</v>
      </c>
      <c r="AC731" s="956">
        <v>3.0000000000000001E-3</v>
      </c>
      <c r="AD731" s="699">
        <v>4.0000000000000001E-3</v>
      </c>
      <c r="AE731" s="953">
        <v>4.0000000000000001E-3</v>
      </c>
      <c r="AF731" s="58"/>
      <c r="AG731" s="58"/>
      <c r="AH731" s="58"/>
      <c r="AI731" s="58"/>
      <c r="AJ731" s="58"/>
      <c r="AK731" s="58"/>
      <c r="AL731" s="58"/>
      <c r="AM731" s="58"/>
      <c r="AN731" s="58"/>
      <c r="AO731" s="58"/>
      <c r="AP731" s="58"/>
      <c r="AQ731" s="58"/>
      <c r="AR731" s="58"/>
      <c r="AS731" s="58"/>
      <c r="AT731" s="58"/>
      <c r="AU731" s="58"/>
      <c r="AV731" s="58"/>
      <c r="AW731" s="58"/>
      <c r="AX731" s="58"/>
      <c r="AY731" s="58"/>
      <c r="AZ731" s="58"/>
      <c r="BA731" s="58"/>
      <c r="BB731" s="58"/>
      <c r="BC731" s="58"/>
      <c r="BD731" s="58"/>
      <c r="BE731" s="58"/>
      <c r="BF731" s="58"/>
      <c r="BG731" s="58"/>
      <c r="BH731" s="58"/>
      <c r="BI731" s="58"/>
      <c r="BJ731" s="58"/>
      <c r="BK731" s="58"/>
      <c r="BL731" s="58"/>
      <c r="BM731" s="58"/>
      <c r="BN731" s="58"/>
      <c r="BO731" s="58"/>
      <c r="BP731" s="58"/>
      <c r="BQ731" s="58"/>
      <c r="BR731" s="58"/>
      <c r="BS731" s="58"/>
      <c r="BT731" s="58"/>
      <c r="BU731" s="58"/>
      <c r="BV731" s="58"/>
      <c r="BW731" s="58"/>
      <c r="BX731" s="58"/>
      <c r="BY731" s="58"/>
      <c r="BZ731" s="58"/>
      <c r="CA731" s="58"/>
      <c r="CB731" s="58"/>
      <c r="CC731" s="58"/>
      <c r="CD731" s="58"/>
      <c r="CE731" s="58"/>
      <c r="CF731" s="58"/>
      <c r="CG731" s="58"/>
      <c r="CH731" s="58"/>
      <c r="CI731" s="58"/>
      <c r="CJ731" s="58"/>
      <c r="CK731" s="58"/>
      <c r="CL731" s="58"/>
      <c r="CM731" s="58"/>
      <c r="CN731" s="58"/>
      <c r="CO731" s="58"/>
      <c r="CP731" s="58"/>
      <c r="CQ731" s="58"/>
      <c r="CR731" s="58"/>
      <c r="CS731" s="58"/>
      <c r="CT731" s="58"/>
      <c r="CU731" s="58"/>
      <c r="CV731" s="58"/>
      <c r="CW731" s="58"/>
      <c r="CX731" s="58"/>
      <c r="CY731" s="58"/>
      <c r="CZ731" s="58"/>
      <c r="DA731" s="58"/>
      <c r="DB731" s="58"/>
      <c r="DC731" s="58"/>
      <c r="DD731" s="58"/>
      <c r="DE731" s="58"/>
      <c r="DF731" s="58"/>
      <c r="DG731" s="58"/>
      <c r="DH731" s="58"/>
      <c r="DI731" s="58"/>
      <c r="DJ731" s="58"/>
      <c r="DK731" s="58"/>
      <c r="DL731" s="58"/>
      <c r="DM731" s="58"/>
      <c r="DN731" s="58"/>
      <c r="DO731" s="58"/>
      <c r="DP731" s="58"/>
      <c r="DQ731" s="58"/>
      <c r="DR731" s="58"/>
      <c r="DS731" s="58"/>
      <c r="DT731" s="58"/>
      <c r="DU731" s="58"/>
      <c r="DV731" s="58"/>
      <c r="DW731" s="58"/>
      <c r="DX731" s="58"/>
      <c r="DY731" s="58"/>
      <c r="DZ731" s="58"/>
      <c r="EA731" s="58"/>
      <c r="EB731" s="58"/>
      <c r="EC731" s="58"/>
      <c r="ED731" s="58"/>
      <c r="EE731" s="58"/>
      <c r="EF731" s="58"/>
      <c r="EG731" s="58"/>
      <c r="EH731" s="58"/>
      <c r="EI731" s="58"/>
      <c r="EJ731" s="58"/>
      <c r="EK731" s="58"/>
      <c r="EL731" s="58"/>
      <c r="EM731" s="58"/>
      <c r="EN731" s="58"/>
      <c r="EO731" s="58"/>
      <c r="EP731" s="58"/>
      <c r="EQ731" s="58"/>
      <c r="ER731" s="58"/>
      <c r="ES731" s="58"/>
      <c r="ET731" s="58"/>
      <c r="EU731" s="58"/>
      <c r="EV731" s="58"/>
      <c r="EW731" s="58"/>
      <c r="EX731" s="58"/>
      <c r="EY731" s="58"/>
      <c r="EZ731" s="58"/>
      <c r="FA731" s="58"/>
      <c r="FB731" s="58"/>
      <c r="FC731" s="58"/>
      <c r="FD731" s="58"/>
      <c r="FE731" s="58"/>
      <c r="FF731" s="58"/>
      <c r="FG731" s="58"/>
      <c r="FH731" s="58"/>
      <c r="FI731" s="58"/>
      <c r="FJ731" s="58"/>
      <c r="FK731" s="58"/>
      <c r="FL731" s="58"/>
      <c r="FM731" s="58"/>
      <c r="FN731" s="58"/>
      <c r="FO731" s="58"/>
      <c r="FP731" s="58"/>
      <c r="FQ731" s="58"/>
      <c r="FR731" s="58"/>
      <c r="FS731" s="58"/>
      <c r="FT731" s="58"/>
      <c r="FU731" s="58"/>
      <c r="FV731" s="58"/>
      <c r="FW731" s="58"/>
      <c r="FX731" s="58"/>
      <c r="FY731" s="58"/>
      <c r="FZ731" s="58"/>
      <c r="GA731" s="58"/>
      <c r="GB731" s="58"/>
      <c r="GC731" s="58"/>
      <c r="GD731" s="58"/>
      <c r="GE731" s="58"/>
      <c r="GF731" s="58"/>
      <c r="GG731" s="58"/>
      <c r="GH731" s="58"/>
      <c r="GI731" s="58"/>
      <c r="GJ731" s="58"/>
      <c r="GK731" s="58"/>
      <c r="GL731" s="58"/>
      <c r="GM731" s="58"/>
      <c r="GN731" s="58"/>
      <c r="GO731" s="58"/>
      <c r="GP731" s="58"/>
      <c r="GQ731" s="58"/>
      <c r="GR731" s="58"/>
      <c r="GS731" s="58"/>
      <c r="GT731" s="58"/>
      <c r="GU731" s="58"/>
      <c r="GV731" s="58"/>
      <c r="GW731" s="58"/>
      <c r="GX731" s="58"/>
      <c r="GY731" s="58"/>
      <c r="GZ731" s="58"/>
      <c r="HA731" s="58"/>
      <c r="HB731" s="58"/>
      <c r="HC731" s="58"/>
      <c r="HD731" s="58"/>
      <c r="HE731" s="58"/>
      <c r="HF731" s="58"/>
      <c r="HG731" s="58"/>
      <c r="HH731" s="58"/>
      <c r="HI731" s="58"/>
      <c r="HJ731" s="58"/>
      <c r="HK731" s="58"/>
      <c r="HL731" s="58"/>
      <c r="HM731" s="58"/>
      <c r="HN731" s="58"/>
      <c r="HO731" s="58"/>
      <c r="HP731" s="58"/>
      <c r="HQ731" s="58"/>
      <c r="HR731" s="58"/>
      <c r="HS731" s="58"/>
      <c r="HT731" s="58"/>
      <c r="HU731" s="58"/>
      <c r="HV731" s="58"/>
      <c r="HW731" s="58"/>
      <c r="HX731" s="58"/>
      <c r="HY731" s="58"/>
      <c r="HZ731" s="58"/>
      <c r="IA731" s="58"/>
      <c r="IB731" s="58"/>
      <c r="IC731" s="58"/>
      <c r="ID731" s="58"/>
      <c r="IE731" s="58"/>
      <c r="IF731" s="58"/>
      <c r="IG731" s="58"/>
      <c r="IH731" s="58"/>
      <c r="II731" s="58"/>
      <c r="IJ731" s="58"/>
      <c r="IK731" s="58"/>
      <c r="IL731" s="58"/>
      <c r="IM731" s="58"/>
      <c r="IN731" s="58"/>
      <c r="IO731" s="58"/>
      <c r="IP731" s="58"/>
      <c r="IQ731" s="58"/>
      <c r="IR731" s="58"/>
    </row>
    <row r="732" spans="1:252" s="839" customFormat="1">
      <c r="A732" s="78" t="s">
        <v>620</v>
      </c>
      <c r="B732" s="699">
        <v>0</v>
      </c>
      <c r="C732" s="699">
        <v>0</v>
      </c>
      <c r="D732" s="699">
        <v>0</v>
      </c>
      <c r="E732" s="699">
        <v>0</v>
      </c>
      <c r="F732" s="699">
        <v>0</v>
      </c>
      <c r="G732" s="699">
        <v>0</v>
      </c>
      <c r="H732" s="699">
        <v>0</v>
      </c>
      <c r="I732" s="699">
        <v>0.251</v>
      </c>
      <c r="J732" s="699">
        <v>0.32</v>
      </c>
      <c r="K732" s="699">
        <v>0.73699999999999999</v>
      </c>
      <c r="L732" s="699">
        <v>0.73599999999999999</v>
      </c>
      <c r="M732" s="699">
        <v>0.80100000000000005</v>
      </c>
      <c r="N732" s="699">
        <v>0.83</v>
      </c>
      <c r="O732" s="699">
        <v>0.77100000000000002</v>
      </c>
      <c r="P732" s="699">
        <v>0.996</v>
      </c>
      <c r="Q732" s="699">
        <v>0.97299999999999998</v>
      </c>
      <c r="R732" s="699">
        <v>0.88300000000000001</v>
      </c>
      <c r="S732" s="699">
        <v>0.57499999999999996</v>
      </c>
      <c r="T732" s="699">
        <v>0.58799999999999997</v>
      </c>
      <c r="U732" s="699">
        <v>0.374</v>
      </c>
      <c r="V732" s="699">
        <v>0.38500000000000001</v>
      </c>
      <c r="W732" s="699">
        <v>0.373</v>
      </c>
      <c r="X732" s="699">
        <v>0.40400000000000003</v>
      </c>
      <c r="Y732" s="699">
        <v>0.436</v>
      </c>
      <c r="Z732" s="699">
        <v>0.46700000000000003</v>
      </c>
      <c r="AA732" s="956">
        <v>0.53100000000000003</v>
      </c>
      <c r="AB732" s="956">
        <v>0.52</v>
      </c>
      <c r="AC732" s="956">
        <v>0.56599999999999995</v>
      </c>
      <c r="AD732" s="699">
        <v>0.65900000000000003</v>
      </c>
      <c r="AE732" s="953">
        <v>0.751</v>
      </c>
      <c r="AF732" s="58"/>
      <c r="AG732" s="58"/>
      <c r="AH732" s="58"/>
      <c r="AI732" s="58"/>
      <c r="AJ732" s="58"/>
      <c r="AK732" s="58"/>
      <c r="AL732" s="58"/>
      <c r="AM732" s="58"/>
      <c r="AN732" s="58"/>
      <c r="AO732" s="58"/>
      <c r="AP732" s="58"/>
      <c r="AQ732" s="58"/>
      <c r="AR732" s="58"/>
      <c r="AS732" s="58"/>
      <c r="AT732" s="58"/>
      <c r="AU732" s="58"/>
      <c r="AV732" s="58"/>
      <c r="AW732" s="58"/>
      <c r="AX732" s="58"/>
      <c r="AY732" s="58"/>
      <c r="AZ732" s="58"/>
      <c r="BA732" s="58"/>
      <c r="BB732" s="58"/>
      <c r="BC732" s="58"/>
      <c r="BD732" s="58"/>
      <c r="BE732" s="58"/>
      <c r="BF732" s="58"/>
      <c r="BG732" s="58"/>
      <c r="BH732" s="58"/>
      <c r="BI732" s="58"/>
      <c r="BJ732" s="58"/>
      <c r="BK732" s="58"/>
      <c r="BL732" s="58"/>
      <c r="BM732" s="58"/>
      <c r="BN732" s="58"/>
      <c r="BO732" s="58"/>
      <c r="BP732" s="58"/>
      <c r="BQ732" s="58"/>
      <c r="BR732" s="58"/>
      <c r="BS732" s="58"/>
      <c r="BT732" s="58"/>
      <c r="BU732" s="58"/>
      <c r="BV732" s="58"/>
      <c r="BW732" s="58"/>
      <c r="BX732" s="58"/>
      <c r="BY732" s="58"/>
      <c r="BZ732" s="58"/>
      <c r="CA732" s="58"/>
      <c r="CB732" s="58"/>
      <c r="CC732" s="58"/>
      <c r="CD732" s="58"/>
      <c r="CE732" s="58"/>
      <c r="CF732" s="58"/>
      <c r="CG732" s="58"/>
      <c r="CH732" s="58"/>
      <c r="CI732" s="58"/>
      <c r="CJ732" s="58"/>
      <c r="CK732" s="58"/>
      <c r="CL732" s="58"/>
      <c r="CM732" s="58"/>
      <c r="CN732" s="58"/>
      <c r="CO732" s="58"/>
      <c r="CP732" s="58"/>
      <c r="CQ732" s="58"/>
      <c r="CR732" s="58"/>
      <c r="CS732" s="58"/>
      <c r="CT732" s="58"/>
      <c r="CU732" s="58"/>
      <c r="CV732" s="58"/>
      <c r="CW732" s="58"/>
      <c r="CX732" s="58"/>
      <c r="CY732" s="58"/>
      <c r="CZ732" s="58"/>
      <c r="DA732" s="58"/>
      <c r="DB732" s="58"/>
      <c r="DC732" s="58"/>
      <c r="DD732" s="58"/>
      <c r="DE732" s="58"/>
      <c r="DF732" s="58"/>
      <c r="DG732" s="58"/>
      <c r="DH732" s="58"/>
      <c r="DI732" s="58"/>
      <c r="DJ732" s="58"/>
      <c r="DK732" s="58"/>
      <c r="DL732" s="58"/>
      <c r="DM732" s="58"/>
      <c r="DN732" s="58"/>
      <c r="DO732" s="58"/>
      <c r="DP732" s="58"/>
      <c r="DQ732" s="58"/>
      <c r="DR732" s="58"/>
      <c r="DS732" s="58"/>
      <c r="DT732" s="58"/>
      <c r="DU732" s="58"/>
      <c r="DV732" s="58"/>
      <c r="DW732" s="58"/>
      <c r="DX732" s="58"/>
      <c r="DY732" s="58"/>
      <c r="DZ732" s="58"/>
      <c r="EA732" s="58"/>
      <c r="EB732" s="58"/>
      <c r="EC732" s="58"/>
      <c r="ED732" s="58"/>
      <c r="EE732" s="58"/>
      <c r="EF732" s="58"/>
      <c r="EG732" s="58"/>
      <c r="EH732" s="58"/>
      <c r="EI732" s="58"/>
      <c r="EJ732" s="58"/>
      <c r="EK732" s="58"/>
      <c r="EL732" s="58"/>
      <c r="EM732" s="58"/>
      <c r="EN732" s="58"/>
      <c r="EO732" s="58"/>
      <c r="EP732" s="58"/>
      <c r="EQ732" s="58"/>
      <c r="ER732" s="58"/>
      <c r="ES732" s="58"/>
      <c r="ET732" s="58"/>
      <c r="EU732" s="58"/>
      <c r="EV732" s="58"/>
      <c r="EW732" s="58"/>
      <c r="EX732" s="58"/>
      <c r="EY732" s="58"/>
      <c r="EZ732" s="58"/>
      <c r="FA732" s="58"/>
      <c r="FB732" s="58"/>
      <c r="FC732" s="58"/>
      <c r="FD732" s="58"/>
      <c r="FE732" s="58"/>
      <c r="FF732" s="58"/>
      <c r="FG732" s="58"/>
      <c r="FH732" s="58"/>
      <c r="FI732" s="58"/>
      <c r="FJ732" s="58"/>
      <c r="FK732" s="58"/>
      <c r="FL732" s="58"/>
      <c r="FM732" s="58"/>
      <c r="FN732" s="58"/>
      <c r="FO732" s="58"/>
      <c r="FP732" s="58"/>
      <c r="FQ732" s="58"/>
      <c r="FR732" s="58"/>
      <c r="FS732" s="58"/>
      <c r="FT732" s="58"/>
      <c r="FU732" s="58"/>
      <c r="FV732" s="58"/>
      <c r="FW732" s="58"/>
      <c r="FX732" s="58"/>
      <c r="FY732" s="58"/>
      <c r="FZ732" s="58"/>
      <c r="GA732" s="58"/>
      <c r="GB732" s="58"/>
      <c r="GC732" s="58"/>
      <c r="GD732" s="58"/>
      <c r="GE732" s="58"/>
      <c r="GF732" s="58"/>
      <c r="GG732" s="58"/>
      <c r="GH732" s="58"/>
      <c r="GI732" s="58"/>
      <c r="GJ732" s="58"/>
      <c r="GK732" s="58"/>
      <c r="GL732" s="58"/>
      <c r="GM732" s="58"/>
      <c r="GN732" s="58"/>
      <c r="GO732" s="58"/>
      <c r="GP732" s="58"/>
      <c r="GQ732" s="58"/>
      <c r="GR732" s="58"/>
      <c r="GS732" s="58"/>
      <c r="GT732" s="58"/>
      <c r="GU732" s="58"/>
      <c r="GV732" s="58"/>
      <c r="GW732" s="58"/>
      <c r="GX732" s="58"/>
      <c r="GY732" s="58"/>
      <c r="GZ732" s="58"/>
      <c r="HA732" s="58"/>
      <c r="HB732" s="58"/>
      <c r="HC732" s="58"/>
      <c r="HD732" s="58"/>
      <c r="HE732" s="58"/>
      <c r="HF732" s="58"/>
      <c r="HG732" s="58"/>
      <c r="HH732" s="58"/>
      <c r="HI732" s="58"/>
      <c r="HJ732" s="58"/>
      <c r="HK732" s="58"/>
      <c r="HL732" s="58"/>
      <c r="HM732" s="58"/>
      <c r="HN732" s="58"/>
      <c r="HO732" s="58"/>
      <c r="HP732" s="58"/>
      <c r="HQ732" s="58"/>
      <c r="HR732" s="58"/>
      <c r="HS732" s="58"/>
      <c r="HT732" s="58"/>
      <c r="HU732" s="58"/>
      <c r="HV732" s="58"/>
      <c r="HW732" s="58"/>
      <c r="HX732" s="58"/>
      <c r="HY732" s="58"/>
      <c r="HZ732" s="58"/>
      <c r="IA732" s="58"/>
      <c r="IB732" s="58"/>
      <c r="IC732" s="58"/>
      <c r="ID732" s="58"/>
      <c r="IE732" s="58"/>
      <c r="IF732" s="58"/>
      <c r="IG732" s="58"/>
      <c r="IH732" s="58"/>
      <c r="II732" s="58"/>
      <c r="IJ732" s="58"/>
      <c r="IK732" s="58"/>
      <c r="IL732" s="58"/>
      <c r="IM732" s="58"/>
      <c r="IN732" s="58"/>
      <c r="IO732" s="58"/>
      <c r="IP732" s="58"/>
      <c r="IQ732" s="58"/>
      <c r="IR732" s="58"/>
    </row>
    <row r="733" spans="1:252" s="839" customFormat="1">
      <c r="A733" s="78" t="s">
        <v>621</v>
      </c>
      <c r="B733" s="699">
        <v>0</v>
      </c>
      <c r="C733" s="699">
        <v>0</v>
      </c>
      <c r="D733" s="699">
        <v>0</v>
      </c>
      <c r="E733" s="699">
        <v>0</v>
      </c>
      <c r="F733" s="699">
        <v>0</v>
      </c>
      <c r="G733" s="699">
        <v>0</v>
      </c>
      <c r="H733" s="699">
        <v>0</v>
      </c>
      <c r="I733" s="699">
        <v>0</v>
      </c>
      <c r="J733" s="699">
        <v>0</v>
      </c>
      <c r="K733" s="699">
        <v>0</v>
      </c>
      <c r="L733" s="699">
        <v>0</v>
      </c>
      <c r="M733" s="699">
        <v>0</v>
      </c>
      <c r="N733" s="699">
        <v>0</v>
      </c>
      <c r="O733" s="699">
        <v>0</v>
      </c>
      <c r="P733" s="699">
        <v>0</v>
      </c>
      <c r="Q733" s="699">
        <v>0</v>
      </c>
      <c r="R733" s="699">
        <v>0</v>
      </c>
      <c r="S733" s="699">
        <v>0</v>
      </c>
      <c r="T733" s="699">
        <v>0</v>
      </c>
      <c r="U733" s="699">
        <v>0</v>
      </c>
      <c r="V733" s="699">
        <v>0</v>
      </c>
      <c r="W733" s="699">
        <v>0</v>
      </c>
      <c r="X733" s="699">
        <v>0</v>
      </c>
      <c r="Y733" s="699">
        <v>0</v>
      </c>
      <c r="Z733" s="699">
        <v>0</v>
      </c>
      <c r="AA733" s="956">
        <v>0</v>
      </c>
      <c r="AB733" s="956">
        <v>0</v>
      </c>
      <c r="AC733" s="956">
        <v>0</v>
      </c>
      <c r="AD733" s="699">
        <v>0</v>
      </c>
      <c r="AE733" s="953">
        <v>0</v>
      </c>
      <c r="AF733" s="58"/>
      <c r="AG733" s="58"/>
      <c r="AH733" s="58"/>
      <c r="AI733" s="58"/>
      <c r="AJ733" s="58"/>
      <c r="AK733" s="58"/>
      <c r="AL733" s="58"/>
      <c r="AM733" s="58"/>
      <c r="AN733" s="58"/>
      <c r="AO733" s="58"/>
      <c r="AP733" s="58"/>
      <c r="AQ733" s="58"/>
      <c r="AR733" s="58"/>
      <c r="AS733" s="58"/>
      <c r="AT733" s="58"/>
      <c r="AU733" s="58"/>
      <c r="AV733" s="58"/>
      <c r="AW733" s="58"/>
      <c r="AX733" s="58"/>
      <c r="AY733" s="58"/>
      <c r="AZ733" s="58"/>
      <c r="BA733" s="58"/>
      <c r="BB733" s="58"/>
      <c r="BC733" s="58"/>
      <c r="BD733" s="58"/>
      <c r="BE733" s="58"/>
      <c r="BF733" s="58"/>
      <c r="BG733" s="58"/>
      <c r="BH733" s="58"/>
      <c r="BI733" s="58"/>
      <c r="BJ733" s="58"/>
      <c r="BK733" s="58"/>
      <c r="BL733" s="58"/>
      <c r="BM733" s="58"/>
      <c r="BN733" s="58"/>
      <c r="BO733" s="58"/>
      <c r="BP733" s="58"/>
      <c r="BQ733" s="58"/>
      <c r="BR733" s="58"/>
      <c r="BS733" s="58"/>
      <c r="BT733" s="58"/>
      <c r="BU733" s="58"/>
      <c r="BV733" s="58"/>
      <c r="BW733" s="58"/>
      <c r="BX733" s="58"/>
      <c r="BY733" s="58"/>
      <c r="BZ733" s="58"/>
      <c r="CA733" s="58"/>
      <c r="CB733" s="58"/>
      <c r="CC733" s="58"/>
      <c r="CD733" s="58"/>
      <c r="CE733" s="58"/>
      <c r="CF733" s="58"/>
      <c r="CG733" s="58"/>
      <c r="CH733" s="58"/>
      <c r="CI733" s="58"/>
      <c r="CJ733" s="58"/>
      <c r="CK733" s="58"/>
      <c r="CL733" s="58"/>
      <c r="CM733" s="58"/>
      <c r="CN733" s="58"/>
      <c r="CO733" s="58"/>
      <c r="CP733" s="58"/>
      <c r="CQ733" s="58"/>
      <c r="CR733" s="58"/>
      <c r="CS733" s="58"/>
      <c r="CT733" s="58"/>
      <c r="CU733" s="58"/>
      <c r="CV733" s="58"/>
      <c r="CW733" s="58"/>
      <c r="CX733" s="58"/>
      <c r="CY733" s="58"/>
      <c r="CZ733" s="58"/>
      <c r="DA733" s="58"/>
      <c r="DB733" s="58"/>
      <c r="DC733" s="58"/>
      <c r="DD733" s="58"/>
      <c r="DE733" s="58"/>
      <c r="DF733" s="58"/>
      <c r="DG733" s="58"/>
      <c r="DH733" s="58"/>
      <c r="DI733" s="58"/>
      <c r="DJ733" s="58"/>
      <c r="DK733" s="58"/>
      <c r="DL733" s="58"/>
      <c r="DM733" s="58"/>
      <c r="DN733" s="58"/>
      <c r="DO733" s="58"/>
      <c r="DP733" s="58"/>
      <c r="DQ733" s="58"/>
      <c r="DR733" s="58"/>
      <c r="DS733" s="58"/>
      <c r="DT733" s="58"/>
      <c r="DU733" s="58"/>
      <c r="DV733" s="58"/>
      <c r="DW733" s="58"/>
      <c r="DX733" s="58"/>
      <c r="DY733" s="58"/>
      <c r="DZ733" s="58"/>
      <c r="EA733" s="58"/>
      <c r="EB733" s="58"/>
      <c r="EC733" s="58"/>
      <c r="ED733" s="58"/>
      <c r="EE733" s="58"/>
      <c r="EF733" s="58"/>
      <c r="EG733" s="58"/>
      <c r="EH733" s="58"/>
      <c r="EI733" s="58"/>
      <c r="EJ733" s="58"/>
      <c r="EK733" s="58"/>
      <c r="EL733" s="58"/>
      <c r="EM733" s="58"/>
      <c r="EN733" s="58"/>
      <c r="EO733" s="58"/>
      <c r="EP733" s="58"/>
      <c r="EQ733" s="58"/>
      <c r="ER733" s="58"/>
      <c r="ES733" s="58"/>
      <c r="ET733" s="58"/>
      <c r="EU733" s="58"/>
      <c r="EV733" s="58"/>
      <c r="EW733" s="58"/>
      <c r="EX733" s="58"/>
      <c r="EY733" s="58"/>
      <c r="EZ733" s="58"/>
      <c r="FA733" s="58"/>
      <c r="FB733" s="58"/>
      <c r="FC733" s="58"/>
      <c r="FD733" s="58"/>
      <c r="FE733" s="58"/>
      <c r="FF733" s="58"/>
      <c r="FG733" s="58"/>
      <c r="FH733" s="58"/>
      <c r="FI733" s="58"/>
      <c r="FJ733" s="58"/>
      <c r="FK733" s="58"/>
      <c r="FL733" s="58"/>
      <c r="FM733" s="58"/>
      <c r="FN733" s="58"/>
      <c r="FO733" s="58"/>
      <c r="FP733" s="58"/>
      <c r="FQ733" s="58"/>
      <c r="FR733" s="58"/>
      <c r="FS733" s="58"/>
      <c r="FT733" s="58"/>
      <c r="FU733" s="58"/>
      <c r="FV733" s="58"/>
      <c r="FW733" s="58"/>
      <c r="FX733" s="58"/>
      <c r="FY733" s="58"/>
      <c r="FZ733" s="58"/>
      <c r="GA733" s="58"/>
      <c r="GB733" s="58"/>
      <c r="GC733" s="58"/>
      <c r="GD733" s="58"/>
      <c r="GE733" s="58"/>
      <c r="GF733" s="58"/>
      <c r="GG733" s="58"/>
      <c r="GH733" s="58"/>
      <c r="GI733" s="58"/>
      <c r="GJ733" s="58"/>
      <c r="GK733" s="58"/>
      <c r="GL733" s="58"/>
      <c r="GM733" s="58"/>
      <c r="GN733" s="58"/>
      <c r="GO733" s="58"/>
      <c r="GP733" s="58"/>
      <c r="GQ733" s="58"/>
      <c r="GR733" s="58"/>
      <c r="GS733" s="58"/>
      <c r="GT733" s="58"/>
      <c r="GU733" s="58"/>
      <c r="GV733" s="58"/>
      <c r="GW733" s="58"/>
      <c r="GX733" s="58"/>
      <c r="GY733" s="58"/>
      <c r="GZ733" s="58"/>
      <c r="HA733" s="58"/>
      <c r="HB733" s="58"/>
      <c r="HC733" s="58"/>
      <c r="HD733" s="58"/>
      <c r="HE733" s="58"/>
      <c r="HF733" s="58"/>
      <c r="HG733" s="58"/>
      <c r="HH733" s="58"/>
      <c r="HI733" s="58"/>
      <c r="HJ733" s="58"/>
      <c r="HK733" s="58"/>
      <c r="HL733" s="58"/>
      <c r="HM733" s="58"/>
      <c r="HN733" s="58"/>
      <c r="HO733" s="58"/>
      <c r="HP733" s="58"/>
      <c r="HQ733" s="58"/>
      <c r="HR733" s="58"/>
      <c r="HS733" s="58"/>
      <c r="HT733" s="58"/>
      <c r="HU733" s="58"/>
      <c r="HV733" s="58"/>
      <c r="HW733" s="58"/>
      <c r="HX733" s="58"/>
      <c r="HY733" s="58"/>
      <c r="HZ733" s="58"/>
      <c r="IA733" s="58"/>
      <c r="IB733" s="58"/>
      <c r="IC733" s="58"/>
      <c r="ID733" s="58"/>
      <c r="IE733" s="58"/>
      <c r="IF733" s="58"/>
      <c r="IG733" s="58"/>
      <c r="IH733" s="58"/>
      <c r="II733" s="58"/>
      <c r="IJ733" s="58"/>
      <c r="IK733" s="58"/>
      <c r="IL733" s="58"/>
      <c r="IM733" s="58"/>
      <c r="IN733" s="58"/>
      <c r="IO733" s="58"/>
      <c r="IP733" s="58"/>
      <c r="IQ733" s="58"/>
      <c r="IR733" s="58"/>
    </row>
    <row r="734" spans="1:252" s="839" customFormat="1">
      <c r="A734" s="78" t="s">
        <v>622</v>
      </c>
      <c r="B734" s="699">
        <v>0.33200000000000002</v>
      </c>
      <c r="C734" s="699">
        <v>0.33600000000000002</v>
      </c>
      <c r="D734" s="699">
        <v>0.33400000000000002</v>
      </c>
      <c r="E734" s="699">
        <v>0.36099999999999999</v>
      </c>
      <c r="F734" s="699">
        <v>0.35799999999999998</v>
      </c>
      <c r="G734" s="699">
        <v>0.55500000000000005</v>
      </c>
      <c r="H734" s="699">
        <v>0.623</v>
      </c>
      <c r="I734" s="699">
        <v>0.625</v>
      </c>
      <c r="J734" s="699">
        <v>0.68600000000000005</v>
      </c>
      <c r="K734" s="699">
        <v>0.68100000000000005</v>
      </c>
      <c r="L734" s="699">
        <v>0.72799999999999998</v>
      </c>
      <c r="M734" s="699">
        <v>0.76500000000000001</v>
      </c>
      <c r="N734" s="699">
        <v>0.81299999999999994</v>
      </c>
      <c r="O734" s="699">
        <v>0.84199999999999997</v>
      </c>
      <c r="P734" s="699">
        <v>0.84199999999999997</v>
      </c>
      <c r="Q734" s="699">
        <v>0.79400000000000004</v>
      </c>
      <c r="R734" s="699">
        <v>0.69099999999999995</v>
      </c>
      <c r="S734" s="699">
        <v>0.38100000000000001</v>
      </c>
      <c r="T734" s="699">
        <v>0.41099999999999998</v>
      </c>
      <c r="U734" s="699">
        <v>0.38700000000000001</v>
      </c>
      <c r="V734" s="699">
        <v>0.378</v>
      </c>
      <c r="W734" s="699">
        <v>0.36399999999999999</v>
      </c>
      <c r="X734" s="699">
        <v>0.372</v>
      </c>
      <c r="Y734" s="699">
        <v>0.38400000000000001</v>
      </c>
      <c r="Z734" s="699">
        <v>0.40500000000000003</v>
      </c>
      <c r="AA734" s="956">
        <v>0.42</v>
      </c>
      <c r="AB734" s="956">
        <v>0.40600000000000003</v>
      </c>
      <c r="AC734" s="956">
        <v>0.41099999999999998</v>
      </c>
      <c r="AD734" s="699">
        <v>0.32100000000000001</v>
      </c>
      <c r="AE734" s="953">
        <v>0.26500000000000001</v>
      </c>
      <c r="AF734" s="58"/>
      <c r="AG734" s="58"/>
      <c r="AH734" s="58"/>
      <c r="AI734" s="58"/>
      <c r="AJ734" s="58"/>
      <c r="AK734" s="58"/>
      <c r="AL734" s="58"/>
      <c r="AM734" s="58"/>
      <c r="AN734" s="58"/>
      <c r="AO734" s="58"/>
      <c r="AP734" s="58"/>
      <c r="AQ734" s="58"/>
      <c r="AR734" s="58"/>
      <c r="AS734" s="58"/>
      <c r="AT734" s="58"/>
      <c r="AU734" s="58"/>
      <c r="AV734" s="58"/>
      <c r="AW734" s="58"/>
      <c r="AX734" s="58"/>
      <c r="AY734" s="58"/>
      <c r="AZ734" s="58"/>
      <c r="BA734" s="58"/>
      <c r="BB734" s="58"/>
      <c r="BC734" s="58"/>
      <c r="BD734" s="58"/>
      <c r="BE734" s="58"/>
      <c r="BF734" s="58"/>
      <c r="BG734" s="58"/>
      <c r="BH734" s="58"/>
      <c r="BI734" s="58"/>
      <c r="BJ734" s="58"/>
      <c r="BK734" s="58"/>
      <c r="BL734" s="58"/>
      <c r="BM734" s="58"/>
      <c r="BN734" s="58"/>
      <c r="BO734" s="58"/>
      <c r="BP734" s="58"/>
      <c r="BQ734" s="58"/>
      <c r="BR734" s="58"/>
      <c r="BS734" s="58"/>
      <c r="BT734" s="58"/>
      <c r="BU734" s="58"/>
      <c r="BV734" s="58"/>
      <c r="BW734" s="58"/>
      <c r="BX734" s="58"/>
      <c r="BY734" s="58"/>
      <c r="BZ734" s="58"/>
      <c r="CA734" s="58"/>
      <c r="CB734" s="58"/>
      <c r="CC734" s="58"/>
      <c r="CD734" s="58"/>
      <c r="CE734" s="58"/>
      <c r="CF734" s="58"/>
      <c r="CG734" s="58"/>
      <c r="CH734" s="58"/>
      <c r="CI734" s="58"/>
      <c r="CJ734" s="58"/>
      <c r="CK734" s="58"/>
      <c r="CL734" s="58"/>
      <c r="CM734" s="58"/>
      <c r="CN734" s="58"/>
      <c r="CO734" s="58"/>
      <c r="CP734" s="58"/>
      <c r="CQ734" s="58"/>
      <c r="CR734" s="58"/>
      <c r="CS734" s="58"/>
      <c r="CT734" s="58"/>
      <c r="CU734" s="58"/>
      <c r="CV734" s="58"/>
      <c r="CW734" s="58"/>
      <c r="CX734" s="58"/>
      <c r="CY734" s="58"/>
      <c r="CZ734" s="58"/>
      <c r="DA734" s="58"/>
      <c r="DB734" s="58"/>
      <c r="DC734" s="58"/>
      <c r="DD734" s="58"/>
      <c r="DE734" s="58"/>
      <c r="DF734" s="58"/>
      <c r="DG734" s="58"/>
      <c r="DH734" s="58"/>
      <c r="DI734" s="58"/>
      <c r="DJ734" s="58"/>
      <c r="DK734" s="58"/>
      <c r="DL734" s="58"/>
      <c r="DM734" s="58"/>
      <c r="DN734" s="58"/>
      <c r="DO734" s="58"/>
      <c r="DP734" s="58"/>
      <c r="DQ734" s="58"/>
      <c r="DR734" s="58"/>
      <c r="DS734" s="58"/>
      <c r="DT734" s="58"/>
      <c r="DU734" s="58"/>
      <c r="DV734" s="58"/>
      <c r="DW734" s="58"/>
      <c r="DX734" s="58"/>
      <c r="DY734" s="58"/>
      <c r="DZ734" s="58"/>
      <c r="EA734" s="58"/>
      <c r="EB734" s="58"/>
      <c r="EC734" s="58"/>
      <c r="ED734" s="58"/>
      <c r="EE734" s="58"/>
      <c r="EF734" s="58"/>
      <c r="EG734" s="58"/>
      <c r="EH734" s="58"/>
      <c r="EI734" s="58"/>
      <c r="EJ734" s="58"/>
      <c r="EK734" s="58"/>
      <c r="EL734" s="58"/>
      <c r="EM734" s="58"/>
      <c r="EN734" s="58"/>
      <c r="EO734" s="58"/>
      <c r="EP734" s="58"/>
      <c r="EQ734" s="58"/>
      <c r="ER734" s="58"/>
      <c r="ES734" s="58"/>
      <c r="ET734" s="58"/>
      <c r="EU734" s="58"/>
      <c r="EV734" s="58"/>
      <c r="EW734" s="58"/>
      <c r="EX734" s="58"/>
      <c r="EY734" s="58"/>
      <c r="EZ734" s="58"/>
      <c r="FA734" s="58"/>
      <c r="FB734" s="58"/>
      <c r="FC734" s="58"/>
      <c r="FD734" s="58"/>
      <c r="FE734" s="58"/>
      <c r="FF734" s="58"/>
      <c r="FG734" s="58"/>
      <c r="FH734" s="58"/>
      <c r="FI734" s="58"/>
      <c r="FJ734" s="58"/>
      <c r="FK734" s="58"/>
      <c r="FL734" s="58"/>
      <c r="FM734" s="58"/>
      <c r="FN734" s="58"/>
      <c r="FO734" s="58"/>
      <c r="FP734" s="58"/>
      <c r="FQ734" s="58"/>
      <c r="FR734" s="58"/>
      <c r="FS734" s="58"/>
      <c r="FT734" s="58"/>
      <c r="FU734" s="58"/>
      <c r="FV734" s="58"/>
      <c r="FW734" s="58"/>
      <c r="FX734" s="58"/>
      <c r="FY734" s="58"/>
      <c r="FZ734" s="58"/>
      <c r="GA734" s="58"/>
      <c r="GB734" s="58"/>
      <c r="GC734" s="58"/>
      <c r="GD734" s="58"/>
      <c r="GE734" s="58"/>
      <c r="GF734" s="58"/>
      <c r="GG734" s="58"/>
      <c r="GH734" s="58"/>
      <c r="GI734" s="58"/>
      <c r="GJ734" s="58"/>
      <c r="GK734" s="58"/>
      <c r="GL734" s="58"/>
      <c r="GM734" s="58"/>
      <c r="GN734" s="58"/>
      <c r="GO734" s="58"/>
      <c r="GP734" s="58"/>
      <c r="GQ734" s="58"/>
      <c r="GR734" s="58"/>
      <c r="GS734" s="58"/>
      <c r="GT734" s="58"/>
      <c r="GU734" s="58"/>
      <c r="GV734" s="58"/>
      <c r="GW734" s="58"/>
      <c r="GX734" s="58"/>
      <c r="GY734" s="58"/>
      <c r="GZ734" s="58"/>
      <c r="HA734" s="58"/>
      <c r="HB734" s="58"/>
      <c r="HC734" s="58"/>
      <c r="HD734" s="58"/>
      <c r="HE734" s="58"/>
      <c r="HF734" s="58"/>
      <c r="HG734" s="58"/>
      <c r="HH734" s="58"/>
      <c r="HI734" s="58"/>
      <c r="HJ734" s="58"/>
      <c r="HK734" s="58"/>
      <c r="HL734" s="58"/>
      <c r="HM734" s="58"/>
      <c r="HN734" s="58"/>
      <c r="HO734" s="58"/>
      <c r="HP734" s="58"/>
      <c r="HQ734" s="58"/>
      <c r="HR734" s="58"/>
      <c r="HS734" s="58"/>
      <c r="HT734" s="58"/>
      <c r="HU734" s="58"/>
      <c r="HV734" s="58"/>
      <c r="HW734" s="58"/>
      <c r="HX734" s="58"/>
      <c r="HY734" s="58"/>
      <c r="HZ734" s="58"/>
      <c r="IA734" s="58"/>
      <c r="IB734" s="58"/>
      <c r="IC734" s="58"/>
      <c r="ID734" s="58"/>
      <c r="IE734" s="58"/>
      <c r="IF734" s="58"/>
      <c r="IG734" s="58"/>
      <c r="IH734" s="58"/>
      <c r="II734" s="58"/>
      <c r="IJ734" s="58"/>
      <c r="IK734" s="58"/>
      <c r="IL734" s="58"/>
      <c r="IM734" s="58"/>
      <c r="IN734" s="58"/>
      <c r="IO734" s="58"/>
      <c r="IP734" s="58"/>
      <c r="IQ734" s="58"/>
      <c r="IR734" s="58"/>
    </row>
    <row r="735" spans="1:252" s="839" customFormat="1">
      <c r="A735" s="78"/>
      <c r="B735" s="699"/>
      <c r="C735" s="699"/>
      <c r="D735" s="699"/>
      <c r="E735" s="699"/>
      <c r="F735" s="699"/>
      <c r="G735" s="699"/>
      <c r="H735" s="699"/>
      <c r="I735" s="699"/>
      <c r="J735" s="699"/>
      <c r="K735" s="699"/>
      <c r="L735" s="699"/>
      <c r="M735" s="699"/>
      <c r="N735" s="699"/>
      <c r="O735" s="699"/>
      <c r="P735" s="699"/>
      <c r="Q735" s="699"/>
      <c r="R735" s="699"/>
      <c r="S735" s="699"/>
      <c r="T735" s="699"/>
      <c r="U735" s="699"/>
      <c r="V735" s="699"/>
      <c r="W735" s="699"/>
      <c r="X735" s="699"/>
      <c r="Y735" s="699"/>
      <c r="Z735" s="699"/>
      <c r="AA735" s="699"/>
      <c r="AB735" s="699"/>
      <c r="AC735" s="699"/>
      <c r="AD735" s="699"/>
      <c r="AE735"/>
      <c r="AF735" s="58"/>
      <c r="AG735" s="58"/>
      <c r="AH735" s="58"/>
      <c r="AI735" s="58"/>
      <c r="AJ735" s="58"/>
      <c r="AK735" s="58"/>
      <c r="AL735" s="58"/>
      <c r="AM735" s="58"/>
      <c r="AN735" s="58"/>
      <c r="AO735" s="58"/>
      <c r="AP735" s="58"/>
      <c r="AQ735" s="58"/>
      <c r="AR735" s="58"/>
      <c r="AS735" s="58"/>
      <c r="AT735" s="58"/>
      <c r="AU735" s="58"/>
      <c r="AV735" s="58"/>
      <c r="AW735" s="58"/>
      <c r="AX735" s="58"/>
      <c r="AY735" s="58"/>
      <c r="AZ735" s="58"/>
      <c r="BA735" s="58"/>
      <c r="BB735" s="58"/>
      <c r="BC735" s="58"/>
      <c r="BD735" s="58"/>
      <c r="BE735" s="58"/>
      <c r="BF735" s="58"/>
      <c r="BG735" s="58"/>
      <c r="BH735" s="58"/>
      <c r="BI735" s="58"/>
      <c r="BJ735" s="58"/>
      <c r="BK735" s="58"/>
      <c r="BL735" s="58"/>
      <c r="BM735" s="58"/>
      <c r="BN735" s="58"/>
      <c r="BO735" s="58"/>
      <c r="BP735" s="58"/>
      <c r="BQ735" s="58"/>
      <c r="BR735" s="58"/>
      <c r="BS735" s="58"/>
      <c r="BT735" s="58"/>
      <c r="BU735" s="58"/>
      <c r="BV735" s="58"/>
      <c r="BW735" s="58"/>
      <c r="BX735" s="58"/>
      <c r="BY735" s="58"/>
      <c r="BZ735" s="58"/>
      <c r="CA735" s="58"/>
      <c r="CB735" s="58"/>
      <c r="CC735" s="58"/>
      <c r="CD735" s="58"/>
      <c r="CE735" s="58"/>
      <c r="CF735" s="58"/>
      <c r="CG735" s="58"/>
      <c r="CH735" s="58"/>
      <c r="CI735" s="58"/>
      <c r="CJ735" s="58"/>
      <c r="CK735" s="58"/>
      <c r="CL735" s="58"/>
      <c r="CM735" s="58"/>
      <c r="CN735" s="58"/>
      <c r="CO735" s="58"/>
      <c r="CP735" s="58"/>
      <c r="CQ735" s="58"/>
      <c r="CR735" s="58"/>
      <c r="CS735" s="58"/>
      <c r="CT735" s="58"/>
      <c r="CU735" s="58"/>
      <c r="CV735" s="58"/>
      <c r="CW735" s="58"/>
      <c r="CX735" s="58"/>
      <c r="CY735" s="58"/>
      <c r="CZ735" s="58"/>
      <c r="DA735" s="58"/>
      <c r="DB735" s="58"/>
      <c r="DC735" s="58"/>
      <c r="DD735" s="58"/>
      <c r="DE735" s="58"/>
      <c r="DF735" s="58"/>
      <c r="DG735" s="58"/>
      <c r="DH735" s="58"/>
      <c r="DI735" s="58"/>
      <c r="DJ735" s="58"/>
      <c r="DK735" s="58"/>
      <c r="DL735" s="58"/>
      <c r="DM735" s="58"/>
      <c r="DN735" s="58"/>
      <c r="DO735" s="58"/>
      <c r="DP735" s="58"/>
      <c r="DQ735" s="58"/>
      <c r="DR735" s="58"/>
      <c r="DS735" s="58"/>
      <c r="DT735" s="58"/>
      <c r="DU735" s="58"/>
      <c r="DV735" s="58"/>
      <c r="DW735" s="58"/>
      <c r="DX735" s="58"/>
      <c r="DY735" s="58"/>
      <c r="DZ735" s="58"/>
      <c r="EA735" s="58"/>
      <c r="EB735" s="58"/>
      <c r="EC735" s="58"/>
      <c r="ED735" s="58"/>
      <c r="EE735" s="58"/>
      <c r="EF735" s="58"/>
      <c r="EG735" s="58"/>
      <c r="EH735" s="58"/>
      <c r="EI735" s="58"/>
      <c r="EJ735" s="58"/>
      <c r="EK735" s="58"/>
      <c r="EL735" s="58"/>
      <c r="EM735" s="58"/>
      <c r="EN735" s="58"/>
      <c r="EO735" s="58"/>
      <c r="EP735" s="58"/>
      <c r="EQ735" s="58"/>
      <c r="ER735" s="58"/>
      <c r="ES735" s="58"/>
      <c r="ET735" s="58"/>
      <c r="EU735" s="58"/>
      <c r="EV735" s="58"/>
      <c r="EW735" s="58"/>
      <c r="EX735" s="58"/>
      <c r="EY735" s="58"/>
      <c r="EZ735" s="58"/>
      <c r="FA735" s="58"/>
      <c r="FB735" s="58"/>
      <c r="FC735" s="58"/>
      <c r="FD735" s="58"/>
      <c r="FE735" s="58"/>
      <c r="FF735" s="58"/>
      <c r="FG735" s="58"/>
      <c r="FH735" s="58"/>
      <c r="FI735" s="58"/>
      <c r="FJ735" s="58"/>
      <c r="FK735" s="58"/>
      <c r="FL735" s="58"/>
      <c r="FM735" s="58"/>
      <c r="FN735" s="58"/>
      <c r="FO735" s="58"/>
      <c r="FP735" s="58"/>
      <c r="FQ735" s="58"/>
      <c r="FR735" s="58"/>
      <c r="FS735" s="58"/>
      <c r="FT735" s="58"/>
      <c r="FU735" s="58"/>
      <c r="FV735" s="58"/>
      <c r="FW735" s="58"/>
      <c r="FX735" s="58"/>
      <c r="FY735" s="58"/>
      <c r="FZ735" s="58"/>
      <c r="GA735" s="58"/>
      <c r="GB735" s="58"/>
      <c r="GC735" s="58"/>
      <c r="GD735" s="58"/>
      <c r="GE735" s="58"/>
      <c r="GF735" s="58"/>
      <c r="GG735" s="58"/>
      <c r="GH735" s="58"/>
      <c r="GI735" s="58"/>
      <c r="GJ735" s="58"/>
      <c r="GK735" s="58"/>
      <c r="GL735" s="58"/>
      <c r="GM735" s="58"/>
      <c r="GN735" s="58"/>
      <c r="GO735" s="58"/>
      <c r="GP735" s="58"/>
      <c r="GQ735" s="58"/>
      <c r="GR735" s="58"/>
      <c r="GS735" s="58"/>
      <c r="GT735" s="58"/>
      <c r="GU735" s="58"/>
      <c r="GV735" s="58"/>
      <c r="GW735" s="58"/>
      <c r="GX735" s="58"/>
      <c r="GY735" s="58"/>
      <c r="GZ735" s="58"/>
      <c r="HA735" s="58"/>
      <c r="HB735" s="58"/>
      <c r="HC735" s="58"/>
      <c r="HD735" s="58"/>
      <c r="HE735" s="58"/>
      <c r="HF735" s="58"/>
      <c r="HG735" s="58"/>
      <c r="HH735" s="58"/>
      <c r="HI735" s="58"/>
      <c r="HJ735" s="58"/>
      <c r="HK735" s="58"/>
      <c r="HL735" s="58"/>
      <c r="HM735" s="58"/>
      <c r="HN735" s="58"/>
      <c r="HO735" s="58"/>
      <c r="HP735" s="58"/>
      <c r="HQ735" s="58"/>
      <c r="HR735" s="58"/>
      <c r="HS735" s="58"/>
      <c r="HT735" s="58"/>
      <c r="HU735" s="58"/>
      <c r="HV735" s="58"/>
      <c r="HW735" s="58"/>
      <c r="HX735" s="58"/>
      <c r="HY735" s="58"/>
      <c r="HZ735" s="58"/>
      <c r="IA735" s="58"/>
      <c r="IB735" s="58"/>
      <c r="IC735" s="58"/>
      <c r="ID735" s="58"/>
      <c r="IE735" s="58"/>
      <c r="IF735" s="58"/>
      <c r="IG735" s="58"/>
      <c r="IH735" s="58"/>
      <c r="II735" s="58"/>
      <c r="IJ735" s="58"/>
      <c r="IK735" s="58"/>
      <c r="IL735" s="58"/>
      <c r="IM735" s="58"/>
      <c r="IN735" s="58"/>
      <c r="IO735" s="58"/>
      <c r="IP735" s="58"/>
      <c r="IQ735" s="58"/>
      <c r="IR735" s="58"/>
    </row>
    <row r="736" spans="1:252" s="839" customFormat="1">
      <c r="A736" s="78" t="s">
        <v>631</v>
      </c>
      <c r="B736" s="699">
        <v>6.59</v>
      </c>
      <c r="C736" s="699">
        <v>7.3840000000000003</v>
      </c>
      <c r="D736" s="699">
        <v>4.5060000000000002</v>
      </c>
      <c r="E736" s="699">
        <v>4.1779999999999999</v>
      </c>
      <c r="F736" s="699">
        <v>3.7109999999999999</v>
      </c>
      <c r="G736" s="699">
        <v>3.423</v>
      </c>
      <c r="H736" s="699">
        <v>3.6659999999999999</v>
      </c>
      <c r="I736" s="699">
        <v>4.8239999999999998</v>
      </c>
      <c r="J736" s="699">
        <v>5.0110000000000001</v>
      </c>
      <c r="K736" s="699">
        <v>5.7640000000000002</v>
      </c>
      <c r="L736" s="699">
        <v>5.258</v>
      </c>
      <c r="M736" s="699">
        <v>5.2560000000000002</v>
      </c>
      <c r="N736" s="699">
        <v>6.359</v>
      </c>
      <c r="O736" s="699">
        <v>6.718</v>
      </c>
      <c r="P736" s="699">
        <v>7.548</v>
      </c>
      <c r="Q736" s="699">
        <v>7.556</v>
      </c>
      <c r="R736" s="699">
        <v>7.7030000000000003</v>
      </c>
      <c r="S736" s="699">
        <v>7.7309999999999999</v>
      </c>
      <c r="T736" s="699">
        <v>8.2650000000000006</v>
      </c>
      <c r="U736" s="699">
        <v>9.2189999999999994</v>
      </c>
      <c r="V736" s="699">
        <v>8.7490000000000006</v>
      </c>
      <c r="W736" s="699">
        <v>8.3970000000000002</v>
      </c>
      <c r="X736" s="699">
        <v>8.2289999999999992</v>
      </c>
      <c r="Y736" s="699">
        <v>8.5860000000000003</v>
      </c>
      <c r="Z736" s="699">
        <v>9.8249999999999993</v>
      </c>
      <c r="AA736" s="956">
        <v>11.693</v>
      </c>
      <c r="AB736" s="956">
        <v>13.206</v>
      </c>
      <c r="AC736" s="956">
        <v>13.071</v>
      </c>
      <c r="AD736" s="699">
        <v>14.154999999999999</v>
      </c>
      <c r="AE736" s="953">
        <v>15.502000000000001</v>
      </c>
      <c r="AF736" s="58"/>
      <c r="AG736" s="58"/>
      <c r="AH736" s="58"/>
      <c r="AI736" s="58"/>
      <c r="AJ736" s="58"/>
      <c r="AK736" s="58"/>
      <c r="AL736" s="58"/>
      <c r="AM736" s="58"/>
      <c r="AN736" s="58"/>
      <c r="AO736" s="58"/>
      <c r="AP736" s="58"/>
      <c r="AQ736" s="58"/>
      <c r="AR736" s="58"/>
      <c r="AS736" s="58"/>
      <c r="AT736" s="58"/>
      <c r="AU736" s="58"/>
      <c r="AV736" s="58"/>
      <c r="AW736" s="58"/>
      <c r="AX736" s="58"/>
      <c r="AY736" s="58"/>
      <c r="AZ736" s="58"/>
      <c r="BA736" s="58"/>
      <c r="BB736" s="58"/>
      <c r="BC736" s="58"/>
      <c r="BD736" s="58"/>
      <c r="BE736" s="58"/>
      <c r="BF736" s="58"/>
      <c r="BG736" s="58"/>
      <c r="BH736" s="58"/>
      <c r="BI736" s="58"/>
      <c r="BJ736" s="58"/>
      <c r="BK736" s="58"/>
      <c r="BL736" s="58"/>
      <c r="BM736" s="58"/>
      <c r="BN736" s="58"/>
      <c r="BO736" s="58"/>
      <c r="BP736" s="58"/>
      <c r="BQ736" s="58"/>
      <c r="BR736" s="58"/>
      <c r="BS736" s="58"/>
      <c r="BT736" s="58"/>
      <c r="BU736" s="58"/>
      <c r="BV736" s="58"/>
      <c r="BW736" s="58"/>
      <c r="BX736" s="58"/>
      <c r="BY736" s="58"/>
      <c r="BZ736" s="58"/>
      <c r="CA736" s="58"/>
      <c r="CB736" s="58"/>
      <c r="CC736" s="58"/>
      <c r="CD736" s="58"/>
      <c r="CE736" s="58"/>
      <c r="CF736" s="58"/>
      <c r="CG736" s="58"/>
      <c r="CH736" s="58"/>
      <c r="CI736" s="58"/>
      <c r="CJ736" s="58"/>
      <c r="CK736" s="58"/>
      <c r="CL736" s="58"/>
      <c r="CM736" s="58"/>
      <c r="CN736" s="58"/>
      <c r="CO736" s="58"/>
      <c r="CP736" s="58"/>
      <c r="CQ736" s="58"/>
      <c r="CR736" s="58"/>
      <c r="CS736" s="58"/>
      <c r="CT736" s="58"/>
      <c r="CU736" s="58"/>
      <c r="CV736" s="58"/>
      <c r="CW736" s="58"/>
      <c r="CX736" s="58"/>
      <c r="CY736" s="58"/>
      <c r="CZ736" s="58"/>
      <c r="DA736" s="58"/>
      <c r="DB736" s="58"/>
      <c r="DC736" s="58"/>
      <c r="DD736" s="58"/>
      <c r="DE736" s="58"/>
      <c r="DF736" s="58"/>
      <c r="DG736" s="58"/>
      <c r="DH736" s="58"/>
      <c r="DI736" s="58"/>
      <c r="DJ736" s="58"/>
      <c r="DK736" s="58"/>
      <c r="DL736" s="58"/>
      <c r="DM736" s="58"/>
      <c r="DN736" s="58"/>
      <c r="DO736" s="58"/>
      <c r="DP736" s="58"/>
      <c r="DQ736" s="58"/>
      <c r="DR736" s="58"/>
      <c r="DS736" s="58"/>
      <c r="DT736" s="58"/>
      <c r="DU736" s="58"/>
      <c r="DV736" s="58"/>
      <c r="DW736" s="58"/>
      <c r="DX736" s="58"/>
      <c r="DY736" s="58"/>
      <c r="DZ736" s="58"/>
      <c r="EA736" s="58"/>
      <c r="EB736" s="58"/>
      <c r="EC736" s="58"/>
      <c r="ED736" s="58"/>
      <c r="EE736" s="58"/>
      <c r="EF736" s="58"/>
      <c r="EG736" s="58"/>
      <c r="EH736" s="58"/>
      <c r="EI736" s="58"/>
      <c r="EJ736" s="58"/>
      <c r="EK736" s="58"/>
      <c r="EL736" s="58"/>
      <c r="EM736" s="58"/>
      <c r="EN736" s="58"/>
      <c r="EO736" s="58"/>
      <c r="EP736" s="58"/>
      <c r="EQ736" s="58"/>
      <c r="ER736" s="58"/>
      <c r="ES736" s="58"/>
      <c r="ET736" s="58"/>
      <c r="EU736" s="58"/>
      <c r="EV736" s="58"/>
      <c r="EW736" s="58"/>
      <c r="EX736" s="58"/>
      <c r="EY736" s="58"/>
      <c r="EZ736" s="58"/>
      <c r="FA736" s="58"/>
      <c r="FB736" s="58"/>
      <c r="FC736" s="58"/>
      <c r="FD736" s="58"/>
      <c r="FE736" s="58"/>
      <c r="FF736" s="58"/>
      <c r="FG736" s="58"/>
      <c r="FH736" s="58"/>
      <c r="FI736" s="58"/>
      <c r="FJ736" s="58"/>
      <c r="FK736" s="58"/>
      <c r="FL736" s="58"/>
      <c r="FM736" s="58"/>
      <c r="FN736" s="58"/>
      <c r="FO736" s="58"/>
      <c r="FP736" s="58"/>
      <c r="FQ736" s="58"/>
      <c r="FR736" s="58"/>
      <c r="FS736" s="58"/>
      <c r="FT736" s="58"/>
      <c r="FU736" s="58"/>
      <c r="FV736" s="58"/>
      <c r="FW736" s="58"/>
      <c r="FX736" s="58"/>
      <c r="FY736" s="58"/>
      <c r="FZ736" s="58"/>
      <c r="GA736" s="58"/>
      <c r="GB736" s="58"/>
      <c r="GC736" s="58"/>
      <c r="GD736" s="58"/>
      <c r="GE736" s="58"/>
      <c r="GF736" s="58"/>
      <c r="GG736" s="58"/>
      <c r="GH736" s="58"/>
      <c r="GI736" s="58"/>
      <c r="GJ736" s="58"/>
      <c r="GK736" s="58"/>
      <c r="GL736" s="58"/>
      <c r="GM736" s="58"/>
      <c r="GN736" s="58"/>
      <c r="GO736" s="58"/>
      <c r="GP736" s="58"/>
      <c r="GQ736" s="58"/>
      <c r="GR736" s="58"/>
      <c r="GS736" s="58"/>
      <c r="GT736" s="58"/>
      <c r="GU736" s="58"/>
      <c r="GV736" s="58"/>
      <c r="GW736" s="58"/>
      <c r="GX736" s="58"/>
      <c r="GY736" s="58"/>
      <c r="GZ736" s="58"/>
      <c r="HA736" s="58"/>
      <c r="HB736" s="58"/>
      <c r="HC736" s="58"/>
      <c r="HD736" s="58"/>
      <c r="HE736" s="58"/>
      <c r="HF736" s="58"/>
      <c r="HG736" s="58"/>
      <c r="HH736" s="58"/>
      <c r="HI736" s="58"/>
      <c r="HJ736" s="58"/>
      <c r="HK736" s="58"/>
      <c r="HL736" s="58"/>
      <c r="HM736" s="58"/>
      <c r="HN736" s="58"/>
      <c r="HO736" s="58"/>
      <c r="HP736" s="58"/>
      <c r="HQ736" s="58"/>
      <c r="HR736" s="58"/>
      <c r="HS736" s="58"/>
      <c r="HT736" s="58"/>
      <c r="HU736" s="58"/>
      <c r="HV736" s="58"/>
      <c r="HW736" s="58"/>
      <c r="HX736" s="58"/>
      <c r="HY736" s="58"/>
      <c r="HZ736" s="58"/>
      <c r="IA736" s="58"/>
      <c r="IB736" s="58"/>
      <c r="IC736" s="58"/>
      <c r="ID736" s="58"/>
      <c r="IE736" s="58"/>
      <c r="IF736" s="58"/>
      <c r="IG736" s="58"/>
      <c r="IH736" s="58"/>
      <c r="II736" s="58"/>
      <c r="IJ736" s="58"/>
      <c r="IK736" s="58"/>
      <c r="IL736" s="58"/>
      <c r="IM736" s="58"/>
      <c r="IN736" s="58"/>
      <c r="IO736" s="58"/>
      <c r="IP736" s="58"/>
      <c r="IQ736" s="58"/>
      <c r="IR736" s="58"/>
    </row>
    <row r="737" spans="1:252" s="839" customFormat="1">
      <c r="A737" s="78" t="s">
        <v>461</v>
      </c>
      <c r="B737" s="699">
        <v>1.7000000000000001E-2</v>
      </c>
      <c r="C737" s="699">
        <v>0.02</v>
      </c>
      <c r="D737" s="699">
        <v>1.2999999999999999E-2</v>
      </c>
      <c r="E737" s="699">
        <v>1.2E-2</v>
      </c>
      <c r="F737" s="699">
        <v>1.2E-2</v>
      </c>
      <c r="G737" s="699">
        <v>0.01</v>
      </c>
      <c r="H737" s="699">
        <v>1.0999999999999999E-2</v>
      </c>
      <c r="I737" s="699">
        <v>1.6E-2</v>
      </c>
      <c r="J737" s="699">
        <v>0.10299999999999999</v>
      </c>
      <c r="K737" s="699">
        <v>0.13900000000000001</v>
      </c>
      <c r="L737" s="699">
        <v>0.14599999999999999</v>
      </c>
      <c r="M737" s="699">
        <v>0.16200000000000001</v>
      </c>
      <c r="N737" s="699">
        <v>0.19900000000000001</v>
      </c>
      <c r="O737" s="699">
        <v>0.16700000000000001</v>
      </c>
      <c r="P737" s="699">
        <v>0.254</v>
      </c>
      <c r="Q737" s="699">
        <v>0.42599999999999999</v>
      </c>
      <c r="R737" s="699">
        <v>0.23400000000000001</v>
      </c>
      <c r="S737" s="699">
        <v>0.23200000000000001</v>
      </c>
      <c r="T737" s="699">
        <v>0.32</v>
      </c>
      <c r="U737" s="699">
        <v>0.33700000000000002</v>
      </c>
      <c r="V737" s="699">
        <v>0.45400000000000001</v>
      </c>
      <c r="W737" s="699">
        <v>0.505</v>
      </c>
      <c r="X737" s="699">
        <v>0.52100000000000002</v>
      </c>
      <c r="Y737" s="699">
        <v>0.97</v>
      </c>
      <c r="Z737" s="699">
        <v>0.92500000000000004</v>
      </c>
      <c r="AA737" s="956">
        <v>1.089</v>
      </c>
      <c r="AB737" s="956">
        <v>1.1890000000000001</v>
      </c>
      <c r="AC737" s="956">
        <v>1.395</v>
      </c>
      <c r="AD737" s="699">
        <v>1.726</v>
      </c>
      <c r="AE737" s="953">
        <v>1.748</v>
      </c>
      <c r="AF737" s="58"/>
      <c r="AG737" s="58"/>
      <c r="AH737" s="58"/>
      <c r="AI737" s="58"/>
      <c r="AJ737" s="58"/>
      <c r="AK737" s="58"/>
      <c r="AL737" s="58"/>
      <c r="AM737" s="58"/>
      <c r="AN737" s="58"/>
      <c r="AO737" s="58"/>
      <c r="AP737" s="58"/>
      <c r="AQ737" s="58"/>
      <c r="AR737" s="58"/>
      <c r="AS737" s="58"/>
      <c r="AT737" s="58"/>
      <c r="AU737" s="58"/>
      <c r="AV737" s="58"/>
      <c r="AW737" s="58"/>
      <c r="AX737" s="58"/>
      <c r="AY737" s="58"/>
      <c r="AZ737" s="58"/>
      <c r="BA737" s="58"/>
      <c r="BB737" s="58"/>
      <c r="BC737" s="58"/>
      <c r="BD737" s="58"/>
      <c r="BE737" s="58"/>
      <c r="BF737" s="58"/>
      <c r="BG737" s="58"/>
      <c r="BH737" s="58"/>
      <c r="BI737" s="58"/>
      <c r="BJ737" s="58"/>
      <c r="BK737" s="58"/>
      <c r="BL737" s="58"/>
      <c r="BM737" s="58"/>
      <c r="BN737" s="58"/>
      <c r="BO737" s="58"/>
      <c r="BP737" s="58"/>
      <c r="BQ737" s="58"/>
      <c r="BR737" s="58"/>
      <c r="BS737" s="58"/>
      <c r="BT737" s="58"/>
      <c r="BU737" s="58"/>
      <c r="BV737" s="58"/>
      <c r="BW737" s="58"/>
      <c r="BX737" s="58"/>
      <c r="BY737" s="58"/>
      <c r="BZ737" s="58"/>
      <c r="CA737" s="58"/>
      <c r="CB737" s="58"/>
      <c r="CC737" s="58"/>
      <c r="CD737" s="58"/>
      <c r="CE737" s="58"/>
      <c r="CF737" s="58"/>
      <c r="CG737" s="58"/>
      <c r="CH737" s="58"/>
      <c r="CI737" s="58"/>
      <c r="CJ737" s="58"/>
      <c r="CK737" s="58"/>
      <c r="CL737" s="58"/>
      <c r="CM737" s="58"/>
      <c r="CN737" s="58"/>
      <c r="CO737" s="58"/>
      <c r="CP737" s="58"/>
      <c r="CQ737" s="58"/>
      <c r="CR737" s="58"/>
      <c r="CS737" s="58"/>
      <c r="CT737" s="58"/>
      <c r="CU737" s="58"/>
      <c r="CV737" s="58"/>
      <c r="CW737" s="58"/>
      <c r="CX737" s="58"/>
      <c r="CY737" s="58"/>
      <c r="CZ737" s="58"/>
      <c r="DA737" s="58"/>
      <c r="DB737" s="58"/>
      <c r="DC737" s="58"/>
      <c r="DD737" s="58"/>
      <c r="DE737" s="58"/>
      <c r="DF737" s="58"/>
      <c r="DG737" s="58"/>
      <c r="DH737" s="58"/>
      <c r="DI737" s="58"/>
      <c r="DJ737" s="58"/>
      <c r="DK737" s="58"/>
      <c r="DL737" s="58"/>
      <c r="DM737" s="58"/>
      <c r="DN737" s="58"/>
      <c r="DO737" s="58"/>
      <c r="DP737" s="58"/>
      <c r="DQ737" s="58"/>
      <c r="DR737" s="58"/>
      <c r="DS737" s="58"/>
      <c r="DT737" s="58"/>
      <c r="DU737" s="58"/>
      <c r="DV737" s="58"/>
      <c r="DW737" s="58"/>
      <c r="DX737" s="58"/>
      <c r="DY737" s="58"/>
      <c r="DZ737" s="58"/>
      <c r="EA737" s="58"/>
      <c r="EB737" s="58"/>
      <c r="EC737" s="58"/>
      <c r="ED737" s="58"/>
      <c r="EE737" s="58"/>
      <c r="EF737" s="58"/>
      <c r="EG737" s="58"/>
      <c r="EH737" s="58"/>
      <c r="EI737" s="58"/>
      <c r="EJ737" s="58"/>
      <c r="EK737" s="58"/>
      <c r="EL737" s="58"/>
      <c r="EM737" s="58"/>
      <c r="EN737" s="58"/>
      <c r="EO737" s="58"/>
      <c r="EP737" s="58"/>
      <c r="EQ737" s="58"/>
      <c r="ER737" s="58"/>
      <c r="ES737" s="58"/>
      <c r="ET737" s="58"/>
      <c r="EU737" s="58"/>
      <c r="EV737" s="58"/>
      <c r="EW737" s="58"/>
      <c r="EX737" s="58"/>
      <c r="EY737" s="58"/>
      <c r="EZ737" s="58"/>
      <c r="FA737" s="58"/>
      <c r="FB737" s="58"/>
      <c r="FC737" s="58"/>
      <c r="FD737" s="58"/>
      <c r="FE737" s="58"/>
      <c r="FF737" s="58"/>
      <c r="FG737" s="58"/>
      <c r="FH737" s="58"/>
      <c r="FI737" s="58"/>
      <c r="FJ737" s="58"/>
      <c r="FK737" s="58"/>
      <c r="FL737" s="58"/>
      <c r="FM737" s="58"/>
      <c r="FN737" s="58"/>
      <c r="FO737" s="58"/>
      <c r="FP737" s="58"/>
      <c r="FQ737" s="58"/>
      <c r="FR737" s="58"/>
      <c r="FS737" s="58"/>
      <c r="FT737" s="58"/>
      <c r="FU737" s="58"/>
      <c r="FV737" s="58"/>
      <c r="FW737" s="58"/>
      <c r="FX737" s="58"/>
      <c r="FY737" s="58"/>
      <c r="FZ737" s="58"/>
      <c r="GA737" s="58"/>
      <c r="GB737" s="58"/>
      <c r="GC737" s="58"/>
      <c r="GD737" s="58"/>
      <c r="GE737" s="58"/>
      <c r="GF737" s="58"/>
      <c r="GG737" s="58"/>
      <c r="GH737" s="58"/>
      <c r="GI737" s="58"/>
      <c r="GJ737" s="58"/>
      <c r="GK737" s="58"/>
      <c r="GL737" s="58"/>
      <c r="GM737" s="58"/>
      <c r="GN737" s="58"/>
      <c r="GO737" s="58"/>
      <c r="GP737" s="58"/>
      <c r="GQ737" s="58"/>
      <c r="GR737" s="58"/>
      <c r="GS737" s="58"/>
      <c r="GT737" s="58"/>
      <c r="GU737" s="58"/>
      <c r="GV737" s="58"/>
      <c r="GW737" s="58"/>
      <c r="GX737" s="58"/>
      <c r="GY737" s="58"/>
      <c r="GZ737" s="58"/>
      <c r="HA737" s="58"/>
      <c r="HB737" s="58"/>
      <c r="HC737" s="58"/>
      <c r="HD737" s="58"/>
      <c r="HE737" s="58"/>
      <c r="HF737" s="58"/>
      <c r="HG737" s="58"/>
      <c r="HH737" s="58"/>
      <c r="HI737" s="58"/>
      <c r="HJ737" s="58"/>
      <c r="HK737" s="58"/>
      <c r="HL737" s="58"/>
      <c r="HM737" s="58"/>
      <c r="HN737" s="58"/>
      <c r="HO737" s="58"/>
      <c r="HP737" s="58"/>
      <c r="HQ737" s="58"/>
      <c r="HR737" s="58"/>
      <c r="HS737" s="58"/>
      <c r="HT737" s="58"/>
      <c r="HU737" s="58"/>
      <c r="HV737" s="58"/>
      <c r="HW737" s="58"/>
      <c r="HX737" s="58"/>
      <c r="HY737" s="58"/>
      <c r="HZ737" s="58"/>
      <c r="IA737" s="58"/>
      <c r="IB737" s="58"/>
      <c r="IC737" s="58"/>
      <c r="ID737" s="58"/>
      <c r="IE737" s="58"/>
      <c r="IF737" s="58"/>
      <c r="IG737" s="58"/>
      <c r="IH737" s="58"/>
      <c r="II737" s="58"/>
      <c r="IJ737" s="58"/>
      <c r="IK737" s="58"/>
      <c r="IL737" s="58"/>
      <c r="IM737" s="58"/>
      <c r="IN737" s="58"/>
      <c r="IO737" s="58"/>
      <c r="IP737" s="58"/>
      <c r="IQ737" s="58"/>
      <c r="IR737" s="58"/>
    </row>
    <row r="738" spans="1:252" s="839" customFormat="1">
      <c r="A738" s="78" t="s">
        <v>554</v>
      </c>
      <c r="B738" s="699">
        <v>1.0999999999999999E-2</v>
      </c>
      <c r="C738" s="699">
        <v>1.2E-2</v>
      </c>
      <c r="D738" s="699">
        <v>8.0000000000000002E-3</v>
      </c>
      <c r="E738" s="699">
        <v>7.0000000000000001E-3</v>
      </c>
      <c r="F738" s="699">
        <v>7.0000000000000001E-3</v>
      </c>
      <c r="G738" s="699">
        <v>5.0000000000000001E-3</v>
      </c>
      <c r="H738" s="699">
        <v>5.0000000000000001E-3</v>
      </c>
      <c r="I738" s="699">
        <v>8.9999999999999993E-3</v>
      </c>
      <c r="J738" s="699">
        <v>6.7000000000000004E-2</v>
      </c>
      <c r="K738" s="699">
        <v>9.0999999999999998E-2</v>
      </c>
      <c r="L738" s="699">
        <v>9.4E-2</v>
      </c>
      <c r="M738" s="699">
        <v>0.104</v>
      </c>
      <c r="N738" s="699">
        <v>0.128</v>
      </c>
      <c r="O738" s="699">
        <v>0.104</v>
      </c>
      <c r="P738" s="699">
        <v>0.16400000000000001</v>
      </c>
      <c r="Q738" s="699">
        <v>0.23100000000000001</v>
      </c>
      <c r="R738" s="699">
        <v>0.159</v>
      </c>
      <c r="S738" s="699">
        <v>0.182</v>
      </c>
      <c r="T738" s="699">
        <v>0.188</v>
      </c>
      <c r="U738" s="699">
        <v>0.183</v>
      </c>
      <c r="V738" s="699">
        <v>0.14299999999999999</v>
      </c>
      <c r="W738" s="699">
        <v>0.186</v>
      </c>
      <c r="X738" s="699">
        <v>0.20699999999999999</v>
      </c>
      <c r="Y738" s="699">
        <v>0.35</v>
      </c>
      <c r="Z738" s="699">
        <v>0.41599999999999998</v>
      </c>
      <c r="AA738" s="956">
        <v>0.56699999999999995</v>
      </c>
      <c r="AB738" s="956">
        <v>0.626</v>
      </c>
      <c r="AC738" s="956">
        <v>0.78800000000000003</v>
      </c>
      <c r="AD738" s="699">
        <v>1.155</v>
      </c>
      <c r="AE738" s="953">
        <v>1.196</v>
      </c>
      <c r="AF738" s="58"/>
      <c r="AG738" s="58"/>
      <c r="AH738" s="58"/>
      <c r="AI738" s="58"/>
      <c r="AJ738" s="58"/>
      <c r="AK738" s="58"/>
      <c r="AL738" s="58"/>
      <c r="AM738" s="58"/>
      <c r="AN738" s="58"/>
      <c r="AO738" s="58"/>
      <c r="AP738" s="58"/>
      <c r="AQ738" s="58"/>
      <c r="AR738" s="58"/>
      <c r="AS738" s="58"/>
      <c r="AT738" s="58"/>
      <c r="AU738" s="58"/>
      <c r="AV738" s="58"/>
      <c r="AW738" s="58"/>
      <c r="AX738" s="58"/>
      <c r="AY738" s="58"/>
      <c r="AZ738" s="58"/>
      <c r="BA738" s="58"/>
      <c r="BB738" s="58"/>
      <c r="BC738" s="58"/>
      <c r="BD738" s="58"/>
      <c r="BE738" s="58"/>
      <c r="BF738" s="58"/>
      <c r="BG738" s="58"/>
      <c r="BH738" s="58"/>
      <c r="BI738" s="58"/>
      <c r="BJ738" s="58"/>
      <c r="BK738" s="58"/>
      <c r="BL738" s="58"/>
      <c r="BM738" s="58"/>
      <c r="BN738" s="58"/>
      <c r="BO738" s="58"/>
      <c r="BP738" s="58"/>
      <c r="BQ738" s="58"/>
      <c r="BR738" s="58"/>
      <c r="BS738" s="58"/>
      <c r="BT738" s="58"/>
      <c r="BU738" s="58"/>
      <c r="BV738" s="58"/>
      <c r="BW738" s="58"/>
      <c r="BX738" s="58"/>
      <c r="BY738" s="58"/>
      <c r="BZ738" s="58"/>
      <c r="CA738" s="58"/>
      <c r="CB738" s="58"/>
      <c r="CC738" s="58"/>
      <c r="CD738" s="58"/>
      <c r="CE738" s="58"/>
      <c r="CF738" s="58"/>
      <c r="CG738" s="58"/>
      <c r="CH738" s="58"/>
      <c r="CI738" s="58"/>
      <c r="CJ738" s="58"/>
      <c r="CK738" s="58"/>
      <c r="CL738" s="58"/>
      <c r="CM738" s="58"/>
      <c r="CN738" s="58"/>
      <c r="CO738" s="58"/>
      <c r="CP738" s="58"/>
      <c r="CQ738" s="58"/>
      <c r="CR738" s="58"/>
      <c r="CS738" s="58"/>
      <c r="CT738" s="58"/>
      <c r="CU738" s="58"/>
      <c r="CV738" s="58"/>
      <c r="CW738" s="58"/>
      <c r="CX738" s="58"/>
      <c r="CY738" s="58"/>
      <c r="CZ738" s="58"/>
      <c r="DA738" s="58"/>
      <c r="DB738" s="58"/>
      <c r="DC738" s="58"/>
      <c r="DD738" s="58"/>
      <c r="DE738" s="58"/>
      <c r="DF738" s="58"/>
      <c r="DG738" s="58"/>
      <c r="DH738" s="58"/>
      <c r="DI738" s="58"/>
      <c r="DJ738" s="58"/>
      <c r="DK738" s="58"/>
      <c r="DL738" s="58"/>
      <c r="DM738" s="58"/>
      <c r="DN738" s="58"/>
      <c r="DO738" s="58"/>
      <c r="DP738" s="58"/>
      <c r="DQ738" s="58"/>
      <c r="DR738" s="58"/>
      <c r="DS738" s="58"/>
      <c r="DT738" s="58"/>
      <c r="DU738" s="58"/>
      <c r="DV738" s="58"/>
      <c r="DW738" s="58"/>
      <c r="DX738" s="58"/>
      <c r="DY738" s="58"/>
      <c r="DZ738" s="58"/>
      <c r="EA738" s="58"/>
      <c r="EB738" s="58"/>
      <c r="EC738" s="58"/>
      <c r="ED738" s="58"/>
      <c r="EE738" s="58"/>
      <c r="EF738" s="58"/>
      <c r="EG738" s="58"/>
      <c r="EH738" s="58"/>
      <c r="EI738" s="58"/>
      <c r="EJ738" s="58"/>
      <c r="EK738" s="58"/>
      <c r="EL738" s="58"/>
      <c r="EM738" s="58"/>
      <c r="EN738" s="58"/>
      <c r="EO738" s="58"/>
      <c r="EP738" s="58"/>
      <c r="EQ738" s="58"/>
      <c r="ER738" s="58"/>
      <c r="ES738" s="58"/>
      <c r="ET738" s="58"/>
      <c r="EU738" s="58"/>
      <c r="EV738" s="58"/>
      <c r="EW738" s="58"/>
      <c r="EX738" s="58"/>
      <c r="EY738" s="58"/>
      <c r="EZ738" s="58"/>
      <c r="FA738" s="58"/>
      <c r="FB738" s="58"/>
      <c r="FC738" s="58"/>
      <c r="FD738" s="58"/>
      <c r="FE738" s="58"/>
      <c r="FF738" s="58"/>
      <c r="FG738" s="58"/>
      <c r="FH738" s="58"/>
      <c r="FI738" s="58"/>
      <c r="FJ738" s="58"/>
      <c r="FK738" s="58"/>
      <c r="FL738" s="58"/>
      <c r="FM738" s="58"/>
      <c r="FN738" s="58"/>
      <c r="FO738" s="58"/>
      <c r="FP738" s="58"/>
      <c r="FQ738" s="58"/>
      <c r="FR738" s="58"/>
      <c r="FS738" s="58"/>
      <c r="FT738" s="58"/>
      <c r="FU738" s="58"/>
      <c r="FV738" s="58"/>
      <c r="FW738" s="58"/>
      <c r="FX738" s="58"/>
      <c r="FY738" s="58"/>
      <c r="FZ738" s="58"/>
      <c r="GA738" s="58"/>
      <c r="GB738" s="58"/>
      <c r="GC738" s="58"/>
      <c r="GD738" s="58"/>
      <c r="GE738" s="58"/>
      <c r="GF738" s="58"/>
      <c r="GG738" s="58"/>
      <c r="GH738" s="58"/>
      <c r="GI738" s="58"/>
      <c r="GJ738" s="58"/>
      <c r="GK738" s="58"/>
      <c r="GL738" s="58"/>
      <c r="GM738" s="58"/>
      <c r="GN738" s="58"/>
      <c r="GO738" s="58"/>
      <c r="GP738" s="58"/>
      <c r="GQ738" s="58"/>
      <c r="GR738" s="58"/>
      <c r="GS738" s="58"/>
      <c r="GT738" s="58"/>
      <c r="GU738" s="58"/>
      <c r="GV738" s="58"/>
      <c r="GW738" s="58"/>
      <c r="GX738" s="58"/>
      <c r="GY738" s="58"/>
      <c r="GZ738" s="58"/>
      <c r="HA738" s="58"/>
      <c r="HB738" s="58"/>
      <c r="HC738" s="58"/>
      <c r="HD738" s="58"/>
      <c r="HE738" s="58"/>
      <c r="HF738" s="58"/>
      <c r="HG738" s="58"/>
      <c r="HH738" s="58"/>
      <c r="HI738" s="58"/>
      <c r="HJ738" s="58"/>
      <c r="HK738" s="58"/>
      <c r="HL738" s="58"/>
      <c r="HM738" s="58"/>
      <c r="HN738" s="58"/>
      <c r="HO738" s="58"/>
      <c r="HP738" s="58"/>
      <c r="HQ738" s="58"/>
      <c r="HR738" s="58"/>
      <c r="HS738" s="58"/>
      <c r="HT738" s="58"/>
      <c r="HU738" s="58"/>
      <c r="HV738" s="58"/>
      <c r="HW738" s="58"/>
      <c r="HX738" s="58"/>
      <c r="HY738" s="58"/>
      <c r="HZ738" s="58"/>
      <c r="IA738" s="58"/>
      <c r="IB738" s="58"/>
      <c r="IC738" s="58"/>
      <c r="ID738" s="58"/>
      <c r="IE738" s="58"/>
      <c r="IF738" s="58"/>
      <c r="IG738" s="58"/>
      <c r="IH738" s="58"/>
      <c r="II738" s="58"/>
      <c r="IJ738" s="58"/>
      <c r="IK738" s="58"/>
      <c r="IL738" s="58"/>
      <c r="IM738" s="58"/>
      <c r="IN738" s="58"/>
      <c r="IO738" s="58"/>
      <c r="IP738" s="58"/>
      <c r="IQ738" s="58"/>
      <c r="IR738" s="58"/>
    </row>
    <row r="739" spans="1:252" s="839" customFormat="1">
      <c r="A739" s="78" t="s">
        <v>555</v>
      </c>
      <c r="B739" s="699">
        <v>0</v>
      </c>
      <c r="C739" s="699">
        <v>0</v>
      </c>
      <c r="D739" s="699">
        <v>0</v>
      </c>
      <c r="E739" s="699">
        <v>0</v>
      </c>
      <c r="F739" s="699">
        <v>0</v>
      </c>
      <c r="G739" s="699">
        <v>0</v>
      </c>
      <c r="H739" s="699">
        <v>0</v>
      </c>
      <c r="I739" s="699">
        <v>0</v>
      </c>
      <c r="J739" s="699">
        <v>0</v>
      </c>
      <c r="K739" s="699">
        <v>0</v>
      </c>
      <c r="L739" s="699">
        <v>0</v>
      </c>
      <c r="M739" s="699">
        <v>0</v>
      </c>
      <c r="N739" s="699">
        <v>0</v>
      </c>
      <c r="O739" s="699">
        <v>0</v>
      </c>
      <c r="P739" s="699">
        <v>0</v>
      </c>
      <c r="Q739" s="699">
        <v>0</v>
      </c>
      <c r="R739" s="699">
        <v>0</v>
      </c>
      <c r="S739" s="699">
        <v>0</v>
      </c>
      <c r="T739" s="699">
        <v>0</v>
      </c>
      <c r="U739" s="699">
        <v>0</v>
      </c>
      <c r="V739" s="699">
        <v>0</v>
      </c>
      <c r="W739" s="699">
        <v>0</v>
      </c>
      <c r="X739" s="699">
        <v>0</v>
      </c>
      <c r="Y739" s="699">
        <v>0</v>
      </c>
      <c r="Z739" s="699">
        <v>0</v>
      </c>
      <c r="AA739" s="957">
        <v>0</v>
      </c>
      <c r="AB739" s="957">
        <v>0</v>
      </c>
      <c r="AC739" s="957">
        <v>0</v>
      </c>
      <c r="AD739" s="699">
        <v>0</v>
      </c>
      <c r="AE739" s="953">
        <v>0</v>
      </c>
      <c r="AF739" s="58"/>
      <c r="AG739" s="58"/>
      <c r="AH739" s="58"/>
      <c r="AI739" s="58"/>
      <c r="AJ739" s="58"/>
      <c r="AK739" s="58"/>
      <c r="AL739" s="58"/>
      <c r="AM739" s="58"/>
      <c r="AN739" s="58"/>
      <c r="AO739" s="58"/>
      <c r="AP739" s="58"/>
      <c r="AQ739" s="58"/>
      <c r="AR739" s="58"/>
      <c r="AS739" s="58"/>
      <c r="AT739" s="58"/>
      <c r="AU739" s="58"/>
      <c r="AV739" s="58"/>
      <c r="AW739" s="58"/>
      <c r="AX739" s="58"/>
      <c r="AY739" s="58"/>
      <c r="AZ739" s="58"/>
      <c r="BA739" s="58"/>
      <c r="BB739" s="58"/>
      <c r="BC739" s="58"/>
      <c r="BD739" s="58"/>
      <c r="BE739" s="58"/>
      <c r="BF739" s="58"/>
      <c r="BG739" s="58"/>
      <c r="BH739" s="58"/>
      <c r="BI739" s="58"/>
      <c r="BJ739" s="58"/>
      <c r="BK739" s="58"/>
      <c r="BL739" s="58"/>
      <c r="BM739" s="58"/>
      <c r="BN739" s="58"/>
      <c r="BO739" s="58"/>
      <c r="BP739" s="58"/>
      <c r="BQ739" s="58"/>
      <c r="BR739" s="58"/>
      <c r="BS739" s="58"/>
      <c r="BT739" s="58"/>
      <c r="BU739" s="58"/>
      <c r="BV739" s="58"/>
      <c r="BW739" s="58"/>
      <c r="BX739" s="58"/>
      <c r="BY739" s="58"/>
      <c r="BZ739" s="58"/>
      <c r="CA739" s="58"/>
      <c r="CB739" s="58"/>
      <c r="CC739" s="58"/>
      <c r="CD739" s="58"/>
      <c r="CE739" s="58"/>
      <c r="CF739" s="58"/>
      <c r="CG739" s="58"/>
      <c r="CH739" s="58"/>
      <c r="CI739" s="58"/>
      <c r="CJ739" s="58"/>
      <c r="CK739" s="58"/>
      <c r="CL739" s="58"/>
      <c r="CM739" s="58"/>
      <c r="CN739" s="58"/>
      <c r="CO739" s="58"/>
      <c r="CP739" s="58"/>
      <c r="CQ739" s="58"/>
      <c r="CR739" s="58"/>
      <c r="CS739" s="58"/>
      <c r="CT739" s="58"/>
      <c r="CU739" s="58"/>
      <c r="CV739" s="58"/>
      <c r="CW739" s="58"/>
      <c r="CX739" s="58"/>
      <c r="CY739" s="58"/>
      <c r="CZ739" s="58"/>
      <c r="DA739" s="58"/>
      <c r="DB739" s="58"/>
      <c r="DC739" s="58"/>
      <c r="DD739" s="58"/>
      <c r="DE739" s="58"/>
      <c r="DF739" s="58"/>
      <c r="DG739" s="58"/>
      <c r="DH739" s="58"/>
      <c r="DI739" s="58"/>
      <c r="DJ739" s="58"/>
      <c r="DK739" s="58"/>
      <c r="DL739" s="58"/>
      <c r="DM739" s="58"/>
      <c r="DN739" s="58"/>
      <c r="DO739" s="58"/>
      <c r="DP739" s="58"/>
      <c r="DQ739" s="58"/>
      <c r="DR739" s="58"/>
      <c r="DS739" s="58"/>
      <c r="DT739" s="58"/>
      <c r="DU739" s="58"/>
      <c r="DV739" s="58"/>
      <c r="DW739" s="58"/>
      <c r="DX739" s="58"/>
      <c r="DY739" s="58"/>
      <c r="DZ739" s="58"/>
      <c r="EA739" s="58"/>
      <c r="EB739" s="58"/>
      <c r="EC739" s="58"/>
      <c r="ED739" s="58"/>
      <c r="EE739" s="58"/>
      <c r="EF739" s="58"/>
      <c r="EG739" s="58"/>
      <c r="EH739" s="58"/>
      <c r="EI739" s="58"/>
      <c r="EJ739" s="58"/>
      <c r="EK739" s="58"/>
      <c r="EL739" s="58"/>
      <c r="EM739" s="58"/>
      <c r="EN739" s="58"/>
      <c r="EO739" s="58"/>
      <c r="EP739" s="58"/>
      <c r="EQ739" s="58"/>
      <c r="ER739" s="58"/>
      <c r="ES739" s="58"/>
      <c r="ET739" s="58"/>
      <c r="EU739" s="58"/>
      <c r="EV739" s="58"/>
      <c r="EW739" s="58"/>
      <c r="EX739" s="58"/>
      <c r="EY739" s="58"/>
      <c r="EZ739" s="58"/>
      <c r="FA739" s="58"/>
      <c r="FB739" s="58"/>
      <c r="FC739" s="58"/>
      <c r="FD739" s="58"/>
      <c r="FE739" s="58"/>
      <c r="FF739" s="58"/>
      <c r="FG739" s="58"/>
      <c r="FH739" s="58"/>
      <c r="FI739" s="58"/>
      <c r="FJ739" s="58"/>
      <c r="FK739" s="58"/>
      <c r="FL739" s="58"/>
      <c r="FM739" s="58"/>
      <c r="FN739" s="58"/>
      <c r="FO739" s="58"/>
      <c r="FP739" s="58"/>
      <c r="FQ739" s="58"/>
      <c r="FR739" s="58"/>
      <c r="FS739" s="58"/>
      <c r="FT739" s="58"/>
      <c r="FU739" s="58"/>
      <c r="FV739" s="58"/>
      <c r="FW739" s="58"/>
      <c r="FX739" s="58"/>
      <c r="FY739" s="58"/>
      <c r="FZ739" s="58"/>
      <c r="GA739" s="58"/>
      <c r="GB739" s="58"/>
      <c r="GC739" s="58"/>
      <c r="GD739" s="58"/>
      <c r="GE739" s="58"/>
      <c r="GF739" s="58"/>
      <c r="GG739" s="58"/>
      <c r="GH739" s="58"/>
      <c r="GI739" s="58"/>
      <c r="GJ739" s="58"/>
      <c r="GK739" s="58"/>
      <c r="GL739" s="58"/>
      <c r="GM739" s="58"/>
      <c r="GN739" s="58"/>
      <c r="GO739" s="58"/>
      <c r="GP739" s="58"/>
      <c r="GQ739" s="58"/>
      <c r="GR739" s="58"/>
      <c r="GS739" s="58"/>
      <c r="GT739" s="58"/>
      <c r="GU739" s="58"/>
      <c r="GV739" s="58"/>
      <c r="GW739" s="58"/>
      <c r="GX739" s="58"/>
      <c r="GY739" s="58"/>
      <c r="GZ739" s="58"/>
      <c r="HA739" s="58"/>
      <c r="HB739" s="58"/>
      <c r="HC739" s="58"/>
      <c r="HD739" s="58"/>
      <c r="HE739" s="58"/>
      <c r="HF739" s="58"/>
      <c r="HG739" s="58"/>
      <c r="HH739" s="58"/>
      <c r="HI739" s="58"/>
      <c r="HJ739" s="58"/>
      <c r="HK739" s="58"/>
      <c r="HL739" s="58"/>
      <c r="HM739" s="58"/>
      <c r="HN739" s="58"/>
      <c r="HO739" s="58"/>
      <c r="HP739" s="58"/>
      <c r="HQ739" s="58"/>
      <c r="HR739" s="58"/>
      <c r="HS739" s="58"/>
      <c r="HT739" s="58"/>
      <c r="HU739" s="58"/>
      <c r="HV739" s="58"/>
      <c r="HW739" s="58"/>
      <c r="HX739" s="58"/>
      <c r="HY739" s="58"/>
      <c r="HZ739" s="58"/>
      <c r="IA739" s="58"/>
      <c r="IB739" s="58"/>
      <c r="IC739" s="58"/>
      <c r="ID739" s="58"/>
      <c r="IE739" s="58"/>
      <c r="IF739" s="58"/>
      <c r="IG739" s="58"/>
      <c r="IH739" s="58"/>
      <c r="II739" s="58"/>
      <c r="IJ739" s="58"/>
      <c r="IK739" s="58"/>
      <c r="IL739" s="58"/>
      <c r="IM739" s="58"/>
      <c r="IN739" s="58"/>
      <c r="IO739" s="58"/>
      <c r="IP739" s="58"/>
      <c r="IQ739" s="58"/>
      <c r="IR739" s="58"/>
    </row>
    <row r="740" spans="1:252" s="839" customFormat="1">
      <c r="A740" s="78" t="s">
        <v>556</v>
      </c>
      <c r="B740" s="699">
        <v>6.0000000000000001E-3</v>
      </c>
      <c r="C740" s="699">
        <v>7.0000000000000001E-3</v>
      </c>
      <c r="D740" s="699">
        <v>5.0000000000000001E-3</v>
      </c>
      <c r="E740" s="699">
        <v>5.0000000000000001E-3</v>
      </c>
      <c r="F740" s="699">
        <v>4.0000000000000001E-3</v>
      </c>
      <c r="G740" s="699">
        <v>5.0000000000000001E-3</v>
      </c>
      <c r="H740" s="699">
        <v>5.0000000000000001E-3</v>
      </c>
      <c r="I740" s="699">
        <v>7.0000000000000001E-3</v>
      </c>
      <c r="J740" s="699">
        <v>3.5999999999999997E-2</v>
      </c>
      <c r="K740" s="699">
        <v>4.8000000000000001E-2</v>
      </c>
      <c r="L740" s="699">
        <v>5.0999999999999997E-2</v>
      </c>
      <c r="M740" s="699">
        <v>5.8000000000000003E-2</v>
      </c>
      <c r="N740" s="699">
        <v>7.0999999999999994E-2</v>
      </c>
      <c r="O740" s="699">
        <v>6.4000000000000001E-2</v>
      </c>
      <c r="P740" s="699">
        <v>0.09</v>
      </c>
      <c r="Q740" s="699">
        <v>0.191</v>
      </c>
      <c r="R740" s="699">
        <v>7.5999999999999998E-2</v>
      </c>
      <c r="S740" s="699">
        <v>4.9000000000000002E-2</v>
      </c>
      <c r="T740" s="699">
        <v>0.128</v>
      </c>
      <c r="U740" s="699">
        <v>0.122</v>
      </c>
      <c r="V740" s="699">
        <v>0.31</v>
      </c>
      <c r="W740" s="699">
        <v>0.31900000000000001</v>
      </c>
      <c r="X740" s="699">
        <v>0.30499999999999999</v>
      </c>
      <c r="Y740" s="699">
        <v>0.60199999999999998</v>
      </c>
      <c r="Z740" s="699">
        <v>0.49199999999999999</v>
      </c>
      <c r="AA740" s="956">
        <v>0.498</v>
      </c>
      <c r="AB740" s="956">
        <v>0.56299999999999994</v>
      </c>
      <c r="AC740" s="956">
        <v>0.60699999999999998</v>
      </c>
      <c r="AD740" s="699">
        <v>0.57099999999999995</v>
      </c>
      <c r="AE740" s="953">
        <v>0.55000000000000004</v>
      </c>
      <c r="AF740" s="58"/>
      <c r="AG740" s="58"/>
      <c r="AH740" s="58"/>
      <c r="AI740" s="58"/>
      <c r="AJ740" s="58"/>
      <c r="AK740" s="58"/>
      <c r="AL740" s="58"/>
      <c r="AM740" s="58"/>
      <c r="AN740" s="58"/>
      <c r="AO740" s="58"/>
      <c r="AP740" s="58"/>
      <c r="AQ740" s="58"/>
      <c r="AR740" s="58"/>
      <c r="AS740" s="58"/>
      <c r="AT740" s="58"/>
      <c r="AU740" s="58"/>
      <c r="AV740" s="58"/>
      <c r="AW740" s="58"/>
      <c r="AX740" s="58"/>
      <c r="AY740" s="58"/>
      <c r="AZ740" s="58"/>
      <c r="BA740" s="58"/>
      <c r="BB740" s="58"/>
      <c r="BC740" s="58"/>
      <c r="BD740" s="58"/>
      <c r="BE740" s="58"/>
      <c r="BF740" s="58"/>
      <c r="BG740" s="58"/>
      <c r="BH740" s="58"/>
      <c r="BI740" s="58"/>
      <c r="BJ740" s="58"/>
      <c r="BK740" s="58"/>
      <c r="BL740" s="58"/>
      <c r="BM740" s="58"/>
      <c r="BN740" s="58"/>
      <c r="BO740" s="58"/>
      <c r="BP740" s="58"/>
      <c r="BQ740" s="58"/>
      <c r="BR740" s="58"/>
      <c r="BS740" s="58"/>
      <c r="BT740" s="58"/>
      <c r="BU740" s="58"/>
      <c r="BV740" s="58"/>
      <c r="BW740" s="58"/>
      <c r="BX740" s="58"/>
      <c r="BY740" s="58"/>
      <c r="BZ740" s="58"/>
      <c r="CA740" s="58"/>
      <c r="CB740" s="58"/>
      <c r="CC740" s="58"/>
      <c r="CD740" s="58"/>
      <c r="CE740" s="58"/>
      <c r="CF740" s="58"/>
      <c r="CG740" s="58"/>
      <c r="CH740" s="58"/>
      <c r="CI740" s="58"/>
      <c r="CJ740" s="58"/>
      <c r="CK740" s="58"/>
      <c r="CL740" s="58"/>
      <c r="CM740" s="58"/>
      <c r="CN740" s="58"/>
      <c r="CO740" s="58"/>
      <c r="CP740" s="58"/>
      <c r="CQ740" s="58"/>
      <c r="CR740" s="58"/>
      <c r="CS740" s="58"/>
      <c r="CT740" s="58"/>
      <c r="CU740" s="58"/>
      <c r="CV740" s="58"/>
      <c r="CW740" s="58"/>
      <c r="CX740" s="58"/>
      <c r="CY740" s="58"/>
      <c r="CZ740" s="58"/>
      <c r="DA740" s="58"/>
      <c r="DB740" s="58"/>
      <c r="DC740" s="58"/>
      <c r="DD740" s="58"/>
      <c r="DE740" s="58"/>
      <c r="DF740" s="58"/>
      <c r="DG740" s="58"/>
      <c r="DH740" s="58"/>
      <c r="DI740" s="58"/>
      <c r="DJ740" s="58"/>
      <c r="DK740" s="58"/>
      <c r="DL740" s="58"/>
      <c r="DM740" s="58"/>
      <c r="DN740" s="58"/>
      <c r="DO740" s="58"/>
      <c r="DP740" s="58"/>
      <c r="DQ740" s="58"/>
      <c r="DR740" s="58"/>
      <c r="DS740" s="58"/>
      <c r="DT740" s="58"/>
      <c r="DU740" s="58"/>
      <c r="DV740" s="58"/>
      <c r="DW740" s="58"/>
      <c r="DX740" s="58"/>
      <c r="DY740" s="58"/>
      <c r="DZ740" s="58"/>
      <c r="EA740" s="58"/>
      <c r="EB740" s="58"/>
      <c r="EC740" s="58"/>
      <c r="ED740" s="58"/>
      <c r="EE740" s="58"/>
      <c r="EF740" s="58"/>
      <c r="EG740" s="58"/>
      <c r="EH740" s="58"/>
      <c r="EI740" s="58"/>
      <c r="EJ740" s="58"/>
      <c r="EK740" s="58"/>
      <c r="EL740" s="58"/>
      <c r="EM740" s="58"/>
      <c r="EN740" s="58"/>
      <c r="EO740" s="58"/>
      <c r="EP740" s="58"/>
      <c r="EQ740" s="58"/>
      <c r="ER740" s="58"/>
      <c r="ES740" s="58"/>
      <c r="ET740" s="58"/>
      <c r="EU740" s="58"/>
      <c r="EV740" s="58"/>
      <c r="EW740" s="58"/>
      <c r="EX740" s="58"/>
      <c r="EY740" s="58"/>
      <c r="EZ740" s="58"/>
      <c r="FA740" s="58"/>
      <c r="FB740" s="58"/>
      <c r="FC740" s="58"/>
      <c r="FD740" s="58"/>
      <c r="FE740" s="58"/>
      <c r="FF740" s="58"/>
      <c r="FG740" s="58"/>
      <c r="FH740" s="58"/>
      <c r="FI740" s="58"/>
      <c r="FJ740" s="58"/>
      <c r="FK740" s="58"/>
      <c r="FL740" s="58"/>
      <c r="FM740" s="58"/>
      <c r="FN740" s="58"/>
      <c r="FO740" s="58"/>
      <c r="FP740" s="58"/>
      <c r="FQ740" s="58"/>
      <c r="FR740" s="58"/>
      <c r="FS740" s="58"/>
      <c r="FT740" s="58"/>
      <c r="FU740" s="58"/>
      <c r="FV740" s="58"/>
      <c r="FW740" s="58"/>
      <c r="FX740" s="58"/>
      <c r="FY740" s="58"/>
      <c r="FZ740" s="58"/>
      <c r="GA740" s="58"/>
      <c r="GB740" s="58"/>
      <c r="GC740" s="58"/>
      <c r="GD740" s="58"/>
      <c r="GE740" s="58"/>
      <c r="GF740" s="58"/>
      <c r="GG740" s="58"/>
      <c r="GH740" s="58"/>
      <c r="GI740" s="58"/>
      <c r="GJ740" s="58"/>
      <c r="GK740" s="58"/>
      <c r="GL740" s="58"/>
      <c r="GM740" s="58"/>
      <c r="GN740" s="58"/>
      <c r="GO740" s="58"/>
      <c r="GP740" s="58"/>
      <c r="GQ740" s="58"/>
      <c r="GR740" s="58"/>
      <c r="GS740" s="58"/>
      <c r="GT740" s="58"/>
      <c r="GU740" s="58"/>
      <c r="GV740" s="58"/>
      <c r="GW740" s="58"/>
      <c r="GX740" s="58"/>
      <c r="GY740" s="58"/>
      <c r="GZ740" s="58"/>
      <c r="HA740" s="58"/>
      <c r="HB740" s="58"/>
      <c r="HC740" s="58"/>
      <c r="HD740" s="58"/>
      <c r="HE740" s="58"/>
      <c r="HF740" s="58"/>
      <c r="HG740" s="58"/>
      <c r="HH740" s="58"/>
      <c r="HI740" s="58"/>
      <c r="HJ740" s="58"/>
      <c r="HK740" s="58"/>
      <c r="HL740" s="58"/>
      <c r="HM740" s="58"/>
      <c r="HN740" s="58"/>
      <c r="HO740" s="58"/>
      <c r="HP740" s="58"/>
      <c r="HQ740" s="58"/>
      <c r="HR740" s="58"/>
      <c r="HS740" s="58"/>
      <c r="HT740" s="58"/>
      <c r="HU740" s="58"/>
      <c r="HV740" s="58"/>
      <c r="HW740" s="58"/>
      <c r="HX740" s="58"/>
      <c r="HY740" s="58"/>
      <c r="HZ740" s="58"/>
      <c r="IA740" s="58"/>
      <c r="IB740" s="58"/>
      <c r="IC740" s="58"/>
      <c r="ID740" s="58"/>
      <c r="IE740" s="58"/>
      <c r="IF740" s="58"/>
      <c r="IG740" s="58"/>
      <c r="IH740" s="58"/>
      <c r="II740" s="58"/>
      <c r="IJ740" s="58"/>
      <c r="IK740" s="58"/>
      <c r="IL740" s="58"/>
      <c r="IM740" s="58"/>
      <c r="IN740" s="58"/>
      <c r="IO740" s="58"/>
      <c r="IP740" s="58"/>
      <c r="IQ740" s="58"/>
      <c r="IR740" s="58"/>
    </row>
    <row r="741" spans="1:252" s="839" customFormat="1">
      <c r="A741" s="78" t="s">
        <v>557</v>
      </c>
      <c r="B741" s="699">
        <v>0</v>
      </c>
      <c r="C741" s="699">
        <v>0</v>
      </c>
      <c r="D741" s="699">
        <v>0</v>
      </c>
      <c r="E741" s="699">
        <v>0</v>
      </c>
      <c r="F741" s="699">
        <v>0</v>
      </c>
      <c r="G741" s="699">
        <v>0</v>
      </c>
      <c r="H741" s="699">
        <v>0</v>
      </c>
      <c r="I741" s="699">
        <v>0</v>
      </c>
      <c r="J741" s="699">
        <v>0</v>
      </c>
      <c r="K741" s="699">
        <v>0</v>
      </c>
      <c r="L741" s="699">
        <v>0</v>
      </c>
      <c r="M741" s="699">
        <v>0</v>
      </c>
      <c r="N741" s="699">
        <v>0</v>
      </c>
      <c r="O741" s="699">
        <v>0</v>
      </c>
      <c r="P741" s="699">
        <v>0</v>
      </c>
      <c r="Q741" s="699">
        <v>0</v>
      </c>
      <c r="R741" s="699">
        <v>0</v>
      </c>
      <c r="S741" s="699">
        <v>0</v>
      </c>
      <c r="T741" s="699">
        <v>0</v>
      </c>
      <c r="U741" s="699">
        <v>0</v>
      </c>
      <c r="V741" s="699">
        <v>0</v>
      </c>
      <c r="W741" s="699">
        <v>0</v>
      </c>
      <c r="X741" s="699">
        <v>0</v>
      </c>
      <c r="Y741" s="699">
        <v>0</v>
      </c>
      <c r="Z741" s="699">
        <v>0</v>
      </c>
      <c r="AA741" s="957">
        <v>0</v>
      </c>
      <c r="AB741" s="957">
        <v>0</v>
      </c>
      <c r="AC741" s="957">
        <v>0</v>
      </c>
      <c r="AD741" s="699">
        <v>0</v>
      </c>
      <c r="AE741" s="953">
        <v>0</v>
      </c>
      <c r="AF741" s="58"/>
      <c r="AG741" s="58"/>
      <c r="AH741" s="58"/>
      <c r="AI741" s="58"/>
      <c r="AJ741" s="58"/>
      <c r="AK741" s="58"/>
      <c r="AL741" s="58"/>
      <c r="AM741" s="58"/>
      <c r="AN741" s="58"/>
      <c r="AO741" s="58"/>
      <c r="AP741" s="58"/>
      <c r="AQ741" s="58"/>
      <c r="AR741" s="58"/>
      <c r="AS741" s="58"/>
      <c r="AT741" s="58"/>
      <c r="AU741" s="58"/>
      <c r="AV741" s="58"/>
      <c r="AW741" s="58"/>
      <c r="AX741" s="58"/>
      <c r="AY741" s="58"/>
      <c r="AZ741" s="58"/>
      <c r="BA741" s="58"/>
      <c r="BB741" s="58"/>
      <c r="BC741" s="58"/>
      <c r="BD741" s="58"/>
      <c r="BE741" s="58"/>
      <c r="BF741" s="58"/>
      <c r="BG741" s="58"/>
      <c r="BH741" s="58"/>
      <c r="BI741" s="58"/>
      <c r="BJ741" s="58"/>
      <c r="BK741" s="58"/>
      <c r="BL741" s="58"/>
      <c r="BM741" s="58"/>
      <c r="BN741" s="58"/>
      <c r="BO741" s="58"/>
      <c r="BP741" s="58"/>
      <c r="BQ741" s="58"/>
      <c r="BR741" s="58"/>
      <c r="BS741" s="58"/>
      <c r="BT741" s="58"/>
      <c r="BU741" s="58"/>
      <c r="BV741" s="58"/>
      <c r="BW741" s="58"/>
      <c r="BX741" s="58"/>
      <c r="BY741" s="58"/>
      <c r="BZ741" s="58"/>
      <c r="CA741" s="58"/>
      <c r="CB741" s="58"/>
      <c r="CC741" s="58"/>
      <c r="CD741" s="58"/>
      <c r="CE741" s="58"/>
      <c r="CF741" s="58"/>
      <c r="CG741" s="58"/>
      <c r="CH741" s="58"/>
      <c r="CI741" s="58"/>
      <c r="CJ741" s="58"/>
      <c r="CK741" s="58"/>
      <c r="CL741" s="58"/>
      <c r="CM741" s="58"/>
      <c r="CN741" s="58"/>
      <c r="CO741" s="58"/>
      <c r="CP741" s="58"/>
      <c r="CQ741" s="58"/>
      <c r="CR741" s="58"/>
      <c r="CS741" s="58"/>
      <c r="CT741" s="58"/>
      <c r="CU741" s="58"/>
      <c r="CV741" s="58"/>
      <c r="CW741" s="58"/>
      <c r="CX741" s="58"/>
      <c r="CY741" s="58"/>
      <c r="CZ741" s="58"/>
      <c r="DA741" s="58"/>
      <c r="DB741" s="58"/>
      <c r="DC741" s="58"/>
      <c r="DD741" s="58"/>
      <c r="DE741" s="58"/>
      <c r="DF741" s="58"/>
      <c r="DG741" s="58"/>
      <c r="DH741" s="58"/>
      <c r="DI741" s="58"/>
      <c r="DJ741" s="58"/>
      <c r="DK741" s="58"/>
      <c r="DL741" s="58"/>
      <c r="DM741" s="58"/>
      <c r="DN741" s="58"/>
      <c r="DO741" s="58"/>
      <c r="DP741" s="58"/>
      <c r="DQ741" s="58"/>
      <c r="DR741" s="58"/>
      <c r="DS741" s="58"/>
      <c r="DT741" s="58"/>
      <c r="DU741" s="58"/>
      <c r="DV741" s="58"/>
      <c r="DW741" s="58"/>
      <c r="DX741" s="58"/>
      <c r="DY741" s="58"/>
      <c r="DZ741" s="58"/>
      <c r="EA741" s="58"/>
      <c r="EB741" s="58"/>
      <c r="EC741" s="58"/>
      <c r="ED741" s="58"/>
      <c r="EE741" s="58"/>
      <c r="EF741" s="58"/>
      <c r="EG741" s="58"/>
      <c r="EH741" s="58"/>
      <c r="EI741" s="58"/>
      <c r="EJ741" s="58"/>
      <c r="EK741" s="58"/>
      <c r="EL741" s="58"/>
      <c r="EM741" s="58"/>
      <c r="EN741" s="58"/>
      <c r="EO741" s="58"/>
      <c r="EP741" s="58"/>
      <c r="EQ741" s="58"/>
      <c r="ER741" s="58"/>
      <c r="ES741" s="58"/>
      <c r="ET741" s="58"/>
      <c r="EU741" s="58"/>
      <c r="EV741" s="58"/>
      <c r="EW741" s="58"/>
      <c r="EX741" s="58"/>
      <c r="EY741" s="58"/>
      <c r="EZ741" s="58"/>
      <c r="FA741" s="58"/>
      <c r="FB741" s="58"/>
      <c r="FC741" s="58"/>
      <c r="FD741" s="58"/>
      <c r="FE741" s="58"/>
      <c r="FF741" s="58"/>
      <c r="FG741" s="58"/>
      <c r="FH741" s="58"/>
      <c r="FI741" s="58"/>
      <c r="FJ741" s="58"/>
      <c r="FK741" s="58"/>
      <c r="FL741" s="58"/>
      <c r="FM741" s="58"/>
      <c r="FN741" s="58"/>
      <c r="FO741" s="58"/>
      <c r="FP741" s="58"/>
      <c r="FQ741" s="58"/>
      <c r="FR741" s="58"/>
      <c r="FS741" s="58"/>
      <c r="FT741" s="58"/>
      <c r="FU741" s="58"/>
      <c r="FV741" s="58"/>
      <c r="FW741" s="58"/>
      <c r="FX741" s="58"/>
      <c r="FY741" s="58"/>
      <c r="FZ741" s="58"/>
      <c r="GA741" s="58"/>
      <c r="GB741" s="58"/>
      <c r="GC741" s="58"/>
      <c r="GD741" s="58"/>
      <c r="GE741" s="58"/>
      <c r="GF741" s="58"/>
      <c r="GG741" s="58"/>
      <c r="GH741" s="58"/>
      <c r="GI741" s="58"/>
      <c r="GJ741" s="58"/>
      <c r="GK741" s="58"/>
      <c r="GL741" s="58"/>
      <c r="GM741" s="58"/>
      <c r="GN741" s="58"/>
      <c r="GO741" s="58"/>
      <c r="GP741" s="58"/>
      <c r="GQ741" s="58"/>
      <c r="GR741" s="58"/>
      <c r="GS741" s="58"/>
      <c r="GT741" s="58"/>
      <c r="GU741" s="58"/>
      <c r="GV741" s="58"/>
      <c r="GW741" s="58"/>
      <c r="GX741" s="58"/>
      <c r="GY741" s="58"/>
      <c r="GZ741" s="58"/>
      <c r="HA741" s="58"/>
      <c r="HB741" s="58"/>
      <c r="HC741" s="58"/>
      <c r="HD741" s="58"/>
      <c r="HE741" s="58"/>
      <c r="HF741" s="58"/>
      <c r="HG741" s="58"/>
      <c r="HH741" s="58"/>
      <c r="HI741" s="58"/>
      <c r="HJ741" s="58"/>
      <c r="HK741" s="58"/>
      <c r="HL741" s="58"/>
      <c r="HM741" s="58"/>
      <c r="HN741" s="58"/>
      <c r="HO741" s="58"/>
      <c r="HP741" s="58"/>
      <c r="HQ741" s="58"/>
      <c r="HR741" s="58"/>
      <c r="HS741" s="58"/>
      <c r="HT741" s="58"/>
      <c r="HU741" s="58"/>
      <c r="HV741" s="58"/>
      <c r="HW741" s="58"/>
      <c r="HX741" s="58"/>
      <c r="HY741" s="58"/>
      <c r="HZ741" s="58"/>
      <c r="IA741" s="58"/>
      <c r="IB741" s="58"/>
      <c r="IC741" s="58"/>
      <c r="ID741" s="58"/>
      <c r="IE741" s="58"/>
      <c r="IF741" s="58"/>
      <c r="IG741" s="58"/>
      <c r="IH741" s="58"/>
      <c r="II741" s="58"/>
      <c r="IJ741" s="58"/>
      <c r="IK741" s="58"/>
      <c r="IL741" s="58"/>
      <c r="IM741" s="58"/>
      <c r="IN741" s="58"/>
      <c r="IO741" s="58"/>
      <c r="IP741" s="58"/>
      <c r="IQ741" s="58"/>
      <c r="IR741" s="58"/>
    </row>
    <row r="742" spans="1:252" s="839" customFormat="1">
      <c r="A742" s="78" t="s">
        <v>558</v>
      </c>
      <c r="B742" s="699">
        <v>0</v>
      </c>
      <c r="C742" s="699">
        <v>0</v>
      </c>
      <c r="D742" s="699">
        <v>0</v>
      </c>
      <c r="E742" s="699">
        <v>0</v>
      </c>
      <c r="F742" s="699">
        <v>0</v>
      </c>
      <c r="G742" s="699">
        <v>0</v>
      </c>
      <c r="H742" s="699">
        <v>0</v>
      </c>
      <c r="I742" s="699">
        <v>0</v>
      </c>
      <c r="J742" s="699">
        <v>0</v>
      </c>
      <c r="K742" s="699">
        <v>0</v>
      </c>
      <c r="L742" s="699">
        <v>0</v>
      </c>
      <c r="M742" s="699">
        <v>0</v>
      </c>
      <c r="N742" s="699">
        <v>0</v>
      </c>
      <c r="O742" s="699">
        <v>0</v>
      </c>
      <c r="P742" s="699">
        <v>0</v>
      </c>
      <c r="Q742" s="699">
        <v>0</v>
      </c>
      <c r="R742" s="699">
        <v>0</v>
      </c>
      <c r="S742" s="699">
        <v>0</v>
      </c>
      <c r="T742" s="699">
        <v>0</v>
      </c>
      <c r="U742" s="699">
        <v>0</v>
      </c>
      <c r="V742" s="699">
        <v>0</v>
      </c>
      <c r="W742" s="699">
        <v>0</v>
      </c>
      <c r="X742" s="699">
        <v>0</v>
      </c>
      <c r="Y742" s="699">
        <v>0</v>
      </c>
      <c r="Z742" s="699">
        <v>0</v>
      </c>
      <c r="AA742" s="957">
        <v>0</v>
      </c>
      <c r="AB742" s="957">
        <v>0</v>
      </c>
      <c r="AC742" s="957">
        <v>0</v>
      </c>
      <c r="AD742" s="699">
        <v>0</v>
      </c>
      <c r="AE742" s="953">
        <v>0</v>
      </c>
      <c r="AF742" s="58"/>
      <c r="AG742" s="58"/>
      <c r="AH742" s="58"/>
      <c r="AI742" s="58"/>
      <c r="AJ742" s="58"/>
      <c r="AK742" s="58"/>
      <c r="AL742" s="58"/>
      <c r="AM742" s="58"/>
      <c r="AN742" s="58"/>
      <c r="AO742" s="58"/>
      <c r="AP742" s="58"/>
      <c r="AQ742" s="58"/>
      <c r="AR742" s="58"/>
      <c r="AS742" s="58"/>
      <c r="AT742" s="58"/>
      <c r="AU742" s="58"/>
      <c r="AV742" s="58"/>
      <c r="AW742" s="58"/>
      <c r="AX742" s="58"/>
      <c r="AY742" s="58"/>
      <c r="AZ742" s="58"/>
      <c r="BA742" s="58"/>
      <c r="BB742" s="58"/>
      <c r="BC742" s="58"/>
      <c r="BD742" s="58"/>
      <c r="BE742" s="58"/>
      <c r="BF742" s="58"/>
      <c r="BG742" s="58"/>
      <c r="BH742" s="58"/>
      <c r="BI742" s="58"/>
      <c r="BJ742" s="58"/>
      <c r="BK742" s="58"/>
      <c r="BL742" s="58"/>
      <c r="BM742" s="58"/>
      <c r="BN742" s="58"/>
      <c r="BO742" s="58"/>
      <c r="BP742" s="58"/>
      <c r="BQ742" s="58"/>
      <c r="BR742" s="58"/>
      <c r="BS742" s="58"/>
      <c r="BT742" s="58"/>
      <c r="BU742" s="58"/>
      <c r="BV742" s="58"/>
      <c r="BW742" s="58"/>
      <c r="BX742" s="58"/>
      <c r="BY742" s="58"/>
      <c r="BZ742" s="58"/>
      <c r="CA742" s="58"/>
      <c r="CB742" s="58"/>
      <c r="CC742" s="58"/>
      <c r="CD742" s="58"/>
      <c r="CE742" s="58"/>
      <c r="CF742" s="58"/>
      <c r="CG742" s="58"/>
      <c r="CH742" s="58"/>
      <c r="CI742" s="58"/>
      <c r="CJ742" s="58"/>
      <c r="CK742" s="58"/>
      <c r="CL742" s="58"/>
      <c r="CM742" s="58"/>
      <c r="CN742" s="58"/>
      <c r="CO742" s="58"/>
      <c r="CP742" s="58"/>
      <c r="CQ742" s="58"/>
      <c r="CR742" s="58"/>
      <c r="CS742" s="58"/>
      <c r="CT742" s="58"/>
      <c r="CU742" s="58"/>
      <c r="CV742" s="58"/>
      <c r="CW742" s="58"/>
      <c r="CX742" s="58"/>
      <c r="CY742" s="58"/>
      <c r="CZ742" s="58"/>
      <c r="DA742" s="58"/>
      <c r="DB742" s="58"/>
      <c r="DC742" s="58"/>
      <c r="DD742" s="58"/>
      <c r="DE742" s="58"/>
      <c r="DF742" s="58"/>
      <c r="DG742" s="58"/>
      <c r="DH742" s="58"/>
      <c r="DI742" s="58"/>
      <c r="DJ742" s="58"/>
      <c r="DK742" s="58"/>
      <c r="DL742" s="58"/>
      <c r="DM742" s="58"/>
      <c r="DN742" s="58"/>
      <c r="DO742" s="58"/>
      <c r="DP742" s="58"/>
      <c r="DQ742" s="58"/>
      <c r="DR742" s="58"/>
      <c r="DS742" s="58"/>
      <c r="DT742" s="58"/>
      <c r="DU742" s="58"/>
      <c r="DV742" s="58"/>
      <c r="DW742" s="58"/>
      <c r="DX742" s="58"/>
      <c r="DY742" s="58"/>
      <c r="DZ742" s="58"/>
      <c r="EA742" s="58"/>
      <c r="EB742" s="58"/>
      <c r="EC742" s="58"/>
      <c r="ED742" s="58"/>
      <c r="EE742" s="58"/>
      <c r="EF742" s="58"/>
      <c r="EG742" s="58"/>
      <c r="EH742" s="58"/>
      <c r="EI742" s="58"/>
      <c r="EJ742" s="58"/>
      <c r="EK742" s="58"/>
      <c r="EL742" s="58"/>
      <c r="EM742" s="58"/>
      <c r="EN742" s="58"/>
      <c r="EO742" s="58"/>
      <c r="EP742" s="58"/>
      <c r="EQ742" s="58"/>
      <c r="ER742" s="58"/>
      <c r="ES742" s="58"/>
      <c r="ET742" s="58"/>
      <c r="EU742" s="58"/>
      <c r="EV742" s="58"/>
      <c r="EW742" s="58"/>
      <c r="EX742" s="58"/>
      <c r="EY742" s="58"/>
      <c r="EZ742" s="58"/>
      <c r="FA742" s="58"/>
      <c r="FB742" s="58"/>
      <c r="FC742" s="58"/>
      <c r="FD742" s="58"/>
      <c r="FE742" s="58"/>
      <c r="FF742" s="58"/>
      <c r="FG742" s="58"/>
      <c r="FH742" s="58"/>
      <c r="FI742" s="58"/>
      <c r="FJ742" s="58"/>
      <c r="FK742" s="58"/>
      <c r="FL742" s="58"/>
      <c r="FM742" s="58"/>
      <c r="FN742" s="58"/>
      <c r="FO742" s="58"/>
      <c r="FP742" s="58"/>
      <c r="FQ742" s="58"/>
      <c r="FR742" s="58"/>
      <c r="FS742" s="58"/>
      <c r="FT742" s="58"/>
      <c r="FU742" s="58"/>
      <c r="FV742" s="58"/>
      <c r="FW742" s="58"/>
      <c r="FX742" s="58"/>
      <c r="FY742" s="58"/>
      <c r="FZ742" s="58"/>
      <c r="GA742" s="58"/>
      <c r="GB742" s="58"/>
      <c r="GC742" s="58"/>
      <c r="GD742" s="58"/>
      <c r="GE742" s="58"/>
      <c r="GF742" s="58"/>
      <c r="GG742" s="58"/>
      <c r="GH742" s="58"/>
      <c r="GI742" s="58"/>
      <c r="GJ742" s="58"/>
      <c r="GK742" s="58"/>
      <c r="GL742" s="58"/>
      <c r="GM742" s="58"/>
      <c r="GN742" s="58"/>
      <c r="GO742" s="58"/>
      <c r="GP742" s="58"/>
      <c r="GQ742" s="58"/>
      <c r="GR742" s="58"/>
      <c r="GS742" s="58"/>
      <c r="GT742" s="58"/>
      <c r="GU742" s="58"/>
      <c r="GV742" s="58"/>
      <c r="GW742" s="58"/>
      <c r="GX742" s="58"/>
      <c r="GY742" s="58"/>
      <c r="GZ742" s="58"/>
      <c r="HA742" s="58"/>
      <c r="HB742" s="58"/>
      <c r="HC742" s="58"/>
      <c r="HD742" s="58"/>
      <c r="HE742" s="58"/>
      <c r="HF742" s="58"/>
      <c r="HG742" s="58"/>
      <c r="HH742" s="58"/>
      <c r="HI742" s="58"/>
      <c r="HJ742" s="58"/>
      <c r="HK742" s="58"/>
      <c r="HL742" s="58"/>
      <c r="HM742" s="58"/>
      <c r="HN742" s="58"/>
      <c r="HO742" s="58"/>
      <c r="HP742" s="58"/>
      <c r="HQ742" s="58"/>
      <c r="HR742" s="58"/>
      <c r="HS742" s="58"/>
      <c r="HT742" s="58"/>
      <c r="HU742" s="58"/>
      <c r="HV742" s="58"/>
      <c r="HW742" s="58"/>
      <c r="HX742" s="58"/>
      <c r="HY742" s="58"/>
      <c r="HZ742" s="58"/>
      <c r="IA742" s="58"/>
      <c r="IB742" s="58"/>
      <c r="IC742" s="58"/>
      <c r="ID742" s="58"/>
      <c r="IE742" s="58"/>
      <c r="IF742" s="58"/>
      <c r="IG742" s="58"/>
      <c r="IH742" s="58"/>
      <c r="II742" s="58"/>
      <c r="IJ742" s="58"/>
      <c r="IK742" s="58"/>
      <c r="IL742" s="58"/>
      <c r="IM742" s="58"/>
      <c r="IN742" s="58"/>
      <c r="IO742" s="58"/>
      <c r="IP742" s="58"/>
      <c r="IQ742" s="58"/>
      <c r="IR742" s="58"/>
    </row>
    <row r="743" spans="1:252" s="839" customFormat="1">
      <c r="A743" s="78" t="s">
        <v>559</v>
      </c>
      <c r="B743" s="699">
        <v>0</v>
      </c>
      <c r="C743" s="699">
        <v>0</v>
      </c>
      <c r="D743" s="699">
        <v>0</v>
      </c>
      <c r="E743" s="699">
        <v>0</v>
      </c>
      <c r="F743" s="699">
        <v>0</v>
      </c>
      <c r="G743" s="699">
        <v>0</v>
      </c>
      <c r="H743" s="699">
        <v>0</v>
      </c>
      <c r="I743" s="699">
        <v>0</v>
      </c>
      <c r="J743" s="699">
        <v>0</v>
      </c>
      <c r="K743" s="699">
        <v>0</v>
      </c>
      <c r="L743" s="699">
        <v>0</v>
      </c>
      <c r="M743" s="699">
        <v>0</v>
      </c>
      <c r="N743" s="699">
        <v>0</v>
      </c>
      <c r="O743" s="699">
        <v>0</v>
      </c>
      <c r="P743" s="699">
        <v>0</v>
      </c>
      <c r="Q743" s="699">
        <v>4.0000000000000001E-3</v>
      </c>
      <c r="R743" s="699">
        <v>0</v>
      </c>
      <c r="S743" s="699">
        <v>1E-3</v>
      </c>
      <c r="T743" s="699">
        <v>4.0000000000000001E-3</v>
      </c>
      <c r="U743" s="699">
        <v>3.2000000000000001E-2</v>
      </c>
      <c r="V743" s="699">
        <v>0</v>
      </c>
      <c r="W743" s="699">
        <v>0</v>
      </c>
      <c r="X743" s="699">
        <v>8.9999999999999993E-3</v>
      </c>
      <c r="Y743" s="699">
        <v>1.7999999999999999E-2</v>
      </c>
      <c r="Z743" s="699">
        <v>1.7000000000000001E-2</v>
      </c>
      <c r="AA743" s="956">
        <v>2.4E-2</v>
      </c>
      <c r="AB743" s="956">
        <v>0</v>
      </c>
      <c r="AC743" s="956">
        <v>0</v>
      </c>
      <c r="AD743" s="699">
        <v>0</v>
      </c>
      <c r="AE743" s="953">
        <v>2E-3</v>
      </c>
      <c r="AF743" s="58"/>
      <c r="AG743" s="58"/>
      <c r="AH743" s="58"/>
      <c r="AI743" s="58"/>
      <c r="AJ743" s="58"/>
      <c r="AK743" s="58"/>
      <c r="AL743" s="58"/>
      <c r="AM743" s="58"/>
      <c r="AN743" s="58"/>
      <c r="AO743" s="58"/>
      <c r="AP743" s="58"/>
      <c r="AQ743" s="58"/>
      <c r="AR743" s="58"/>
      <c r="AS743" s="58"/>
      <c r="AT743" s="58"/>
      <c r="AU743" s="58"/>
      <c r="AV743" s="58"/>
      <c r="AW743" s="58"/>
      <c r="AX743" s="58"/>
      <c r="AY743" s="58"/>
      <c r="AZ743" s="58"/>
      <c r="BA743" s="58"/>
      <c r="BB743" s="58"/>
      <c r="BC743" s="58"/>
      <c r="BD743" s="58"/>
      <c r="BE743" s="58"/>
      <c r="BF743" s="58"/>
      <c r="BG743" s="58"/>
      <c r="BH743" s="58"/>
      <c r="BI743" s="58"/>
      <c r="BJ743" s="58"/>
      <c r="BK743" s="58"/>
      <c r="BL743" s="58"/>
      <c r="BM743" s="58"/>
      <c r="BN743" s="58"/>
      <c r="BO743" s="58"/>
      <c r="BP743" s="58"/>
      <c r="BQ743" s="58"/>
      <c r="BR743" s="58"/>
      <c r="BS743" s="58"/>
      <c r="BT743" s="58"/>
      <c r="BU743" s="58"/>
      <c r="BV743" s="58"/>
      <c r="BW743" s="58"/>
      <c r="BX743" s="58"/>
      <c r="BY743" s="58"/>
      <c r="BZ743" s="58"/>
      <c r="CA743" s="58"/>
      <c r="CB743" s="58"/>
      <c r="CC743" s="58"/>
      <c r="CD743" s="58"/>
      <c r="CE743" s="58"/>
      <c r="CF743" s="58"/>
      <c r="CG743" s="58"/>
      <c r="CH743" s="58"/>
      <c r="CI743" s="58"/>
      <c r="CJ743" s="58"/>
      <c r="CK743" s="58"/>
      <c r="CL743" s="58"/>
      <c r="CM743" s="58"/>
      <c r="CN743" s="58"/>
      <c r="CO743" s="58"/>
      <c r="CP743" s="58"/>
      <c r="CQ743" s="58"/>
      <c r="CR743" s="58"/>
      <c r="CS743" s="58"/>
      <c r="CT743" s="58"/>
      <c r="CU743" s="58"/>
      <c r="CV743" s="58"/>
      <c r="CW743" s="58"/>
      <c r="CX743" s="58"/>
      <c r="CY743" s="58"/>
      <c r="CZ743" s="58"/>
      <c r="DA743" s="58"/>
      <c r="DB743" s="58"/>
      <c r="DC743" s="58"/>
      <c r="DD743" s="58"/>
      <c r="DE743" s="58"/>
      <c r="DF743" s="58"/>
      <c r="DG743" s="58"/>
      <c r="DH743" s="58"/>
      <c r="DI743" s="58"/>
      <c r="DJ743" s="58"/>
      <c r="DK743" s="58"/>
      <c r="DL743" s="58"/>
      <c r="DM743" s="58"/>
      <c r="DN743" s="58"/>
      <c r="DO743" s="58"/>
      <c r="DP743" s="58"/>
      <c r="DQ743" s="58"/>
      <c r="DR743" s="58"/>
      <c r="DS743" s="58"/>
      <c r="DT743" s="58"/>
      <c r="DU743" s="58"/>
      <c r="DV743" s="58"/>
      <c r="DW743" s="58"/>
      <c r="DX743" s="58"/>
      <c r="DY743" s="58"/>
      <c r="DZ743" s="58"/>
      <c r="EA743" s="58"/>
      <c r="EB743" s="58"/>
      <c r="EC743" s="58"/>
      <c r="ED743" s="58"/>
      <c r="EE743" s="58"/>
      <c r="EF743" s="58"/>
      <c r="EG743" s="58"/>
      <c r="EH743" s="58"/>
      <c r="EI743" s="58"/>
      <c r="EJ743" s="58"/>
      <c r="EK743" s="58"/>
      <c r="EL743" s="58"/>
      <c r="EM743" s="58"/>
      <c r="EN743" s="58"/>
      <c r="EO743" s="58"/>
      <c r="EP743" s="58"/>
      <c r="EQ743" s="58"/>
      <c r="ER743" s="58"/>
      <c r="ES743" s="58"/>
      <c r="ET743" s="58"/>
      <c r="EU743" s="58"/>
      <c r="EV743" s="58"/>
      <c r="EW743" s="58"/>
      <c r="EX743" s="58"/>
      <c r="EY743" s="58"/>
      <c r="EZ743" s="58"/>
      <c r="FA743" s="58"/>
      <c r="FB743" s="58"/>
      <c r="FC743" s="58"/>
      <c r="FD743" s="58"/>
      <c r="FE743" s="58"/>
      <c r="FF743" s="58"/>
      <c r="FG743" s="58"/>
      <c r="FH743" s="58"/>
      <c r="FI743" s="58"/>
      <c r="FJ743" s="58"/>
      <c r="FK743" s="58"/>
      <c r="FL743" s="58"/>
      <c r="FM743" s="58"/>
      <c r="FN743" s="58"/>
      <c r="FO743" s="58"/>
      <c r="FP743" s="58"/>
      <c r="FQ743" s="58"/>
      <c r="FR743" s="58"/>
      <c r="FS743" s="58"/>
      <c r="FT743" s="58"/>
      <c r="FU743" s="58"/>
      <c r="FV743" s="58"/>
      <c r="FW743" s="58"/>
      <c r="FX743" s="58"/>
      <c r="FY743" s="58"/>
      <c r="FZ743" s="58"/>
      <c r="GA743" s="58"/>
      <c r="GB743" s="58"/>
      <c r="GC743" s="58"/>
      <c r="GD743" s="58"/>
      <c r="GE743" s="58"/>
      <c r="GF743" s="58"/>
      <c r="GG743" s="58"/>
      <c r="GH743" s="58"/>
      <c r="GI743" s="58"/>
      <c r="GJ743" s="58"/>
      <c r="GK743" s="58"/>
      <c r="GL743" s="58"/>
      <c r="GM743" s="58"/>
      <c r="GN743" s="58"/>
      <c r="GO743" s="58"/>
      <c r="GP743" s="58"/>
      <c r="GQ743" s="58"/>
      <c r="GR743" s="58"/>
      <c r="GS743" s="58"/>
      <c r="GT743" s="58"/>
      <c r="GU743" s="58"/>
      <c r="GV743" s="58"/>
      <c r="GW743" s="58"/>
      <c r="GX743" s="58"/>
      <c r="GY743" s="58"/>
      <c r="GZ743" s="58"/>
      <c r="HA743" s="58"/>
      <c r="HB743" s="58"/>
      <c r="HC743" s="58"/>
      <c r="HD743" s="58"/>
      <c r="HE743" s="58"/>
      <c r="HF743" s="58"/>
      <c r="HG743" s="58"/>
      <c r="HH743" s="58"/>
      <c r="HI743" s="58"/>
      <c r="HJ743" s="58"/>
      <c r="HK743" s="58"/>
      <c r="HL743" s="58"/>
      <c r="HM743" s="58"/>
      <c r="HN743" s="58"/>
      <c r="HO743" s="58"/>
      <c r="HP743" s="58"/>
      <c r="HQ743" s="58"/>
      <c r="HR743" s="58"/>
      <c r="HS743" s="58"/>
      <c r="HT743" s="58"/>
      <c r="HU743" s="58"/>
      <c r="HV743" s="58"/>
      <c r="HW743" s="58"/>
      <c r="HX743" s="58"/>
      <c r="HY743" s="58"/>
      <c r="HZ743" s="58"/>
      <c r="IA743" s="58"/>
      <c r="IB743" s="58"/>
      <c r="IC743" s="58"/>
      <c r="ID743" s="58"/>
      <c r="IE743" s="58"/>
      <c r="IF743" s="58"/>
      <c r="IG743" s="58"/>
      <c r="IH743" s="58"/>
      <c r="II743" s="58"/>
      <c r="IJ743" s="58"/>
      <c r="IK743" s="58"/>
      <c r="IL743" s="58"/>
      <c r="IM743" s="58"/>
      <c r="IN743" s="58"/>
      <c r="IO743" s="58"/>
      <c r="IP743" s="58"/>
      <c r="IQ743" s="58"/>
      <c r="IR743" s="58"/>
    </row>
    <row r="744" spans="1:252" s="839" customFormat="1">
      <c r="A744" s="78" t="s">
        <v>560</v>
      </c>
      <c r="B744" s="699">
        <v>0</v>
      </c>
      <c r="C744" s="699">
        <v>0</v>
      </c>
      <c r="D744" s="699">
        <v>0</v>
      </c>
      <c r="E744" s="699">
        <v>0</v>
      </c>
      <c r="F744" s="699">
        <v>0</v>
      </c>
      <c r="G744" s="699">
        <v>0</v>
      </c>
      <c r="H744" s="699">
        <v>0</v>
      </c>
      <c r="I744" s="699">
        <v>0</v>
      </c>
      <c r="J744" s="699">
        <v>0</v>
      </c>
      <c r="K744" s="699">
        <v>0</v>
      </c>
      <c r="L744" s="699">
        <v>0</v>
      </c>
      <c r="M744" s="699">
        <v>0</v>
      </c>
      <c r="N744" s="699">
        <v>0</v>
      </c>
      <c r="O744" s="699">
        <v>0</v>
      </c>
      <c r="P744" s="699">
        <v>0</v>
      </c>
      <c r="Q744" s="699">
        <v>0</v>
      </c>
      <c r="R744" s="699">
        <v>0</v>
      </c>
      <c r="S744" s="699">
        <v>0</v>
      </c>
      <c r="T744" s="699">
        <v>0</v>
      </c>
      <c r="U744" s="699">
        <v>0</v>
      </c>
      <c r="V744" s="699">
        <v>0</v>
      </c>
      <c r="W744" s="699">
        <v>0</v>
      </c>
      <c r="X744" s="699">
        <v>0</v>
      </c>
      <c r="Y744" s="699">
        <v>0</v>
      </c>
      <c r="Z744" s="699">
        <v>0</v>
      </c>
      <c r="AA744" s="957">
        <v>0</v>
      </c>
      <c r="AB744" s="957">
        <v>0</v>
      </c>
      <c r="AC744" s="957">
        <v>0</v>
      </c>
      <c r="AD744" s="699">
        <v>0</v>
      </c>
      <c r="AE744" s="953">
        <v>0</v>
      </c>
      <c r="AF744" s="58"/>
      <c r="AG744" s="58"/>
      <c r="AH744" s="58"/>
      <c r="AI744" s="58"/>
      <c r="AJ744" s="58"/>
      <c r="AK744" s="58"/>
      <c r="AL744" s="58"/>
      <c r="AM744" s="58"/>
      <c r="AN744" s="58"/>
      <c r="AO744" s="58"/>
      <c r="AP744" s="58"/>
      <c r="AQ744" s="58"/>
      <c r="AR744" s="58"/>
      <c r="AS744" s="58"/>
      <c r="AT744" s="58"/>
      <c r="AU744" s="58"/>
      <c r="AV744" s="58"/>
      <c r="AW744" s="58"/>
      <c r="AX744" s="58"/>
      <c r="AY744" s="58"/>
      <c r="AZ744" s="58"/>
      <c r="BA744" s="58"/>
      <c r="BB744" s="58"/>
      <c r="BC744" s="58"/>
      <c r="BD744" s="58"/>
      <c r="BE744" s="58"/>
      <c r="BF744" s="58"/>
      <c r="BG744" s="58"/>
      <c r="BH744" s="58"/>
      <c r="BI744" s="58"/>
      <c r="BJ744" s="58"/>
      <c r="BK744" s="58"/>
      <c r="BL744" s="58"/>
      <c r="BM744" s="58"/>
      <c r="BN744" s="58"/>
      <c r="BO744" s="58"/>
      <c r="BP744" s="58"/>
      <c r="BQ744" s="58"/>
      <c r="BR744" s="58"/>
      <c r="BS744" s="58"/>
      <c r="BT744" s="58"/>
      <c r="BU744" s="58"/>
      <c r="BV744" s="58"/>
      <c r="BW744" s="58"/>
      <c r="BX744" s="58"/>
      <c r="BY744" s="58"/>
      <c r="BZ744" s="58"/>
      <c r="CA744" s="58"/>
      <c r="CB744" s="58"/>
      <c r="CC744" s="58"/>
      <c r="CD744" s="58"/>
      <c r="CE744" s="58"/>
      <c r="CF744" s="58"/>
      <c r="CG744" s="58"/>
      <c r="CH744" s="58"/>
      <c r="CI744" s="58"/>
      <c r="CJ744" s="58"/>
      <c r="CK744" s="58"/>
      <c r="CL744" s="58"/>
      <c r="CM744" s="58"/>
      <c r="CN744" s="58"/>
      <c r="CO744" s="58"/>
      <c r="CP744" s="58"/>
      <c r="CQ744" s="58"/>
      <c r="CR744" s="58"/>
      <c r="CS744" s="58"/>
      <c r="CT744" s="58"/>
      <c r="CU744" s="58"/>
      <c r="CV744" s="58"/>
      <c r="CW744" s="58"/>
      <c r="CX744" s="58"/>
      <c r="CY744" s="58"/>
      <c r="CZ744" s="58"/>
      <c r="DA744" s="58"/>
      <c r="DB744" s="58"/>
      <c r="DC744" s="58"/>
      <c r="DD744" s="58"/>
      <c r="DE744" s="58"/>
      <c r="DF744" s="58"/>
      <c r="DG744" s="58"/>
      <c r="DH744" s="58"/>
      <c r="DI744" s="58"/>
      <c r="DJ744" s="58"/>
      <c r="DK744" s="58"/>
      <c r="DL744" s="58"/>
      <c r="DM744" s="58"/>
      <c r="DN744" s="58"/>
      <c r="DO744" s="58"/>
      <c r="DP744" s="58"/>
      <c r="DQ744" s="58"/>
      <c r="DR744" s="58"/>
      <c r="DS744" s="58"/>
      <c r="DT744" s="58"/>
      <c r="DU744" s="58"/>
      <c r="DV744" s="58"/>
      <c r="DW744" s="58"/>
      <c r="DX744" s="58"/>
      <c r="DY744" s="58"/>
      <c r="DZ744" s="58"/>
      <c r="EA744" s="58"/>
      <c r="EB744" s="58"/>
      <c r="EC744" s="58"/>
      <c r="ED744" s="58"/>
      <c r="EE744" s="58"/>
      <c r="EF744" s="58"/>
      <c r="EG744" s="58"/>
      <c r="EH744" s="58"/>
      <c r="EI744" s="58"/>
      <c r="EJ744" s="58"/>
      <c r="EK744" s="58"/>
      <c r="EL744" s="58"/>
      <c r="EM744" s="58"/>
      <c r="EN744" s="58"/>
      <c r="EO744" s="58"/>
      <c r="EP744" s="58"/>
      <c r="EQ744" s="58"/>
      <c r="ER744" s="58"/>
      <c r="ES744" s="58"/>
      <c r="ET744" s="58"/>
      <c r="EU744" s="58"/>
      <c r="EV744" s="58"/>
      <c r="EW744" s="58"/>
      <c r="EX744" s="58"/>
      <c r="EY744" s="58"/>
      <c r="EZ744" s="58"/>
      <c r="FA744" s="58"/>
      <c r="FB744" s="58"/>
      <c r="FC744" s="58"/>
      <c r="FD744" s="58"/>
      <c r="FE744" s="58"/>
      <c r="FF744" s="58"/>
      <c r="FG744" s="58"/>
      <c r="FH744" s="58"/>
      <c r="FI744" s="58"/>
      <c r="FJ744" s="58"/>
      <c r="FK744" s="58"/>
      <c r="FL744" s="58"/>
      <c r="FM744" s="58"/>
      <c r="FN744" s="58"/>
      <c r="FO744" s="58"/>
      <c r="FP744" s="58"/>
      <c r="FQ744" s="58"/>
      <c r="FR744" s="58"/>
      <c r="FS744" s="58"/>
      <c r="FT744" s="58"/>
      <c r="FU744" s="58"/>
      <c r="FV744" s="58"/>
      <c r="FW744" s="58"/>
      <c r="FX744" s="58"/>
      <c r="FY744" s="58"/>
      <c r="FZ744" s="58"/>
      <c r="GA744" s="58"/>
      <c r="GB744" s="58"/>
      <c r="GC744" s="58"/>
      <c r="GD744" s="58"/>
      <c r="GE744" s="58"/>
      <c r="GF744" s="58"/>
      <c r="GG744" s="58"/>
      <c r="GH744" s="58"/>
      <c r="GI744" s="58"/>
      <c r="GJ744" s="58"/>
      <c r="GK744" s="58"/>
      <c r="GL744" s="58"/>
      <c r="GM744" s="58"/>
      <c r="GN744" s="58"/>
      <c r="GO744" s="58"/>
      <c r="GP744" s="58"/>
      <c r="GQ744" s="58"/>
      <c r="GR744" s="58"/>
      <c r="GS744" s="58"/>
      <c r="GT744" s="58"/>
      <c r="GU744" s="58"/>
      <c r="GV744" s="58"/>
      <c r="GW744" s="58"/>
      <c r="GX744" s="58"/>
      <c r="GY744" s="58"/>
      <c r="GZ744" s="58"/>
      <c r="HA744" s="58"/>
      <c r="HB744" s="58"/>
      <c r="HC744" s="58"/>
      <c r="HD744" s="58"/>
      <c r="HE744" s="58"/>
      <c r="HF744" s="58"/>
      <c r="HG744" s="58"/>
      <c r="HH744" s="58"/>
      <c r="HI744" s="58"/>
      <c r="HJ744" s="58"/>
      <c r="HK744" s="58"/>
      <c r="HL744" s="58"/>
      <c r="HM744" s="58"/>
      <c r="HN744" s="58"/>
      <c r="HO744" s="58"/>
      <c r="HP744" s="58"/>
      <c r="HQ744" s="58"/>
      <c r="HR744" s="58"/>
      <c r="HS744" s="58"/>
      <c r="HT744" s="58"/>
      <c r="HU744" s="58"/>
      <c r="HV744" s="58"/>
      <c r="HW744" s="58"/>
      <c r="HX744" s="58"/>
      <c r="HY744" s="58"/>
      <c r="HZ744" s="58"/>
      <c r="IA744" s="58"/>
      <c r="IB744" s="58"/>
      <c r="IC744" s="58"/>
      <c r="ID744" s="58"/>
      <c r="IE744" s="58"/>
      <c r="IF744" s="58"/>
      <c r="IG744" s="58"/>
      <c r="IH744" s="58"/>
      <c r="II744" s="58"/>
      <c r="IJ744" s="58"/>
      <c r="IK744" s="58"/>
      <c r="IL744" s="58"/>
      <c r="IM744" s="58"/>
      <c r="IN744" s="58"/>
      <c r="IO744" s="58"/>
      <c r="IP744" s="58"/>
      <c r="IQ744" s="58"/>
      <c r="IR744" s="58"/>
    </row>
    <row r="745" spans="1:252" s="839" customFormat="1">
      <c r="A745" s="78" t="s">
        <v>561</v>
      </c>
      <c r="B745" s="699">
        <v>0</v>
      </c>
      <c r="C745" s="699">
        <v>0</v>
      </c>
      <c r="D745" s="699">
        <v>0</v>
      </c>
      <c r="E745" s="699">
        <v>0</v>
      </c>
      <c r="F745" s="699">
        <v>0</v>
      </c>
      <c r="G745" s="699">
        <v>0</v>
      </c>
      <c r="H745" s="699">
        <v>0</v>
      </c>
      <c r="I745" s="699">
        <v>0</v>
      </c>
      <c r="J745" s="699">
        <v>0</v>
      </c>
      <c r="K745" s="699">
        <v>0</v>
      </c>
      <c r="L745" s="699">
        <v>0</v>
      </c>
      <c r="M745" s="699">
        <v>0</v>
      </c>
      <c r="N745" s="699">
        <v>0</v>
      </c>
      <c r="O745" s="699">
        <v>0</v>
      </c>
      <c r="P745" s="699">
        <v>0</v>
      </c>
      <c r="Q745" s="699">
        <v>0</v>
      </c>
      <c r="R745" s="699">
        <v>0</v>
      </c>
      <c r="S745" s="699">
        <v>0</v>
      </c>
      <c r="T745" s="699">
        <v>0</v>
      </c>
      <c r="U745" s="699">
        <v>0</v>
      </c>
      <c r="V745" s="699">
        <v>0</v>
      </c>
      <c r="W745" s="699">
        <v>0</v>
      </c>
      <c r="X745" s="699">
        <v>0</v>
      </c>
      <c r="Y745" s="699">
        <v>0</v>
      </c>
      <c r="Z745" s="699">
        <v>0</v>
      </c>
      <c r="AA745" s="957">
        <v>0</v>
      </c>
      <c r="AB745" s="957">
        <v>0</v>
      </c>
      <c r="AC745" s="957">
        <v>0</v>
      </c>
      <c r="AD745" s="699">
        <v>0</v>
      </c>
      <c r="AE745" s="953">
        <v>0</v>
      </c>
      <c r="AF745" s="58"/>
      <c r="AG745" s="58"/>
      <c r="AH745" s="58"/>
      <c r="AI745" s="58"/>
      <c r="AJ745" s="58"/>
      <c r="AK745" s="58"/>
      <c r="AL745" s="58"/>
      <c r="AM745" s="58"/>
      <c r="AN745" s="58"/>
      <c r="AO745" s="58"/>
      <c r="AP745" s="58"/>
      <c r="AQ745" s="58"/>
      <c r="AR745" s="58"/>
      <c r="AS745" s="58"/>
      <c r="AT745" s="58"/>
      <c r="AU745" s="58"/>
      <c r="AV745" s="58"/>
      <c r="AW745" s="58"/>
      <c r="AX745" s="58"/>
      <c r="AY745" s="58"/>
      <c r="AZ745" s="58"/>
      <c r="BA745" s="58"/>
      <c r="BB745" s="58"/>
      <c r="BC745" s="58"/>
      <c r="BD745" s="58"/>
      <c r="BE745" s="58"/>
      <c r="BF745" s="58"/>
      <c r="BG745" s="58"/>
      <c r="BH745" s="58"/>
      <c r="BI745" s="58"/>
      <c r="BJ745" s="58"/>
      <c r="BK745" s="58"/>
      <c r="BL745" s="58"/>
      <c r="BM745" s="58"/>
      <c r="BN745" s="58"/>
      <c r="BO745" s="58"/>
      <c r="BP745" s="58"/>
      <c r="BQ745" s="58"/>
      <c r="BR745" s="58"/>
      <c r="BS745" s="58"/>
      <c r="BT745" s="58"/>
      <c r="BU745" s="58"/>
      <c r="BV745" s="58"/>
      <c r="BW745" s="58"/>
      <c r="BX745" s="58"/>
      <c r="BY745" s="58"/>
      <c r="BZ745" s="58"/>
      <c r="CA745" s="58"/>
      <c r="CB745" s="58"/>
      <c r="CC745" s="58"/>
      <c r="CD745" s="58"/>
      <c r="CE745" s="58"/>
      <c r="CF745" s="58"/>
      <c r="CG745" s="58"/>
      <c r="CH745" s="58"/>
      <c r="CI745" s="58"/>
      <c r="CJ745" s="58"/>
      <c r="CK745" s="58"/>
      <c r="CL745" s="58"/>
      <c r="CM745" s="58"/>
      <c r="CN745" s="58"/>
      <c r="CO745" s="58"/>
      <c r="CP745" s="58"/>
      <c r="CQ745" s="58"/>
      <c r="CR745" s="58"/>
      <c r="CS745" s="58"/>
      <c r="CT745" s="58"/>
      <c r="CU745" s="58"/>
      <c r="CV745" s="58"/>
      <c r="CW745" s="58"/>
      <c r="CX745" s="58"/>
      <c r="CY745" s="58"/>
      <c r="CZ745" s="58"/>
      <c r="DA745" s="58"/>
      <c r="DB745" s="58"/>
      <c r="DC745" s="58"/>
      <c r="DD745" s="58"/>
      <c r="DE745" s="58"/>
      <c r="DF745" s="58"/>
      <c r="DG745" s="58"/>
      <c r="DH745" s="58"/>
      <c r="DI745" s="58"/>
      <c r="DJ745" s="58"/>
      <c r="DK745" s="58"/>
      <c r="DL745" s="58"/>
      <c r="DM745" s="58"/>
      <c r="DN745" s="58"/>
      <c r="DO745" s="58"/>
      <c r="DP745" s="58"/>
      <c r="DQ745" s="58"/>
      <c r="DR745" s="58"/>
      <c r="DS745" s="58"/>
      <c r="DT745" s="58"/>
      <c r="DU745" s="58"/>
      <c r="DV745" s="58"/>
      <c r="DW745" s="58"/>
      <c r="DX745" s="58"/>
      <c r="DY745" s="58"/>
      <c r="DZ745" s="58"/>
      <c r="EA745" s="58"/>
      <c r="EB745" s="58"/>
      <c r="EC745" s="58"/>
      <c r="ED745" s="58"/>
      <c r="EE745" s="58"/>
      <c r="EF745" s="58"/>
      <c r="EG745" s="58"/>
      <c r="EH745" s="58"/>
      <c r="EI745" s="58"/>
      <c r="EJ745" s="58"/>
      <c r="EK745" s="58"/>
      <c r="EL745" s="58"/>
      <c r="EM745" s="58"/>
      <c r="EN745" s="58"/>
      <c r="EO745" s="58"/>
      <c r="EP745" s="58"/>
      <c r="EQ745" s="58"/>
      <c r="ER745" s="58"/>
      <c r="ES745" s="58"/>
      <c r="ET745" s="58"/>
      <c r="EU745" s="58"/>
      <c r="EV745" s="58"/>
      <c r="EW745" s="58"/>
      <c r="EX745" s="58"/>
      <c r="EY745" s="58"/>
      <c r="EZ745" s="58"/>
      <c r="FA745" s="58"/>
      <c r="FB745" s="58"/>
      <c r="FC745" s="58"/>
      <c r="FD745" s="58"/>
      <c r="FE745" s="58"/>
      <c r="FF745" s="58"/>
      <c r="FG745" s="58"/>
      <c r="FH745" s="58"/>
      <c r="FI745" s="58"/>
      <c r="FJ745" s="58"/>
      <c r="FK745" s="58"/>
      <c r="FL745" s="58"/>
      <c r="FM745" s="58"/>
      <c r="FN745" s="58"/>
      <c r="FO745" s="58"/>
      <c r="FP745" s="58"/>
      <c r="FQ745" s="58"/>
      <c r="FR745" s="58"/>
      <c r="FS745" s="58"/>
      <c r="FT745" s="58"/>
      <c r="FU745" s="58"/>
      <c r="FV745" s="58"/>
      <c r="FW745" s="58"/>
      <c r="FX745" s="58"/>
      <c r="FY745" s="58"/>
      <c r="FZ745" s="58"/>
      <c r="GA745" s="58"/>
      <c r="GB745" s="58"/>
      <c r="GC745" s="58"/>
      <c r="GD745" s="58"/>
      <c r="GE745" s="58"/>
      <c r="GF745" s="58"/>
      <c r="GG745" s="58"/>
      <c r="GH745" s="58"/>
      <c r="GI745" s="58"/>
      <c r="GJ745" s="58"/>
      <c r="GK745" s="58"/>
      <c r="GL745" s="58"/>
      <c r="GM745" s="58"/>
      <c r="GN745" s="58"/>
      <c r="GO745" s="58"/>
      <c r="GP745" s="58"/>
      <c r="GQ745" s="58"/>
      <c r="GR745" s="58"/>
      <c r="GS745" s="58"/>
      <c r="GT745" s="58"/>
      <c r="GU745" s="58"/>
      <c r="GV745" s="58"/>
      <c r="GW745" s="58"/>
      <c r="GX745" s="58"/>
      <c r="GY745" s="58"/>
      <c r="GZ745" s="58"/>
      <c r="HA745" s="58"/>
      <c r="HB745" s="58"/>
      <c r="HC745" s="58"/>
      <c r="HD745" s="58"/>
      <c r="HE745" s="58"/>
      <c r="HF745" s="58"/>
      <c r="HG745" s="58"/>
      <c r="HH745" s="58"/>
      <c r="HI745" s="58"/>
      <c r="HJ745" s="58"/>
      <c r="HK745" s="58"/>
      <c r="HL745" s="58"/>
      <c r="HM745" s="58"/>
      <c r="HN745" s="58"/>
      <c r="HO745" s="58"/>
      <c r="HP745" s="58"/>
      <c r="HQ745" s="58"/>
      <c r="HR745" s="58"/>
      <c r="HS745" s="58"/>
      <c r="HT745" s="58"/>
      <c r="HU745" s="58"/>
      <c r="HV745" s="58"/>
      <c r="HW745" s="58"/>
      <c r="HX745" s="58"/>
      <c r="HY745" s="58"/>
      <c r="HZ745" s="58"/>
      <c r="IA745" s="58"/>
      <c r="IB745" s="58"/>
      <c r="IC745" s="58"/>
      <c r="ID745" s="58"/>
      <c r="IE745" s="58"/>
      <c r="IF745" s="58"/>
      <c r="IG745" s="58"/>
      <c r="IH745" s="58"/>
      <c r="II745" s="58"/>
      <c r="IJ745" s="58"/>
      <c r="IK745" s="58"/>
      <c r="IL745" s="58"/>
      <c r="IM745" s="58"/>
      <c r="IN745" s="58"/>
      <c r="IO745" s="58"/>
      <c r="IP745" s="58"/>
      <c r="IQ745" s="58"/>
      <c r="IR745" s="58"/>
    </row>
    <row r="746" spans="1:252" s="839" customFormat="1">
      <c r="A746" s="78" t="s">
        <v>462</v>
      </c>
      <c r="B746" s="699">
        <v>0</v>
      </c>
      <c r="C746" s="699">
        <v>0</v>
      </c>
      <c r="D746" s="699">
        <v>0</v>
      </c>
      <c r="E746" s="699">
        <v>0</v>
      </c>
      <c r="F746" s="699">
        <v>0</v>
      </c>
      <c r="G746" s="699">
        <v>0</v>
      </c>
      <c r="H746" s="699">
        <v>0</v>
      </c>
      <c r="I746" s="699">
        <v>0</v>
      </c>
      <c r="J746" s="699">
        <v>0</v>
      </c>
      <c r="K746" s="699">
        <v>0</v>
      </c>
      <c r="L746" s="699">
        <v>0</v>
      </c>
      <c r="M746" s="699">
        <v>0</v>
      </c>
      <c r="N746" s="699">
        <v>0</v>
      </c>
      <c r="O746" s="699">
        <v>0</v>
      </c>
      <c r="P746" s="699">
        <v>0</v>
      </c>
      <c r="Q746" s="699">
        <v>0</v>
      </c>
      <c r="R746" s="699">
        <v>0</v>
      </c>
      <c r="S746" s="699">
        <v>0</v>
      </c>
      <c r="T746" s="699">
        <v>0</v>
      </c>
      <c r="U746" s="699">
        <v>0</v>
      </c>
      <c r="V746" s="699">
        <v>0</v>
      </c>
      <c r="W746" s="699">
        <v>0</v>
      </c>
      <c r="X746" s="699">
        <v>0</v>
      </c>
      <c r="Y746" s="699">
        <v>0</v>
      </c>
      <c r="Z746" s="699">
        <v>0</v>
      </c>
      <c r="AA746" s="957">
        <v>0</v>
      </c>
      <c r="AB746" s="957">
        <v>0</v>
      </c>
      <c r="AC746" s="957">
        <v>0</v>
      </c>
      <c r="AD746" s="699">
        <v>0</v>
      </c>
      <c r="AE746" s="953">
        <v>0</v>
      </c>
      <c r="AF746" s="58"/>
      <c r="AG746" s="58"/>
      <c r="AH746" s="58"/>
      <c r="AI746" s="58"/>
      <c r="AJ746" s="58"/>
      <c r="AK746" s="58"/>
      <c r="AL746" s="58"/>
      <c r="AM746" s="58"/>
      <c r="AN746" s="58"/>
      <c r="AO746" s="58"/>
      <c r="AP746" s="58"/>
      <c r="AQ746" s="58"/>
      <c r="AR746" s="58"/>
      <c r="AS746" s="58"/>
      <c r="AT746" s="58"/>
      <c r="AU746" s="58"/>
      <c r="AV746" s="58"/>
      <c r="AW746" s="58"/>
      <c r="AX746" s="58"/>
      <c r="AY746" s="58"/>
      <c r="AZ746" s="58"/>
      <c r="BA746" s="58"/>
      <c r="BB746" s="58"/>
      <c r="BC746" s="58"/>
      <c r="BD746" s="58"/>
      <c r="BE746" s="58"/>
      <c r="BF746" s="58"/>
      <c r="BG746" s="58"/>
      <c r="BH746" s="58"/>
      <c r="BI746" s="58"/>
      <c r="BJ746" s="58"/>
      <c r="BK746" s="58"/>
      <c r="BL746" s="58"/>
      <c r="BM746" s="58"/>
      <c r="BN746" s="58"/>
      <c r="BO746" s="58"/>
      <c r="BP746" s="58"/>
      <c r="BQ746" s="58"/>
      <c r="BR746" s="58"/>
      <c r="BS746" s="58"/>
      <c r="BT746" s="58"/>
      <c r="BU746" s="58"/>
      <c r="BV746" s="58"/>
      <c r="BW746" s="58"/>
      <c r="BX746" s="58"/>
      <c r="BY746" s="58"/>
      <c r="BZ746" s="58"/>
      <c r="CA746" s="58"/>
      <c r="CB746" s="58"/>
      <c r="CC746" s="58"/>
      <c r="CD746" s="58"/>
      <c r="CE746" s="58"/>
      <c r="CF746" s="58"/>
      <c r="CG746" s="58"/>
      <c r="CH746" s="58"/>
      <c r="CI746" s="58"/>
      <c r="CJ746" s="58"/>
      <c r="CK746" s="58"/>
      <c r="CL746" s="58"/>
      <c r="CM746" s="58"/>
      <c r="CN746" s="58"/>
      <c r="CO746" s="58"/>
      <c r="CP746" s="58"/>
      <c r="CQ746" s="58"/>
      <c r="CR746" s="58"/>
      <c r="CS746" s="58"/>
      <c r="CT746" s="58"/>
      <c r="CU746" s="58"/>
      <c r="CV746" s="58"/>
      <c r="CW746" s="58"/>
      <c r="CX746" s="58"/>
      <c r="CY746" s="58"/>
      <c r="CZ746" s="58"/>
      <c r="DA746" s="58"/>
      <c r="DB746" s="58"/>
      <c r="DC746" s="58"/>
      <c r="DD746" s="58"/>
      <c r="DE746" s="58"/>
      <c r="DF746" s="58"/>
      <c r="DG746" s="58"/>
      <c r="DH746" s="58"/>
      <c r="DI746" s="58"/>
      <c r="DJ746" s="58"/>
      <c r="DK746" s="58"/>
      <c r="DL746" s="58"/>
      <c r="DM746" s="58"/>
      <c r="DN746" s="58"/>
      <c r="DO746" s="58"/>
      <c r="DP746" s="58"/>
      <c r="DQ746" s="58"/>
      <c r="DR746" s="58"/>
      <c r="DS746" s="58"/>
      <c r="DT746" s="58"/>
      <c r="DU746" s="58"/>
      <c r="DV746" s="58"/>
      <c r="DW746" s="58"/>
      <c r="DX746" s="58"/>
      <c r="DY746" s="58"/>
      <c r="DZ746" s="58"/>
      <c r="EA746" s="58"/>
      <c r="EB746" s="58"/>
      <c r="EC746" s="58"/>
      <c r="ED746" s="58"/>
      <c r="EE746" s="58"/>
      <c r="EF746" s="58"/>
      <c r="EG746" s="58"/>
      <c r="EH746" s="58"/>
      <c r="EI746" s="58"/>
      <c r="EJ746" s="58"/>
      <c r="EK746" s="58"/>
      <c r="EL746" s="58"/>
      <c r="EM746" s="58"/>
      <c r="EN746" s="58"/>
      <c r="EO746" s="58"/>
      <c r="EP746" s="58"/>
      <c r="EQ746" s="58"/>
      <c r="ER746" s="58"/>
      <c r="ES746" s="58"/>
      <c r="ET746" s="58"/>
      <c r="EU746" s="58"/>
      <c r="EV746" s="58"/>
      <c r="EW746" s="58"/>
      <c r="EX746" s="58"/>
      <c r="EY746" s="58"/>
      <c r="EZ746" s="58"/>
      <c r="FA746" s="58"/>
      <c r="FB746" s="58"/>
      <c r="FC746" s="58"/>
      <c r="FD746" s="58"/>
      <c r="FE746" s="58"/>
      <c r="FF746" s="58"/>
      <c r="FG746" s="58"/>
      <c r="FH746" s="58"/>
      <c r="FI746" s="58"/>
      <c r="FJ746" s="58"/>
      <c r="FK746" s="58"/>
      <c r="FL746" s="58"/>
      <c r="FM746" s="58"/>
      <c r="FN746" s="58"/>
      <c r="FO746" s="58"/>
      <c r="FP746" s="58"/>
      <c r="FQ746" s="58"/>
      <c r="FR746" s="58"/>
      <c r="FS746" s="58"/>
      <c r="FT746" s="58"/>
      <c r="FU746" s="58"/>
      <c r="FV746" s="58"/>
      <c r="FW746" s="58"/>
      <c r="FX746" s="58"/>
      <c r="FY746" s="58"/>
      <c r="FZ746" s="58"/>
      <c r="GA746" s="58"/>
      <c r="GB746" s="58"/>
      <c r="GC746" s="58"/>
      <c r="GD746" s="58"/>
      <c r="GE746" s="58"/>
      <c r="GF746" s="58"/>
      <c r="GG746" s="58"/>
      <c r="GH746" s="58"/>
      <c r="GI746" s="58"/>
      <c r="GJ746" s="58"/>
      <c r="GK746" s="58"/>
      <c r="GL746" s="58"/>
      <c r="GM746" s="58"/>
      <c r="GN746" s="58"/>
      <c r="GO746" s="58"/>
      <c r="GP746" s="58"/>
      <c r="GQ746" s="58"/>
      <c r="GR746" s="58"/>
      <c r="GS746" s="58"/>
      <c r="GT746" s="58"/>
      <c r="GU746" s="58"/>
      <c r="GV746" s="58"/>
      <c r="GW746" s="58"/>
      <c r="GX746" s="58"/>
      <c r="GY746" s="58"/>
      <c r="GZ746" s="58"/>
      <c r="HA746" s="58"/>
      <c r="HB746" s="58"/>
      <c r="HC746" s="58"/>
      <c r="HD746" s="58"/>
      <c r="HE746" s="58"/>
      <c r="HF746" s="58"/>
      <c r="HG746" s="58"/>
      <c r="HH746" s="58"/>
      <c r="HI746" s="58"/>
      <c r="HJ746" s="58"/>
      <c r="HK746" s="58"/>
      <c r="HL746" s="58"/>
      <c r="HM746" s="58"/>
      <c r="HN746" s="58"/>
      <c r="HO746" s="58"/>
      <c r="HP746" s="58"/>
      <c r="HQ746" s="58"/>
      <c r="HR746" s="58"/>
      <c r="HS746" s="58"/>
      <c r="HT746" s="58"/>
      <c r="HU746" s="58"/>
      <c r="HV746" s="58"/>
      <c r="HW746" s="58"/>
      <c r="HX746" s="58"/>
      <c r="HY746" s="58"/>
      <c r="HZ746" s="58"/>
      <c r="IA746" s="58"/>
      <c r="IB746" s="58"/>
      <c r="IC746" s="58"/>
      <c r="ID746" s="58"/>
      <c r="IE746" s="58"/>
      <c r="IF746" s="58"/>
      <c r="IG746" s="58"/>
      <c r="IH746" s="58"/>
      <c r="II746" s="58"/>
      <c r="IJ746" s="58"/>
      <c r="IK746" s="58"/>
      <c r="IL746" s="58"/>
      <c r="IM746" s="58"/>
      <c r="IN746" s="58"/>
      <c r="IO746" s="58"/>
      <c r="IP746" s="58"/>
      <c r="IQ746" s="58"/>
      <c r="IR746" s="58"/>
    </row>
    <row r="747" spans="1:252" s="839" customFormat="1">
      <c r="A747" s="78" t="s">
        <v>562</v>
      </c>
      <c r="B747" s="699">
        <v>0</v>
      </c>
      <c r="C747" s="699">
        <v>0</v>
      </c>
      <c r="D747" s="699">
        <v>0</v>
      </c>
      <c r="E747" s="699">
        <v>0</v>
      </c>
      <c r="F747" s="699">
        <v>0</v>
      </c>
      <c r="G747" s="699">
        <v>0</v>
      </c>
      <c r="H747" s="699">
        <v>0</v>
      </c>
      <c r="I747" s="699">
        <v>0</v>
      </c>
      <c r="J747" s="699">
        <v>0</v>
      </c>
      <c r="K747" s="699">
        <v>0</v>
      </c>
      <c r="L747" s="699">
        <v>0</v>
      </c>
      <c r="M747" s="699">
        <v>0</v>
      </c>
      <c r="N747" s="699">
        <v>0</v>
      </c>
      <c r="O747" s="699">
        <v>0</v>
      </c>
      <c r="P747" s="699">
        <v>0</v>
      </c>
      <c r="Q747" s="699">
        <v>0</v>
      </c>
      <c r="R747" s="699">
        <v>0</v>
      </c>
      <c r="S747" s="699">
        <v>0</v>
      </c>
      <c r="T747" s="699">
        <v>0</v>
      </c>
      <c r="U747" s="699">
        <v>0</v>
      </c>
      <c r="V747" s="699">
        <v>0</v>
      </c>
      <c r="W747" s="699">
        <v>0</v>
      </c>
      <c r="X747" s="699">
        <v>0</v>
      </c>
      <c r="Y747" s="699">
        <v>0</v>
      </c>
      <c r="Z747" s="699">
        <v>0</v>
      </c>
      <c r="AA747" s="957">
        <v>0</v>
      </c>
      <c r="AB747" s="957">
        <v>0</v>
      </c>
      <c r="AC747" s="957">
        <v>0</v>
      </c>
      <c r="AD747" s="699">
        <v>0</v>
      </c>
      <c r="AE747" s="953">
        <v>0</v>
      </c>
      <c r="AF747" s="58"/>
      <c r="AG747" s="58"/>
      <c r="AH747" s="58"/>
      <c r="AI747" s="58"/>
      <c r="AJ747" s="58"/>
      <c r="AK747" s="58"/>
      <c r="AL747" s="58"/>
      <c r="AM747" s="58"/>
      <c r="AN747" s="58"/>
      <c r="AO747" s="58"/>
      <c r="AP747" s="58"/>
      <c r="AQ747" s="58"/>
      <c r="AR747" s="58"/>
      <c r="AS747" s="58"/>
      <c r="AT747" s="58"/>
      <c r="AU747" s="58"/>
      <c r="AV747" s="58"/>
      <c r="AW747" s="58"/>
      <c r="AX747" s="58"/>
      <c r="AY747" s="58"/>
      <c r="AZ747" s="58"/>
      <c r="BA747" s="58"/>
      <c r="BB747" s="58"/>
      <c r="BC747" s="58"/>
      <c r="BD747" s="58"/>
      <c r="BE747" s="58"/>
      <c r="BF747" s="58"/>
      <c r="BG747" s="58"/>
      <c r="BH747" s="58"/>
      <c r="BI747" s="58"/>
      <c r="BJ747" s="58"/>
      <c r="BK747" s="58"/>
      <c r="BL747" s="58"/>
      <c r="BM747" s="58"/>
      <c r="BN747" s="58"/>
      <c r="BO747" s="58"/>
      <c r="BP747" s="58"/>
      <c r="BQ747" s="58"/>
      <c r="BR747" s="58"/>
      <c r="BS747" s="58"/>
      <c r="BT747" s="58"/>
      <c r="BU747" s="58"/>
      <c r="BV747" s="58"/>
      <c r="BW747" s="58"/>
      <c r="BX747" s="58"/>
      <c r="BY747" s="58"/>
      <c r="BZ747" s="58"/>
      <c r="CA747" s="58"/>
      <c r="CB747" s="58"/>
      <c r="CC747" s="58"/>
      <c r="CD747" s="58"/>
      <c r="CE747" s="58"/>
      <c r="CF747" s="58"/>
      <c r="CG747" s="58"/>
      <c r="CH747" s="58"/>
      <c r="CI747" s="58"/>
      <c r="CJ747" s="58"/>
      <c r="CK747" s="58"/>
      <c r="CL747" s="58"/>
      <c r="CM747" s="58"/>
      <c r="CN747" s="58"/>
      <c r="CO747" s="58"/>
      <c r="CP747" s="58"/>
      <c r="CQ747" s="58"/>
      <c r="CR747" s="58"/>
      <c r="CS747" s="58"/>
      <c r="CT747" s="58"/>
      <c r="CU747" s="58"/>
      <c r="CV747" s="58"/>
      <c r="CW747" s="58"/>
      <c r="CX747" s="58"/>
      <c r="CY747" s="58"/>
      <c r="CZ747" s="58"/>
      <c r="DA747" s="58"/>
      <c r="DB747" s="58"/>
      <c r="DC747" s="58"/>
      <c r="DD747" s="58"/>
      <c r="DE747" s="58"/>
      <c r="DF747" s="58"/>
      <c r="DG747" s="58"/>
      <c r="DH747" s="58"/>
      <c r="DI747" s="58"/>
      <c r="DJ747" s="58"/>
      <c r="DK747" s="58"/>
      <c r="DL747" s="58"/>
      <c r="DM747" s="58"/>
      <c r="DN747" s="58"/>
      <c r="DO747" s="58"/>
      <c r="DP747" s="58"/>
      <c r="DQ747" s="58"/>
      <c r="DR747" s="58"/>
      <c r="DS747" s="58"/>
      <c r="DT747" s="58"/>
      <c r="DU747" s="58"/>
      <c r="DV747" s="58"/>
      <c r="DW747" s="58"/>
      <c r="DX747" s="58"/>
      <c r="DY747" s="58"/>
      <c r="DZ747" s="58"/>
      <c r="EA747" s="58"/>
      <c r="EB747" s="58"/>
      <c r="EC747" s="58"/>
      <c r="ED747" s="58"/>
      <c r="EE747" s="58"/>
      <c r="EF747" s="58"/>
      <c r="EG747" s="58"/>
      <c r="EH747" s="58"/>
      <c r="EI747" s="58"/>
      <c r="EJ747" s="58"/>
      <c r="EK747" s="58"/>
      <c r="EL747" s="58"/>
      <c r="EM747" s="58"/>
      <c r="EN747" s="58"/>
      <c r="EO747" s="58"/>
      <c r="EP747" s="58"/>
      <c r="EQ747" s="58"/>
      <c r="ER747" s="58"/>
      <c r="ES747" s="58"/>
      <c r="ET747" s="58"/>
      <c r="EU747" s="58"/>
      <c r="EV747" s="58"/>
      <c r="EW747" s="58"/>
      <c r="EX747" s="58"/>
      <c r="EY747" s="58"/>
      <c r="EZ747" s="58"/>
      <c r="FA747" s="58"/>
      <c r="FB747" s="58"/>
      <c r="FC747" s="58"/>
      <c r="FD747" s="58"/>
      <c r="FE747" s="58"/>
      <c r="FF747" s="58"/>
      <c r="FG747" s="58"/>
      <c r="FH747" s="58"/>
      <c r="FI747" s="58"/>
      <c r="FJ747" s="58"/>
      <c r="FK747" s="58"/>
      <c r="FL747" s="58"/>
      <c r="FM747" s="58"/>
      <c r="FN747" s="58"/>
      <c r="FO747" s="58"/>
      <c r="FP747" s="58"/>
      <c r="FQ747" s="58"/>
      <c r="FR747" s="58"/>
      <c r="FS747" s="58"/>
      <c r="FT747" s="58"/>
      <c r="FU747" s="58"/>
      <c r="FV747" s="58"/>
      <c r="FW747" s="58"/>
      <c r="FX747" s="58"/>
      <c r="FY747" s="58"/>
      <c r="FZ747" s="58"/>
      <c r="GA747" s="58"/>
      <c r="GB747" s="58"/>
      <c r="GC747" s="58"/>
      <c r="GD747" s="58"/>
      <c r="GE747" s="58"/>
      <c r="GF747" s="58"/>
      <c r="GG747" s="58"/>
      <c r="GH747" s="58"/>
      <c r="GI747" s="58"/>
      <c r="GJ747" s="58"/>
      <c r="GK747" s="58"/>
      <c r="GL747" s="58"/>
      <c r="GM747" s="58"/>
      <c r="GN747" s="58"/>
      <c r="GO747" s="58"/>
      <c r="GP747" s="58"/>
      <c r="GQ747" s="58"/>
      <c r="GR747" s="58"/>
      <c r="GS747" s="58"/>
      <c r="GT747" s="58"/>
      <c r="GU747" s="58"/>
      <c r="GV747" s="58"/>
      <c r="GW747" s="58"/>
      <c r="GX747" s="58"/>
      <c r="GY747" s="58"/>
      <c r="GZ747" s="58"/>
      <c r="HA747" s="58"/>
      <c r="HB747" s="58"/>
      <c r="HC747" s="58"/>
      <c r="HD747" s="58"/>
      <c r="HE747" s="58"/>
      <c r="HF747" s="58"/>
      <c r="HG747" s="58"/>
      <c r="HH747" s="58"/>
      <c r="HI747" s="58"/>
      <c r="HJ747" s="58"/>
      <c r="HK747" s="58"/>
      <c r="HL747" s="58"/>
      <c r="HM747" s="58"/>
      <c r="HN747" s="58"/>
      <c r="HO747" s="58"/>
      <c r="HP747" s="58"/>
      <c r="HQ747" s="58"/>
      <c r="HR747" s="58"/>
      <c r="HS747" s="58"/>
      <c r="HT747" s="58"/>
      <c r="HU747" s="58"/>
      <c r="HV747" s="58"/>
      <c r="HW747" s="58"/>
      <c r="HX747" s="58"/>
      <c r="HY747" s="58"/>
      <c r="HZ747" s="58"/>
      <c r="IA747" s="58"/>
      <c r="IB747" s="58"/>
      <c r="IC747" s="58"/>
      <c r="ID747" s="58"/>
      <c r="IE747" s="58"/>
      <c r="IF747" s="58"/>
      <c r="IG747" s="58"/>
      <c r="IH747" s="58"/>
      <c r="II747" s="58"/>
      <c r="IJ747" s="58"/>
      <c r="IK747" s="58"/>
      <c r="IL747" s="58"/>
      <c r="IM747" s="58"/>
      <c r="IN747" s="58"/>
      <c r="IO747" s="58"/>
      <c r="IP747" s="58"/>
      <c r="IQ747" s="58"/>
      <c r="IR747" s="58"/>
    </row>
    <row r="748" spans="1:252" s="839" customFormat="1">
      <c r="A748" s="78" t="s">
        <v>563</v>
      </c>
      <c r="B748" s="699">
        <v>0</v>
      </c>
      <c r="C748" s="699">
        <v>0</v>
      </c>
      <c r="D748" s="699">
        <v>0</v>
      </c>
      <c r="E748" s="699">
        <v>0</v>
      </c>
      <c r="F748" s="699">
        <v>0</v>
      </c>
      <c r="G748" s="699">
        <v>0</v>
      </c>
      <c r="H748" s="699">
        <v>0</v>
      </c>
      <c r="I748" s="699">
        <v>0</v>
      </c>
      <c r="J748" s="699">
        <v>0</v>
      </c>
      <c r="K748" s="699">
        <v>0</v>
      </c>
      <c r="L748" s="699">
        <v>0</v>
      </c>
      <c r="M748" s="699">
        <v>0</v>
      </c>
      <c r="N748" s="699">
        <v>0</v>
      </c>
      <c r="O748" s="699">
        <v>0</v>
      </c>
      <c r="P748" s="699">
        <v>0</v>
      </c>
      <c r="Q748" s="699">
        <v>0</v>
      </c>
      <c r="R748" s="699">
        <v>0</v>
      </c>
      <c r="S748" s="699">
        <v>0</v>
      </c>
      <c r="T748" s="699">
        <v>0</v>
      </c>
      <c r="U748" s="699">
        <v>0</v>
      </c>
      <c r="V748" s="699">
        <v>0</v>
      </c>
      <c r="W748" s="699">
        <v>0</v>
      </c>
      <c r="X748" s="699">
        <v>0</v>
      </c>
      <c r="Y748" s="699">
        <v>0</v>
      </c>
      <c r="Z748" s="699">
        <v>0</v>
      </c>
      <c r="AA748" s="957">
        <v>0</v>
      </c>
      <c r="AB748" s="957">
        <v>0</v>
      </c>
      <c r="AC748" s="957">
        <v>0</v>
      </c>
      <c r="AD748" s="699">
        <v>0</v>
      </c>
      <c r="AE748" s="953">
        <v>0</v>
      </c>
      <c r="AF748" s="58"/>
      <c r="AG748" s="58"/>
      <c r="AH748" s="58"/>
      <c r="AI748" s="58"/>
      <c r="AJ748" s="58"/>
      <c r="AK748" s="58"/>
      <c r="AL748" s="58"/>
      <c r="AM748" s="58"/>
      <c r="AN748" s="58"/>
      <c r="AO748" s="58"/>
      <c r="AP748" s="58"/>
      <c r="AQ748" s="58"/>
      <c r="AR748" s="58"/>
      <c r="AS748" s="58"/>
      <c r="AT748" s="58"/>
      <c r="AU748" s="58"/>
      <c r="AV748" s="58"/>
      <c r="AW748" s="58"/>
      <c r="AX748" s="58"/>
      <c r="AY748" s="58"/>
      <c r="AZ748" s="58"/>
      <c r="BA748" s="58"/>
      <c r="BB748" s="58"/>
      <c r="BC748" s="58"/>
      <c r="BD748" s="58"/>
      <c r="BE748" s="58"/>
      <c r="BF748" s="58"/>
      <c r="BG748" s="58"/>
      <c r="BH748" s="58"/>
      <c r="BI748" s="58"/>
      <c r="BJ748" s="58"/>
      <c r="BK748" s="58"/>
      <c r="BL748" s="58"/>
      <c r="BM748" s="58"/>
      <c r="BN748" s="58"/>
      <c r="BO748" s="58"/>
      <c r="BP748" s="58"/>
      <c r="BQ748" s="58"/>
      <c r="BR748" s="58"/>
      <c r="BS748" s="58"/>
      <c r="BT748" s="58"/>
      <c r="BU748" s="58"/>
      <c r="BV748" s="58"/>
      <c r="BW748" s="58"/>
      <c r="BX748" s="58"/>
      <c r="BY748" s="58"/>
      <c r="BZ748" s="58"/>
      <c r="CA748" s="58"/>
      <c r="CB748" s="58"/>
      <c r="CC748" s="58"/>
      <c r="CD748" s="58"/>
      <c r="CE748" s="58"/>
      <c r="CF748" s="58"/>
      <c r="CG748" s="58"/>
      <c r="CH748" s="58"/>
      <c r="CI748" s="58"/>
      <c r="CJ748" s="58"/>
      <c r="CK748" s="58"/>
      <c r="CL748" s="58"/>
      <c r="CM748" s="58"/>
      <c r="CN748" s="58"/>
      <c r="CO748" s="58"/>
      <c r="CP748" s="58"/>
      <c r="CQ748" s="58"/>
      <c r="CR748" s="58"/>
      <c r="CS748" s="58"/>
      <c r="CT748" s="58"/>
      <c r="CU748" s="58"/>
      <c r="CV748" s="58"/>
      <c r="CW748" s="58"/>
      <c r="CX748" s="58"/>
      <c r="CY748" s="58"/>
      <c r="CZ748" s="58"/>
      <c r="DA748" s="58"/>
      <c r="DB748" s="58"/>
      <c r="DC748" s="58"/>
      <c r="DD748" s="58"/>
      <c r="DE748" s="58"/>
      <c r="DF748" s="58"/>
      <c r="DG748" s="58"/>
      <c r="DH748" s="58"/>
      <c r="DI748" s="58"/>
      <c r="DJ748" s="58"/>
      <c r="DK748" s="58"/>
      <c r="DL748" s="58"/>
      <c r="DM748" s="58"/>
      <c r="DN748" s="58"/>
      <c r="DO748" s="58"/>
      <c r="DP748" s="58"/>
      <c r="DQ748" s="58"/>
      <c r="DR748" s="58"/>
      <c r="DS748" s="58"/>
      <c r="DT748" s="58"/>
      <c r="DU748" s="58"/>
      <c r="DV748" s="58"/>
      <c r="DW748" s="58"/>
      <c r="DX748" s="58"/>
      <c r="DY748" s="58"/>
      <c r="DZ748" s="58"/>
      <c r="EA748" s="58"/>
      <c r="EB748" s="58"/>
      <c r="EC748" s="58"/>
      <c r="ED748" s="58"/>
      <c r="EE748" s="58"/>
      <c r="EF748" s="58"/>
      <c r="EG748" s="58"/>
      <c r="EH748" s="58"/>
      <c r="EI748" s="58"/>
      <c r="EJ748" s="58"/>
      <c r="EK748" s="58"/>
      <c r="EL748" s="58"/>
      <c r="EM748" s="58"/>
      <c r="EN748" s="58"/>
      <c r="EO748" s="58"/>
      <c r="EP748" s="58"/>
      <c r="EQ748" s="58"/>
      <c r="ER748" s="58"/>
      <c r="ES748" s="58"/>
      <c r="ET748" s="58"/>
      <c r="EU748" s="58"/>
      <c r="EV748" s="58"/>
      <c r="EW748" s="58"/>
      <c r="EX748" s="58"/>
      <c r="EY748" s="58"/>
      <c r="EZ748" s="58"/>
      <c r="FA748" s="58"/>
      <c r="FB748" s="58"/>
      <c r="FC748" s="58"/>
      <c r="FD748" s="58"/>
      <c r="FE748" s="58"/>
      <c r="FF748" s="58"/>
      <c r="FG748" s="58"/>
      <c r="FH748" s="58"/>
      <c r="FI748" s="58"/>
      <c r="FJ748" s="58"/>
      <c r="FK748" s="58"/>
      <c r="FL748" s="58"/>
      <c r="FM748" s="58"/>
      <c r="FN748" s="58"/>
      <c r="FO748" s="58"/>
      <c r="FP748" s="58"/>
      <c r="FQ748" s="58"/>
      <c r="FR748" s="58"/>
      <c r="FS748" s="58"/>
      <c r="FT748" s="58"/>
      <c r="FU748" s="58"/>
      <c r="FV748" s="58"/>
      <c r="FW748" s="58"/>
      <c r="FX748" s="58"/>
      <c r="FY748" s="58"/>
      <c r="FZ748" s="58"/>
      <c r="GA748" s="58"/>
      <c r="GB748" s="58"/>
      <c r="GC748" s="58"/>
      <c r="GD748" s="58"/>
      <c r="GE748" s="58"/>
      <c r="GF748" s="58"/>
      <c r="GG748" s="58"/>
      <c r="GH748" s="58"/>
      <c r="GI748" s="58"/>
      <c r="GJ748" s="58"/>
      <c r="GK748" s="58"/>
      <c r="GL748" s="58"/>
      <c r="GM748" s="58"/>
      <c r="GN748" s="58"/>
      <c r="GO748" s="58"/>
      <c r="GP748" s="58"/>
      <c r="GQ748" s="58"/>
      <c r="GR748" s="58"/>
      <c r="GS748" s="58"/>
      <c r="GT748" s="58"/>
      <c r="GU748" s="58"/>
      <c r="GV748" s="58"/>
      <c r="GW748" s="58"/>
      <c r="GX748" s="58"/>
      <c r="GY748" s="58"/>
      <c r="GZ748" s="58"/>
      <c r="HA748" s="58"/>
      <c r="HB748" s="58"/>
      <c r="HC748" s="58"/>
      <c r="HD748" s="58"/>
      <c r="HE748" s="58"/>
      <c r="HF748" s="58"/>
      <c r="HG748" s="58"/>
      <c r="HH748" s="58"/>
      <c r="HI748" s="58"/>
      <c r="HJ748" s="58"/>
      <c r="HK748" s="58"/>
      <c r="HL748" s="58"/>
      <c r="HM748" s="58"/>
      <c r="HN748" s="58"/>
      <c r="HO748" s="58"/>
      <c r="HP748" s="58"/>
      <c r="HQ748" s="58"/>
      <c r="HR748" s="58"/>
      <c r="HS748" s="58"/>
      <c r="HT748" s="58"/>
      <c r="HU748" s="58"/>
      <c r="HV748" s="58"/>
      <c r="HW748" s="58"/>
      <c r="HX748" s="58"/>
      <c r="HY748" s="58"/>
      <c r="HZ748" s="58"/>
      <c r="IA748" s="58"/>
      <c r="IB748" s="58"/>
      <c r="IC748" s="58"/>
      <c r="ID748" s="58"/>
      <c r="IE748" s="58"/>
      <c r="IF748" s="58"/>
      <c r="IG748" s="58"/>
      <c r="IH748" s="58"/>
      <c r="II748" s="58"/>
      <c r="IJ748" s="58"/>
      <c r="IK748" s="58"/>
      <c r="IL748" s="58"/>
      <c r="IM748" s="58"/>
      <c r="IN748" s="58"/>
      <c r="IO748" s="58"/>
      <c r="IP748" s="58"/>
      <c r="IQ748" s="58"/>
      <c r="IR748" s="58"/>
    </row>
    <row r="749" spans="1:252" s="839" customFormat="1">
      <c r="A749" s="78" t="s">
        <v>564</v>
      </c>
      <c r="B749" s="699">
        <v>0</v>
      </c>
      <c r="C749" s="699">
        <v>0</v>
      </c>
      <c r="D749" s="699">
        <v>0</v>
      </c>
      <c r="E749" s="699">
        <v>0</v>
      </c>
      <c r="F749" s="699">
        <v>0</v>
      </c>
      <c r="G749" s="699">
        <v>0</v>
      </c>
      <c r="H749" s="699">
        <v>0</v>
      </c>
      <c r="I749" s="699">
        <v>0</v>
      </c>
      <c r="J749" s="699">
        <v>0</v>
      </c>
      <c r="K749" s="699">
        <v>0</v>
      </c>
      <c r="L749" s="699">
        <v>0</v>
      </c>
      <c r="M749" s="699">
        <v>0</v>
      </c>
      <c r="N749" s="699">
        <v>0</v>
      </c>
      <c r="O749" s="699">
        <v>0</v>
      </c>
      <c r="P749" s="699">
        <v>0</v>
      </c>
      <c r="Q749" s="699">
        <v>0</v>
      </c>
      <c r="R749" s="699">
        <v>0</v>
      </c>
      <c r="S749" s="699">
        <v>0</v>
      </c>
      <c r="T749" s="699">
        <v>0</v>
      </c>
      <c r="U749" s="699">
        <v>0</v>
      </c>
      <c r="V749" s="699">
        <v>0</v>
      </c>
      <c r="W749" s="699">
        <v>0</v>
      </c>
      <c r="X749" s="699">
        <v>0</v>
      </c>
      <c r="Y749" s="699">
        <v>0</v>
      </c>
      <c r="Z749" s="699">
        <v>0</v>
      </c>
      <c r="AA749" s="957">
        <v>0</v>
      </c>
      <c r="AB749" s="957">
        <v>0</v>
      </c>
      <c r="AC749" s="957">
        <v>0</v>
      </c>
      <c r="AD749" s="699">
        <v>0</v>
      </c>
      <c r="AE749" s="953">
        <v>0</v>
      </c>
      <c r="AF749" s="58"/>
      <c r="AG749" s="58"/>
      <c r="AH749" s="58"/>
      <c r="AI749" s="58"/>
      <c r="AJ749" s="58"/>
      <c r="AK749" s="58"/>
      <c r="AL749" s="58"/>
      <c r="AM749" s="58"/>
      <c r="AN749" s="58"/>
      <c r="AO749" s="58"/>
      <c r="AP749" s="58"/>
      <c r="AQ749" s="58"/>
      <c r="AR749" s="58"/>
      <c r="AS749" s="58"/>
      <c r="AT749" s="58"/>
      <c r="AU749" s="58"/>
      <c r="AV749" s="58"/>
      <c r="AW749" s="58"/>
      <c r="AX749" s="58"/>
      <c r="AY749" s="58"/>
      <c r="AZ749" s="58"/>
      <c r="BA749" s="58"/>
      <c r="BB749" s="58"/>
      <c r="BC749" s="58"/>
      <c r="BD749" s="58"/>
      <c r="BE749" s="58"/>
      <c r="BF749" s="58"/>
      <c r="BG749" s="58"/>
      <c r="BH749" s="58"/>
      <c r="BI749" s="58"/>
      <c r="BJ749" s="58"/>
      <c r="BK749" s="58"/>
      <c r="BL749" s="58"/>
      <c r="BM749" s="58"/>
      <c r="BN749" s="58"/>
      <c r="BO749" s="58"/>
      <c r="BP749" s="58"/>
      <c r="BQ749" s="58"/>
      <c r="BR749" s="58"/>
      <c r="BS749" s="58"/>
      <c r="BT749" s="58"/>
      <c r="BU749" s="58"/>
      <c r="BV749" s="58"/>
      <c r="BW749" s="58"/>
      <c r="BX749" s="58"/>
      <c r="BY749" s="58"/>
      <c r="BZ749" s="58"/>
      <c r="CA749" s="58"/>
      <c r="CB749" s="58"/>
      <c r="CC749" s="58"/>
      <c r="CD749" s="58"/>
      <c r="CE749" s="58"/>
      <c r="CF749" s="58"/>
      <c r="CG749" s="58"/>
      <c r="CH749" s="58"/>
      <c r="CI749" s="58"/>
      <c r="CJ749" s="58"/>
      <c r="CK749" s="58"/>
      <c r="CL749" s="58"/>
      <c r="CM749" s="58"/>
      <c r="CN749" s="58"/>
      <c r="CO749" s="58"/>
      <c r="CP749" s="58"/>
      <c r="CQ749" s="58"/>
      <c r="CR749" s="58"/>
      <c r="CS749" s="58"/>
      <c r="CT749" s="58"/>
      <c r="CU749" s="58"/>
      <c r="CV749" s="58"/>
      <c r="CW749" s="58"/>
      <c r="CX749" s="58"/>
      <c r="CY749" s="58"/>
      <c r="CZ749" s="58"/>
      <c r="DA749" s="58"/>
      <c r="DB749" s="58"/>
      <c r="DC749" s="58"/>
      <c r="DD749" s="58"/>
      <c r="DE749" s="58"/>
      <c r="DF749" s="58"/>
      <c r="DG749" s="58"/>
      <c r="DH749" s="58"/>
      <c r="DI749" s="58"/>
      <c r="DJ749" s="58"/>
      <c r="DK749" s="58"/>
      <c r="DL749" s="58"/>
      <c r="DM749" s="58"/>
      <c r="DN749" s="58"/>
      <c r="DO749" s="58"/>
      <c r="DP749" s="58"/>
      <c r="DQ749" s="58"/>
      <c r="DR749" s="58"/>
      <c r="DS749" s="58"/>
      <c r="DT749" s="58"/>
      <c r="DU749" s="58"/>
      <c r="DV749" s="58"/>
      <c r="DW749" s="58"/>
      <c r="DX749" s="58"/>
      <c r="DY749" s="58"/>
      <c r="DZ749" s="58"/>
      <c r="EA749" s="58"/>
      <c r="EB749" s="58"/>
      <c r="EC749" s="58"/>
      <c r="ED749" s="58"/>
      <c r="EE749" s="58"/>
      <c r="EF749" s="58"/>
      <c r="EG749" s="58"/>
      <c r="EH749" s="58"/>
      <c r="EI749" s="58"/>
      <c r="EJ749" s="58"/>
      <c r="EK749" s="58"/>
      <c r="EL749" s="58"/>
      <c r="EM749" s="58"/>
      <c r="EN749" s="58"/>
      <c r="EO749" s="58"/>
      <c r="EP749" s="58"/>
      <c r="EQ749" s="58"/>
      <c r="ER749" s="58"/>
      <c r="ES749" s="58"/>
      <c r="ET749" s="58"/>
      <c r="EU749" s="58"/>
      <c r="EV749" s="58"/>
      <c r="EW749" s="58"/>
      <c r="EX749" s="58"/>
      <c r="EY749" s="58"/>
      <c r="EZ749" s="58"/>
      <c r="FA749" s="58"/>
      <c r="FB749" s="58"/>
      <c r="FC749" s="58"/>
      <c r="FD749" s="58"/>
      <c r="FE749" s="58"/>
      <c r="FF749" s="58"/>
      <c r="FG749" s="58"/>
      <c r="FH749" s="58"/>
      <c r="FI749" s="58"/>
      <c r="FJ749" s="58"/>
      <c r="FK749" s="58"/>
      <c r="FL749" s="58"/>
      <c r="FM749" s="58"/>
      <c r="FN749" s="58"/>
      <c r="FO749" s="58"/>
      <c r="FP749" s="58"/>
      <c r="FQ749" s="58"/>
      <c r="FR749" s="58"/>
      <c r="FS749" s="58"/>
      <c r="FT749" s="58"/>
      <c r="FU749" s="58"/>
      <c r="FV749" s="58"/>
      <c r="FW749" s="58"/>
      <c r="FX749" s="58"/>
      <c r="FY749" s="58"/>
      <c r="FZ749" s="58"/>
      <c r="GA749" s="58"/>
      <c r="GB749" s="58"/>
      <c r="GC749" s="58"/>
      <c r="GD749" s="58"/>
      <c r="GE749" s="58"/>
      <c r="GF749" s="58"/>
      <c r="GG749" s="58"/>
      <c r="GH749" s="58"/>
      <c r="GI749" s="58"/>
      <c r="GJ749" s="58"/>
      <c r="GK749" s="58"/>
      <c r="GL749" s="58"/>
      <c r="GM749" s="58"/>
      <c r="GN749" s="58"/>
      <c r="GO749" s="58"/>
      <c r="GP749" s="58"/>
      <c r="GQ749" s="58"/>
      <c r="GR749" s="58"/>
      <c r="GS749" s="58"/>
      <c r="GT749" s="58"/>
      <c r="GU749" s="58"/>
      <c r="GV749" s="58"/>
      <c r="GW749" s="58"/>
      <c r="GX749" s="58"/>
      <c r="GY749" s="58"/>
      <c r="GZ749" s="58"/>
      <c r="HA749" s="58"/>
      <c r="HB749" s="58"/>
      <c r="HC749" s="58"/>
      <c r="HD749" s="58"/>
      <c r="HE749" s="58"/>
      <c r="HF749" s="58"/>
      <c r="HG749" s="58"/>
      <c r="HH749" s="58"/>
      <c r="HI749" s="58"/>
      <c r="HJ749" s="58"/>
      <c r="HK749" s="58"/>
      <c r="HL749" s="58"/>
      <c r="HM749" s="58"/>
      <c r="HN749" s="58"/>
      <c r="HO749" s="58"/>
      <c r="HP749" s="58"/>
      <c r="HQ749" s="58"/>
      <c r="HR749" s="58"/>
      <c r="HS749" s="58"/>
      <c r="HT749" s="58"/>
      <c r="HU749" s="58"/>
      <c r="HV749" s="58"/>
      <c r="HW749" s="58"/>
      <c r="HX749" s="58"/>
      <c r="HY749" s="58"/>
      <c r="HZ749" s="58"/>
      <c r="IA749" s="58"/>
      <c r="IB749" s="58"/>
      <c r="IC749" s="58"/>
      <c r="ID749" s="58"/>
      <c r="IE749" s="58"/>
      <c r="IF749" s="58"/>
      <c r="IG749" s="58"/>
      <c r="IH749" s="58"/>
      <c r="II749" s="58"/>
      <c r="IJ749" s="58"/>
      <c r="IK749" s="58"/>
      <c r="IL749" s="58"/>
      <c r="IM749" s="58"/>
      <c r="IN749" s="58"/>
      <c r="IO749" s="58"/>
      <c r="IP749" s="58"/>
      <c r="IQ749" s="58"/>
      <c r="IR749" s="58"/>
    </row>
    <row r="750" spans="1:252" s="839" customFormat="1">
      <c r="A750" s="78" t="s">
        <v>565</v>
      </c>
      <c r="B750" s="699">
        <v>0</v>
      </c>
      <c r="C750" s="699">
        <v>0</v>
      </c>
      <c r="D750" s="699">
        <v>0</v>
      </c>
      <c r="E750" s="699">
        <v>0</v>
      </c>
      <c r="F750" s="699">
        <v>0</v>
      </c>
      <c r="G750" s="699">
        <v>0</v>
      </c>
      <c r="H750" s="699">
        <v>0</v>
      </c>
      <c r="I750" s="699">
        <v>0</v>
      </c>
      <c r="J750" s="699">
        <v>0</v>
      </c>
      <c r="K750" s="699">
        <v>0</v>
      </c>
      <c r="L750" s="699">
        <v>0</v>
      </c>
      <c r="M750" s="699">
        <v>0</v>
      </c>
      <c r="N750" s="699">
        <v>0</v>
      </c>
      <c r="O750" s="699">
        <v>0</v>
      </c>
      <c r="P750" s="699">
        <v>0</v>
      </c>
      <c r="Q750" s="699">
        <v>0</v>
      </c>
      <c r="R750" s="699">
        <v>0</v>
      </c>
      <c r="S750" s="699">
        <v>0</v>
      </c>
      <c r="T750" s="699">
        <v>0</v>
      </c>
      <c r="U750" s="699">
        <v>0</v>
      </c>
      <c r="V750" s="699">
        <v>0</v>
      </c>
      <c r="W750" s="699">
        <v>0</v>
      </c>
      <c r="X750" s="699">
        <v>0</v>
      </c>
      <c r="Y750" s="699">
        <v>0</v>
      </c>
      <c r="Z750" s="699">
        <v>0</v>
      </c>
      <c r="AA750" s="957">
        <v>0</v>
      </c>
      <c r="AB750" s="957">
        <v>0</v>
      </c>
      <c r="AC750" s="957">
        <v>0</v>
      </c>
      <c r="AD750" s="699">
        <v>0</v>
      </c>
      <c r="AE750" s="953">
        <v>0</v>
      </c>
      <c r="AF750" s="58"/>
      <c r="AG750" s="58"/>
      <c r="AH750" s="58"/>
      <c r="AI750" s="58"/>
      <c r="AJ750" s="58"/>
      <c r="AK750" s="58"/>
      <c r="AL750" s="58"/>
      <c r="AM750" s="58"/>
      <c r="AN750" s="58"/>
      <c r="AO750" s="58"/>
      <c r="AP750" s="58"/>
      <c r="AQ750" s="58"/>
      <c r="AR750" s="58"/>
      <c r="AS750" s="58"/>
      <c r="AT750" s="58"/>
      <c r="AU750" s="58"/>
      <c r="AV750" s="58"/>
      <c r="AW750" s="58"/>
      <c r="AX750" s="58"/>
      <c r="AY750" s="58"/>
      <c r="AZ750" s="58"/>
      <c r="BA750" s="58"/>
      <c r="BB750" s="58"/>
      <c r="BC750" s="58"/>
      <c r="BD750" s="58"/>
      <c r="BE750" s="58"/>
      <c r="BF750" s="58"/>
      <c r="BG750" s="58"/>
      <c r="BH750" s="58"/>
      <c r="BI750" s="58"/>
      <c r="BJ750" s="58"/>
      <c r="BK750" s="58"/>
      <c r="BL750" s="58"/>
      <c r="BM750" s="58"/>
      <c r="BN750" s="58"/>
      <c r="BO750" s="58"/>
      <c r="BP750" s="58"/>
      <c r="BQ750" s="58"/>
      <c r="BR750" s="58"/>
      <c r="BS750" s="58"/>
      <c r="BT750" s="58"/>
      <c r="BU750" s="58"/>
      <c r="BV750" s="58"/>
      <c r="BW750" s="58"/>
      <c r="BX750" s="58"/>
      <c r="BY750" s="58"/>
      <c r="BZ750" s="58"/>
      <c r="CA750" s="58"/>
      <c r="CB750" s="58"/>
      <c r="CC750" s="58"/>
      <c r="CD750" s="58"/>
      <c r="CE750" s="58"/>
      <c r="CF750" s="58"/>
      <c r="CG750" s="58"/>
      <c r="CH750" s="58"/>
      <c r="CI750" s="58"/>
      <c r="CJ750" s="58"/>
      <c r="CK750" s="58"/>
      <c r="CL750" s="58"/>
      <c r="CM750" s="58"/>
      <c r="CN750" s="58"/>
      <c r="CO750" s="58"/>
      <c r="CP750" s="58"/>
      <c r="CQ750" s="58"/>
      <c r="CR750" s="58"/>
      <c r="CS750" s="58"/>
      <c r="CT750" s="58"/>
      <c r="CU750" s="58"/>
      <c r="CV750" s="58"/>
      <c r="CW750" s="58"/>
      <c r="CX750" s="58"/>
      <c r="CY750" s="58"/>
      <c r="CZ750" s="58"/>
      <c r="DA750" s="58"/>
      <c r="DB750" s="58"/>
      <c r="DC750" s="58"/>
      <c r="DD750" s="58"/>
      <c r="DE750" s="58"/>
      <c r="DF750" s="58"/>
      <c r="DG750" s="58"/>
      <c r="DH750" s="58"/>
      <c r="DI750" s="58"/>
      <c r="DJ750" s="58"/>
      <c r="DK750" s="58"/>
      <c r="DL750" s="58"/>
      <c r="DM750" s="58"/>
      <c r="DN750" s="58"/>
      <c r="DO750" s="58"/>
      <c r="DP750" s="58"/>
      <c r="DQ750" s="58"/>
      <c r="DR750" s="58"/>
      <c r="DS750" s="58"/>
      <c r="DT750" s="58"/>
      <c r="DU750" s="58"/>
      <c r="DV750" s="58"/>
      <c r="DW750" s="58"/>
      <c r="DX750" s="58"/>
      <c r="DY750" s="58"/>
      <c r="DZ750" s="58"/>
      <c r="EA750" s="58"/>
      <c r="EB750" s="58"/>
      <c r="EC750" s="58"/>
      <c r="ED750" s="58"/>
      <c r="EE750" s="58"/>
      <c r="EF750" s="58"/>
      <c r="EG750" s="58"/>
      <c r="EH750" s="58"/>
      <c r="EI750" s="58"/>
      <c r="EJ750" s="58"/>
      <c r="EK750" s="58"/>
      <c r="EL750" s="58"/>
      <c r="EM750" s="58"/>
      <c r="EN750" s="58"/>
      <c r="EO750" s="58"/>
      <c r="EP750" s="58"/>
      <c r="EQ750" s="58"/>
      <c r="ER750" s="58"/>
      <c r="ES750" s="58"/>
      <c r="ET750" s="58"/>
      <c r="EU750" s="58"/>
      <c r="EV750" s="58"/>
      <c r="EW750" s="58"/>
      <c r="EX750" s="58"/>
      <c r="EY750" s="58"/>
      <c r="EZ750" s="58"/>
      <c r="FA750" s="58"/>
      <c r="FB750" s="58"/>
      <c r="FC750" s="58"/>
      <c r="FD750" s="58"/>
      <c r="FE750" s="58"/>
      <c r="FF750" s="58"/>
      <c r="FG750" s="58"/>
      <c r="FH750" s="58"/>
      <c r="FI750" s="58"/>
      <c r="FJ750" s="58"/>
      <c r="FK750" s="58"/>
      <c r="FL750" s="58"/>
      <c r="FM750" s="58"/>
      <c r="FN750" s="58"/>
      <c r="FO750" s="58"/>
      <c r="FP750" s="58"/>
      <c r="FQ750" s="58"/>
      <c r="FR750" s="58"/>
      <c r="FS750" s="58"/>
      <c r="FT750" s="58"/>
      <c r="FU750" s="58"/>
      <c r="FV750" s="58"/>
      <c r="FW750" s="58"/>
      <c r="FX750" s="58"/>
      <c r="FY750" s="58"/>
      <c r="FZ750" s="58"/>
      <c r="GA750" s="58"/>
      <c r="GB750" s="58"/>
      <c r="GC750" s="58"/>
      <c r="GD750" s="58"/>
      <c r="GE750" s="58"/>
      <c r="GF750" s="58"/>
      <c r="GG750" s="58"/>
      <c r="GH750" s="58"/>
      <c r="GI750" s="58"/>
      <c r="GJ750" s="58"/>
      <c r="GK750" s="58"/>
      <c r="GL750" s="58"/>
      <c r="GM750" s="58"/>
      <c r="GN750" s="58"/>
      <c r="GO750" s="58"/>
      <c r="GP750" s="58"/>
      <c r="GQ750" s="58"/>
      <c r="GR750" s="58"/>
      <c r="GS750" s="58"/>
      <c r="GT750" s="58"/>
      <c r="GU750" s="58"/>
      <c r="GV750" s="58"/>
      <c r="GW750" s="58"/>
      <c r="GX750" s="58"/>
      <c r="GY750" s="58"/>
      <c r="GZ750" s="58"/>
      <c r="HA750" s="58"/>
      <c r="HB750" s="58"/>
      <c r="HC750" s="58"/>
      <c r="HD750" s="58"/>
      <c r="HE750" s="58"/>
      <c r="HF750" s="58"/>
      <c r="HG750" s="58"/>
      <c r="HH750" s="58"/>
      <c r="HI750" s="58"/>
      <c r="HJ750" s="58"/>
      <c r="HK750" s="58"/>
      <c r="HL750" s="58"/>
      <c r="HM750" s="58"/>
      <c r="HN750" s="58"/>
      <c r="HO750" s="58"/>
      <c r="HP750" s="58"/>
      <c r="HQ750" s="58"/>
      <c r="HR750" s="58"/>
      <c r="HS750" s="58"/>
      <c r="HT750" s="58"/>
      <c r="HU750" s="58"/>
      <c r="HV750" s="58"/>
      <c r="HW750" s="58"/>
      <c r="HX750" s="58"/>
      <c r="HY750" s="58"/>
      <c r="HZ750" s="58"/>
      <c r="IA750" s="58"/>
      <c r="IB750" s="58"/>
      <c r="IC750" s="58"/>
      <c r="ID750" s="58"/>
      <c r="IE750" s="58"/>
      <c r="IF750" s="58"/>
      <c r="IG750" s="58"/>
      <c r="IH750" s="58"/>
      <c r="II750" s="58"/>
      <c r="IJ750" s="58"/>
      <c r="IK750" s="58"/>
      <c r="IL750" s="58"/>
      <c r="IM750" s="58"/>
      <c r="IN750" s="58"/>
      <c r="IO750" s="58"/>
      <c r="IP750" s="58"/>
      <c r="IQ750" s="58"/>
      <c r="IR750" s="58"/>
    </row>
    <row r="751" spans="1:252" s="839" customFormat="1">
      <c r="A751" s="78" t="s">
        <v>566</v>
      </c>
      <c r="B751" s="699">
        <v>0</v>
      </c>
      <c r="C751" s="699">
        <v>0</v>
      </c>
      <c r="D751" s="699">
        <v>0</v>
      </c>
      <c r="E751" s="699">
        <v>0</v>
      </c>
      <c r="F751" s="699">
        <v>0</v>
      </c>
      <c r="G751" s="699">
        <v>0</v>
      </c>
      <c r="H751" s="699">
        <v>0</v>
      </c>
      <c r="I751" s="699">
        <v>0</v>
      </c>
      <c r="J751" s="699">
        <v>0</v>
      </c>
      <c r="K751" s="699">
        <v>0</v>
      </c>
      <c r="L751" s="699">
        <v>0</v>
      </c>
      <c r="M751" s="699">
        <v>0</v>
      </c>
      <c r="N751" s="699">
        <v>0</v>
      </c>
      <c r="O751" s="699">
        <v>0</v>
      </c>
      <c r="P751" s="699">
        <v>0</v>
      </c>
      <c r="Q751" s="699">
        <v>0</v>
      </c>
      <c r="R751" s="699">
        <v>0</v>
      </c>
      <c r="S751" s="699">
        <v>0</v>
      </c>
      <c r="T751" s="699">
        <v>0</v>
      </c>
      <c r="U751" s="699">
        <v>0</v>
      </c>
      <c r="V751" s="699">
        <v>0</v>
      </c>
      <c r="W751" s="699">
        <v>0</v>
      </c>
      <c r="X751" s="699">
        <v>0</v>
      </c>
      <c r="Y751" s="699">
        <v>0</v>
      </c>
      <c r="Z751" s="699">
        <v>0</v>
      </c>
      <c r="AA751" s="957">
        <v>0</v>
      </c>
      <c r="AB751" s="957">
        <v>0</v>
      </c>
      <c r="AC751" s="957">
        <v>0</v>
      </c>
      <c r="AD751" s="699">
        <v>0</v>
      </c>
      <c r="AE751" s="953">
        <v>0</v>
      </c>
      <c r="AF751" s="58"/>
      <c r="AG751" s="58"/>
      <c r="AH751" s="58"/>
      <c r="AI751" s="58"/>
      <c r="AJ751" s="58"/>
      <c r="AK751" s="58"/>
      <c r="AL751" s="58"/>
      <c r="AM751" s="58"/>
      <c r="AN751" s="58"/>
      <c r="AO751" s="58"/>
      <c r="AP751" s="58"/>
      <c r="AQ751" s="58"/>
      <c r="AR751" s="58"/>
      <c r="AS751" s="58"/>
      <c r="AT751" s="58"/>
      <c r="AU751" s="58"/>
      <c r="AV751" s="58"/>
      <c r="AW751" s="58"/>
      <c r="AX751" s="58"/>
      <c r="AY751" s="58"/>
      <c r="AZ751" s="58"/>
      <c r="BA751" s="58"/>
      <c r="BB751" s="58"/>
      <c r="BC751" s="58"/>
      <c r="BD751" s="58"/>
      <c r="BE751" s="58"/>
      <c r="BF751" s="58"/>
      <c r="BG751" s="58"/>
      <c r="BH751" s="58"/>
      <c r="BI751" s="58"/>
      <c r="BJ751" s="58"/>
      <c r="BK751" s="58"/>
      <c r="BL751" s="58"/>
      <c r="BM751" s="58"/>
      <c r="BN751" s="58"/>
      <c r="BO751" s="58"/>
      <c r="BP751" s="58"/>
      <c r="BQ751" s="58"/>
      <c r="BR751" s="58"/>
      <c r="BS751" s="58"/>
      <c r="BT751" s="58"/>
      <c r="BU751" s="58"/>
      <c r="BV751" s="58"/>
      <c r="BW751" s="58"/>
      <c r="BX751" s="58"/>
      <c r="BY751" s="58"/>
      <c r="BZ751" s="58"/>
      <c r="CA751" s="58"/>
      <c r="CB751" s="58"/>
      <c r="CC751" s="58"/>
      <c r="CD751" s="58"/>
      <c r="CE751" s="58"/>
      <c r="CF751" s="58"/>
      <c r="CG751" s="58"/>
      <c r="CH751" s="58"/>
      <c r="CI751" s="58"/>
      <c r="CJ751" s="58"/>
      <c r="CK751" s="58"/>
      <c r="CL751" s="58"/>
      <c r="CM751" s="58"/>
      <c r="CN751" s="58"/>
      <c r="CO751" s="58"/>
      <c r="CP751" s="58"/>
      <c r="CQ751" s="58"/>
      <c r="CR751" s="58"/>
      <c r="CS751" s="58"/>
      <c r="CT751" s="58"/>
      <c r="CU751" s="58"/>
      <c r="CV751" s="58"/>
      <c r="CW751" s="58"/>
      <c r="CX751" s="58"/>
      <c r="CY751" s="58"/>
      <c r="CZ751" s="58"/>
      <c r="DA751" s="58"/>
      <c r="DB751" s="58"/>
      <c r="DC751" s="58"/>
      <c r="DD751" s="58"/>
      <c r="DE751" s="58"/>
      <c r="DF751" s="58"/>
      <c r="DG751" s="58"/>
      <c r="DH751" s="58"/>
      <c r="DI751" s="58"/>
      <c r="DJ751" s="58"/>
      <c r="DK751" s="58"/>
      <c r="DL751" s="58"/>
      <c r="DM751" s="58"/>
      <c r="DN751" s="58"/>
      <c r="DO751" s="58"/>
      <c r="DP751" s="58"/>
      <c r="DQ751" s="58"/>
      <c r="DR751" s="58"/>
      <c r="DS751" s="58"/>
      <c r="DT751" s="58"/>
      <c r="DU751" s="58"/>
      <c r="DV751" s="58"/>
      <c r="DW751" s="58"/>
      <c r="DX751" s="58"/>
      <c r="DY751" s="58"/>
      <c r="DZ751" s="58"/>
      <c r="EA751" s="58"/>
      <c r="EB751" s="58"/>
      <c r="EC751" s="58"/>
      <c r="ED751" s="58"/>
      <c r="EE751" s="58"/>
      <c r="EF751" s="58"/>
      <c r="EG751" s="58"/>
      <c r="EH751" s="58"/>
      <c r="EI751" s="58"/>
      <c r="EJ751" s="58"/>
      <c r="EK751" s="58"/>
      <c r="EL751" s="58"/>
      <c r="EM751" s="58"/>
      <c r="EN751" s="58"/>
      <c r="EO751" s="58"/>
      <c r="EP751" s="58"/>
      <c r="EQ751" s="58"/>
      <c r="ER751" s="58"/>
      <c r="ES751" s="58"/>
      <c r="ET751" s="58"/>
      <c r="EU751" s="58"/>
      <c r="EV751" s="58"/>
      <c r="EW751" s="58"/>
      <c r="EX751" s="58"/>
      <c r="EY751" s="58"/>
      <c r="EZ751" s="58"/>
      <c r="FA751" s="58"/>
      <c r="FB751" s="58"/>
      <c r="FC751" s="58"/>
      <c r="FD751" s="58"/>
      <c r="FE751" s="58"/>
      <c r="FF751" s="58"/>
      <c r="FG751" s="58"/>
      <c r="FH751" s="58"/>
      <c r="FI751" s="58"/>
      <c r="FJ751" s="58"/>
      <c r="FK751" s="58"/>
      <c r="FL751" s="58"/>
      <c r="FM751" s="58"/>
      <c r="FN751" s="58"/>
      <c r="FO751" s="58"/>
      <c r="FP751" s="58"/>
      <c r="FQ751" s="58"/>
      <c r="FR751" s="58"/>
      <c r="FS751" s="58"/>
      <c r="FT751" s="58"/>
      <c r="FU751" s="58"/>
      <c r="FV751" s="58"/>
      <c r="FW751" s="58"/>
      <c r="FX751" s="58"/>
      <c r="FY751" s="58"/>
      <c r="FZ751" s="58"/>
      <c r="GA751" s="58"/>
      <c r="GB751" s="58"/>
      <c r="GC751" s="58"/>
      <c r="GD751" s="58"/>
      <c r="GE751" s="58"/>
      <c r="GF751" s="58"/>
      <c r="GG751" s="58"/>
      <c r="GH751" s="58"/>
      <c r="GI751" s="58"/>
      <c r="GJ751" s="58"/>
      <c r="GK751" s="58"/>
      <c r="GL751" s="58"/>
      <c r="GM751" s="58"/>
      <c r="GN751" s="58"/>
      <c r="GO751" s="58"/>
      <c r="GP751" s="58"/>
      <c r="GQ751" s="58"/>
      <c r="GR751" s="58"/>
      <c r="GS751" s="58"/>
      <c r="GT751" s="58"/>
      <c r="GU751" s="58"/>
      <c r="GV751" s="58"/>
      <c r="GW751" s="58"/>
      <c r="GX751" s="58"/>
      <c r="GY751" s="58"/>
      <c r="GZ751" s="58"/>
      <c r="HA751" s="58"/>
      <c r="HB751" s="58"/>
      <c r="HC751" s="58"/>
      <c r="HD751" s="58"/>
      <c r="HE751" s="58"/>
      <c r="HF751" s="58"/>
      <c r="HG751" s="58"/>
      <c r="HH751" s="58"/>
      <c r="HI751" s="58"/>
      <c r="HJ751" s="58"/>
      <c r="HK751" s="58"/>
      <c r="HL751" s="58"/>
      <c r="HM751" s="58"/>
      <c r="HN751" s="58"/>
      <c r="HO751" s="58"/>
      <c r="HP751" s="58"/>
      <c r="HQ751" s="58"/>
      <c r="HR751" s="58"/>
      <c r="HS751" s="58"/>
      <c r="HT751" s="58"/>
      <c r="HU751" s="58"/>
      <c r="HV751" s="58"/>
      <c r="HW751" s="58"/>
      <c r="HX751" s="58"/>
      <c r="HY751" s="58"/>
      <c r="HZ751" s="58"/>
      <c r="IA751" s="58"/>
      <c r="IB751" s="58"/>
      <c r="IC751" s="58"/>
      <c r="ID751" s="58"/>
      <c r="IE751" s="58"/>
      <c r="IF751" s="58"/>
      <c r="IG751" s="58"/>
      <c r="IH751" s="58"/>
      <c r="II751" s="58"/>
      <c r="IJ751" s="58"/>
      <c r="IK751" s="58"/>
      <c r="IL751" s="58"/>
      <c r="IM751" s="58"/>
      <c r="IN751" s="58"/>
      <c r="IO751" s="58"/>
      <c r="IP751" s="58"/>
      <c r="IQ751" s="58"/>
      <c r="IR751" s="58"/>
    </row>
    <row r="752" spans="1:252" s="839" customFormat="1">
      <c r="A752" s="78" t="s">
        <v>463</v>
      </c>
      <c r="B752" s="699">
        <v>1.2E-2</v>
      </c>
      <c r="C752" s="699">
        <v>1.4999999999999999E-2</v>
      </c>
      <c r="D752" s="699">
        <v>8.9999999999999993E-3</v>
      </c>
      <c r="E752" s="699">
        <v>7.0000000000000001E-3</v>
      </c>
      <c r="F752" s="699">
        <v>7.0000000000000001E-3</v>
      </c>
      <c r="G752" s="699">
        <v>6.0000000000000001E-3</v>
      </c>
      <c r="H752" s="699">
        <v>7.0000000000000001E-3</v>
      </c>
      <c r="I752" s="699">
        <v>8.9999999999999993E-3</v>
      </c>
      <c r="J752" s="699">
        <v>1.0999999999999999E-2</v>
      </c>
      <c r="K752" s="699">
        <v>1.2999999999999999E-2</v>
      </c>
      <c r="L752" s="699">
        <v>1.4999999999999999E-2</v>
      </c>
      <c r="M752" s="699">
        <v>1.6E-2</v>
      </c>
      <c r="N752" s="699">
        <v>0.02</v>
      </c>
      <c r="O752" s="699">
        <v>0.02</v>
      </c>
      <c r="P752" s="699">
        <v>2.4E-2</v>
      </c>
      <c r="Q752" s="699">
        <v>2.3E-2</v>
      </c>
      <c r="R752" s="699">
        <v>1.9E-2</v>
      </c>
      <c r="S752" s="699">
        <v>1.2999999999999999E-2</v>
      </c>
      <c r="T752" s="699">
        <v>1.4E-2</v>
      </c>
      <c r="U752" s="699">
        <v>1.4E-2</v>
      </c>
      <c r="V752" s="699">
        <v>2.4E-2</v>
      </c>
      <c r="W752" s="699">
        <v>0.02</v>
      </c>
      <c r="X752" s="699">
        <v>1.0999999999999999E-2</v>
      </c>
      <c r="Y752" s="699">
        <v>2.7E-2</v>
      </c>
      <c r="Z752" s="699">
        <v>3.6999999999999998E-2</v>
      </c>
      <c r="AA752" s="956">
        <v>3.9E-2</v>
      </c>
      <c r="AB752" s="956">
        <v>5.7000000000000002E-2</v>
      </c>
      <c r="AC752" s="956">
        <v>8.4000000000000005E-2</v>
      </c>
      <c r="AD752" s="699">
        <v>0.106</v>
      </c>
      <c r="AE752" s="953">
        <v>0.17</v>
      </c>
      <c r="AF752" s="58"/>
      <c r="AG752" s="58"/>
      <c r="AH752" s="58"/>
      <c r="AI752" s="58"/>
      <c r="AJ752" s="58"/>
      <c r="AK752" s="58"/>
      <c r="AL752" s="58"/>
      <c r="AM752" s="58"/>
      <c r="AN752" s="58"/>
      <c r="AO752" s="58"/>
      <c r="AP752" s="58"/>
      <c r="AQ752" s="58"/>
      <c r="AR752" s="58"/>
      <c r="AS752" s="58"/>
      <c r="AT752" s="58"/>
      <c r="AU752" s="58"/>
      <c r="AV752" s="58"/>
      <c r="AW752" s="58"/>
      <c r="AX752" s="58"/>
      <c r="AY752" s="58"/>
      <c r="AZ752" s="58"/>
      <c r="BA752" s="58"/>
      <c r="BB752" s="58"/>
      <c r="BC752" s="58"/>
      <c r="BD752" s="58"/>
      <c r="BE752" s="58"/>
      <c r="BF752" s="58"/>
      <c r="BG752" s="58"/>
      <c r="BH752" s="58"/>
      <c r="BI752" s="58"/>
      <c r="BJ752" s="58"/>
      <c r="BK752" s="58"/>
      <c r="BL752" s="58"/>
      <c r="BM752" s="58"/>
      <c r="BN752" s="58"/>
      <c r="BO752" s="58"/>
      <c r="BP752" s="58"/>
      <c r="BQ752" s="58"/>
      <c r="BR752" s="58"/>
      <c r="BS752" s="58"/>
      <c r="BT752" s="58"/>
      <c r="BU752" s="58"/>
      <c r="BV752" s="58"/>
      <c r="BW752" s="58"/>
      <c r="BX752" s="58"/>
      <c r="BY752" s="58"/>
      <c r="BZ752" s="58"/>
      <c r="CA752" s="58"/>
      <c r="CB752" s="58"/>
      <c r="CC752" s="58"/>
      <c r="CD752" s="58"/>
      <c r="CE752" s="58"/>
      <c r="CF752" s="58"/>
      <c r="CG752" s="58"/>
      <c r="CH752" s="58"/>
      <c r="CI752" s="58"/>
      <c r="CJ752" s="58"/>
      <c r="CK752" s="58"/>
      <c r="CL752" s="58"/>
      <c r="CM752" s="58"/>
      <c r="CN752" s="58"/>
      <c r="CO752" s="58"/>
      <c r="CP752" s="58"/>
      <c r="CQ752" s="58"/>
      <c r="CR752" s="58"/>
      <c r="CS752" s="58"/>
      <c r="CT752" s="58"/>
      <c r="CU752" s="58"/>
      <c r="CV752" s="58"/>
      <c r="CW752" s="58"/>
      <c r="CX752" s="58"/>
      <c r="CY752" s="58"/>
      <c r="CZ752" s="58"/>
      <c r="DA752" s="58"/>
      <c r="DB752" s="58"/>
      <c r="DC752" s="58"/>
      <c r="DD752" s="58"/>
      <c r="DE752" s="58"/>
      <c r="DF752" s="58"/>
      <c r="DG752" s="58"/>
      <c r="DH752" s="58"/>
      <c r="DI752" s="58"/>
      <c r="DJ752" s="58"/>
      <c r="DK752" s="58"/>
      <c r="DL752" s="58"/>
      <c r="DM752" s="58"/>
      <c r="DN752" s="58"/>
      <c r="DO752" s="58"/>
      <c r="DP752" s="58"/>
      <c r="DQ752" s="58"/>
      <c r="DR752" s="58"/>
      <c r="DS752" s="58"/>
      <c r="DT752" s="58"/>
      <c r="DU752" s="58"/>
      <c r="DV752" s="58"/>
      <c r="DW752" s="58"/>
      <c r="DX752" s="58"/>
      <c r="DY752" s="58"/>
      <c r="DZ752" s="58"/>
      <c r="EA752" s="58"/>
      <c r="EB752" s="58"/>
      <c r="EC752" s="58"/>
      <c r="ED752" s="58"/>
      <c r="EE752" s="58"/>
      <c r="EF752" s="58"/>
      <c r="EG752" s="58"/>
      <c r="EH752" s="58"/>
      <c r="EI752" s="58"/>
      <c r="EJ752" s="58"/>
      <c r="EK752" s="58"/>
      <c r="EL752" s="58"/>
      <c r="EM752" s="58"/>
      <c r="EN752" s="58"/>
      <c r="EO752" s="58"/>
      <c r="EP752" s="58"/>
      <c r="EQ752" s="58"/>
      <c r="ER752" s="58"/>
      <c r="ES752" s="58"/>
      <c r="ET752" s="58"/>
      <c r="EU752" s="58"/>
      <c r="EV752" s="58"/>
      <c r="EW752" s="58"/>
      <c r="EX752" s="58"/>
      <c r="EY752" s="58"/>
      <c r="EZ752" s="58"/>
      <c r="FA752" s="58"/>
      <c r="FB752" s="58"/>
      <c r="FC752" s="58"/>
      <c r="FD752" s="58"/>
      <c r="FE752" s="58"/>
      <c r="FF752" s="58"/>
      <c r="FG752" s="58"/>
      <c r="FH752" s="58"/>
      <c r="FI752" s="58"/>
      <c r="FJ752" s="58"/>
      <c r="FK752" s="58"/>
      <c r="FL752" s="58"/>
      <c r="FM752" s="58"/>
      <c r="FN752" s="58"/>
      <c r="FO752" s="58"/>
      <c r="FP752" s="58"/>
      <c r="FQ752" s="58"/>
      <c r="FR752" s="58"/>
      <c r="FS752" s="58"/>
      <c r="FT752" s="58"/>
      <c r="FU752" s="58"/>
      <c r="FV752" s="58"/>
      <c r="FW752" s="58"/>
      <c r="FX752" s="58"/>
      <c r="FY752" s="58"/>
      <c r="FZ752" s="58"/>
      <c r="GA752" s="58"/>
      <c r="GB752" s="58"/>
      <c r="GC752" s="58"/>
      <c r="GD752" s="58"/>
      <c r="GE752" s="58"/>
      <c r="GF752" s="58"/>
      <c r="GG752" s="58"/>
      <c r="GH752" s="58"/>
      <c r="GI752" s="58"/>
      <c r="GJ752" s="58"/>
      <c r="GK752" s="58"/>
      <c r="GL752" s="58"/>
      <c r="GM752" s="58"/>
      <c r="GN752" s="58"/>
      <c r="GO752" s="58"/>
      <c r="GP752" s="58"/>
      <c r="GQ752" s="58"/>
      <c r="GR752" s="58"/>
      <c r="GS752" s="58"/>
      <c r="GT752" s="58"/>
      <c r="GU752" s="58"/>
      <c r="GV752" s="58"/>
      <c r="GW752" s="58"/>
      <c r="GX752" s="58"/>
      <c r="GY752" s="58"/>
      <c r="GZ752" s="58"/>
      <c r="HA752" s="58"/>
      <c r="HB752" s="58"/>
      <c r="HC752" s="58"/>
      <c r="HD752" s="58"/>
      <c r="HE752" s="58"/>
      <c r="HF752" s="58"/>
      <c r="HG752" s="58"/>
      <c r="HH752" s="58"/>
      <c r="HI752" s="58"/>
      <c r="HJ752" s="58"/>
      <c r="HK752" s="58"/>
      <c r="HL752" s="58"/>
      <c r="HM752" s="58"/>
      <c r="HN752" s="58"/>
      <c r="HO752" s="58"/>
      <c r="HP752" s="58"/>
      <c r="HQ752" s="58"/>
      <c r="HR752" s="58"/>
      <c r="HS752" s="58"/>
      <c r="HT752" s="58"/>
      <c r="HU752" s="58"/>
      <c r="HV752" s="58"/>
      <c r="HW752" s="58"/>
      <c r="HX752" s="58"/>
      <c r="HY752" s="58"/>
      <c r="HZ752" s="58"/>
      <c r="IA752" s="58"/>
      <c r="IB752" s="58"/>
      <c r="IC752" s="58"/>
      <c r="ID752" s="58"/>
      <c r="IE752" s="58"/>
      <c r="IF752" s="58"/>
      <c r="IG752" s="58"/>
      <c r="IH752" s="58"/>
      <c r="II752" s="58"/>
      <c r="IJ752" s="58"/>
      <c r="IK752" s="58"/>
      <c r="IL752" s="58"/>
      <c r="IM752" s="58"/>
      <c r="IN752" s="58"/>
      <c r="IO752" s="58"/>
      <c r="IP752" s="58"/>
      <c r="IQ752" s="58"/>
      <c r="IR752" s="58"/>
    </row>
    <row r="753" spans="1:252" s="839" customFormat="1">
      <c r="A753" s="78" t="s">
        <v>567</v>
      </c>
      <c r="B753" s="699">
        <v>2E-3</v>
      </c>
      <c r="C753" s="699">
        <v>4.0000000000000001E-3</v>
      </c>
      <c r="D753" s="699">
        <v>2E-3</v>
      </c>
      <c r="E753" s="699">
        <v>2E-3</v>
      </c>
      <c r="F753" s="699">
        <v>1E-3</v>
      </c>
      <c r="G753" s="699">
        <v>1E-3</v>
      </c>
      <c r="H753" s="699">
        <v>1E-3</v>
      </c>
      <c r="I753" s="699">
        <v>2E-3</v>
      </c>
      <c r="J753" s="699">
        <v>3.0000000000000001E-3</v>
      </c>
      <c r="K753" s="699">
        <v>3.0000000000000001E-3</v>
      </c>
      <c r="L753" s="699">
        <v>3.0000000000000001E-3</v>
      </c>
      <c r="M753" s="699">
        <v>4.0000000000000001E-3</v>
      </c>
      <c r="N753" s="699">
        <v>4.0000000000000001E-3</v>
      </c>
      <c r="O753" s="699">
        <v>4.0000000000000001E-3</v>
      </c>
      <c r="P753" s="699">
        <v>5.0000000000000001E-3</v>
      </c>
      <c r="Q753" s="699">
        <v>1E-3</v>
      </c>
      <c r="R753" s="699">
        <v>2E-3</v>
      </c>
      <c r="S753" s="699">
        <v>1E-3</v>
      </c>
      <c r="T753" s="699">
        <v>2E-3</v>
      </c>
      <c r="U753" s="699">
        <v>2E-3</v>
      </c>
      <c r="V753" s="699">
        <v>1E-3</v>
      </c>
      <c r="W753" s="699">
        <v>7.0000000000000001E-3</v>
      </c>
      <c r="X753" s="699">
        <v>0</v>
      </c>
      <c r="Y753" s="699">
        <v>2E-3</v>
      </c>
      <c r="Z753" s="699">
        <v>1E-3</v>
      </c>
      <c r="AA753" s="956">
        <v>3.0000000000000001E-3</v>
      </c>
      <c r="AB753" s="956">
        <v>1E-3</v>
      </c>
      <c r="AC753" s="956">
        <v>3.0000000000000001E-3</v>
      </c>
      <c r="AD753" s="699">
        <v>1.2E-2</v>
      </c>
      <c r="AE753" s="953">
        <v>0.02</v>
      </c>
      <c r="AF753" s="58"/>
      <c r="AG753" s="58"/>
      <c r="AH753" s="58"/>
      <c r="AI753" s="58"/>
      <c r="AJ753" s="58"/>
      <c r="AK753" s="58"/>
      <c r="AL753" s="58"/>
      <c r="AM753" s="58"/>
      <c r="AN753" s="58"/>
      <c r="AO753" s="58"/>
      <c r="AP753" s="58"/>
      <c r="AQ753" s="58"/>
      <c r="AR753" s="58"/>
      <c r="AS753" s="58"/>
      <c r="AT753" s="58"/>
      <c r="AU753" s="58"/>
      <c r="AV753" s="58"/>
      <c r="AW753" s="58"/>
      <c r="AX753" s="58"/>
      <c r="AY753" s="58"/>
      <c r="AZ753" s="58"/>
      <c r="BA753" s="58"/>
      <c r="BB753" s="58"/>
      <c r="BC753" s="58"/>
      <c r="BD753" s="58"/>
      <c r="BE753" s="58"/>
      <c r="BF753" s="58"/>
      <c r="BG753" s="58"/>
      <c r="BH753" s="58"/>
      <c r="BI753" s="58"/>
      <c r="BJ753" s="58"/>
      <c r="BK753" s="58"/>
      <c r="BL753" s="58"/>
      <c r="BM753" s="58"/>
      <c r="BN753" s="58"/>
      <c r="BO753" s="58"/>
      <c r="BP753" s="58"/>
      <c r="BQ753" s="58"/>
      <c r="BR753" s="58"/>
      <c r="BS753" s="58"/>
      <c r="BT753" s="58"/>
      <c r="BU753" s="58"/>
      <c r="BV753" s="58"/>
      <c r="BW753" s="58"/>
      <c r="BX753" s="58"/>
      <c r="BY753" s="58"/>
      <c r="BZ753" s="58"/>
      <c r="CA753" s="58"/>
      <c r="CB753" s="58"/>
      <c r="CC753" s="58"/>
      <c r="CD753" s="58"/>
      <c r="CE753" s="58"/>
      <c r="CF753" s="58"/>
      <c r="CG753" s="58"/>
      <c r="CH753" s="58"/>
      <c r="CI753" s="58"/>
      <c r="CJ753" s="58"/>
      <c r="CK753" s="58"/>
      <c r="CL753" s="58"/>
      <c r="CM753" s="58"/>
      <c r="CN753" s="58"/>
      <c r="CO753" s="58"/>
      <c r="CP753" s="58"/>
      <c r="CQ753" s="58"/>
      <c r="CR753" s="58"/>
      <c r="CS753" s="58"/>
      <c r="CT753" s="58"/>
      <c r="CU753" s="58"/>
      <c r="CV753" s="58"/>
      <c r="CW753" s="58"/>
      <c r="CX753" s="58"/>
      <c r="CY753" s="58"/>
      <c r="CZ753" s="58"/>
      <c r="DA753" s="58"/>
      <c r="DB753" s="58"/>
      <c r="DC753" s="58"/>
      <c r="DD753" s="58"/>
      <c r="DE753" s="58"/>
      <c r="DF753" s="58"/>
      <c r="DG753" s="58"/>
      <c r="DH753" s="58"/>
      <c r="DI753" s="58"/>
      <c r="DJ753" s="58"/>
      <c r="DK753" s="58"/>
      <c r="DL753" s="58"/>
      <c r="DM753" s="58"/>
      <c r="DN753" s="58"/>
      <c r="DO753" s="58"/>
      <c r="DP753" s="58"/>
      <c r="DQ753" s="58"/>
      <c r="DR753" s="58"/>
      <c r="DS753" s="58"/>
      <c r="DT753" s="58"/>
      <c r="DU753" s="58"/>
      <c r="DV753" s="58"/>
      <c r="DW753" s="58"/>
      <c r="DX753" s="58"/>
      <c r="DY753" s="58"/>
      <c r="DZ753" s="58"/>
      <c r="EA753" s="58"/>
      <c r="EB753" s="58"/>
      <c r="EC753" s="58"/>
      <c r="ED753" s="58"/>
      <c r="EE753" s="58"/>
      <c r="EF753" s="58"/>
      <c r="EG753" s="58"/>
      <c r="EH753" s="58"/>
      <c r="EI753" s="58"/>
      <c r="EJ753" s="58"/>
      <c r="EK753" s="58"/>
      <c r="EL753" s="58"/>
      <c r="EM753" s="58"/>
      <c r="EN753" s="58"/>
      <c r="EO753" s="58"/>
      <c r="EP753" s="58"/>
      <c r="EQ753" s="58"/>
      <c r="ER753" s="58"/>
      <c r="ES753" s="58"/>
      <c r="ET753" s="58"/>
      <c r="EU753" s="58"/>
      <c r="EV753" s="58"/>
      <c r="EW753" s="58"/>
      <c r="EX753" s="58"/>
      <c r="EY753" s="58"/>
      <c r="EZ753" s="58"/>
      <c r="FA753" s="58"/>
      <c r="FB753" s="58"/>
      <c r="FC753" s="58"/>
      <c r="FD753" s="58"/>
      <c r="FE753" s="58"/>
      <c r="FF753" s="58"/>
      <c r="FG753" s="58"/>
      <c r="FH753" s="58"/>
      <c r="FI753" s="58"/>
      <c r="FJ753" s="58"/>
      <c r="FK753" s="58"/>
      <c r="FL753" s="58"/>
      <c r="FM753" s="58"/>
      <c r="FN753" s="58"/>
      <c r="FO753" s="58"/>
      <c r="FP753" s="58"/>
      <c r="FQ753" s="58"/>
      <c r="FR753" s="58"/>
      <c r="FS753" s="58"/>
      <c r="FT753" s="58"/>
      <c r="FU753" s="58"/>
      <c r="FV753" s="58"/>
      <c r="FW753" s="58"/>
      <c r="FX753" s="58"/>
      <c r="FY753" s="58"/>
      <c r="FZ753" s="58"/>
      <c r="GA753" s="58"/>
      <c r="GB753" s="58"/>
      <c r="GC753" s="58"/>
      <c r="GD753" s="58"/>
      <c r="GE753" s="58"/>
      <c r="GF753" s="58"/>
      <c r="GG753" s="58"/>
      <c r="GH753" s="58"/>
      <c r="GI753" s="58"/>
      <c r="GJ753" s="58"/>
      <c r="GK753" s="58"/>
      <c r="GL753" s="58"/>
      <c r="GM753" s="58"/>
      <c r="GN753" s="58"/>
      <c r="GO753" s="58"/>
      <c r="GP753" s="58"/>
      <c r="GQ753" s="58"/>
      <c r="GR753" s="58"/>
      <c r="GS753" s="58"/>
      <c r="GT753" s="58"/>
      <c r="GU753" s="58"/>
      <c r="GV753" s="58"/>
      <c r="GW753" s="58"/>
      <c r="GX753" s="58"/>
      <c r="GY753" s="58"/>
      <c r="GZ753" s="58"/>
      <c r="HA753" s="58"/>
      <c r="HB753" s="58"/>
      <c r="HC753" s="58"/>
      <c r="HD753" s="58"/>
      <c r="HE753" s="58"/>
      <c r="HF753" s="58"/>
      <c r="HG753" s="58"/>
      <c r="HH753" s="58"/>
      <c r="HI753" s="58"/>
      <c r="HJ753" s="58"/>
      <c r="HK753" s="58"/>
      <c r="HL753" s="58"/>
      <c r="HM753" s="58"/>
      <c r="HN753" s="58"/>
      <c r="HO753" s="58"/>
      <c r="HP753" s="58"/>
      <c r="HQ753" s="58"/>
      <c r="HR753" s="58"/>
      <c r="HS753" s="58"/>
      <c r="HT753" s="58"/>
      <c r="HU753" s="58"/>
      <c r="HV753" s="58"/>
      <c r="HW753" s="58"/>
      <c r="HX753" s="58"/>
      <c r="HY753" s="58"/>
      <c r="HZ753" s="58"/>
      <c r="IA753" s="58"/>
      <c r="IB753" s="58"/>
      <c r="IC753" s="58"/>
      <c r="ID753" s="58"/>
      <c r="IE753" s="58"/>
      <c r="IF753" s="58"/>
      <c r="IG753" s="58"/>
      <c r="IH753" s="58"/>
      <c r="II753" s="58"/>
      <c r="IJ753" s="58"/>
      <c r="IK753" s="58"/>
      <c r="IL753" s="58"/>
      <c r="IM753" s="58"/>
      <c r="IN753" s="58"/>
      <c r="IO753" s="58"/>
      <c r="IP753" s="58"/>
      <c r="IQ753" s="58"/>
      <c r="IR753" s="58"/>
    </row>
    <row r="754" spans="1:252" s="839" customFormat="1">
      <c r="A754" s="78" t="s">
        <v>568</v>
      </c>
      <c r="B754" s="699">
        <v>0.01</v>
      </c>
      <c r="C754" s="699">
        <v>1.0999999999999999E-2</v>
      </c>
      <c r="D754" s="699">
        <v>7.0000000000000001E-3</v>
      </c>
      <c r="E754" s="699">
        <v>5.0000000000000001E-3</v>
      </c>
      <c r="F754" s="699">
        <v>6.0000000000000001E-3</v>
      </c>
      <c r="G754" s="699">
        <v>4.0000000000000001E-3</v>
      </c>
      <c r="H754" s="699">
        <v>6.0000000000000001E-3</v>
      </c>
      <c r="I754" s="699">
        <v>7.0000000000000001E-3</v>
      </c>
      <c r="J754" s="699">
        <v>8.0000000000000002E-3</v>
      </c>
      <c r="K754" s="699">
        <v>0.01</v>
      </c>
      <c r="L754" s="699">
        <v>1.2E-2</v>
      </c>
      <c r="M754" s="699">
        <v>1.2E-2</v>
      </c>
      <c r="N754" s="699">
        <v>1.4999999999999999E-2</v>
      </c>
      <c r="O754" s="699">
        <v>1.4999999999999999E-2</v>
      </c>
      <c r="P754" s="699">
        <v>1.7000000000000001E-2</v>
      </c>
      <c r="Q754" s="699">
        <v>2.1000000000000001E-2</v>
      </c>
      <c r="R754" s="699">
        <v>1.6E-2</v>
      </c>
      <c r="S754" s="699">
        <v>1.0999999999999999E-2</v>
      </c>
      <c r="T754" s="699">
        <v>1.2E-2</v>
      </c>
      <c r="U754" s="699">
        <v>1.2E-2</v>
      </c>
      <c r="V754" s="699">
        <v>1.2E-2</v>
      </c>
      <c r="W754" s="699">
        <v>8.9999999999999993E-3</v>
      </c>
      <c r="X754" s="699">
        <v>0.01</v>
      </c>
      <c r="Y754" s="699">
        <v>2.4E-2</v>
      </c>
      <c r="Z754" s="699">
        <v>3.5000000000000003E-2</v>
      </c>
      <c r="AA754" s="956">
        <v>3.5999999999999997E-2</v>
      </c>
      <c r="AB754" s="956">
        <v>5.5E-2</v>
      </c>
      <c r="AC754" s="956">
        <v>0.08</v>
      </c>
      <c r="AD754" s="699">
        <v>9.4E-2</v>
      </c>
      <c r="AE754" s="953">
        <v>0.151</v>
      </c>
      <c r="AF754" s="58"/>
      <c r="AG754" s="58"/>
      <c r="AH754" s="58"/>
      <c r="AI754" s="58"/>
      <c r="AJ754" s="58"/>
      <c r="AK754" s="58"/>
      <c r="AL754" s="58"/>
      <c r="AM754" s="58"/>
      <c r="AN754" s="58"/>
      <c r="AO754" s="58"/>
      <c r="AP754" s="58"/>
      <c r="AQ754" s="58"/>
      <c r="AR754" s="58"/>
      <c r="AS754" s="58"/>
      <c r="AT754" s="58"/>
      <c r="AU754" s="58"/>
      <c r="AV754" s="58"/>
      <c r="AW754" s="58"/>
      <c r="AX754" s="58"/>
      <c r="AY754" s="58"/>
      <c r="AZ754" s="58"/>
      <c r="BA754" s="58"/>
      <c r="BB754" s="58"/>
      <c r="BC754" s="58"/>
      <c r="BD754" s="58"/>
      <c r="BE754" s="58"/>
      <c r="BF754" s="58"/>
      <c r="BG754" s="58"/>
      <c r="BH754" s="58"/>
      <c r="BI754" s="58"/>
      <c r="BJ754" s="58"/>
      <c r="BK754" s="58"/>
      <c r="BL754" s="58"/>
      <c r="BM754" s="58"/>
      <c r="BN754" s="58"/>
      <c r="BO754" s="58"/>
      <c r="BP754" s="58"/>
      <c r="BQ754" s="58"/>
      <c r="BR754" s="58"/>
      <c r="BS754" s="58"/>
      <c r="BT754" s="58"/>
      <c r="BU754" s="58"/>
      <c r="BV754" s="58"/>
      <c r="BW754" s="58"/>
      <c r="BX754" s="58"/>
      <c r="BY754" s="58"/>
      <c r="BZ754" s="58"/>
      <c r="CA754" s="58"/>
      <c r="CB754" s="58"/>
      <c r="CC754" s="58"/>
      <c r="CD754" s="58"/>
      <c r="CE754" s="58"/>
      <c r="CF754" s="58"/>
      <c r="CG754" s="58"/>
      <c r="CH754" s="58"/>
      <c r="CI754" s="58"/>
      <c r="CJ754" s="58"/>
      <c r="CK754" s="58"/>
      <c r="CL754" s="58"/>
      <c r="CM754" s="58"/>
      <c r="CN754" s="58"/>
      <c r="CO754" s="58"/>
      <c r="CP754" s="58"/>
      <c r="CQ754" s="58"/>
      <c r="CR754" s="58"/>
      <c r="CS754" s="58"/>
      <c r="CT754" s="58"/>
      <c r="CU754" s="58"/>
      <c r="CV754" s="58"/>
      <c r="CW754" s="58"/>
      <c r="CX754" s="58"/>
      <c r="CY754" s="58"/>
      <c r="CZ754" s="58"/>
      <c r="DA754" s="58"/>
      <c r="DB754" s="58"/>
      <c r="DC754" s="58"/>
      <c r="DD754" s="58"/>
      <c r="DE754" s="58"/>
      <c r="DF754" s="58"/>
      <c r="DG754" s="58"/>
      <c r="DH754" s="58"/>
      <c r="DI754" s="58"/>
      <c r="DJ754" s="58"/>
      <c r="DK754" s="58"/>
      <c r="DL754" s="58"/>
      <c r="DM754" s="58"/>
      <c r="DN754" s="58"/>
      <c r="DO754" s="58"/>
      <c r="DP754" s="58"/>
      <c r="DQ754" s="58"/>
      <c r="DR754" s="58"/>
      <c r="DS754" s="58"/>
      <c r="DT754" s="58"/>
      <c r="DU754" s="58"/>
      <c r="DV754" s="58"/>
      <c r="DW754" s="58"/>
      <c r="DX754" s="58"/>
      <c r="DY754" s="58"/>
      <c r="DZ754" s="58"/>
      <c r="EA754" s="58"/>
      <c r="EB754" s="58"/>
      <c r="EC754" s="58"/>
      <c r="ED754" s="58"/>
      <c r="EE754" s="58"/>
      <c r="EF754" s="58"/>
      <c r="EG754" s="58"/>
      <c r="EH754" s="58"/>
      <c r="EI754" s="58"/>
      <c r="EJ754" s="58"/>
      <c r="EK754" s="58"/>
      <c r="EL754" s="58"/>
      <c r="EM754" s="58"/>
      <c r="EN754" s="58"/>
      <c r="EO754" s="58"/>
      <c r="EP754" s="58"/>
      <c r="EQ754" s="58"/>
      <c r="ER754" s="58"/>
      <c r="ES754" s="58"/>
      <c r="ET754" s="58"/>
      <c r="EU754" s="58"/>
      <c r="EV754" s="58"/>
      <c r="EW754" s="58"/>
      <c r="EX754" s="58"/>
      <c r="EY754" s="58"/>
      <c r="EZ754" s="58"/>
      <c r="FA754" s="58"/>
      <c r="FB754" s="58"/>
      <c r="FC754" s="58"/>
      <c r="FD754" s="58"/>
      <c r="FE754" s="58"/>
      <c r="FF754" s="58"/>
      <c r="FG754" s="58"/>
      <c r="FH754" s="58"/>
      <c r="FI754" s="58"/>
      <c r="FJ754" s="58"/>
      <c r="FK754" s="58"/>
      <c r="FL754" s="58"/>
      <c r="FM754" s="58"/>
      <c r="FN754" s="58"/>
      <c r="FO754" s="58"/>
      <c r="FP754" s="58"/>
      <c r="FQ754" s="58"/>
      <c r="FR754" s="58"/>
      <c r="FS754" s="58"/>
      <c r="FT754" s="58"/>
      <c r="FU754" s="58"/>
      <c r="FV754" s="58"/>
      <c r="FW754" s="58"/>
      <c r="FX754" s="58"/>
      <c r="FY754" s="58"/>
      <c r="FZ754" s="58"/>
      <c r="GA754" s="58"/>
      <c r="GB754" s="58"/>
      <c r="GC754" s="58"/>
      <c r="GD754" s="58"/>
      <c r="GE754" s="58"/>
      <c r="GF754" s="58"/>
      <c r="GG754" s="58"/>
      <c r="GH754" s="58"/>
      <c r="GI754" s="58"/>
      <c r="GJ754" s="58"/>
      <c r="GK754" s="58"/>
      <c r="GL754" s="58"/>
      <c r="GM754" s="58"/>
      <c r="GN754" s="58"/>
      <c r="GO754" s="58"/>
      <c r="GP754" s="58"/>
      <c r="GQ754" s="58"/>
      <c r="GR754" s="58"/>
      <c r="GS754" s="58"/>
      <c r="GT754" s="58"/>
      <c r="GU754" s="58"/>
      <c r="GV754" s="58"/>
      <c r="GW754" s="58"/>
      <c r="GX754" s="58"/>
      <c r="GY754" s="58"/>
      <c r="GZ754" s="58"/>
      <c r="HA754" s="58"/>
      <c r="HB754" s="58"/>
      <c r="HC754" s="58"/>
      <c r="HD754" s="58"/>
      <c r="HE754" s="58"/>
      <c r="HF754" s="58"/>
      <c r="HG754" s="58"/>
      <c r="HH754" s="58"/>
      <c r="HI754" s="58"/>
      <c r="HJ754" s="58"/>
      <c r="HK754" s="58"/>
      <c r="HL754" s="58"/>
      <c r="HM754" s="58"/>
      <c r="HN754" s="58"/>
      <c r="HO754" s="58"/>
      <c r="HP754" s="58"/>
      <c r="HQ754" s="58"/>
      <c r="HR754" s="58"/>
      <c r="HS754" s="58"/>
      <c r="HT754" s="58"/>
      <c r="HU754" s="58"/>
      <c r="HV754" s="58"/>
      <c r="HW754" s="58"/>
      <c r="HX754" s="58"/>
      <c r="HY754" s="58"/>
      <c r="HZ754" s="58"/>
      <c r="IA754" s="58"/>
      <c r="IB754" s="58"/>
      <c r="IC754" s="58"/>
      <c r="ID754" s="58"/>
      <c r="IE754" s="58"/>
      <c r="IF754" s="58"/>
      <c r="IG754" s="58"/>
      <c r="IH754" s="58"/>
      <c r="II754" s="58"/>
      <c r="IJ754" s="58"/>
      <c r="IK754" s="58"/>
      <c r="IL754" s="58"/>
      <c r="IM754" s="58"/>
      <c r="IN754" s="58"/>
      <c r="IO754" s="58"/>
      <c r="IP754" s="58"/>
      <c r="IQ754" s="58"/>
      <c r="IR754" s="58"/>
    </row>
    <row r="755" spans="1:252" s="839" customFormat="1">
      <c r="A755" s="78" t="s">
        <v>569</v>
      </c>
      <c r="B755" s="699">
        <v>0</v>
      </c>
      <c r="C755" s="699">
        <v>0</v>
      </c>
      <c r="D755" s="699">
        <v>0</v>
      </c>
      <c r="E755" s="699">
        <v>0</v>
      </c>
      <c r="F755" s="699">
        <v>0</v>
      </c>
      <c r="G755" s="699">
        <v>0</v>
      </c>
      <c r="H755" s="699">
        <v>0</v>
      </c>
      <c r="I755" s="699">
        <v>0</v>
      </c>
      <c r="J755" s="699">
        <v>0</v>
      </c>
      <c r="K755" s="699">
        <v>0</v>
      </c>
      <c r="L755" s="699">
        <v>0</v>
      </c>
      <c r="M755" s="699">
        <v>0</v>
      </c>
      <c r="N755" s="699">
        <v>0</v>
      </c>
      <c r="O755" s="699">
        <v>0</v>
      </c>
      <c r="P755" s="699">
        <v>2E-3</v>
      </c>
      <c r="Q755" s="699">
        <v>1E-3</v>
      </c>
      <c r="R755" s="699">
        <v>1E-3</v>
      </c>
      <c r="S755" s="699">
        <v>1E-3</v>
      </c>
      <c r="T755" s="699">
        <v>0</v>
      </c>
      <c r="U755" s="699">
        <v>1E-3</v>
      </c>
      <c r="V755" s="699">
        <v>1E-3</v>
      </c>
      <c r="W755" s="699">
        <v>2E-3</v>
      </c>
      <c r="X755" s="699">
        <v>1E-3</v>
      </c>
      <c r="Y755" s="699">
        <v>0</v>
      </c>
      <c r="Z755" s="699">
        <v>0</v>
      </c>
      <c r="AA755" s="956">
        <v>0</v>
      </c>
      <c r="AB755" s="956">
        <v>0</v>
      </c>
      <c r="AC755" s="956">
        <v>0</v>
      </c>
      <c r="AD755" s="699">
        <v>0</v>
      </c>
      <c r="AE755" s="953">
        <v>0</v>
      </c>
      <c r="AF755" s="58"/>
      <c r="AG755" s="58"/>
      <c r="AH755" s="58"/>
      <c r="AI755" s="58"/>
      <c r="AJ755" s="58"/>
      <c r="AK755" s="58"/>
      <c r="AL755" s="58"/>
      <c r="AM755" s="58"/>
      <c r="AN755" s="58"/>
      <c r="AO755" s="58"/>
      <c r="AP755" s="58"/>
      <c r="AQ755" s="58"/>
      <c r="AR755" s="58"/>
      <c r="AS755" s="58"/>
      <c r="AT755" s="58"/>
      <c r="AU755" s="58"/>
      <c r="AV755" s="58"/>
      <c r="AW755" s="58"/>
      <c r="AX755" s="58"/>
      <c r="AY755" s="58"/>
      <c r="AZ755" s="58"/>
      <c r="BA755" s="58"/>
      <c r="BB755" s="58"/>
      <c r="BC755" s="58"/>
      <c r="BD755" s="58"/>
      <c r="BE755" s="58"/>
      <c r="BF755" s="58"/>
      <c r="BG755" s="58"/>
      <c r="BH755" s="58"/>
      <c r="BI755" s="58"/>
      <c r="BJ755" s="58"/>
      <c r="BK755" s="58"/>
      <c r="BL755" s="58"/>
      <c r="BM755" s="58"/>
      <c r="BN755" s="58"/>
      <c r="BO755" s="58"/>
      <c r="BP755" s="58"/>
      <c r="BQ755" s="58"/>
      <c r="BR755" s="58"/>
      <c r="BS755" s="58"/>
      <c r="BT755" s="58"/>
      <c r="BU755" s="58"/>
      <c r="BV755" s="58"/>
      <c r="BW755" s="58"/>
      <c r="BX755" s="58"/>
      <c r="BY755" s="58"/>
      <c r="BZ755" s="58"/>
      <c r="CA755" s="58"/>
      <c r="CB755" s="58"/>
      <c r="CC755" s="58"/>
      <c r="CD755" s="58"/>
      <c r="CE755" s="58"/>
      <c r="CF755" s="58"/>
      <c r="CG755" s="58"/>
      <c r="CH755" s="58"/>
      <c r="CI755" s="58"/>
      <c r="CJ755" s="58"/>
      <c r="CK755" s="58"/>
      <c r="CL755" s="58"/>
      <c r="CM755" s="58"/>
      <c r="CN755" s="58"/>
      <c r="CO755" s="58"/>
      <c r="CP755" s="58"/>
      <c r="CQ755" s="58"/>
      <c r="CR755" s="58"/>
      <c r="CS755" s="58"/>
      <c r="CT755" s="58"/>
      <c r="CU755" s="58"/>
      <c r="CV755" s="58"/>
      <c r="CW755" s="58"/>
      <c r="CX755" s="58"/>
      <c r="CY755" s="58"/>
      <c r="CZ755" s="58"/>
      <c r="DA755" s="58"/>
      <c r="DB755" s="58"/>
      <c r="DC755" s="58"/>
      <c r="DD755" s="58"/>
      <c r="DE755" s="58"/>
      <c r="DF755" s="58"/>
      <c r="DG755" s="58"/>
      <c r="DH755" s="58"/>
      <c r="DI755" s="58"/>
      <c r="DJ755" s="58"/>
      <c r="DK755" s="58"/>
      <c r="DL755" s="58"/>
      <c r="DM755" s="58"/>
      <c r="DN755" s="58"/>
      <c r="DO755" s="58"/>
      <c r="DP755" s="58"/>
      <c r="DQ755" s="58"/>
      <c r="DR755" s="58"/>
      <c r="DS755" s="58"/>
      <c r="DT755" s="58"/>
      <c r="DU755" s="58"/>
      <c r="DV755" s="58"/>
      <c r="DW755" s="58"/>
      <c r="DX755" s="58"/>
      <c r="DY755" s="58"/>
      <c r="DZ755" s="58"/>
      <c r="EA755" s="58"/>
      <c r="EB755" s="58"/>
      <c r="EC755" s="58"/>
      <c r="ED755" s="58"/>
      <c r="EE755" s="58"/>
      <c r="EF755" s="58"/>
      <c r="EG755" s="58"/>
      <c r="EH755" s="58"/>
      <c r="EI755" s="58"/>
      <c r="EJ755" s="58"/>
      <c r="EK755" s="58"/>
      <c r="EL755" s="58"/>
      <c r="EM755" s="58"/>
      <c r="EN755" s="58"/>
      <c r="EO755" s="58"/>
      <c r="EP755" s="58"/>
      <c r="EQ755" s="58"/>
      <c r="ER755" s="58"/>
      <c r="ES755" s="58"/>
      <c r="ET755" s="58"/>
      <c r="EU755" s="58"/>
      <c r="EV755" s="58"/>
      <c r="EW755" s="58"/>
      <c r="EX755" s="58"/>
      <c r="EY755" s="58"/>
      <c r="EZ755" s="58"/>
      <c r="FA755" s="58"/>
      <c r="FB755" s="58"/>
      <c r="FC755" s="58"/>
      <c r="FD755" s="58"/>
      <c r="FE755" s="58"/>
      <c r="FF755" s="58"/>
      <c r="FG755" s="58"/>
      <c r="FH755" s="58"/>
      <c r="FI755" s="58"/>
      <c r="FJ755" s="58"/>
      <c r="FK755" s="58"/>
      <c r="FL755" s="58"/>
      <c r="FM755" s="58"/>
      <c r="FN755" s="58"/>
      <c r="FO755" s="58"/>
      <c r="FP755" s="58"/>
      <c r="FQ755" s="58"/>
      <c r="FR755" s="58"/>
      <c r="FS755" s="58"/>
      <c r="FT755" s="58"/>
      <c r="FU755" s="58"/>
      <c r="FV755" s="58"/>
      <c r="FW755" s="58"/>
      <c r="FX755" s="58"/>
      <c r="FY755" s="58"/>
      <c r="FZ755" s="58"/>
      <c r="GA755" s="58"/>
      <c r="GB755" s="58"/>
      <c r="GC755" s="58"/>
      <c r="GD755" s="58"/>
      <c r="GE755" s="58"/>
      <c r="GF755" s="58"/>
      <c r="GG755" s="58"/>
      <c r="GH755" s="58"/>
      <c r="GI755" s="58"/>
      <c r="GJ755" s="58"/>
      <c r="GK755" s="58"/>
      <c r="GL755" s="58"/>
      <c r="GM755" s="58"/>
      <c r="GN755" s="58"/>
      <c r="GO755" s="58"/>
      <c r="GP755" s="58"/>
      <c r="GQ755" s="58"/>
      <c r="GR755" s="58"/>
      <c r="GS755" s="58"/>
      <c r="GT755" s="58"/>
      <c r="GU755" s="58"/>
      <c r="GV755" s="58"/>
      <c r="GW755" s="58"/>
      <c r="GX755" s="58"/>
      <c r="GY755" s="58"/>
      <c r="GZ755" s="58"/>
      <c r="HA755" s="58"/>
      <c r="HB755" s="58"/>
      <c r="HC755" s="58"/>
      <c r="HD755" s="58"/>
      <c r="HE755" s="58"/>
      <c r="HF755" s="58"/>
      <c r="HG755" s="58"/>
      <c r="HH755" s="58"/>
      <c r="HI755" s="58"/>
      <c r="HJ755" s="58"/>
      <c r="HK755" s="58"/>
      <c r="HL755" s="58"/>
      <c r="HM755" s="58"/>
      <c r="HN755" s="58"/>
      <c r="HO755" s="58"/>
      <c r="HP755" s="58"/>
      <c r="HQ755" s="58"/>
      <c r="HR755" s="58"/>
      <c r="HS755" s="58"/>
      <c r="HT755" s="58"/>
      <c r="HU755" s="58"/>
      <c r="HV755" s="58"/>
      <c r="HW755" s="58"/>
      <c r="HX755" s="58"/>
      <c r="HY755" s="58"/>
      <c r="HZ755" s="58"/>
      <c r="IA755" s="58"/>
      <c r="IB755" s="58"/>
      <c r="IC755" s="58"/>
      <c r="ID755" s="58"/>
      <c r="IE755" s="58"/>
      <c r="IF755" s="58"/>
      <c r="IG755" s="58"/>
      <c r="IH755" s="58"/>
      <c r="II755" s="58"/>
      <c r="IJ755" s="58"/>
      <c r="IK755" s="58"/>
      <c r="IL755" s="58"/>
      <c r="IM755" s="58"/>
      <c r="IN755" s="58"/>
      <c r="IO755" s="58"/>
      <c r="IP755" s="58"/>
      <c r="IQ755" s="58"/>
      <c r="IR755" s="58"/>
    </row>
    <row r="756" spans="1:252" s="839" customFormat="1">
      <c r="A756" s="78" t="s">
        <v>570</v>
      </c>
      <c r="B756" s="699">
        <v>0</v>
      </c>
      <c r="C756" s="699">
        <v>0</v>
      </c>
      <c r="D756" s="699">
        <v>0</v>
      </c>
      <c r="E756" s="699">
        <v>0</v>
      </c>
      <c r="F756" s="699">
        <v>0</v>
      </c>
      <c r="G756" s="699">
        <v>0</v>
      </c>
      <c r="H756" s="699">
        <v>0</v>
      </c>
      <c r="I756" s="699">
        <v>0</v>
      </c>
      <c r="J756" s="699">
        <v>0</v>
      </c>
      <c r="K756" s="699">
        <v>0</v>
      </c>
      <c r="L756" s="699">
        <v>0</v>
      </c>
      <c r="M756" s="699">
        <v>0</v>
      </c>
      <c r="N756" s="699">
        <v>0</v>
      </c>
      <c r="O756" s="699">
        <v>0</v>
      </c>
      <c r="P756" s="699">
        <v>0</v>
      </c>
      <c r="Q756" s="699">
        <v>0</v>
      </c>
      <c r="R756" s="699">
        <v>0</v>
      </c>
      <c r="S756" s="699">
        <v>0</v>
      </c>
      <c r="T756" s="699">
        <v>0</v>
      </c>
      <c r="U756" s="699">
        <v>0</v>
      </c>
      <c r="V756" s="699">
        <v>0</v>
      </c>
      <c r="W756" s="699">
        <v>0</v>
      </c>
      <c r="X756" s="699">
        <v>0</v>
      </c>
      <c r="Y756" s="699">
        <v>0</v>
      </c>
      <c r="Z756" s="699">
        <v>0</v>
      </c>
      <c r="AA756" s="957">
        <v>0</v>
      </c>
      <c r="AB756" s="957">
        <v>0</v>
      </c>
      <c r="AC756" s="957">
        <v>0</v>
      </c>
      <c r="AD756" s="699">
        <v>0</v>
      </c>
      <c r="AE756" s="953">
        <v>0</v>
      </c>
      <c r="AF756" s="58"/>
      <c r="AG756" s="58"/>
      <c r="AH756" s="58"/>
      <c r="AI756" s="58"/>
      <c r="AJ756" s="58"/>
      <c r="AK756" s="58"/>
      <c r="AL756" s="58"/>
      <c r="AM756" s="58"/>
      <c r="AN756" s="58"/>
      <c r="AO756" s="58"/>
      <c r="AP756" s="58"/>
      <c r="AQ756" s="58"/>
      <c r="AR756" s="58"/>
      <c r="AS756" s="58"/>
      <c r="AT756" s="58"/>
      <c r="AU756" s="58"/>
      <c r="AV756" s="58"/>
      <c r="AW756" s="58"/>
      <c r="AX756" s="58"/>
      <c r="AY756" s="58"/>
      <c r="AZ756" s="58"/>
      <c r="BA756" s="58"/>
      <c r="BB756" s="58"/>
      <c r="BC756" s="58"/>
      <c r="BD756" s="58"/>
      <c r="BE756" s="58"/>
      <c r="BF756" s="58"/>
      <c r="BG756" s="58"/>
      <c r="BH756" s="58"/>
      <c r="BI756" s="58"/>
      <c r="BJ756" s="58"/>
      <c r="BK756" s="58"/>
      <c r="BL756" s="58"/>
      <c r="BM756" s="58"/>
      <c r="BN756" s="58"/>
      <c r="BO756" s="58"/>
      <c r="BP756" s="58"/>
      <c r="BQ756" s="58"/>
      <c r="BR756" s="58"/>
      <c r="BS756" s="58"/>
      <c r="BT756" s="58"/>
      <c r="BU756" s="58"/>
      <c r="BV756" s="58"/>
      <c r="BW756" s="58"/>
      <c r="BX756" s="58"/>
      <c r="BY756" s="58"/>
      <c r="BZ756" s="58"/>
      <c r="CA756" s="58"/>
      <c r="CB756" s="58"/>
      <c r="CC756" s="58"/>
      <c r="CD756" s="58"/>
      <c r="CE756" s="58"/>
      <c r="CF756" s="58"/>
      <c r="CG756" s="58"/>
      <c r="CH756" s="58"/>
      <c r="CI756" s="58"/>
      <c r="CJ756" s="58"/>
      <c r="CK756" s="58"/>
      <c r="CL756" s="58"/>
      <c r="CM756" s="58"/>
      <c r="CN756" s="58"/>
      <c r="CO756" s="58"/>
      <c r="CP756" s="58"/>
      <c r="CQ756" s="58"/>
      <c r="CR756" s="58"/>
      <c r="CS756" s="58"/>
      <c r="CT756" s="58"/>
      <c r="CU756" s="58"/>
      <c r="CV756" s="58"/>
      <c r="CW756" s="58"/>
      <c r="CX756" s="58"/>
      <c r="CY756" s="58"/>
      <c r="CZ756" s="58"/>
      <c r="DA756" s="58"/>
      <c r="DB756" s="58"/>
      <c r="DC756" s="58"/>
      <c r="DD756" s="58"/>
      <c r="DE756" s="58"/>
      <c r="DF756" s="58"/>
      <c r="DG756" s="58"/>
      <c r="DH756" s="58"/>
      <c r="DI756" s="58"/>
      <c r="DJ756" s="58"/>
      <c r="DK756" s="58"/>
      <c r="DL756" s="58"/>
      <c r="DM756" s="58"/>
      <c r="DN756" s="58"/>
      <c r="DO756" s="58"/>
      <c r="DP756" s="58"/>
      <c r="DQ756" s="58"/>
      <c r="DR756" s="58"/>
      <c r="DS756" s="58"/>
      <c r="DT756" s="58"/>
      <c r="DU756" s="58"/>
      <c r="DV756" s="58"/>
      <c r="DW756" s="58"/>
      <c r="DX756" s="58"/>
      <c r="DY756" s="58"/>
      <c r="DZ756" s="58"/>
      <c r="EA756" s="58"/>
      <c r="EB756" s="58"/>
      <c r="EC756" s="58"/>
      <c r="ED756" s="58"/>
      <c r="EE756" s="58"/>
      <c r="EF756" s="58"/>
      <c r="EG756" s="58"/>
      <c r="EH756" s="58"/>
      <c r="EI756" s="58"/>
      <c r="EJ756" s="58"/>
      <c r="EK756" s="58"/>
      <c r="EL756" s="58"/>
      <c r="EM756" s="58"/>
      <c r="EN756" s="58"/>
      <c r="EO756" s="58"/>
      <c r="EP756" s="58"/>
      <c r="EQ756" s="58"/>
      <c r="ER756" s="58"/>
      <c r="ES756" s="58"/>
      <c r="ET756" s="58"/>
      <c r="EU756" s="58"/>
      <c r="EV756" s="58"/>
      <c r="EW756" s="58"/>
      <c r="EX756" s="58"/>
      <c r="EY756" s="58"/>
      <c r="EZ756" s="58"/>
      <c r="FA756" s="58"/>
      <c r="FB756" s="58"/>
      <c r="FC756" s="58"/>
      <c r="FD756" s="58"/>
      <c r="FE756" s="58"/>
      <c r="FF756" s="58"/>
      <c r="FG756" s="58"/>
      <c r="FH756" s="58"/>
      <c r="FI756" s="58"/>
      <c r="FJ756" s="58"/>
      <c r="FK756" s="58"/>
      <c r="FL756" s="58"/>
      <c r="FM756" s="58"/>
      <c r="FN756" s="58"/>
      <c r="FO756" s="58"/>
      <c r="FP756" s="58"/>
      <c r="FQ756" s="58"/>
      <c r="FR756" s="58"/>
      <c r="FS756" s="58"/>
      <c r="FT756" s="58"/>
      <c r="FU756" s="58"/>
      <c r="FV756" s="58"/>
      <c r="FW756" s="58"/>
      <c r="FX756" s="58"/>
      <c r="FY756" s="58"/>
      <c r="FZ756" s="58"/>
      <c r="GA756" s="58"/>
      <c r="GB756" s="58"/>
      <c r="GC756" s="58"/>
      <c r="GD756" s="58"/>
      <c r="GE756" s="58"/>
      <c r="GF756" s="58"/>
      <c r="GG756" s="58"/>
      <c r="GH756" s="58"/>
      <c r="GI756" s="58"/>
      <c r="GJ756" s="58"/>
      <c r="GK756" s="58"/>
      <c r="GL756" s="58"/>
      <c r="GM756" s="58"/>
      <c r="GN756" s="58"/>
      <c r="GO756" s="58"/>
      <c r="GP756" s="58"/>
      <c r="GQ756" s="58"/>
      <c r="GR756" s="58"/>
      <c r="GS756" s="58"/>
      <c r="GT756" s="58"/>
      <c r="GU756" s="58"/>
      <c r="GV756" s="58"/>
      <c r="GW756" s="58"/>
      <c r="GX756" s="58"/>
      <c r="GY756" s="58"/>
      <c r="GZ756" s="58"/>
      <c r="HA756" s="58"/>
      <c r="HB756" s="58"/>
      <c r="HC756" s="58"/>
      <c r="HD756" s="58"/>
      <c r="HE756" s="58"/>
      <c r="HF756" s="58"/>
      <c r="HG756" s="58"/>
      <c r="HH756" s="58"/>
      <c r="HI756" s="58"/>
      <c r="HJ756" s="58"/>
      <c r="HK756" s="58"/>
      <c r="HL756" s="58"/>
      <c r="HM756" s="58"/>
      <c r="HN756" s="58"/>
      <c r="HO756" s="58"/>
      <c r="HP756" s="58"/>
      <c r="HQ756" s="58"/>
      <c r="HR756" s="58"/>
      <c r="HS756" s="58"/>
      <c r="HT756" s="58"/>
      <c r="HU756" s="58"/>
      <c r="HV756" s="58"/>
      <c r="HW756" s="58"/>
      <c r="HX756" s="58"/>
      <c r="HY756" s="58"/>
      <c r="HZ756" s="58"/>
      <c r="IA756" s="58"/>
      <c r="IB756" s="58"/>
      <c r="IC756" s="58"/>
      <c r="ID756" s="58"/>
      <c r="IE756" s="58"/>
      <c r="IF756" s="58"/>
      <c r="IG756" s="58"/>
      <c r="IH756" s="58"/>
      <c r="II756" s="58"/>
      <c r="IJ756" s="58"/>
      <c r="IK756" s="58"/>
      <c r="IL756" s="58"/>
      <c r="IM756" s="58"/>
      <c r="IN756" s="58"/>
      <c r="IO756" s="58"/>
      <c r="IP756" s="58"/>
      <c r="IQ756" s="58"/>
      <c r="IR756" s="58"/>
    </row>
    <row r="757" spans="1:252" s="839" customFormat="1">
      <c r="A757" s="78" t="s">
        <v>571</v>
      </c>
      <c r="B757" s="699">
        <v>0</v>
      </c>
      <c r="C757" s="699">
        <v>0</v>
      </c>
      <c r="D757" s="699">
        <v>0</v>
      </c>
      <c r="E757" s="699">
        <v>0</v>
      </c>
      <c r="F757" s="699">
        <v>0</v>
      </c>
      <c r="G757" s="699">
        <v>0</v>
      </c>
      <c r="H757" s="699">
        <v>0</v>
      </c>
      <c r="I757" s="699">
        <v>0</v>
      </c>
      <c r="J757" s="699">
        <v>0</v>
      </c>
      <c r="K757" s="699">
        <v>0</v>
      </c>
      <c r="L757" s="699">
        <v>0</v>
      </c>
      <c r="M757" s="699">
        <v>0</v>
      </c>
      <c r="N757" s="699">
        <v>0</v>
      </c>
      <c r="O757" s="699">
        <v>0</v>
      </c>
      <c r="P757" s="699">
        <v>0</v>
      </c>
      <c r="Q757" s="699">
        <v>0</v>
      </c>
      <c r="R757" s="699">
        <v>0</v>
      </c>
      <c r="S757" s="699">
        <v>0</v>
      </c>
      <c r="T757" s="699">
        <v>0</v>
      </c>
      <c r="U757" s="699">
        <v>0</v>
      </c>
      <c r="V757" s="699">
        <v>0</v>
      </c>
      <c r="W757" s="699">
        <v>0</v>
      </c>
      <c r="X757" s="699">
        <v>0</v>
      </c>
      <c r="Y757" s="699">
        <v>0</v>
      </c>
      <c r="Z757" s="699">
        <v>0</v>
      </c>
      <c r="AA757" s="957">
        <v>0</v>
      </c>
      <c r="AB757" s="957">
        <v>0</v>
      </c>
      <c r="AC757" s="957">
        <v>0</v>
      </c>
      <c r="AD757" s="699">
        <v>0</v>
      </c>
      <c r="AE757" s="953">
        <v>0</v>
      </c>
      <c r="AF757" s="58"/>
      <c r="AG757" s="58"/>
      <c r="AH757" s="58"/>
      <c r="AI757" s="58"/>
      <c r="AJ757" s="58"/>
      <c r="AK757" s="58"/>
      <c r="AL757" s="58"/>
      <c r="AM757" s="58"/>
      <c r="AN757" s="58"/>
      <c r="AO757" s="58"/>
      <c r="AP757" s="58"/>
      <c r="AQ757" s="58"/>
      <c r="AR757" s="58"/>
      <c r="AS757" s="58"/>
      <c r="AT757" s="58"/>
      <c r="AU757" s="58"/>
      <c r="AV757" s="58"/>
      <c r="AW757" s="58"/>
      <c r="AX757" s="58"/>
      <c r="AY757" s="58"/>
      <c r="AZ757" s="58"/>
      <c r="BA757" s="58"/>
      <c r="BB757" s="58"/>
      <c r="BC757" s="58"/>
      <c r="BD757" s="58"/>
      <c r="BE757" s="58"/>
      <c r="BF757" s="58"/>
      <c r="BG757" s="58"/>
      <c r="BH757" s="58"/>
      <c r="BI757" s="58"/>
      <c r="BJ757" s="58"/>
      <c r="BK757" s="58"/>
      <c r="BL757" s="58"/>
      <c r="BM757" s="58"/>
      <c r="BN757" s="58"/>
      <c r="BO757" s="58"/>
      <c r="BP757" s="58"/>
      <c r="BQ757" s="58"/>
      <c r="BR757" s="58"/>
      <c r="BS757" s="58"/>
      <c r="BT757" s="58"/>
      <c r="BU757" s="58"/>
      <c r="BV757" s="58"/>
      <c r="BW757" s="58"/>
      <c r="BX757" s="58"/>
      <c r="BY757" s="58"/>
      <c r="BZ757" s="58"/>
      <c r="CA757" s="58"/>
      <c r="CB757" s="58"/>
      <c r="CC757" s="58"/>
      <c r="CD757" s="58"/>
      <c r="CE757" s="58"/>
      <c r="CF757" s="58"/>
      <c r="CG757" s="58"/>
      <c r="CH757" s="58"/>
      <c r="CI757" s="58"/>
      <c r="CJ757" s="58"/>
      <c r="CK757" s="58"/>
      <c r="CL757" s="58"/>
      <c r="CM757" s="58"/>
      <c r="CN757" s="58"/>
      <c r="CO757" s="58"/>
      <c r="CP757" s="58"/>
      <c r="CQ757" s="58"/>
      <c r="CR757" s="58"/>
      <c r="CS757" s="58"/>
      <c r="CT757" s="58"/>
      <c r="CU757" s="58"/>
      <c r="CV757" s="58"/>
      <c r="CW757" s="58"/>
      <c r="CX757" s="58"/>
      <c r="CY757" s="58"/>
      <c r="CZ757" s="58"/>
      <c r="DA757" s="58"/>
      <c r="DB757" s="58"/>
      <c r="DC757" s="58"/>
      <c r="DD757" s="58"/>
      <c r="DE757" s="58"/>
      <c r="DF757" s="58"/>
      <c r="DG757" s="58"/>
      <c r="DH757" s="58"/>
      <c r="DI757" s="58"/>
      <c r="DJ757" s="58"/>
      <c r="DK757" s="58"/>
      <c r="DL757" s="58"/>
      <c r="DM757" s="58"/>
      <c r="DN757" s="58"/>
      <c r="DO757" s="58"/>
      <c r="DP757" s="58"/>
      <c r="DQ757" s="58"/>
      <c r="DR757" s="58"/>
      <c r="DS757" s="58"/>
      <c r="DT757" s="58"/>
      <c r="DU757" s="58"/>
      <c r="DV757" s="58"/>
      <c r="DW757" s="58"/>
      <c r="DX757" s="58"/>
      <c r="DY757" s="58"/>
      <c r="DZ757" s="58"/>
      <c r="EA757" s="58"/>
      <c r="EB757" s="58"/>
      <c r="EC757" s="58"/>
      <c r="ED757" s="58"/>
      <c r="EE757" s="58"/>
      <c r="EF757" s="58"/>
      <c r="EG757" s="58"/>
      <c r="EH757" s="58"/>
      <c r="EI757" s="58"/>
      <c r="EJ757" s="58"/>
      <c r="EK757" s="58"/>
      <c r="EL757" s="58"/>
      <c r="EM757" s="58"/>
      <c r="EN757" s="58"/>
      <c r="EO757" s="58"/>
      <c r="EP757" s="58"/>
      <c r="EQ757" s="58"/>
      <c r="ER757" s="58"/>
      <c r="ES757" s="58"/>
      <c r="ET757" s="58"/>
      <c r="EU757" s="58"/>
      <c r="EV757" s="58"/>
      <c r="EW757" s="58"/>
      <c r="EX757" s="58"/>
      <c r="EY757" s="58"/>
      <c r="EZ757" s="58"/>
      <c r="FA757" s="58"/>
      <c r="FB757" s="58"/>
      <c r="FC757" s="58"/>
      <c r="FD757" s="58"/>
      <c r="FE757" s="58"/>
      <c r="FF757" s="58"/>
      <c r="FG757" s="58"/>
      <c r="FH757" s="58"/>
      <c r="FI757" s="58"/>
      <c r="FJ757" s="58"/>
      <c r="FK757" s="58"/>
      <c r="FL757" s="58"/>
      <c r="FM757" s="58"/>
      <c r="FN757" s="58"/>
      <c r="FO757" s="58"/>
      <c r="FP757" s="58"/>
      <c r="FQ757" s="58"/>
      <c r="FR757" s="58"/>
      <c r="FS757" s="58"/>
      <c r="FT757" s="58"/>
      <c r="FU757" s="58"/>
      <c r="FV757" s="58"/>
      <c r="FW757" s="58"/>
      <c r="FX757" s="58"/>
      <c r="FY757" s="58"/>
      <c r="FZ757" s="58"/>
      <c r="GA757" s="58"/>
      <c r="GB757" s="58"/>
      <c r="GC757" s="58"/>
      <c r="GD757" s="58"/>
      <c r="GE757" s="58"/>
      <c r="GF757" s="58"/>
      <c r="GG757" s="58"/>
      <c r="GH757" s="58"/>
      <c r="GI757" s="58"/>
      <c r="GJ757" s="58"/>
      <c r="GK757" s="58"/>
      <c r="GL757" s="58"/>
      <c r="GM757" s="58"/>
      <c r="GN757" s="58"/>
      <c r="GO757" s="58"/>
      <c r="GP757" s="58"/>
      <c r="GQ757" s="58"/>
      <c r="GR757" s="58"/>
      <c r="GS757" s="58"/>
      <c r="GT757" s="58"/>
      <c r="GU757" s="58"/>
      <c r="GV757" s="58"/>
      <c r="GW757" s="58"/>
      <c r="GX757" s="58"/>
      <c r="GY757" s="58"/>
      <c r="GZ757" s="58"/>
      <c r="HA757" s="58"/>
      <c r="HB757" s="58"/>
      <c r="HC757" s="58"/>
      <c r="HD757" s="58"/>
      <c r="HE757" s="58"/>
      <c r="HF757" s="58"/>
      <c r="HG757" s="58"/>
      <c r="HH757" s="58"/>
      <c r="HI757" s="58"/>
      <c r="HJ757" s="58"/>
      <c r="HK757" s="58"/>
      <c r="HL757" s="58"/>
      <c r="HM757" s="58"/>
      <c r="HN757" s="58"/>
      <c r="HO757" s="58"/>
      <c r="HP757" s="58"/>
      <c r="HQ757" s="58"/>
      <c r="HR757" s="58"/>
      <c r="HS757" s="58"/>
      <c r="HT757" s="58"/>
      <c r="HU757" s="58"/>
      <c r="HV757" s="58"/>
      <c r="HW757" s="58"/>
      <c r="HX757" s="58"/>
      <c r="HY757" s="58"/>
      <c r="HZ757" s="58"/>
      <c r="IA757" s="58"/>
      <c r="IB757" s="58"/>
      <c r="IC757" s="58"/>
      <c r="ID757" s="58"/>
      <c r="IE757" s="58"/>
      <c r="IF757" s="58"/>
      <c r="IG757" s="58"/>
      <c r="IH757" s="58"/>
      <c r="II757" s="58"/>
      <c r="IJ757" s="58"/>
      <c r="IK757" s="58"/>
      <c r="IL757" s="58"/>
      <c r="IM757" s="58"/>
      <c r="IN757" s="58"/>
      <c r="IO757" s="58"/>
      <c r="IP757" s="58"/>
      <c r="IQ757" s="58"/>
      <c r="IR757" s="58"/>
    </row>
    <row r="758" spans="1:252" s="839" customFormat="1">
      <c r="A758" s="78" t="s">
        <v>572</v>
      </c>
      <c r="B758" s="699">
        <v>0</v>
      </c>
      <c r="C758" s="699">
        <v>0</v>
      </c>
      <c r="D758" s="699">
        <v>0</v>
      </c>
      <c r="E758" s="699">
        <v>0</v>
      </c>
      <c r="F758" s="699">
        <v>0</v>
      </c>
      <c r="G758" s="699">
        <v>0</v>
      </c>
      <c r="H758" s="699">
        <v>0</v>
      </c>
      <c r="I758" s="699">
        <v>0</v>
      </c>
      <c r="J758" s="699">
        <v>0</v>
      </c>
      <c r="K758" s="699">
        <v>0</v>
      </c>
      <c r="L758" s="699">
        <v>0</v>
      </c>
      <c r="M758" s="699">
        <v>0</v>
      </c>
      <c r="N758" s="699">
        <v>0</v>
      </c>
      <c r="O758" s="699">
        <v>0</v>
      </c>
      <c r="P758" s="699">
        <v>0</v>
      </c>
      <c r="Q758" s="699">
        <v>0</v>
      </c>
      <c r="R758" s="699">
        <v>0</v>
      </c>
      <c r="S758" s="699">
        <v>0</v>
      </c>
      <c r="T758" s="699">
        <v>0</v>
      </c>
      <c r="U758" s="699">
        <v>0</v>
      </c>
      <c r="V758" s="699">
        <v>1.0999999999999999E-2</v>
      </c>
      <c r="W758" s="699">
        <v>2E-3</v>
      </c>
      <c r="X758" s="699">
        <v>0</v>
      </c>
      <c r="Y758" s="699">
        <v>1E-3</v>
      </c>
      <c r="Z758" s="699">
        <v>1E-3</v>
      </c>
      <c r="AA758" s="957">
        <v>0</v>
      </c>
      <c r="AB758" s="957">
        <v>1E-3</v>
      </c>
      <c r="AC758" s="957">
        <v>1E-3</v>
      </c>
      <c r="AD758" s="699">
        <v>0</v>
      </c>
      <c r="AE758" s="953">
        <v>0</v>
      </c>
      <c r="AF758" s="58"/>
      <c r="AG758" s="58"/>
      <c r="AH758" s="58"/>
      <c r="AI758" s="58"/>
      <c r="AJ758" s="58"/>
      <c r="AK758" s="58"/>
      <c r="AL758" s="58"/>
      <c r="AM758" s="58"/>
      <c r="AN758" s="58"/>
      <c r="AO758" s="58"/>
      <c r="AP758" s="58"/>
      <c r="AQ758" s="58"/>
      <c r="AR758" s="58"/>
      <c r="AS758" s="58"/>
      <c r="AT758" s="58"/>
      <c r="AU758" s="58"/>
      <c r="AV758" s="58"/>
      <c r="AW758" s="58"/>
      <c r="AX758" s="58"/>
      <c r="AY758" s="58"/>
      <c r="AZ758" s="58"/>
      <c r="BA758" s="58"/>
      <c r="BB758" s="58"/>
      <c r="BC758" s="58"/>
      <c r="BD758" s="58"/>
      <c r="BE758" s="58"/>
      <c r="BF758" s="58"/>
      <c r="BG758" s="58"/>
      <c r="BH758" s="58"/>
      <c r="BI758" s="58"/>
      <c r="BJ758" s="58"/>
      <c r="BK758" s="58"/>
      <c r="BL758" s="58"/>
      <c r="BM758" s="58"/>
      <c r="BN758" s="58"/>
      <c r="BO758" s="58"/>
      <c r="BP758" s="58"/>
      <c r="BQ758" s="58"/>
      <c r="BR758" s="58"/>
      <c r="BS758" s="58"/>
      <c r="BT758" s="58"/>
      <c r="BU758" s="58"/>
      <c r="BV758" s="58"/>
      <c r="BW758" s="58"/>
      <c r="BX758" s="58"/>
      <c r="BY758" s="58"/>
      <c r="BZ758" s="58"/>
      <c r="CA758" s="58"/>
      <c r="CB758" s="58"/>
      <c r="CC758" s="58"/>
      <c r="CD758" s="58"/>
      <c r="CE758" s="58"/>
      <c r="CF758" s="58"/>
      <c r="CG758" s="58"/>
      <c r="CH758" s="58"/>
      <c r="CI758" s="58"/>
      <c r="CJ758" s="58"/>
      <c r="CK758" s="58"/>
      <c r="CL758" s="58"/>
      <c r="CM758" s="58"/>
      <c r="CN758" s="58"/>
      <c r="CO758" s="58"/>
      <c r="CP758" s="58"/>
      <c r="CQ758" s="58"/>
      <c r="CR758" s="58"/>
      <c r="CS758" s="58"/>
      <c r="CT758" s="58"/>
      <c r="CU758" s="58"/>
      <c r="CV758" s="58"/>
      <c r="CW758" s="58"/>
      <c r="CX758" s="58"/>
      <c r="CY758" s="58"/>
      <c r="CZ758" s="58"/>
      <c r="DA758" s="58"/>
      <c r="DB758" s="58"/>
      <c r="DC758" s="58"/>
      <c r="DD758" s="58"/>
      <c r="DE758" s="58"/>
      <c r="DF758" s="58"/>
      <c r="DG758" s="58"/>
      <c r="DH758" s="58"/>
      <c r="DI758" s="58"/>
      <c r="DJ758" s="58"/>
      <c r="DK758" s="58"/>
      <c r="DL758" s="58"/>
      <c r="DM758" s="58"/>
      <c r="DN758" s="58"/>
      <c r="DO758" s="58"/>
      <c r="DP758" s="58"/>
      <c r="DQ758" s="58"/>
      <c r="DR758" s="58"/>
      <c r="DS758" s="58"/>
      <c r="DT758" s="58"/>
      <c r="DU758" s="58"/>
      <c r="DV758" s="58"/>
      <c r="DW758" s="58"/>
      <c r="DX758" s="58"/>
      <c r="DY758" s="58"/>
      <c r="DZ758" s="58"/>
      <c r="EA758" s="58"/>
      <c r="EB758" s="58"/>
      <c r="EC758" s="58"/>
      <c r="ED758" s="58"/>
      <c r="EE758" s="58"/>
      <c r="EF758" s="58"/>
      <c r="EG758" s="58"/>
      <c r="EH758" s="58"/>
      <c r="EI758" s="58"/>
      <c r="EJ758" s="58"/>
      <c r="EK758" s="58"/>
      <c r="EL758" s="58"/>
      <c r="EM758" s="58"/>
      <c r="EN758" s="58"/>
      <c r="EO758" s="58"/>
      <c r="EP758" s="58"/>
      <c r="EQ758" s="58"/>
      <c r="ER758" s="58"/>
      <c r="ES758" s="58"/>
      <c r="ET758" s="58"/>
      <c r="EU758" s="58"/>
      <c r="EV758" s="58"/>
      <c r="EW758" s="58"/>
      <c r="EX758" s="58"/>
      <c r="EY758" s="58"/>
      <c r="EZ758" s="58"/>
      <c r="FA758" s="58"/>
      <c r="FB758" s="58"/>
      <c r="FC758" s="58"/>
      <c r="FD758" s="58"/>
      <c r="FE758" s="58"/>
      <c r="FF758" s="58"/>
      <c r="FG758" s="58"/>
      <c r="FH758" s="58"/>
      <c r="FI758" s="58"/>
      <c r="FJ758" s="58"/>
      <c r="FK758" s="58"/>
      <c r="FL758" s="58"/>
      <c r="FM758" s="58"/>
      <c r="FN758" s="58"/>
      <c r="FO758" s="58"/>
      <c r="FP758" s="58"/>
      <c r="FQ758" s="58"/>
      <c r="FR758" s="58"/>
      <c r="FS758" s="58"/>
      <c r="FT758" s="58"/>
      <c r="FU758" s="58"/>
      <c r="FV758" s="58"/>
      <c r="FW758" s="58"/>
      <c r="FX758" s="58"/>
      <c r="FY758" s="58"/>
      <c r="FZ758" s="58"/>
      <c r="GA758" s="58"/>
      <c r="GB758" s="58"/>
      <c r="GC758" s="58"/>
      <c r="GD758" s="58"/>
      <c r="GE758" s="58"/>
      <c r="GF758" s="58"/>
      <c r="GG758" s="58"/>
      <c r="GH758" s="58"/>
      <c r="GI758" s="58"/>
      <c r="GJ758" s="58"/>
      <c r="GK758" s="58"/>
      <c r="GL758" s="58"/>
      <c r="GM758" s="58"/>
      <c r="GN758" s="58"/>
      <c r="GO758" s="58"/>
      <c r="GP758" s="58"/>
      <c r="GQ758" s="58"/>
      <c r="GR758" s="58"/>
      <c r="GS758" s="58"/>
      <c r="GT758" s="58"/>
      <c r="GU758" s="58"/>
      <c r="GV758" s="58"/>
      <c r="GW758" s="58"/>
      <c r="GX758" s="58"/>
      <c r="GY758" s="58"/>
      <c r="GZ758" s="58"/>
      <c r="HA758" s="58"/>
      <c r="HB758" s="58"/>
      <c r="HC758" s="58"/>
      <c r="HD758" s="58"/>
      <c r="HE758" s="58"/>
      <c r="HF758" s="58"/>
      <c r="HG758" s="58"/>
      <c r="HH758" s="58"/>
      <c r="HI758" s="58"/>
      <c r="HJ758" s="58"/>
      <c r="HK758" s="58"/>
      <c r="HL758" s="58"/>
      <c r="HM758" s="58"/>
      <c r="HN758" s="58"/>
      <c r="HO758" s="58"/>
      <c r="HP758" s="58"/>
      <c r="HQ758" s="58"/>
      <c r="HR758" s="58"/>
      <c r="HS758" s="58"/>
      <c r="HT758" s="58"/>
      <c r="HU758" s="58"/>
      <c r="HV758" s="58"/>
      <c r="HW758" s="58"/>
      <c r="HX758" s="58"/>
      <c r="HY758" s="58"/>
      <c r="HZ758" s="58"/>
      <c r="IA758" s="58"/>
      <c r="IB758" s="58"/>
      <c r="IC758" s="58"/>
      <c r="ID758" s="58"/>
      <c r="IE758" s="58"/>
      <c r="IF758" s="58"/>
      <c r="IG758" s="58"/>
      <c r="IH758" s="58"/>
      <c r="II758" s="58"/>
      <c r="IJ758" s="58"/>
      <c r="IK758" s="58"/>
      <c r="IL758" s="58"/>
      <c r="IM758" s="58"/>
      <c r="IN758" s="58"/>
      <c r="IO758" s="58"/>
      <c r="IP758" s="58"/>
      <c r="IQ758" s="58"/>
      <c r="IR758" s="58"/>
    </row>
    <row r="759" spans="1:252" s="839" customFormat="1">
      <c r="A759" s="78" t="s">
        <v>464</v>
      </c>
      <c r="B759" s="699">
        <v>4.3810000000000002</v>
      </c>
      <c r="C759" s="699">
        <v>4.9009999999999998</v>
      </c>
      <c r="D759" s="699">
        <v>3.0289999999999999</v>
      </c>
      <c r="E759" s="699">
        <v>2.827</v>
      </c>
      <c r="F759" s="699">
        <v>2.5249999999999999</v>
      </c>
      <c r="G759" s="699">
        <v>2.347</v>
      </c>
      <c r="H759" s="699">
        <v>2.339</v>
      </c>
      <c r="I759" s="699">
        <v>2.4700000000000002</v>
      </c>
      <c r="J759" s="699">
        <v>2.4830000000000001</v>
      </c>
      <c r="K759" s="699">
        <v>2.798</v>
      </c>
      <c r="L759" s="699">
        <v>2.7570000000000001</v>
      </c>
      <c r="M759" s="699">
        <v>2.669</v>
      </c>
      <c r="N759" s="699">
        <v>3.1549999999999998</v>
      </c>
      <c r="O759" s="699">
        <v>3.5070000000000001</v>
      </c>
      <c r="P759" s="699">
        <v>3.726</v>
      </c>
      <c r="Q759" s="699">
        <v>3.621</v>
      </c>
      <c r="R759" s="699">
        <v>3.593</v>
      </c>
      <c r="S759" s="699">
        <v>3.7349999999999999</v>
      </c>
      <c r="T759" s="699">
        <v>4.2720000000000002</v>
      </c>
      <c r="U759" s="699">
        <v>5.0759999999999996</v>
      </c>
      <c r="V759" s="699">
        <v>5.1079999999999997</v>
      </c>
      <c r="W759" s="699">
        <v>4.7169999999999996</v>
      </c>
      <c r="X759" s="699">
        <v>4.7439999999999998</v>
      </c>
      <c r="Y759" s="699">
        <v>4.6630000000000003</v>
      </c>
      <c r="Z759" s="699">
        <v>5.5250000000000004</v>
      </c>
      <c r="AA759" s="956">
        <v>7.2249999999999996</v>
      </c>
      <c r="AB759" s="956">
        <v>7.9550000000000001</v>
      </c>
      <c r="AC759" s="956">
        <v>7.0640000000000001</v>
      </c>
      <c r="AD759" s="699">
        <v>7.4909999999999997</v>
      </c>
      <c r="AE759" s="953">
        <v>7.8920000000000003</v>
      </c>
      <c r="AF759" s="58"/>
      <c r="AG759" s="58"/>
      <c r="AH759" s="58"/>
      <c r="AI759" s="58"/>
      <c r="AJ759" s="58"/>
      <c r="AK759" s="58"/>
      <c r="AL759" s="58"/>
      <c r="AM759" s="58"/>
      <c r="AN759" s="58"/>
      <c r="AO759" s="58"/>
      <c r="AP759" s="58"/>
      <c r="AQ759" s="58"/>
      <c r="AR759" s="58"/>
      <c r="AS759" s="58"/>
      <c r="AT759" s="58"/>
      <c r="AU759" s="58"/>
      <c r="AV759" s="58"/>
      <c r="AW759" s="58"/>
      <c r="AX759" s="58"/>
      <c r="AY759" s="58"/>
      <c r="AZ759" s="58"/>
      <c r="BA759" s="58"/>
      <c r="BB759" s="58"/>
      <c r="BC759" s="58"/>
      <c r="BD759" s="58"/>
      <c r="BE759" s="58"/>
      <c r="BF759" s="58"/>
      <c r="BG759" s="58"/>
      <c r="BH759" s="58"/>
      <c r="BI759" s="58"/>
      <c r="BJ759" s="58"/>
      <c r="BK759" s="58"/>
      <c r="BL759" s="58"/>
      <c r="BM759" s="58"/>
      <c r="BN759" s="58"/>
      <c r="BO759" s="58"/>
      <c r="BP759" s="58"/>
      <c r="BQ759" s="58"/>
      <c r="BR759" s="58"/>
      <c r="BS759" s="58"/>
      <c r="BT759" s="58"/>
      <c r="BU759" s="58"/>
      <c r="BV759" s="58"/>
      <c r="BW759" s="58"/>
      <c r="BX759" s="58"/>
      <c r="BY759" s="58"/>
      <c r="BZ759" s="58"/>
      <c r="CA759" s="58"/>
      <c r="CB759" s="58"/>
      <c r="CC759" s="58"/>
      <c r="CD759" s="58"/>
      <c r="CE759" s="58"/>
      <c r="CF759" s="58"/>
      <c r="CG759" s="58"/>
      <c r="CH759" s="58"/>
      <c r="CI759" s="58"/>
      <c r="CJ759" s="58"/>
      <c r="CK759" s="58"/>
      <c r="CL759" s="58"/>
      <c r="CM759" s="58"/>
      <c r="CN759" s="58"/>
      <c r="CO759" s="58"/>
      <c r="CP759" s="58"/>
      <c r="CQ759" s="58"/>
      <c r="CR759" s="58"/>
      <c r="CS759" s="58"/>
      <c r="CT759" s="58"/>
      <c r="CU759" s="58"/>
      <c r="CV759" s="58"/>
      <c r="CW759" s="58"/>
      <c r="CX759" s="58"/>
      <c r="CY759" s="58"/>
      <c r="CZ759" s="58"/>
      <c r="DA759" s="58"/>
      <c r="DB759" s="58"/>
      <c r="DC759" s="58"/>
      <c r="DD759" s="58"/>
      <c r="DE759" s="58"/>
      <c r="DF759" s="58"/>
      <c r="DG759" s="58"/>
      <c r="DH759" s="58"/>
      <c r="DI759" s="58"/>
      <c r="DJ759" s="58"/>
      <c r="DK759" s="58"/>
      <c r="DL759" s="58"/>
      <c r="DM759" s="58"/>
      <c r="DN759" s="58"/>
      <c r="DO759" s="58"/>
      <c r="DP759" s="58"/>
      <c r="DQ759" s="58"/>
      <c r="DR759" s="58"/>
      <c r="DS759" s="58"/>
      <c r="DT759" s="58"/>
      <c r="DU759" s="58"/>
      <c r="DV759" s="58"/>
      <c r="DW759" s="58"/>
      <c r="DX759" s="58"/>
      <c r="DY759" s="58"/>
      <c r="DZ759" s="58"/>
      <c r="EA759" s="58"/>
      <c r="EB759" s="58"/>
      <c r="EC759" s="58"/>
      <c r="ED759" s="58"/>
      <c r="EE759" s="58"/>
      <c r="EF759" s="58"/>
      <c r="EG759" s="58"/>
      <c r="EH759" s="58"/>
      <c r="EI759" s="58"/>
      <c r="EJ759" s="58"/>
      <c r="EK759" s="58"/>
      <c r="EL759" s="58"/>
      <c r="EM759" s="58"/>
      <c r="EN759" s="58"/>
      <c r="EO759" s="58"/>
      <c r="EP759" s="58"/>
      <c r="EQ759" s="58"/>
      <c r="ER759" s="58"/>
      <c r="ES759" s="58"/>
      <c r="ET759" s="58"/>
      <c r="EU759" s="58"/>
      <c r="EV759" s="58"/>
      <c r="EW759" s="58"/>
      <c r="EX759" s="58"/>
      <c r="EY759" s="58"/>
      <c r="EZ759" s="58"/>
      <c r="FA759" s="58"/>
      <c r="FB759" s="58"/>
      <c r="FC759" s="58"/>
      <c r="FD759" s="58"/>
      <c r="FE759" s="58"/>
      <c r="FF759" s="58"/>
      <c r="FG759" s="58"/>
      <c r="FH759" s="58"/>
      <c r="FI759" s="58"/>
      <c r="FJ759" s="58"/>
      <c r="FK759" s="58"/>
      <c r="FL759" s="58"/>
      <c r="FM759" s="58"/>
      <c r="FN759" s="58"/>
      <c r="FO759" s="58"/>
      <c r="FP759" s="58"/>
      <c r="FQ759" s="58"/>
      <c r="FR759" s="58"/>
      <c r="FS759" s="58"/>
      <c r="FT759" s="58"/>
      <c r="FU759" s="58"/>
      <c r="FV759" s="58"/>
      <c r="FW759" s="58"/>
      <c r="FX759" s="58"/>
      <c r="FY759" s="58"/>
      <c r="FZ759" s="58"/>
      <c r="GA759" s="58"/>
      <c r="GB759" s="58"/>
      <c r="GC759" s="58"/>
      <c r="GD759" s="58"/>
      <c r="GE759" s="58"/>
      <c r="GF759" s="58"/>
      <c r="GG759" s="58"/>
      <c r="GH759" s="58"/>
      <c r="GI759" s="58"/>
      <c r="GJ759" s="58"/>
      <c r="GK759" s="58"/>
      <c r="GL759" s="58"/>
      <c r="GM759" s="58"/>
      <c r="GN759" s="58"/>
      <c r="GO759" s="58"/>
      <c r="GP759" s="58"/>
      <c r="GQ759" s="58"/>
      <c r="GR759" s="58"/>
      <c r="GS759" s="58"/>
      <c r="GT759" s="58"/>
      <c r="GU759" s="58"/>
      <c r="GV759" s="58"/>
      <c r="GW759" s="58"/>
      <c r="GX759" s="58"/>
      <c r="GY759" s="58"/>
      <c r="GZ759" s="58"/>
      <c r="HA759" s="58"/>
      <c r="HB759" s="58"/>
      <c r="HC759" s="58"/>
      <c r="HD759" s="58"/>
      <c r="HE759" s="58"/>
      <c r="HF759" s="58"/>
      <c r="HG759" s="58"/>
      <c r="HH759" s="58"/>
      <c r="HI759" s="58"/>
      <c r="HJ759" s="58"/>
      <c r="HK759" s="58"/>
      <c r="HL759" s="58"/>
      <c r="HM759" s="58"/>
      <c r="HN759" s="58"/>
      <c r="HO759" s="58"/>
      <c r="HP759" s="58"/>
      <c r="HQ759" s="58"/>
      <c r="HR759" s="58"/>
      <c r="HS759" s="58"/>
      <c r="HT759" s="58"/>
      <c r="HU759" s="58"/>
      <c r="HV759" s="58"/>
      <c r="HW759" s="58"/>
      <c r="HX759" s="58"/>
      <c r="HY759" s="58"/>
      <c r="HZ759" s="58"/>
      <c r="IA759" s="58"/>
      <c r="IB759" s="58"/>
      <c r="IC759" s="58"/>
      <c r="ID759" s="58"/>
      <c r="IE759" s="58"/>
      <c r="IF759" s="58"/>
      <c r="IG759" s="58"/>
      <c r="IH759" s="58"/>
      <c r="II759" s="58"/>
      <c r="IJ759" s="58"/>
      <c r="IK759" s="58"/>
      <c r="IL759" s="58"/>
      <c r="IM759" s="58"/>
      <c r="IN759" s="58"/>
      <c r="IO759" s="58"/>
      <c r="IP759" s="58"/>
      <c r="IQ759" s="58"/>
      <c r="IR759" s="58"/>
    </row>
    <row r="760" spans="1:252" s="839" customFormat="1">
      <c r="A760" s="78" t="s">
        <v>573</v>
      </c>
      <c r="B760" s="699">
        <v>0.40500000000000003</v>
      </c>
      <c r="C760" s="699">
        <v>0.45100000000000001</v>
      </c>
      <c r="D760" s="699">
        <v>0.27400000000000002</v>
      </c>
      <c r="E760" s="699">
        <v>0.253</v>
      </c>
      <c r="F760" s="699">
        <v>0.224</v>
      </c>
      <c r="G760" s="699">
        <v>0.20599999999999999</v>
      </c>
      <c r="H760" s="699">
        <v>0.20100000000000001</v>
      </c>
      <c r="I760" s="699">
        <v>0.215</v>
      </c>
      <c r="J760" s="699">
        <v>0.21299999999999999</v>
      </c>
      <c r="K760" s="699">
        <v>0.24</v>
      </c>
      <c r="L760" s="699">
        <v>0.23400000000000001</v>
      </c>
      <c r="M760" s="699">
        <v>0.22600000000000001</v>
      </c>
      <c r="N760" s="699">
        <v>0.27600000000000002</v>
      </c>
      <c r="O760" s="699">
        <v>0.29899999999999999</v>
      </c>
      <c r="P760" s="699">
        <v>0.32</v>
      </c>
      <c r="Q760" s="699">
        <v>0.27600000000000002</v>
      </c>
      <c r="R760" s="699">
        <v>0.30399999999999999</v>
      </c>
      <c r="S760" s="699">
        <v>0.26200000000000001</v>
      </c>
      <c r="T760" s="699">
        <v>0.21</v>
      </c>
      <c r="U760" s="699">
        <v>0.20599999999999999</v>
      </c>
      <c r="V760" s="699">
        <v>0.247</v>
      </c>
      <c r="W760" s="699">
        <v>0.19600000000000001</v>
      </c>
      <c r="X760" s="699">
        <v>0.251</v>
      </c>
      <c r="Y760" s="699">
        <v>0.218</v>
      </c>
      <c r="Z760" s="699">
        <v>0.22900000000000001</v>
      </c>
      <c r="AA760" s="956">
        <v>0.44500000000000001</v>
      </c>
      <c r="AB760" s="956">
        <v>0.35499999999999998</v>
      </c>
      <c r="AC760" s="956">
        <v>0.28899999999999998</v>
      </c>
      <c r="AD760" s="699">
        <v>0.28899999999999998</v>
      </c>
      <c r="AE760" s="953">
        <v>0.218</v>
      </c>
      <c r="AF760" s="58"/>
      <c r="AG760" s="58"/>
      <c r="AH760" s="58"/>
      <c r="AI760" s="58"/>
      <c r="AJ760" s="58"/>
      <c r="AK760" s="58"/>
      <c r="AL760" s="58"/>
      <c r="AM760" s="58"/>
      <c r="AN760" s="58"/>
      <c r="AO760" s="58"/>
      <c r="AP760" s="58"/>
      <c r="AQ760" s="58"/>
      <c r="AR760" s="58"/>
      <c r="AS760" s="58"/>
      <c r="AT760" s="58"/>
      <c r="AU760" s="58"/>
      <c r="AV760" s="58"/>
      <c r="AW760" s="58"/>
      <c r="AX760" s="58"/>
      <c r="AY760" s="58"/>
      <c r="AZ760" s="58"/>
      <c r="BA760" s="58"/>
      <c r="BB760" s="58"/>
      <c r="BC760" s="58"/>
      <c r="BD760" s="58"/>
      <c r="BE760" s="58"/>
      <c r="BF760" s="58"/>
      <c r="BG760" s="58"/>
      <c r="BH760" s="58"/>
      <c r="BI760" s="58"/>
      <c r="BJ760" s="58"/>
      <c r="BK760" s="58"/>
      <c r="BL760" s="58"/>
      <c r="BM760" s="58"/>
      <c r="BN760" s="58"/>
      <c r="BO760" s="58"/>
      <c r="BP760" s="58"/>
      <c r="BQ760" s="58"/>
      <c r="BR760" s="58"/>
      <c r="BS760" s="58"/>
      <c r="BT760" s="58"/>
      <c r="BU760" s="58"/>
      <c r="BV760" s="58"/>
      <c r="BW760" s="58"/>
      <c r="BX760" s="58"/>
      <c r="BY760" s="58"/>
      <c r="BZ760" s="58"/>
      <c r="CA760" s="58"/>
      <c r="CB760" s="58"/>
      <c r="CC760" s="58"/>
      <c r="CD760" s="58"/>
      <c r="CE760" s="58"/>
      <c r="CF760" s="58"/>
      <c r="CG760" s="58"/>
      <c r="CH760" s="58"/>
      <c r="CI760" s="58"/>
      <c r="CJ760" s="58"/>
      <c r="CK760" s="58"/>
      <c r="CL760" s="58"/>
      <c r="CM760" s="58"/>
      <c r="CN760" s="58"/>
      <c r="CO760" s="58"/>
      <c r="CP760" s="58"/>
      <c r="CQ760" s="58"/>
      <c r="CR760" s="58"/>
      <c r="CS760" s="58"/>
      <c r="CT760" s="58"/>
      <c r="CU760" s="58"/>
      <c r="CV760" s="58"/>
      <c r="CW760" s="58"/>
      <c r="CX760" s="58"/>
      <c r="CY760" s="58"/>
      <c r="CZ760" s="58"/>
      <c r="DA760" s="58"/>
      <c r="DB760" s="58"/>
      <c r="DC760" s="58"/>
      <c r="DD760" s="58"/>
      <c r="DE760" s="58"/>
      <c r="DF760" s="58"/>
      <c r="DG760" s="58"/>
      <c r="DH760" s="58"/>
      <c r="DI760" s="58"/>
      <c r="DJ760" s="58"/>
      <c r="DK760" s="58"/>
      <c r="DL760" s="58"/>
      <c r="DM760" s="58"/>
      <c r="DN760" s="58"/>
      <c r="DO760" s="58"/>
      <c r="DP760" s="58"/>
      <c r="DQ760" s="58"/>
      <c r="DR760" s="58"/>
      <c r="DS760" s="58"/>
      <c r="DT760" s="58"/>
      <c r="DU760" s="58"/>
      <c r="DV760" s="58"/>
      <c r="DW760" s="58"/>
      <c r="DX760" s="58"/>
      <c r="DY760" s="58"/>
      <c r="DZ760" s="58"/>
      <c r="EA760" s="58"/>
      <c r="EB760" s="58"/>
      <c r="EC760" s="58"/>
      <c r="ED760" s="58"/>
      <c r="EE760" s="58"/>
      <c r="EF760" s="58"/>
      <c r="EG760" s="58"/>
      <c r="EH760" s="58"/>
      <c r="EI760" s="58"/>
      <c r="EJ760" s="58"/>
      <c r="EK760" s="58"/>
      <c r="EL760" s="58"/>
      <c r="EM760" s="58"/>
      <c r="EN760" s="58"/>
      <c r="EO760" s="58"/>
      <c r="EP760" s="58"/>
      <c r="EQ760" s="58"/>
      <c r="ER760" s="58"/>
      <c r="ES760" s="58"/>
      <c r="ET760" s="58"/>
      <c r="EU760" s="58"/>
      <c r="EV760" s="58"/>
      <c r="EW760" s="58"/>
      <c r="EX760" s="58"/>
      <c r="EY760" s="58"/>
      <c r="EZ760" s="58"/>
      <c r="FA760" s="58"/>
      <c r="FB760" s="58"/>
      <c r="FC760" s="58"/>
      <c r="FD760" s="58"/>
      <c r="FE760" s="58"/>
      <c r="FF760" s="58"/>
      <c r="FG760" s="58"/>
      <c r="FH760" s="58"/>
      <c r="FI760" s="58"/>
      <c r="FJ760" s="58"/>
      <c r="FK760" s="58"/>
      <c r="FL760" s="58"/>
      <c r="FM760" s="58"/>
      <c r="FN760" s="58"/>
      <c r="FO760" s="58"/>
      <c r="FP760" s="58"/>
      <c r="FQ760" s="58"/>
      <c r="FR760" s="58"/>
      <c r="FS760" s="58"/>
      <c r="FT760" s="58"/>
      <c r="FU760" s="58"/>
      <c r="FV760" s="58"/>
      <c r="FW760" s="58"/>
      <c r="FX760" s="58"/>
      <c r="FY760" s="58"/>
      <c r="FZ760" s="58"/>
      <c r="GA760" s="58"/>
      <c r="GB760" s="58"/>
      <c r="GC760" s="58"/>
      <c r="GD760" s="58"/>
      <c r="GE760" s="58"/>
      <c r="GF760" s="58"/>
      <c r="GG760" s="58"/>
      <c r="GH760" s="58"/>
      <c r="GI760" s="58"/>
      <c r="GJ760" s="58"/>
      <c r="GK760" s="58"/>
      <c r="GL760" s="58"/>
      <c r="GM760" s="58"/>
      <c r="GN760" s="58"/>
      <c r="GO760" s="58"/>
      <c r="GP760" s="58"/>
      <c r="GQ760" s="58"/>
      <c r="GR760" s="58"/>
      <c r="GS760" s="58"/>
      <c r="GT760" s="58"/>
      <c r="GU760" s="58"/>
      <c r="GV760" s="58"/>
      <c r="GW760" s="58"/>
      <c r="GX760" s="58"/>
      <c r="GY760" s="58"/>
      <c r="GZ760" s="58"/>
      <c r="HA760" s="58"/>
      <c r="HB760" s="58"/>
      <c r="HC760" s="58"/>
      <c r="HD760" s="58"/>
      <c r="HE760" s="58"/>
      <c r="HF760" s="58"/>
      <c r="HG760" s="58"/>
      <c r="HH760" s="58"/>
      <c r="HI760" s="58"/>
      <c r="HJ760" s="58"/>
      <c r="HK760" s="58"/>
      <c r="HL760" s="58"/>
      <c r="HM760" s="58"/>
      <c r="HN760" s="58"/>
      <c r="HO760" s="58"/>
      <c r="HP760" s="58"/>
      <c r="HQ760" s="58"/>
      <c r="HR760" s="58"/>
      <c r="HS760" s="58"/>
      <c r="HT760" s="58"/>
      <c r="HU760" s="58"/>
      <c r="HV760" s="58"/>
      <c r="HW760" s="58"/>
      <c r="HX760" s="58"/>
      <c r="HY760" s="58"/>
      <c r="HZ760" s="58"/>
      <c r="IA760" s="58"/>
      <c r="IB760" s="58"/>
      <c r="IC760" s="58"/>
      <c r="ID760" s="58"/>
      <c r="IE760" s="58"/>
      <c r="IF760" s="58"/>
      <c r="IG760" s="58"/>
      <c r="IH760" s="58"/>
      <c r="II760" s="58"/>
      <c r="IJ760" s="58"/>
      <c r="IK760" s="58"/>
      <c r="IL760" s="58"/>
      <c r="IM760" s="58"/>
      <c r="IN760" s="58"/>
      <c r="IO760" s="58"/>
      <c r="IP760" s="58"/>
      <c r="IQ760" s="58"/>
      <c r="IR760" s="58"/>
    </row>
    <row r="761" spans="1:252" s="839" customFormat="1">
      <c r="A761" s="78" t="s">
        <v>574</v>
      </c>
      <c r="B761" s="699">
        <v>0.41299999999999998</v>
      </c>
      <c r="C761" s="699">
        <v>0.46100000000000002</v>
      </c>
      <c r="D761" s="699">
        <v>0.27500000000000002</v>
      </c>
      <c r="E761" s="699">
        <v>0.251</v>
      </c>
      <c r="F761" s="699">
        <v>0.221</v>
      </c>
      <c r="G761" s="699">
        <v>0.20100000000000001</v>
      </c>
      <c r="H761" s="699">
        <v>0.19700000000000001</v>
      </c>
      <c r="I761" s="699">
        <v>0.21099999999999999</v>
      </c>
      <c r="J761" s="699">
        <v>0.21099999999999999</v>
      </c>
      <c r="K761" s="699">
        <v>0.23699999999999999</v>
      </c>
      <c r="L761" s="699">
        <v>0.23100000000000001</v>
      </c>
      <c r="M761" s="699">
        <v>0.224</v>
      </c>
      <c r="N761" s="699">
        <v>0.27600000000000002</v>
      </c>
      <c r="O761" s="699">
        <v>0.29899999999999999</v>
      </c>
      <c r="P761" s="699">
        <v>0.32400000000000001</v>
      </c>
      <c r="Q761" s="699">
        <v>0.317</v>
      </c>
      <c r="R761" s="699">
        <v>0.29299999999999998</v>
      </c>
      <c r="S761" s="699">
        <v>0.27</v>
      </c>
      <c r="T761" s="699">
        <v>0.23699999999999999</v>
      </c>
      <c r="U761" s="699">
        <v>0.30299999999999999</v>
      </c>
      <c r="V761" s="699">
        <v>0.28799999999999998</v>
      </c>
      <c r="W761" s="699">
        <v>0.23899999999999999</v>
      </c>
      <c r="X761" s="699">
        <v>0.30299999999999999</v>
      </c>
      <c r="Y761" s="699">
        <v>0.29699999999999999</v>
      </c>
      <c r="Z761" s="699">
        <v>0.35399999999999998</v>
      </c>
      <c r="AA761" s="956">
        <v>0.38800000000000001</v>
      </c>
      <c r="AB761" s="956">
        <v>0.45300000000000001</v>
      </c>
      <c r="AC761" s="956">
        <v>0.46100000000000002</v>
      </c>
      <c r="AD761" s="699">
        <v>0.41499999999999998</v>
      </c>
      <c r="AE761" s="953">
        <v>0.41399999999999998</v>
      </c>
      <c r="AF761" s="58"/>
      <c r="AG761" s="58"/>
      <c r="AH761" s="58"/>
      <c r="AI761" s="58"/>
      <c r="AJ761" s="58"/>
      <c r="AK761" s="58"/>
      <c r="AL761" s="58"/>
      <c r="AM761" s="58"/>
      <c r="AN761" s="58"/>
      <c r="AO761" s="58"/>
      <c r="AP761" s="58"/>
      <c r="AQ761" s="58"/>
      <c r="AR761" s="58"/>
      <c r="AS761" s="58"/>
      <c r="AT761" s="58"/>
      <c r="AU761" s="58"/>
      <c r="AV761" s="58"/>
      <c r="AW761" s="58"/>
      <c r="AX761" s="58"/>
      <c r="AY761" s="58"/>
      <c r="AZ761" s="58"/>
      <c r="BA761" s="58"/>
      <c r="BB761" s="58"/>
      <c r="BC761" s="58"/>
      <c r="BD761" s="58"/>
      <c r="BE761" s="58"/>
      <c r="BF761" s="58"/>
      <c r="BG761" s="58"/>
      <c r="BH761" s="58"/>
      <c r="BI761" s="58"/>
      <c r="BJ761" s="58"/>
      <c r="BK761" s="58"/>
      <c r="BL761" s="58"/>
      <c r="BM761" s="58"/>
      <c r="BN761" s="58"/>
      <c r="BO761" s="58"/>
      <c r="BP761" s="58"/>
      <c r="BQ761" s="58"/>
      <c r="BR761" s="58"/>
      <c r="BS761" s="58"/>
      <c r="BT761" s="58"/>
      <c r="BU761" s="58"/>
      <c r="BV761" s="58"/>
      <c r="BW761" s="58"/>
      <c r="BX761" s="58"/>
      <c r="BY761" s="58"/>
      <c r="BZ761" s="58"/>
      <c r="CA761" s="58"/>
      <c r="CB761" s="58"/>
      <c r="CC761" s="58"/>
      <c r="CD761" s="58"/>
      <c r="CE761" s="58"/>
      <c r="CF761" s="58"/>
      <c r="CG761" s="58"/>
      <c r="CH761" s="58"/>
      <c r="CI761" s="58"/>
      <c r="CJ761" s="58"/>
      <c r="CK761" s="58"/>
      <c r="CL761" s="58"/>
      <c r="CM761" s="58"/>
      <c r="CN761" s="58"/>
      <c r="CO761" s="58"/>
      <c r="CP761" s="58"/>
      <c r="CQ761" s="58"/>
      <c r="CR761" s="58"/>
      <c r="CS761" s="58"/>
      <c r="CT761" s="58"/>
      <c r="CU761" s="58"/>
      <c r="CV761" s="58"/>
      <c r="CW761" s="58"/>
      <c r="CX761" s="58"/>
      <c r="CY761" s="58"/>
      <c r="CZ761" s="58"/>
      <c r="DA761" s="58"/>
      <c r="DB761" s="58"/>
      <c r="DC761" s="58"/>
      <c r="DD761" s="58"/>
      <c r="DE761" s="58"/>
      <c r="DF761" s="58"/>
      <c r="DG761" s="58"/>
      <c r="DH761" s="58"/>
      <c r="DI761" s="58"/>
      <c r="DJ761" s="58"/>
      <c r="DK761" s="58"/>
      <c r="DL761" s="58"/>
      <c r="DM761" s="58"/>
      <c r="DN761" s="58"/>
      <c r="DO761" s="58"/>
      <c r="DP761" s="58"/>
      <c r="DQ761" s="58"/>
      <c r="DR761" s="58"/>
      <c r="DS761" s="58"/>
      <c r="DT761" s="58"/>
      <c r="DU761" s="58"/>
      <c r="DV761" s="58"/>
      <c r="DW761" s="58"/>
      <c r="DX761" s="58"/>
      <c r="DY761" s="58"/>
      <c r="DZ761" s="58"/>
      <c r="EA761" s="58"/>
      <c r="EB761" s="58"/>
      <c r="EC761" s="58"/>
      <c r="ED761" s="58"/>
      <c r="EE761" s="58"/>
      <c r="EF761" s="58"/>
      <c r="EG761" s="58"/>
      <c r="EH761" s="58"/>
      <c r="EI761" s="58"/>
      <c r="EJ761" s="58"/>
      <c r="EK761" s="58"/>
      <c r="EL761" s="58"/>
      <c r="EM761" s="58"/>
      <c r="EN761" s="58"/>
      <c r="EO761" s="58"/>
      <c r="EP761" s="58"/>
      <c r="EQ761" s="58"/>
      <c r="ER761" s="58"/>
      <c r="ES761" s="58"/>
      <c r="ET761" s="58"/>
      <c r="EU761" s="58"/>
      <c r="EV761" s="58"/>
      <c r="EW761" s="58"/>
      <c r="EX761" s="58"/>
      <c r="EY761" s="58"/>
      <c r="EZ761" s="58"/>
      <c r="FA761" s="58"/>
      <c r="FB761" s="58"/>
      <c r="FC761" s="58"/>
      <c r="FD761" s="58"/>
      <c r="FE761" s="58"/>
      <c r="FF761" s="58"/>
      <c r="FG761" s="58"/>
      <c r="FH761" s="58"/>
      <c r="FI761" s="58"/>
      <c r="FJ761" s="58"/>
      <c r="FK761" s="58"/>
      <c r="FL761" s="58"/>
      <c r="FM761" s="58"/>
      <c r="FN761" s="58"/>
      <c r="FO761" s="58"/>
      <c r="FP761" s="58"/>
      <c r="FQ761" s="58"/>
      <c r="FR761" s="58"/>
      <c r="FS761" s="58"/>
      <c r="FT761" s="58"/>
      <c r="FU761" s="58"/>
      <c r="FV761" s="58"/>
      <c r="FW761" s="58"/>
      <c r="FX761" s="58"/>
      <c r="FY761" s="58"/>
      <c r="FZ761" s="58"/>
      <c r="GA761" s="58"/>
      <c r="GB761" s="58"/>
      <c r="GC761" s="58"/>
      <c r="GD761" s="58"/>
      <c r="GE761" s="58"/>
      <c r="GF761" s="58"/>
      <c r="GG761" s="58"/>
      <c r="GH761" s="58"/>
      <c r="GI761" s="58"/>
      <c r="GJ761" s="58"/>
      <c r="GK761" s="58"/>
      <c r="GL761" s="58"/>
      <c r="GM761" s="58"/>
      <c r="GN761" s="58"/>
      <c r="GO761" s="58"/>
      <c r="GP761" s="58"/>
      <c r="GQ761" s="58"/>
      <c r="GR761" s="58"/>
      <c r="GS761" s="58"/>
      <c r="GT761" s="58"/>
      <c r="GU761" s="58"/>
      <c r="GV761" s="58"/>
      <c r="GW761" s="58"/>
      <c r="GX761" s="58"/>
      <c r="GY761" s="58"/>
      <c r="GZ761" s="58"/>
      <c r="HA761" s="58"/>
      <c r="HB761" s="58"/>
      <c r="HC761" s="58"/>
      <c r="HD761" s="58"/>
      <c r="HE761" s="58"/>
      <c r="HF761" s="58"/>
      <c r="HG761" s="58"/>
      <c r="HH761" s="58"/>
      <c r="HI761" s="58"/>
      <c r="HJ761" s="58"/>
      <c r="HK761" s="58"/>
      <c r="HL761" s="58"/>
      <c r="HM761" s="58"/>
      <c r="HN761" s="58"/>
      <c r="HO761" s="58"/>
      <c r="HP761" s="58"/>
      <c r="HQ761" s="58"/>
      <c r="HR761" s="58"/>
      <c r="HS761" s="58"/>
      <c r="HT761" s="58"/>
      <c r="HU761" s="58"/>
      <c r="HV761" s="58"/>
      <c r="HW761" s="58"/>
      <c r="HX761" s="58"/>
      <c r="HY761" s="58"/>
      <c r="HZ761" s="58"/>
      <c r="IA761" s="58"/>
      <c r="IB761" s="58"/>
      <c r="IC761" s="58"/>
      <c r="ID761" s="58"/>
      <c r="IE761" s="58"/>
      <c r="IF761" s="58"/>
      <c r="IG761" s="58"/>
      <c r="IH761" s="58"/>
      <c r="II761" s="58"/>
      <c r="IJ761" s="58"/>
      <c r="IK761" s="58"/>
      <c r="IL761" s="58"/>
      <c r="IM761" s="58"/>
      <c r="IN761" s="58"/>
      <c r="IO761" s="58"/>
      <c r="IP761" s="58"/>
      <c r="IQ761" s="58"/>
      <c r="IR761" s="58"/>
    </row>
    <row r="762" spans="1:252" s="839" customFormat="1">
      <c r="A762" s="78" t="s">
        <v>575</v>
      </c>
      <c r="B762" s="699">
        <v>4.5999999999999999E-2</v>
      </c>
      <c r="C762" s="699">
        <v>5.1999999999999998E-2</v>
      </c>
      <c r="D762" s="699">
        <v>3.1E-2</v>
      </c>
      <c r="E762" s="699">
        <v>2.8000000000000001E-2</v>
      </c>
      <c r="F762" s="699">
        <v>2.5000000000000001E-2</v>
      </c>
      <c r="G762" s="699">
        <v>2.3E-2</v>
      </c>
      <c r="H762" s="699">
        <v>2.1999999999999999E-2</v>
      </c>
      <c r="I762" s="699">
        <v>2.3E-2</v>
      </c>
      <c r="J762" s="699">
        <v>2.4E-2</v>
      </c>
      <c r="K762" s="699">
        <v>2.7E-2</v>
      </c>
      <c r="L762" s="699">
        <v>2.5999999999999999E-2</v>
      </c>
      <c r="M762" s="699">
        <v>2.5000000000000001E-2</v>
      </c>
      <c r="N762" s="699">
        <v>3.2000000000000001E-2</v>
      </c>
      <c r="O762" s="699">
        <v>3.4000000000000002E-2</v>
      </c>
      <c r="P762" s="699">
        <v>3.5999999999999997E-2</v>
      </c>
      <c r="Q762" s="699">
        <v>9.0999999999999998E-2</v>
      </c>
      <c r="R762" s="699">
        <v>8.2000000000000003E-2</v>
      </c>
      <c r="S762" s="699">
        <v>9.6000000000000002E-2</v>
      </c>
      <c r="T762" s="699">
        <v>5.0999999999999997E-2</v>
      </c>
      <c r="U762" s="699">
        <v>6.0000000000000001E-3</v>
      </c>
      <c r="V762" s="699">
        <v>2.5000000000000001E-2</v>
      </c>
      <c r="W762" s="699">
        <v>8.0000000000000002E-3</v>
      </c>
      <c r="X762" s="699">
        <v>1.0999999999999999E-2</v>
      </c>
      <c r="Y762" s="699">
        <v>3.1E-2</v>
      </c>
      <c r="Z762" s="699">
        <v>2.3E-2</v>
      </c>
      <c r="AA762" s="956">
        <v>2.1000000000000001E-2</v>
      </c>
      <c r="AB762" s="956">
        <v>2.1000000000000001E-2</v>
      </c>
      <c r="AC762" s="956">
        <v>2.5999999999999999E-2</v>
      </c>
      <c r="AD762" s="699">
        <v>3.2000000000000001E-2</v>
      </c>
      <c r="AE762" s="953">
        <v>0.01</v>
      </c>
      <c r="AF762" s="58"/>
      <c r="AG762" s="58"/>
      <c r="AH762" s="58"/>
      <c r="AI762" s="58"/>
      <c r="AJ762" s="58"/>
      <c r="AK762" s="58"/>
      <c r="AL762" s="58"/>
      <c r="AM762" s="58"/>
      <c r="AN762" s="58"/>
      <c r="AO762" s="58"/>
      <c r="AP762" s="58"/>
      <c r="AQ762" s="58"/>
      <c r="AR762" s="58"/>
      <c r="AS762" s="58"/>
      <c r="AT762" s="58"/>
      <c r="AU762" s="58"/>
      <c r="AV762" s="58"/>
      <c r="AW762" s="58"/>
      <c r="AX762" s="58"/>
      <c r="AY762" s="58"/>
      <c r="AZ762" s="58"/>
      <c r="BA762" s="58"/>
      <c r="BB762" s="58"/>
      <c r="BC762" s="58"/>
      <c r="BD762" s="58"/>
      <c r="BE762" s="58"/>
      <c r="BF762" s="58"/>
      <c r="BG762" s="58"/>
      <c r="BH762" s="58"/>
      <c r="BI762" s="58"/>
      <c r="BJ762" s="58"/>
      <c r="BK762" s="58"/>
      <c r="BL762" s="58"/>
      <c r="BM762" s="58"/>
      <c r="BN762" s="58"/>
      <c r="BO762" s="58"/>
      <c r="BP762" s="58"/>
      <c r="BQ762" s="58"/>
      <c r="BR762" s="58"/>
      <c r="BS762" s="58"/>
      <c r="BT762" s="58"/>
      <c r="BU762" s="58"/>
      <c r="BV762" s="58"/>
      <c r="BW762" s="58"/>
      <c r="BX762" s="58"/>
      <c r="BY762" s="58"/>
      <c r="BZ762" s="58"/>
      <c r="CA762" s="58"/>
      <c r="CB762" s="58"/>
      <c r="CC762" s="58"/>
      <c r="CD762" s="58"/>
      <c r="CE762" s="58"/>
      <c r="CF762" s="58"/>
      <c r="CG762" s="58"/>
      <c r="CH762" s="58"/>
      <c r="CI762" s="58"/>
      <c r="CJ762" s="58"/>
      <c r="CK762" s="58"/>
      <c r="CL762" s="58"/>
      <c r="CM762" s="58"/>
      <c r="CN762" s="58"/>
      <c r="CO762" s="58"/>
      <c r="CP762" s="58"/>
      <c r="CQ762" s="58"/>
      <c r="CR762" s="58"/>
      <c r="CS762" s="58"/>
      <c r="CT762" s="58"/>
      <c r="CU762" s="58"/>
      <c r="CV762" s="58"/>
      <c r="CW762" s="58"/>
      <c r="CX762" s="58"/>
      <c r="CY762" s="58"/>
      <c r="CZ762" s="58"/>
      <c r="DA762" s="58"/>
      <c r="DB762" s="58"/>
      <c r="DC762" s="58"/>
      <c r="DD762" s="58"/>
      <c r="DE762" s="58"/>
      <c r="DF762" s="58"/>
      <c r="DG762" s="58"/>
      <c r="DH762" s="58"/>
      <c r="DI762" s="58"/>
      <c r="DJ762" s="58"/>
      <c r="DK762" s="58"/>
      <c r="DL762" s="58"/>
      <c r="DM762" s="58"/>
      <c r="DN762" s="58"/>
      <c r="DO762" s="58"/>
      <c r="DP762" s="58"/>
      <c r="DQ762" s="58"/>
      <c r="DR762" s="58"/>
      <c r="DS762" s="58"/>
      <c r="DT762" s="58"/>
      <c r="DU762" s="58"/>
      <c r="DV762" s="58"/>
      <c r="DW762" s="58"/>
      <c r="DX762" s="58"/>
      <c r="DY762" s="58"/>
      <c r="DZ762" s="58"/>
      <c r="EA762" s="58"/>
      <c r="EB762" s="58"/>
      <c r="EC762" s="58"/>
      <c r="ED762" s="58"/>
      <c r="EE762" s="58"/>
      <c r="EF762" s="58"/>
      <c r="EG762" s="58"/>
      <c r="EH762" s="58"/>
      <c r="EI762" s="58"/>
      <c r="EJ762" s="58"/>
      <c r="EK762" s="58"/>
      <c r="EL762" s="58"/>
      <c r="EM762" s="58"/>
      <c r="EN762" s="58"/>
      <c r="EO762" s="58"/>
      <c r="EP762" s="58"/>
      <c r="EQ762" s="58"/>
      <c r="ER762" s="58"/>
      <c r="ES762" s="58"/>
      <c r="ET762" s="58"/>
      <c r="EU762" s="58"/>
      <c r="EV762" s="58"/>
      <c r="EW762" s="58"/>
      <c r="EX762" s="58"/>
      <c r="EY762" s="58"/>
      <c r="EZ762" s="58"/>
      <c r="FA762" s="58"/>
      <c r="FB762" s="58"/>
      <c r="FC762" s="58"/>
      <c r="FD762" s="58"/>
      <c r="FE762" s="58"/>
      <c r="FF762" s="58"/>
      <c r="FG762" s="58"/>
      <c r="FH762" s="58"/>
      <c r="FI762" s="58"/>
      <c r="FJ762" s="58"/>
      <c r="FK762" s="58"/>
      <c r="FL762" s="58"/>
      <c r="FM762" s="58"/>
      <c r="FN762" s="58"/>
      <c r="FO762" s="58"/>
      <c r="FP762" s="58"/>
      <c r="FQ762" s="58"/>
      <c r="FR762" s="58"/>
      <c r="FS762" s="58"/>
      <c r="FT762" s="58"/>
      <c r="FU762" s="58"/>
      <c r="FV762" s="58"/>
      <c r="FW762" s="58"/>
      <c r="FX762" s="58"/>
      <c r="FY762" s="58"/>
      <c r="FZ762" s="58"/>
      <c r="GA762" s="58"/>
      <c r="GB762" s="58"/>
      <c r="GC762" s="58"/>
      <c r="GD762" s="58"/>
      <c r="GE762" s="58"/>
      <c r="GF762" s="58"/>
      <c r="GG762" s="58"/>
      <c r="GH762" s="58"/>
      <c r="GI762" s="58"/>
      <c r="GJ762" s="58"/>
      <c r="GK762" s="58"/>
      <c r="GL762" s="58"/>
      <c r="GM762" s="58"/>
      <c r="GN762" s="58"/>
      <c r="GO762" s="58"/>
      <c r="GP762" s="58"/>
      <c r="GQ762" s="58"/>
      <c r="GR762" s="58"/>
      <c r="GS762" s="58"/>
      <c r="GT762" s="58"/>
      <c r="GU762" s="58"/>
      <c r="GV762" s="58"/>
      <c r="GW762" s="58"/>
      <c r="GX762" s="58"/>
      <c r="GY762" s="58"/>
      <c r="GZ762" s="58"/>
      <c r="HA762" s="58"/>
      <c r="HB762" s="58"/>
      <c r="HC762" s="58"/>
      <c r="HD762" s="58"/>
      <c r="HE762" s="58"/>
      <c r="HF762" s="58"/>
      <c r="HG762" s="58"/>
      <c r="HH762" s="58"/>
      <c r="HI762" s="58"/>
      <c r="HJ762" s="58"/>
      <c r="HK762" s="58"/>
      <c r="HL762" s="58"/>
      <c r="HM762" s="58"/>
      <c r="HN762" s="58"/>
      <c r="HO762" s="58"/>
      <c r="HP762" s="58"/>
      <c r="HQ762" s="58"/>
      <c r="HR762" s="58"/>
      <c r="HS762" s="58"/>
      <c r="HT762" s="58"/>
      <c r="HU762" s="58"/>
      <c r="HV762" s="58"/>
      <c r="HW762" s="58"/>
      <c r="HX762" s="58"/>
      <c r="HY762" s="58"/>
      <c r="HZ762" s="58"/>
      <c r="IA762" s="58"/>
      <c r="IB762" s="58"/>
      <c r="IC762" s="58"/>
      <c r="ID762" s="58"/>
      <c r="IE762" s="58"/>
      <c r="IF762" s="58"/>
      <c r="IG762" s="58"/>
      <c r="IH762" s="58"/>
      <c r="II762" s="58"/>
      <c r="IJ762" s="58"/>
      <c r="IK762" s="58"/>
      <c r="IL762" s="58"/>
      <c r="IM762" s="58"/>
      <c r="IN762" s="58"/>
      <c r="IO762" s="58"/>
      <c r="IP762" s="58"/>
      <c r="IQ762" s="58"/>
      <c r="IR762" s="58"/>
    </row>
    <row r="763" spans="1:252" s="839" customFormat="1">
      <c r="A763" s="78" t="s">
        <v>576</v>
      </c>
      <c r="B763" s="699">
        <v>0</v>
      </c>
      <c r="C763" s="699">
        <v>0</v>
      </c>
      <c r="D763" s="699">
        <v>0</v>
      </c>
      <c r="E763" s="699">
        <v>0</v>
      </c>
      <c r="F763" s="699">
        <v>0</v>
      </c>
      <c r="G763" s="699">
        <v>0</v>
      </c>
      <c r="H763" s="699">
        <v>0</v>
      </c>
      <c r="I763" s="699">
        <v>0</v>
      </c>
      <c r="J763" s="699">
        <v>0</v>
      </c>
      <c r="K763" s="699">
        <v>0</v>
      </c>
      <c r="L763" s="699">
        <v>0</v>
      </c>
      <c r="M763" s="699">
        <v>0</v>
      </c>
      <c r="N763" s="699">
        <v>0</v>
      </c>
      <c r="O763" s="699">
        <v>0</v>
      </c>
      <c r="P763" s="699">
        <v>0</v>
      </c>
      <c r="Q763" s="699">
        <v>0</v>
      </c>
      <c r="R763" s="699">
        <v>0</v>
      </c>
      <c r="S763" s="699">
        <v>0</v>
      </c>
      <c r="T763" s="699">
        <v>0</v>
      </c>
      <c r="U763" s="699">
        <v>0</v>
      </c>
      <c r="V763" s="699">
        <v>0</v>
      </c>
      <c r="W763" s="699">
        <v>0</v>
      </c>
      <c r="X763" s="699">
        <v>0</v>
      </c>
      <c r="Y763" s="699">
        <v>0</v>
      </c>
      <c r="Z763" s="699">
        <v>0</v>
      </c>
      <c r="AA763" s="956">
        <v>0</v>
      </c>
      <c r="AB763" s="956">
        <v>0</v>
      </c>
      <c r="AC763" s="956">
        <v>0</v>
      </c>
      <c r="AD763" s="699">
        <v>0</v>
      </c>
      <c r="AE763" s="953">
        <v>0</v>
      </c>
      <c r="AF763" s="58"/>
      <c r="AG763" s="58"/>
      <c r="AH763" s="58"/>
      <c r="AI763" s="58"/>
      <c r="AJ763" s="58"/>
      <c r="AK763" s="58"/>
      <c r="AL763" s="58"/>
      <c r="AM763" s="58"/>
      <c r="AN763" s="58"/>
      <c r="AO763" s="58"/>
      <c r="AP763" s="58"/>
      <c r="AQ763" s="58"/>
      <c r="AR763" s="58"/>
      <c r="AS763" s="58"/>
      <c r="AT763" s="58"/>
      <c r="AU763" s="58"/>
      <c r="AV763" s="58"/>
      <c r="AW763" s="58"/>
      <c r="AX763" s="58"/>
      <c r="AY763" s="58"/>
      <c r="AZ763" s="58"/>
      <c r="BA763" s="58"/>
      <c r="BB763" s="58"/>
      <c r="BC763" s="58"/>
      <c r="BD763" s="58"/>
      <c r="BE763" s="58"/>
      <c r="BF763" s="58"/>
      <c r="BG763" s="58"/>
      <c r="BH763" s="58"/>
      <c r="BI763" s="58"/>
      <c r="BJ763" s="58"/>
      <c r="BK763" s="58"/>
      <c r="BL763" s="58"/>
      <c r="BM763" s="58"/>
      <c r="BN763" s="58"/>
      <c r="BO763" s="58"/>
      <c r="BP763" s="58"/>
      <c r="BQ763" s="58"/>
      <c r="BR763" s="58"/>
      <c r="BS763" s="58"/>
      <c r="BT763" s="58"/>
      <c r="BU763" s="58"/>
      <c r="BV763" s="58"/>
      <c r="BW763" s="58"/>
      <c r="BX763" s="58"/>
      <c r="BY763" s="58"/>
      <c r="BZ763" s="58"/>
      <c r="CA763" s="58"/>
      <c r="CB763" s="58"/>
      <c r="CC763" s="58"/>
      <c r="CD763" s="58"/>
      <c r="CE763" s="58"/>
      <c r="CF763" s="58"/>
      <c r="CG763" s="58"/>
      <c r="CH763" s="58"/>
      <c r="CI763" s="58"/>
      <c r="CJ763" s="58"/>
      <c r="CK763" s="58"/>
      <c r="CL763" s="58"/>
      <c r="CM763" s="58"/>
      <c r="CN763" s="58"/>
      <c r="CO763" s="58"/>
      <c r="CP763" s="58"/>
      <c r="CQ763" s="58"/>
      <c r="CR763" s="58"/>
      <c r="CS763" s="58"/>
      <c r="CT763" s="58"/>
      <c r="CU763" s="58"/>
      <c r="CV763" s="58"/>
      <c r="CW763" s="58"/>
      <c r="CX763" s="58"/>
      <c r="CY763" s="58"/>
      <c r="CZ763" s="58"/>
      <c r="DA763" s="58"/>
      <c r="DB763" s="58"/>
      <c r="DC763" s="58"/>
      <c r="DD763" s="58"/>
      <c r="DE763" s="58"/>
      <c r="DF763" s="58"/>
      <c r="DG763" s="58"/>
      <c r="DH763" s="58"/>
      <c r="DI763" s="58"/>
      <c r="DJ763" s="58"/>
      <c r="DK763" s="58"/>
      <c r="DL763" s="58"/>
      <c r="DM763" s="58"/>
      <c r="DN763" s="58"/>
      <c r="DO763" s="58"/>
      <c r="DP763" s="58"/>
      <c r="DQ763" s="58"/>
      <c r="DR763" s="58"/>
      <c r="DS763" s="58"/>
      <c r="DT763" s="58"/>
      <c r="DU763" s="58"/>
      <c r="DV763" s="58"/>
      <c r="DW763" s="58"/>
      <c r="DX763" s="58"/>
      <c r="DY763" s="58"/>
      <c r="DZ763" s="58"/>
      <c r="EA763" s="58"/>
      <c r="EB763" s="58"/>
      <c r="EC763" s="58"/>
      <c r="ED763" s="58"/>
      <c r="EE763" s="58"/>
      <c r="EF763" s="58"/>
      <c r="EG763" s="58"/>
      <c r="EH763" s="58"/>
      <c r="EI763" s="58"/>
      <c r="EJ763" s="58"/>
      <c r="EK763" s="58"/>
      <c r="EL763" s="58"/>
      <c r="EM763" s="58"/>
      <c r="EN763" s="58"/>
      <c r="EO763" s="58"/>
      <c r="EP763" s="58"/>
      <c r="EQ763" s="58"/>
      <c r="ER763" s="58"/>
      <c r="ES763" s="58"/>
      <c r="ET763" s="58"/>
      <c r="EU763" s="58"/>
      <c r="EV763" s="58"/>
      <c r="EW763" s="58"/>
      <c r="EX763" s="58"/>
      <c r="EY763" s="58"/>
      <c r="EZ763" s="58"/>
      <c r="FA763" s="58"/>
      <c r="FB763" s="58"/>
      <c r="FC763" s="58"/>
      <c r="FD763" s="58"/>
      <c r="FE763" s="58"/>
      <c r="FF763" s="58"/>
      <c r="FG763" s="58"/>
      <c r="FH763" s="58"/>
      <c r="FI763" s="58"/>
      <c r="FJ763" s="58"/>
      <c r="FK763" s="58"/>
      <c r="FL763" s="58"/>
      <c r="FM763" s="58"/>
      <c r="FN763" s="58"/>
      <c r="FO763" s="58"/>
      <c r="FP763" s="58"/>
      <c r="FQ763" s="58"/>
      <c r="FR763" s="58"/>
      <c r="FS763" s="58"/>
      <c r="FT763" s="58"/>
      <c r="FU763" s="58"/>
      <c r="FV763" s="58"/>
      <c r="FW763" s="58"/>
      <c r="FX763" s="58"/>
      <c r="FY763" s="58"/>
      <c r="FZ763" s="58"/>
      <c r="GA763" s="58"/>
      <c r="GB763" s="58"/>
      <c r="GC763" s="58"/>
      <c r="GD763" s="58"/>
      <c r="GE763" s="58"/>
      <c r="GF763" s="58"/>
      <c r="GG763" s="58"/>
      <c r="GH763" s="58"/>
      <c r="GI763" s="58"/>
      <c r="GJ763" s="58"/>
      <c r="GK763" s="58"/>
      <c r="GL763" s="58"/>
      <c r="GM763" s="58"/>
      <c r="GN763" s="58"/>
      <c r="GO763" s="58"/>
      <c r="GP763" s="58"/>
      <c r="GQ763" s="58"/>
      <c r="GR763" s="58"/>
      <c r="GS763" s="58"/>
      <c r="GT763" s="58"/>
      <c r="GU763" s="58"/>
      <c r="GV763" s="58"/>
      <c r="GW763" s="58"/>
      <c r="GX763" s="58"/>
      <c r="GY763" s="58"/>
      <c r="GZ763" s="58"/>
      <c r="HA763" s="58"/>
      <c r="HB763" s="58"/>
      <c r="HC763" s="58"/>
      <c r="HD763" s="58"/>
      <c r="HE763" s="58"/>
      <c r="HF763" s="58"/>
      <c r="HG763" s="58"/>
      <c r="HH763" s="58"/>
      <c r="HI763" s="58"/>
      <c r="HJ763" s="58"/>
      <c r="HK763" s="58"/>
      <c r="HL763" s="58"/>
      <c r="HM763" s="58"/>
      <c r="HN763" s="58"/>
      <c r="HO763" s="58"/>
      <c r="HP763" s="58"/>
      <c r="HQ763" s="58"/>
      <c r="HR763" s="58"/>
      <c r="HS763" s="58"/>
      <c r="HT763" s="58"/>
      <c r="HU763" s="58"/>
      <c r="HV763" s="58"/>
      <c r="HW763" s="58"/>
      <c r="HX763" s="58"/>
      <c r="HY763" s="58"/>
      <c r="HZ763" s="58"/>
      <c r="IA763" s="58"/>
      <c r="IB763" s="58"/>
      <c r="IC763" s="58"/>
      <c r="ID763" s="58"/>
      <c r="IE763" s="58"/>
      <c r="IF763" s="58"/>
      <c r="IG763" s="58"/>
      <c r="IH763" s="58"/>
      <c r="II763" s="58"/>
      <c r="IJ763" s="58"/>
      <c r="IK763" s="58"/>
      <c r="IL763" s="58"/>
      <c r="IM763" s="58"/>
      <c r="IN763" s="58"/>
      <c r="IO763" s="58"/>
      <c r="IP763" s="58"/>
      <c r="IQ763" s="58"/>
      <c r="IR763" s="58"/>
    </row>
    <row r="764" spans="1:252" s="839" customFormat="1">
      <c r="A764" s="78" t="s">
        <v>577</v>
      </c>
      <c r="B764" s="699">
        <v>2.41</v>
      </c>
      <c r="C764" s="699">
        <v>2.7010000000000001</v>
      </c>
      <c r="D764" s="699">
        <v>1.607</v>
      </c>
      <c r="E764" s="699">
        <v>1.4710000000000001</v>
      </c>
      <c r="F764" s="699">
        <v>1.2829999999999999</v>
      </c>
      <c r="G764" s="699">
        <v>1.1679999999999999</v>
      </c>
      <c r="H764" s="699">
        <v>1.143</v>
      </c>
      <c r="I764" s="699">
        <v>1.2310000000000001</v>
      </c>
      <c r="J764" s="699">
        <v>1.2310000000000001</v>
      </c>
      <c r="K764" s="699">
        <v>1.39</v>
      </c>
      <c r="L764" s="699">
        <v>1.3480000000000001</v>
      </c>
      <c r="M764" s="699">
        <v>1.306</v>
      </c>
      <c r="N764" s="699">
        <v>1.617</v>
      </c>
      <c r="O764" s="699">
        <v>1.758</v>
      </c>
      <c r="P764" s="699">
        <v>1.8779999999999999</v>
      </c>
      <c r="Q764" s="699">
        <v>1.825</v>
      </c>
      <c r="R764" s="699">
        <v>1.6220000000000001</v>
      </c>
      <c r="S764" s="699">
        <v>2.0179999999999998</v>
      </c>
      <c r="T764" s="699">
        <v>2.5270000000000001</v>
      </c>
      <c r="U764" s="699">
        <v>3.0139999999999998</v>
      </c>
      <c r="V764" s="699">
        <v>3.6320000000000001</v>
      </c>
      <c r="W764" s="699">
        <v>3.423</v>
      </c>
      <c r="X764" s="699">
        <v>3.1349999999999998</v>
      </c>
      <c r="Y764" s="699">
        <v>3.2240000000000002</v>
      </c>
      <c r="Z764" s="699">
        <v>3.871</v>
      </c>
      <c r="AA764" s="956">
        <v>4.7460000000000004</v>
      </c>
      <c r="AB764" s="956">
        <v>5.7190000000000003</v>
      </c>
      <c r="AC764" s="956">
        <v>4.8639999999999999</v>
      </c>
      <c r="AD764" s="699">
        <v>5.4089999999999998</v>
      </c>
      <c r="AE764" s="953">
        <v>5.8390000000000004</v>
      </c>
      <c r="AF764" s="58"/>
      <c r="AG764" s="58"/>
      <c r="AH764" s="58"/>
      <c r="AI764" s="58"/>
      <c r="AJ764" s="58"/>
      <c r="AK764" s="58"/>
      <c r="AL764" s="58"/>
      <c r="AM764" s="58"/>
      <c r="AN764" s="58"/>
      <c r="AO764" s="58"/>
      <c r="AP764" s="58"/>
      <c r="AQ764" s="58"/>
      <c r="AR764" s="58"/>
      <c r="AS764" s="58"/>
      <c r="AT764" s="58"/>
      <c r="AU764" s="58"/>
      <c r="AV764" s="58"/>
      <c r="AW764" s="58"/>
      <c r="AX764" s="58"/>
      <c r="AY764" s="58"/>
      <c r="AZ764" s="58"/>
      <c r="BA764" s="58"/>
      <c r="BB764" s="58"/>
      <c r="BC764" s="58"/>
      <c r="BD764" s="58"/>
      <c r="BE764" s="58"/>
      <c r="BF764" s="58"/>
      <c r="BG764" s="58"/>
      <c r="BH764" s="58"/>
      <c r="BI764" s="58"/>
      <c r="BJ764" s="58"/>
      <c r="BK764" s="58"/>
      <c r="BL764" s="58"/>
      <c r="BM764" s="58"/>
      <c r="BN764" s="58"/>
      <c r="BO764" s="58"/>
      <c r="BP764" s="58"/>
      <c r="BQ764" s="58"/>
      <c r="BR764" s="58"/>
      <c r="BS764" s="58"/>
      <c r="BT764" s="58"/>
      <c r="BU764" s="58"/>
      <c r="BV764" s="58"/>
      <c r="BW764" s="58"/>
      <c r="BX764" s="58"/>
      <c r="BY764" s="58"/>
      <c r="BZ764" s="58"/>
      <c r="CA764" s="58"/>
      <c r="CB764" s="58"/>
      <c r="CC764" s="58"/>
      <c r="CD764" s="58"/>
      <c r="CE764" s="58"/>
      <c r="CF764" s="58"/>
      <c r="CG764" s="58"/>
      <c r="CH764" s="58"/>
      <c r="CI764" s="58"/>
      <c r="CJ764" s="58"/>
      <c r="CK764" s="58"/>
      <c r="CL764" s="58"/>
      <c r="CM764" s="58"/>
      <c r="CN764" s="58"/>
      <c r="CO764" s="58"/>
      <c r="CP764" s="58"/>
      <c r="CQ764" s="58"/>
      <c r="CR764" s="58"/>
      <c r="CS764" s="58"/>
      <c r="CT764" s="58"/>
      <c r="CU764" s="58"/>
      <c r="CV764" s="58"/>
      <c r="CW764" s="58"/>
      <c r="CX764" s="58"/>
      <c r="CY764" s="58"/>
      <c r="CZ764" s="58"/>
      <c r="DA764" s="58"/>
      <c r="DB764" s="58"/>
      <c r="DC764" s="58"/>
      <c r="DD764" s="58"/>
      <c r="DE764" s="58"/>
      <c r="DF764" s="58"/>
      <c r="DG764" s="58"/>
      <c r="DH764" s="58"/>
      <c r="DI764" s="58"/>
      <c r="DJ764" s="58"/>
      <c r="DK764" s="58"/>
      <c r="DL764" s="58"/>
      <c r="DM764" s="58"/>
      <c r="DN764" s="58"/>
      <c r="DO764" s="58"/>
      <c r="DP764" s="58"/>
      <c r="DQ764" s="58"/>
      <c r="DR764" s="58"/>
      <c r="DS764" s="58"/>
      <c r="DT764" s="58"/>
      <c r="DU764" s="58"/>
      <c r="DV764" s="58"/>
      <c r="DW764" s="58"/>
      <c r="DX764" s="58"/>
      <c r="DY764" s="58"/>
      <c r="DZ764" s="58"/>
      <c r="EA764" s="58"/>
      <c r="EB764" s="58"/>
      <c r="EC764" s="58"/>
      <c r="ED764" s="58"/>
      <c r="EE764" s="58"/>
      <c r="EF764" s="58"/>
      <c r="EG764" s="58"/>
      <c r="EH764" s="58"/>
      <c r="EI764" s="58"/>
      <c r="EJ764" s="58"/>
      <c r="EK764" s="58"/>
      <c r="EL764" s="58"/>
      <c r="EM764" s="58"/>
      <c r="EN764" s="58"/>
      <c r="EO764" s="58"/>
      <c r="EP764" s="58"/>
      <c r="EQ764" s="58"/>
      <c r="ER764" s="58"/>
      <c r="ES764" s="58"/>
      <c r="ET764" s="58"/>
      <c r="EU764" s="58"/>
      <c r="EV764" s="58"/>
      <c r="EW764" s="58"/>
      <c r="EX764" s="58"/>
      <c r="EY764" s="58"/>
      <c r="EZ764" s="58"/>
      <c r="FA764" s="58"/>
      <c r="FB764" s="58"/>
      <c r="FC764" s="58"/>
      <c r="FD764" s="58"/>
      <c r="FE764" s="58"/>
      <c r="FF764" s="58"/>
      <c r="FG764" s="58"/>
      <c r="FH764" s="58"/>
      <c r="FI764" s="58"/>
      <c r="FJ764" s="58"/>
      <c r="FK764" s="58"/>
      <c r="FL764" s="58"/>
      <c r="FM764" s="58"/>
      <c r="FN764" s="58"/>
      <c r="FO764" s="58"/>
      <c r="FP764" s="58"/>
      <c r="FQ764" s="58"/>
      <c r="FR764" s="58"/>
      <c r="FS764" s="58"/>
      <c r="FT764" s="58"/>
      <c r="FU764" s="58"/>
      <c r="FV764" s="58"/>
      <c r="FW764" s="58"/>
      <c r="FX764" s="58"/>
      <c r="FY764" s="58"/>
      <c r="FZ764" s="58"/>
      <c r="GA764" s="58"/>
      <c r="GB764" s="58"/>
      <c r="GC764" s="58"/>
      <c r="GD764" s="58"/>
      <c r="GE764" s="58"/>
      <c r="GF764" s="58"/>
      <c r="GG764" s="58"/>
      <c r="GH764" s="58"/>
      <c r="GI764" s="58"/>
      <c r="GJ764" s="58"/>
      <c r="GK764" s="58"/>
      <c r="GL764" s="58"/>
      <c r="GM764" s="58"/>
      <c r="GN764" s="58"/>
      <c r="GO764" s="58"/>
      <c r="GP764" s="58"/>
      <c r="GQ764" s="58"/>
      <c r="GR764" s="58"/>
      <c r="GS764" s="58"/>
      <c r="GT764" s="58"/>
      <c r="GU764" s="58"/>
      <c r="GV764" s="58"/>
      <c r="GW764" s="58"/>
      <c r="GX764" s="58"/>
      <c r="GY764" s="58"/>
      <c r="GZ764" s="58"/>
      <c r="HA764" s="58"/>
      <c r="HB764" s="58"/>
      <c r="HC764" s="58"/>
      <c r="HD764" s="58"/>
      <c r="HE764" s="58"/>
      <c r="HF764" s="58"/>
      <c r="HG764" s="58"/>
      <c r="HH764" s="58"/>
      <c r="HI764" s="58"/>
      <c r="HJ764" s="58"/>
      <c r="HK764" s="58"/>
      <c r="HL764" s="58"/>
      <c r="HM764" s="58"/>
      <c r="HN764" s="58"/>
      <c r="HO764" s="58"/>
      <c r="HP764" s="58"/>
      <c r="HQ764" s="58"/>
      <c r="HR764" s="58"/>
      <c r="HS764" s="58"/>
      <c r="HT764" s="58"/>
      <c r="HU764" s="58"/>
      <c r="HV764" s="58"/>
      <c r="HW764" s="58"/>
      <c r="HX764" s="58"/>
      <c r="HY764" s="58"/>
      <c r="HZ764" s="58"/>
      <c r="IA764" s="58"/>
      <c r="IB764" s="58"/>
      <c r="IC764" s="58"/>
      <c r="ID764" s="58"/>
      <c r="IE764" s="58"/>
      <c r="IF764" s="58"/>
      <c r="IG764" s="58"/>
      <c r="IH764" s="58"/>
      <c r="II764" s="58"/>
      <c r="IJ764" s="58"/>
      <c r="IK764" s="58"/>
      <c r="IL764" s="58"/>
      <c r="IM764" s="58"/>
      <c r="IN764" s="58"/>
      <c r="IO764" s="58"/>
      <c r="IP764" s="58"/>
      <c r="IQ764" s="58"/>
      <c r="IR764" s="58"/>
    </row>
    <row r="765" spans="1:252" s="839" customFormat="1">
      <c r="A765" s="78" t="s">
        <v>578</v>
      </c>
      <c r="B765" s="699">
        <v>0.02</v>
      </c>
      <c r="C765" s="699">
        <v>2.3E-2</v>
      </c>
      <c r="D765" s="699">
        <v>1.2999999999999999E-2</v>
      </c>
      <c r="E765" s="699">
        <v>1.2E-2</v>
      </c>
      <c r="F765" s="699">
        <v>0.01</v>
      </c>
      <c r="G765" s="699">
        <v>0.01</v>
      </c>
      <c r="H765" s="699">
        <v>0.01</v>
      </c>
      <c r="I765" s="699">
        <v>1.0999999999999999E-2</v>
      </c>
      <c r="J765" s="699">
        <v>0.01</v>
      </c>
      <c r="K765" s="699">
        <v>1.2E-2</v>
      </c>
      <c r="L765" s="699">
        <v>1.0999999999999999E-2</v>
      </c>
      <c r="M765" s="699">
        <v>1.0999999999999999E-2</v>
      </c>
      <c r="N765" s="699">
        <v>1.4E-2</v>
      </c>
      <c r="O765" s="699">
        <v>1.4999999999999999E-2</v>
      </c>
      <c r="P765" s="699">
        <v>1.6E-2</v>
      </c>
      <c r="Q765" s="699">
        <v>1.2999999999999999E-2</v>
      </c>
      <c r="R765" s="699">
        <v>1.7999999999999999E-2</v>
      </c>
      <c r="S765" s="699">
        <v>1.2E-2</v>
      </c>
      <c r="T765" s="699">
        <v>1.7000000000000001E-2</v>
      </c>
      <c r="U765" s="699">
        <v>8.0000000000000002E-3</v>
      </c>
      <c r="V765" s="699">
        <v>0.01</v>
      </c>
      <c r="W765" s="699">
        <v>2.3E-2</v>
      </c>
      <c r="X765" s="699">
        <v>7.9000000000000001E-2</v>
      </c>
      <c r="Y765" s="699">
        <v>0.06</v>
      </c>
      <c r="Z765" s="699">
        <v>7.6999999999999999E-2</v>
      </c>
      <c r="AA765" s="956">
        <v>7.4999999999999997E-2</v>
      </c>
      <c r="AB765" s="956">
        <v>8.7999999999999995E-2</v>
      </c>
      <c r="AC765" s="956">
        <v>8.5999999999999993E-2</v>
      </c>
      <c r="AD765" s="699">
        <v>2.5000000000000001E-2</v>
      </c>
      <c r="AE765" s="953">
        <v>4.0000000000000001E-3</v>
      </c>
      <c r="AF765" s="58"/>
      <c r="AG765" s="58"/>
      <c r="AH765" s="58"/>
      <c r="AI765" s="58"/>
      <c r="AJ765" s="58"/>
      <c r="AK765" s="58"/>
      <c r="AL765" s="58"/>
      <c r="AM765" s="58"/>
      <c r="AN765" s="58"/>
      <c r="AO765" s="58"/>
      <c r="AP765" s="58"/>
      <c r="AQ765" s="58"/>
      <c r="AR765" s="58"/>
      <c r="AS765" s="58"/>
      <c r="AT765" s="58"/>
      <c r="AU765" s="58"/>
      <c r="AV765" s="58"/>
      <c r="AW765" s="58"/>
      <c r="AX765" s="58"/>
      <c r="AY765" s="58"/>
      <c r="AZ765" s="58"/>
      <c r="BA765" s="58"/>
      <c r="BB765" s="58"/>
      <c r="BC765" s="58"/>
      <c r="BD765" s="58"/>
      <c r="BE765" s="58"/>
      <c r="BF765" s="58"/>
      <c r="BG765" s="58"/>
      <c r="BH765" s="58"/>
      <c r="BI765" s="58"/>
      <c r="BJ765" s="58"/>
      <c r="BK765" s="58"/>
      <c r="BL765" s="58"/>
      <c r="BM765" s="58"/>
      <c r="BN765" s="58"/>
      <c r="BO765" s="58"/>
      <c r="BP765" s="58"/>
      <c r="BQ765" s="58"/>
      <c r="BR765" s="58"/>
      <c r="BS765" s="58"/>
      <c r="BT765" s="58"/>
      <c r="BU765" s="58"/>
      <c r="BV765" s="58"/>
      <c r="BW765" s="58"/>
      <c r="BX765" s="58"/>
      <c r="BY765" s="58"/>
      <c r="BZ765" s="58"/>
      <c r="CA765" s="58"/>
      <c r="CB765" s="58"/>
      <c r="CC765" s="58"/>
      <c r="CD765" s="58"/>
      <c r="CE765" s="58"/>
      <c r="CF765" s="58"/>
      <c r="CG765" s="58"/>
      <c r="CH765" s="58"/>
      <c r="CI765" s="58"/>
      <c r="CJ765" s="58"/>
      <c r="CK765" s="58"/>
      <c r="CL765" s="58"/>
      <c r="CM765" s="58"/>
      <c r="CN765" s="58"/>
      <c r="CO765" s="58"/>
      <c r="CP765" s="58"/>
      <c r="CQ765" s="58"/>
      <c r="CR765" s="58"/>
      <c r="CS765" s="58"/>
      <c r="CT765" s="58"/>
      <c r="CU765" s="58"/>
      <c r="CV765" s="58"/>
      <c r="CW765" s="58"/>
      <c r="CX765" s="58"/>
      <c r="CY765" s="58"/>
      <c r="CZ765" s="58"/>
      <c r="DA765" s="58"/>
      <c r="DB765" s="58"/>
      <c r="DC765" s="58"/>
      <c r="DD765" s="58"/>
      <c r="DE765" s="58"/>
      <c r="DF765" s="58"/>
      <c r="DG765" s="58"/>
      <c r="DH765" s="58"/>
      <c r="DI765" s="58"/>
      <c r="DJ765" s="58"/>
      <c r="DK765" s="58"/>
      <c r="DL765" s="58"/>
      <c r="DM765" s="58"/>
      <c r="DN765" s="58"/>
      <c r="DO765" s="58"/>
      <c r="DP765" s="58"/>
      <c r="DQ765" s="58"/>
      <c r="DR765" s="58"/>
      <c r="DS765" s="58"/>
      <c r="DT765" s="58"/>
      <c r="DU765" s="58"/>
      <c r="DV765" s="58"/>
      <c r="DW765" s="58"/>
      <c r="DX765" s="58"/>
      <c r="DY765" s="58"/>
      <c r="DZ765" s="58"/>
      <c r="EA765" s="58"/>
      <c r="EB765" s="58"/>
      <c r="EC765" s="58"/>
      <c r="ED765" s="58"/>
      <c r="EE765" s="58"/>
      <c r="EF765" s="58"/>
      <c r="EG765" s="58"/>
      <c r="EH765" s="58"/>
      <c r="EI765" s="58"/>
      <c r="EJ765" s="58"/>
      <c r="EK765" s="58"/>
      <c r="EL765" s="58"/>
      <c r="EM765" s="58"/>
      <c r="EN765" s="58"/>
      <c r="EO765" s="58"/>
      <c r="EP765" s="58"/>
      <c r="EQ765" s="58"/>
      <c r="ER765" s="58"/>
      <c r="ES765" s="58"/>
      <c r="ET765" s="58"/>
      <c r="EU765" s="58"/>
      <c r="EV765" s="58"/>
      <c r="EW765" s="58"/>
      <c r="EX765" s="58"/>
      <c r="EY765" s="58"/>
      <c r="EZ765" s="58"/>
      <c r="FA765" s="58"/>
      <c r="FB765" s="58"/>
      <c r="FC765" s="58"/>
      <c r="FD765" s="58"/>
      <c r="FE765" s="58"/>
      <c r="FF765" s="58"/>
      <c r="FG765" s="58"/>
      <c r="FH765" s="58"/>
      <c r="FI765" s="58"/>
      <c r="FJ765" s="58"/>
      <c r="FK765" s="58"/>
      <c r="FL765" s="58"/>
      <c r="FM765" s="58"/>
      <c r="FN765" s="58"/>
      <c r="FO765" s="58"/>
      <c r="FP765" s="58"/>
      <c r="FQ765" s="58"/>
      <c r="FR765" s="58"/>
      <c r="FS765" s="58"/>
      <c r="FT765" s="58"/>
      <c r="FU765" s="58"/>
      <c r="FV765" s="58"/>
      <c r="FW765" s="58"/>
      <c r="FX765" s="58"/>
      <c r="FY765" s="58"/>
      <c r="FZ765" s="58"/>
      <c r="GA765" s="58"/>
      <c r="GB765" s="58"/>
      <c r="GC765" s="58"/>
      <c r="GD765" s="58"/>
      <c r="GE765" s="58"/>
      <c r="GF765" s="58"/>
      <c r="GG765" s="58"/>
      <c r="GH765" s="58"/>
      <c r="GI765" s="58"/>
      <c r="GJ765" s="58"/>
      <c r="GK765" s="58"/>
      <c r="GL765" s="58"/>
      <c r="GM765" s="58"/>
      <c r="GN765" s="58"/>
      <c r="GO765" s="58"/>
      <c r="GP765" s="58"/>
      <c r="GQ765" s="58"/>
      <c r="GR765" s="58"/>
      <c r="GS765" s="58"/>
      <c r="GT765" s="58"/>
      <c r="GU765" s="58"/>
      <c r="GV765" s="58"/>
      <c r="GW765" s="58"/>
      <c r="GX765" s="58"/>
      <c r="GY765" s="58"/>
      <c r="GZ765" s="58"/>
      <c r="HA765" s="58"/>
      <c r="HB765" s="58"/>
      <c r="HC765" s="58"/>
      <c r="HD765" s="58"/>
      <c r="HE765" s="58"/>
      <c r="HF765" s="58"/>
      <c r="HG765" s="58"/>
      <c r="HH765" s="58"/>
      <c r="HI765" s="58"/>
      <c r="HJ765" s="58"/>
      <c r="HK765" s="58"/>
      <c r="HL765" s="58"/>
      <c r="HM765" s="58"/>
      <c r="HN765" s="58"/>
      <c r="HO765" s="58"/>
      <c r="HP765" s="58"/>
      <c r="HQ765" s="58"/>
      <c r="HR765" s="58"/>
      <c r="HS765" s="58"/>
      <c r="HT765" s="58"/>
      <c r="HU765" s="58"/>
      <c r="HV765" s="58"/>
      <c r="HW765" s="58"/>
      <c r="HX765" s="58"/>
      <c r="HY765" s="58"/>
      <c r="HZ765" s="58"/>
      <c r="IA765" s="58"/>
      <c r="IB765" s="58"/>
      <c r="IC765" s="58"/>
      <c r="ID765" s="58"/>
      <c r="IE765" s="58"/>
      <c r="IF765" s="58"/>
      <c r="IG765" s="58"/>
      <c r="IH765" s="58"/>
      <c r="II765" s="58"/>
      <c r="IJ765" s="58"/>
      <c r="IK765" s="58"/>
      <c r="IL765" s="58"/>
      <c r="IM765" s="58"/>
      <c r="IN765" s="58"/>
      <c r="IO765" s="58"/>
      <c r="IP765" s="58"/>
      <c r="IQ765" s="58"/>
      <c r="IR765" s="58"/>
    </row>
    <row r="766" spans="1:252" s="839" customFormat="1">
      <c r="A766" s="78" t="s">
        <v>579</v>
      </c>
      <c r="B766" s="699">
        <v>1.083</v>
      </c>
      <c r="C766" s="699">
        <v>1.206</v>
      </c>
      <c r="D766" s="699">
        <v>0.82499999999999996</v>
      </c>
      <c r="E766" s="699">
        <v>0.80700000000000005</v>
      </c>
      <c r="F766" s="699">
        <v>0.75900000000000001</v>
      </c>
      <c r="G766" s="699">
        <v>0.73799999999999999</v>
      </c>
      <c r="H766" s="699">
        <v>0.76400000000000001</v>
      </c>
      <c r="I766" s="699">
        <v>0.77700000000000002</v>
      </c>
      <c r="J766" s="699">
        <v>0.79200000000000004</v>
      </c>
      <c r="K766" s="699">
        <v>0.89</v>
      </c>
      <c r="L766" s="699">
        <v>0.90500000000000003</v>
      </c>
      <c r="M766" s="699">
        <v>0.876</v>
      </c>
      <c r="N766" s="699">
        <v>0.93600000000000005</v>
      </c>
      <c r="O766" s="699">
        <v>1.097</v>
      </c>
      <c r="P766" s="699">
        <v>1.1479999999999999</v>
      </c>
      <c r="Q766" s="699">
        <v>1.097</v>
      </c>
      <c r="R766" s="699">
        <v>1.272</v>
      </c>
      <c r="S766" s="699">
        <v>1.0780000000000001</v>
      </c>
      <c r="T766" s="699">
        <v>0.91400000000000003</v>
      </c>
      <c r="U766" s="699">
        <v>1.111</v>
      </c>
      <c r="V766" s="699">
        <v>0.51500000000000001</v>
      </c>
      <c r="W766" s="699">
        <v>0.49199999999999999</v>
      </c>
      <c r="X766" s="699">
        <v>0.56999999999999995</v>
      </c>
      <c r="Y766" s="699">
        <v>0.48499999999999999</v>
      </c>
      <c r="Z766" s="699">
        <v>0.55500000000000005</v>
      </c>
      <c r="AA766" s="956">
        <v>1.21</v>
      </c>
      <c r="AB766" s="956">
        <v>0.93799999999999994</v>
      </c>
      <c r="AC766" s="956">
        <v>0.92800000000000005</v>
      </c>
      <c r="AD766" s="699">
        <v>0.93100000000000005</v>
      </c>
      <c r="AE766" s="953">
        <v>1.05</v>
      </c>
      <c r="AF766" s="58"/>
      <c r="AG766" s="58"/>
      <c r="AH766" s="58"/>
      <c r="AI766" s="58"/>
      <c r="AJ766" s="58"/>
      <c r="AK766" s="58"/>
      <c r="AL766" s="58"/>
      <c r="AM766" s="58"/>
      <c r="AN766" s="58"/>
      <c r="AO766" s="58"/>
      <c r="AP766" s="58"/>
      <c r="AQ766" s="58"/>
      <c r="AR766" s="58"/>
      <c r="AS766" s="58"/>
      <c r="AT766" s="58"/>
      <c r="AU766" s="58"/>
      <c r="AV766" s="58"/>
      <c r="AW766" s="58"/>
      <c r="AX766" s="58"/>
      <c r="AY766" s="58"/>
      <c r="AZ766" s="58"/>
      <c r="BA766" s="58"/>
      <c r="BB766" s="58"/>
      <c r="BC766" s="58"/>
      <c r="BD766" s="58"/>
      <c r="BE766" s="58"/>
      <c r="BF766" s="58"/>
      <c r="BG766" s="58"/>
      <c r="BH766" s="58"/>
      <c r="BI766" s="58"/>
      <c r="BJ766" s="58"/>
      <c r="BK766" s="58"/>
      <c r="BL766" s="58"/>
      <c r="BM766" s="58"/>
      <c r="BN766" s="58"/>
      <c r="BO766" s="58"/>
      <c r="BP766" s="58"/>
      <c r="BQ766" s="58"/>
      <c r="BR766" s="58"/>
      <c r="BS766" s="58"/>
      <c r="BT766" s="58"/>
      <c r="BU766" s="58"/>
      <c r="BV766" s="58"/>
      <c r="BW766" s="58"/>
      <c r="BX766" s="58"/>
      <c r="BY766" s="58"/>
      <c r="BZ766" s="58"/>
      <c r="CA766" s="58"/>
      <c r="CB766" s="58"/>
      <c r="CC766" s="58"/>
      <c r="CD766" s="58"/>
      <c r="CE766" s="58"/>
      <c r="CF766" s="58"/>
      <c r="CG766" s="58"/>
      <c r="CH766" s="58"/>
      <c r="CI766" s="58"/>
      <c r="CJ766" s="58"/>
      <c r="CK766" s="58"/>
      <c r="CL766" s="58"/>
      <c r="CM766" s="58"/>
      <c r="CN766" s="58"/>
      <c r="CO766" s="58"/>
      <c r="CP766" s="58"/>
      <c r="CQ766" s="58"/>
      <c r="CR766" s="58"/>
      <c r="CS766" s="58"/>
      <c r="CT766" s="58"/>
      <c r="CU766" s="58"/>
      <c r="CV766" s="58"/>
      <c r="CW766" s="58"/>
      <c r="CX766" s="58"/>
      <c r="CY766" s="58"/>
      <c r="CZ766" s="58"/>
      <c r="DA766" s="58"/>
      <c r="DB766" s="58"/>
      <c r="DC766" s="58"/>
      <c r="DD766" s="58"/>
      <c r="DE766" s="58"/>
      <c r="DF766" s="58"/>
      <c r="DG766" s="58"/>
      <c r="DH766" s="58"/>
      <c r="DI766" s="58"/>
      <c r="DJ766" s="58"/>
      <c r="DK766" s="58"/>
      <c r="DL766" s="58"/>
      <c r="DM766" s="58"/>
      <c r="DN766" s="58"/>
      <c r="DO766" s="58"/>
      <c r="DP766" s="58"/>
      <c r="DQ766" s="58"/>
      <c r="DR766" s="58"/>
      <c r="DS766" s="58"/>
      <c r="DT766" s="58"/>
      <c r="DU766" s="58"/>
      <c r="DV766" s="58"/>
      <c r="DW766" s="58"/>
      <c r="DX766" s="58"/>
      <c r="DY766" s="58"/>
      <c r="DZ766" s="58"/>
      <c r="EA766" s="58"/>
      <c r="EB766" s="58"/>
      <c r="EC766" s="58"/>
      <c r="ED766" s="58"/>
      <c r="EE766" s="58"/>
      <c r="EF766" s="58"/>
      <c r="EG766" s="58"/>
      <c r="EH766" s="58"/>
      <c r="EI766" s="58"/>
      <c r="EJ766" s="58"/>
      <c r="EK766" s="58"/>
      <c r="EL766" s="58"/>
      <c r="EM766" s="58"/>
      <c r="EN766" s="58"/>
      <c r="EO766" s="58"/>
      <c r="EP766" s="58"/>
      <c r="EQ766" s="58"/>
      <c r="ER766" s="58"/>
      <c r="ES766" s="58"/>
      <c r="ET766" s="58"/>
      <c r="EU766" s="58"/>
      <c r="EV766" s="58"/>
      <c r="EW766" s="58"/>
      <c r="EX766" s="58"/>
      <c r="EY766" s="58"/>
      <c r="EZ766" s="58"/>
      <c r="FA766" s="58"/>
      <c r="FB766" s="58"/>
      <c r="FC766" s="58"/>
      <c r="FD766" s="58"/>
      <c r="FE766" s="58"/>
      <c r="FF766" s="58"/>
      <c r="FG766" s="58"/>
      <c r="FH766" s="58"/>
      <c r="FI766" s="58"/>
      <c r="FJ766" s="58"/>
      <c r="FK766" s="58"/>
      <c r="FL766" s="58"/>
      <c r="FM766" s="58"/>
      <c r="FN766" s="58"/>
      <c r="FO766" s="58"/>
      <c r="FP766" s="58"/>
      <c r="FQ766" s="58"/>
      <c r="FR766" s="58"/>
      <c r="FS766" s="58"/>
      <c r="FT766" s="58"/>
      <c r="FU766" s="58"/>
      <c r="FV766" s="58"/>
      <c r="FW766" s="58"/>
      <c r="FX766" s="58"/>
      <c r="FY766" s="58"/>
      <c r="FZ766" s="58"/>
      <c r="GA766" s="58"/>
      <c r="GB766" s="58"/>
      <c r="GC766" s="58"/>
      <c r="GD766" s="58"/>
      <c r="GE766" s="58"/>
      <c r="GF766" s="58"/>
      <c r="GG766" s="58"/>
      <c r="GH766" s="58"/>
      <c r="GI766" s="58"/>
      <c r="GJ766" s="58"/>
      <c r="GK766" s="58"/>
      <c r="GL766" s="58"/>
      <c r="GM766" s="58"/>
      <c r="GN766" s="58"/>
      <c r="GO766" s="58"/>
      <c r="GP766" s="58"/>
      <c r="GQ766" s="58"/>
      <c r="GR766" s="58"/>
      <c r="GS766" s="58"/>
      <c r="GT766" s="58"/>
      <c r="GU766" s="58"/>
      <c r="GV766" s="58"/>
      <c r="GW766" s="58"/>
      <c r="GX766" s="58"/>
      <c r="GY766" s="58"/>
      <c r="GZ766" s="58"/>
      <c r="HA766" s="58"/>
      <c r="HB766" s="58"/>
      <c r="HC766" s="58"/>
      <c r="HD766" s="58"/>
      <c r="HE766" s="58"/>
      <c r="HF766" s="58"/>
      <c r="HG766" s="58"/>
      <c r="HH766" s="58"/>
      <c r="HI766" s="58"/>
      <c r="HJ766" s="58"/>
      <c r="HK766" s="58"/>
      <c r="HL766" s="58"/>
      <c r="HM766" s="58"/>
      <c r="HN766" s="58"/>
      <c r="HO766" s="58"/>
      <c r="HP766" s="58"/>
      <c r="HQ766" s="58"/>
      <c r="HR766" s="58"/>
      <c r="HS766" s="58"/>
      <c r="HT766" s="58"/>
      <c r="HU766" s="58"/>
      <c r="HV766" s="58"/>
      <c r="HW766" s="58"/>
      <c r="HX766" s="58"/>
      <c r="HY766" s="58"/>
      <c r="HZ766" s="58"/>
      <c r="IA766" s="58"/>
      <c r="IB766" s="58"/>
      <c r="IC766" s="58"/>
      <c r="ID766" s="58"/>
      <c r="IE766" s="58"/>
      <c r="IF766" s="58"/>
      <c r="IG766" s="58"/>
      <c r="IH766" s="58"/>
      <c r="II766" s="58"/>
      <c r="IJ766" s="58"/>
      <c r="IK766" s="58"/>
      <c r="IL766" s="58"/>
      <c r="IM766" s="58"/>
      <c r="IN766" s="58"/>
      <c r="IO766" s="58"/>
      <c r="IP766" s="58"/>
      <c r="IQ766" s="58"/>
      <c r="IR766" s="58"/>
    </row>
    <row r="767" spans="1:252" s="839" customFormat="1">
      <c r="A767" s="78" t="s">
        <v>580</v>
      </c>
      <c r="B767" s="699">
        <v>0</v>
      </c>
      <c r="C767" s="699">
        <v>0</v>
      </c>
      <c r="D767" s="699">
        <v>0</v>
      </c>
      <c r="E767" s="699">
        <v>0</v>
      </c>
      <c r="F767" s="699">
        <v>0</v>
      </c>
      <c r="G767" s="699">
        <v>0</v>
      </c>
      <c r="H767" s="699">
        <v>0</v>
      </c>
      <c r="I767" s="699">
        <v>0</v>
      </c>
      <c r="J767" s="699">
        <v>0</v>
      </c>
      <c r="K767" s="699">
        <v>0</v>
      </c>
      <c r="L767" s="699">
        <v>0</v>
      </c>
      <c r="M767" s="699">
        <v>0</v>
      </c>
      <c r="N767" s="699">
        <v>0</v>
      </c>
      <c r="O767" s="699">
        <v>0</v>
      </c>
      <c r="P767" s="699">
        <v>0</v>
      </c>
      <c r="Q767" s="699">
        <v>0</v>
      </c>
      <c r="R767" s="699">
        <v>0</v>
      </c>
      <c r="S767" s="699">
        <v>0</v>
      </c>
      <c r="T767" s="699">
        <v>0.246</v>
      </c>
      <c r="U767" s="699">
        <v>0.35799999999999998</v>
      </c>
      <c r="V767" s="699">
        <v>0.34499999999999997</v>
      </c>
      <c r="W767" s="699">
        <v>0.30499999999999999</v>
      </c>
      <c r="X767" s="699">
        <v>0.37</v>
      </c>
      <c r="Y767" s="699">
        <v>0.32300000000000001</v>
      </c>
      <c r="Z767" s="699">
        <v>0.377</v>
      </c>
      <c r="AA767" s="956">
        <v>0.29499999999999998</v>
      </c>
      <c r="AB767" s="956">
        <v>0.32800000000000001</v>
      </c>
      <c r="AC767" s="956">
        <v>0.35399999999999998</v>
      </c>
      <c r="AD767" s="699">
        <v>0.35699999999999998</v>
      </c>
      <c r="AE767" s="953">
        <v>0.33700000000000002</v>
      </c>
      <c r="AF767" s="58"/>
      <c r="AG767" s="58"/>
      <c r="AH767" s="58"/>
      <c r="AI767" s="58"/>
      <c r="AJ767" s="58"/>
      <c r="AK767" s="58"/>
      <c r="AL767" s="58"/>
      <c r="AM767" s="58"/>
      <c r="AN767" s="58"/>
      <c r="AO767" s="58"/>
      <c r="AP767" s="58"/>
      <c r="AQ767" s="58"/>
      <c r="AR767" s="58"/>
      <c r="AS767" s="58"/>
      <c r="AT767" s="58"/>
      <c r="AU767" s="58"/>
      <c r="AV767" s="58"/>
      <c r="AW767" s="58"/>
      <c r="AX767" s="58"/>
      <c r="AY767" s="58"/>
      <c r="AZ767" s="58"/>
      <c r="BA767" s="58"/>
      <c r="BB767" s="58"/>
      <c r="BC767" s="58"/>
      <c r="BD767" s="58"/>
      <c r="BE767" s="58"/>
      <c r="BF767" s="58"/>
      <c r="BG767" s="58"/>
      <c r="BH767" s="58"/>
      <c r="BI767" s="58"/>
      <c r="BJ767" s="58"/>
      <c r="BK767" s="58"/>
      <c r="BL767" s="58"/>
      <c r="BM767" s="58"/>
      <c r="BN767" s="58"/>
      <c r="BO767" s="58"/>
      <c r="BP767" s="58"/>
      <c r="BQ767" s="58"/>
      <c r="BR767" s="58"/>
      <c r="BS767" s="58"/>
      <c r="BT767" s="58"/>
      <c r="BU767" s="58"/>
      <c r="BV767" s="58"/>
      <c r="BW767" s="58"/>
      <c r="BX767" s="58"/>
      <c r="BY767" s="58"/>
      <c r="BZ767" s="58"/>
      <c r="CA767" s="58"/>
      <c r="CB767" s="58"/>
      <c r="CC767" s="58"/>
      <c r="CD767" s="58"/>
      <c r="CE767" s="58"/>
      <c r="CF767" s="58"/>
      <c r="CG767" s="58"/>
      <c r="CH767" s="58"/>
      <c r="CI767" s="58"/>
      <c r="CJ767" s="58"/>
      <c r="CK767" s="58"/>
      <c r="CL767" s="58"/>
      <c r="CM767" s="58"/>
      <c r="CN767" s="58"/>
      <c r="CO767" s="58"/>
      <c r="CP767" s="58"/>
      <c r="CQ767" s="58"/>
      <c r="CR767" s="58"/>
      <c r="CS767" s="58"/>
      <c r="CT767" s="58"/>
      <c r="CU767" s="58"/>
      <c r="CV767" s="58"/>
      <c r="CW767" s="58"/>
      <c r="CX767" s="58"/>
      <c r="CY767" s="58"/>
      <c r="CZ767" s="58"/>
      <c r="DA767" s="58"/>
      <c r="DB767" s="58"/>
      <c r="DC767" s="58"/>
      <c r="DD767" s="58"/>
      <c r="DE767" s="58"/>
      <c r="DF767" s="58"/>
      <c r="DG767" s="58"/>
      <c r="DH767" s="58"/>
      <c r="DI767" s="58"/>
      <c r="DJ767" s="58"/>
      <c r="DK767" s="58"/>
      <c r="DL767" s="58"/>
      <c r="DM767" s="58"/>
      <c r="DN767" s="58"/>
      <c r="DO767" s="58"/>
      <c r="DP767" s="58"/>
      <c r="DQ767" s="58"/>
      <c r="DR767" s="58"/>
      <c r="DS767" s="58"/>
      <c r="DT767" s="58"/>
      <c r="DU767" s="58"/>
      <c r="DV767" s="58"/>
      <c r="DW767" s="58"/>
      <c r="DX767" s="58"/>
      <c r="DY767" s="58"/>
      <c r="DZ767" s="58"/>
      <c r="EA767" s="58"/>
      <c r="EB767" s="58"/>
      <c r="EC767" s="58"/>
      <c r="ED767" s="58"/>
      <c r="EE767" s="58"/>
      <c r="EF767" s="58"/>
      <c r="EG767" s="58"/>
      <c r="EH767" s="58"/>
      <c r="EI767" s="58"/>
      <c r="EJ767" s="58"/>
      <c r="EK767" s="58"/>
      <c r="EL767" s="58"/>
      <c r="EM767" s="58"/>
      <c r="EN767" s="58"/>
      <c r="EO767" s="58"/>
      <c r="EP767" s="58"/>
      <c r="EQ767" s="58"/>
      <c r="ER767" s="58"/>
      <c r="ES767" s="58"/>
      <c r="ET767" s="58"/>
      <c r="EU767" s="58"/>
      <c r="EV767" s="58"/>
      <c r="EW767" s="58"/>
      <c r="EX767" s="58"/>
      <c r="EY767" s="58"/>
      <c r="EZ767" s="58"/>
      <c r="FA767" s="58"/>
      <c r="FB767" s="58"/>
      <c r="FC767" s="58"/>
      <c r="FD767" s="58"/>
      <c r="FE767" s="58"/>
      <c r="FF767" s="58"/>
      <c r="FG767" s="58"/>
      <c r="FH767" s="58"/>
      <c r="FI767" s="58"/>
      <c r="FJ767" s="58"/>
      <c r="FK767" s="58"/>
      <c r="FL767" s="58"/>
      <c r="FM767" s="58"/>
      <c r="FN767" s="58"/>
      <c r="FO767" s="58"/>
      <c r="FP767" s="58"/>
      <c r="FQ767" s="58"/>
      <c r="FR767" s="58"/>
      <c r="FS767" s="58"/>
      <c r="FT767" s="58"/>
      <c r="FU767" s="58"/>
      <c r="FV767" s="58"/>
      <c r="FW767" s="58"/>
      <c r="FX767" s="58"/>
      <c r="FY767" s="58"/>
      <c r="FZ767" s="58"/>
      <c r="GA767" s="58"/>
      <c r="GB767" s="58"/>
      <c r="GC767" s="58"/>
      <c r="GD767" s="58"/>
      <c r="GE767" s="58"/>
      <c r="GF767" s="58"/>
      <c r="GG767" s="58"/>
      <c r="GH767" s="58"/>
      <c r="GI767" s="58"/>
      <c r="GJ767" s="58"/>
      <c r="GK767" s="58"/>
      <c r="GL767" s="58"/>
      <c r="GM767" s="58"/>
      <c r="GN767" s="58"/>
      <c r="GO767" s="58"/>
      <c r="GP767" s="58"/>
      <c r="GQ767" s="58"/>
      <c r="GR767" s="58"/>
      <c r="GS767" s="58"/>
      <c r="GT767" s="58"/>
      <c r="GU767" s="58"/>
      <c r="GV767" s="58"/>
      <c r="GW767" s="58"/>
      <c r="GX767" s="58"/>
      <c r="GY767" s="58"/>
      <c r="GZ767" s="58"/>
      <c r="HA767" s="58"/>
      <c r="HB767" s="58"/>
      <c r="HC767" s="58"/>
      <c r="HD767" s="58"/>
      <c r="HE767" s="58"/>
      <c r="HF767" s="58"/>
      <c r="HG767" s="58"/>
      <c r="HH767" s="58"/>
      <c r="HI767" s="58"/>
      <c r="HJ767" s="58"/>
      <c r="HK767" s="58"/>
      <c r="HL767" s="58"/>
      <c r="HM767" s="58"/>
      <c r="HN767" s="58"/>
      <c r="HO767" s="58"/>
      <c r="HP767" s="58"/>
      <c r="HQ767" s="58"/>
      <c r="HR767" s="58"/>
      <c r="HS767" s="58"/>
      <c r="HT767" s="58"/>
      <c r="HU767" s="58"/>
      <c r="HV767" s="58"/>
      <c r="HW767" s="58"/>
      <c r="HX767" s="58"/>
      <c r="HY767" s="58"/>
      <c r="HZ767" s="58"/>
      <c r="IA767" s="58"/>
      <c r="IB767" s="58"/>
      <c r="IC767" s="58"/>
      <c r="ID767" s="58"/>
      <c r="IE767" s="58"/>
      <c r="IF767" s="58"/>
      <c r="IG767" s="58"/>
      <c r="IH767" s="58"/>
      <c r="II767" s="58"/>
      <c r="IJ767" s="58"/>
      <c r="IK767" s="58"/>
      <c r="IL767" s="58"/>
      <c r="IM767" s="58"/>
      <c r="IN767" s="58"/>
      <c r="IO767" s="58"/>
      <c r="IP767" s="58"/>
      <c r="IQ767" s="58"/>
      <c r="IR767" s="58"/>
    </row>
    <row r="768" spans="1:252" s="839" customFormat="1">
      <c r="A768" s="78" t="s">
        <v>581</v>
      </c>
      <c r="B768" s="699">
        <v>4.0000000000000001E-3</v>
      </c>
      <c r="C768" s="699">
        <v>6.0000000000000001E-3</v>
      </c>
      <c r="D768" s="699">
        <v>4.0000000000000001E-3</v>
      </c>
      <c r="E768" s="699">
        <v>4.0000000000000001E-3</v>
      </c>
      <c r="F768" s="699">
        <v>2E-3</v>
      </c>
      <c r="G768" s="699">
        <v>2E-3</v>
      </c>
      <c r="H768" s="699">
        <v>2E-3</v>
      </c>
      <c r="I768" s="699">
        <v>2E-3</v>
      </c>
      <c r="J768" s="699">
        <v>2E-3</v>
      </c>
      <c r="K768" s="699">
        <v>2E-3</v>
      </c>
      <c r="L768" s="699">
        <v>3.0000000000000001E-3</v>
      </c>
      <c r="M768" s="699">
        <v>2E-3</v>
      </c>
      <c r="N768" s="699">
        <v>5.0000000000000001E-3</v>
      </c>
      <c r="O768" s="699">
        <v>5.0000000000000001E-3</v>
      </c>
      <c r="P768" s="699">
        <v>5.0000000000000001E-3</v>
      </c>
      <c r="Q768" s="699">
        <v>3.0000000000000001E-3</v>
      </c>
      <c r="R768" s="699">
        <v>3.0000000000000001E-3</v>
      </c>
      <c r="S768" s="699">
        <v>0</v>
      </c>
      <c r="T768" s="699">
        <v>7.0000000000000007E-2</v>
      </c>
      <c r="U768" s="699">
        <v>7.0999999999999994E-2</v>
      </c>
      <c r="V768" s="699">
        <v>4.7E-2</v>
      </c>
      <c r="W768" s="699">
        <v>3.2000000000000001E-2</v>
      </c>
      <c r="X768" s="699">
        <v>2.5999999999999999E-2</v>
      </c>
      <c r="Y768" s="699">
        <v>2.7E-2</v>
      </c>
      <c r="Z768" s="699">
        <v>3.9E-2</v>
      </c>
      <c r="AA768" s="956">
        <v>4.4999999999999998E-2</v>
      </c>
      <c r="AB768" s="956">
        <v>5.2999999999999999E-2</v>
      </c>
      <c r="AC768" s="956">
        <v>5.6000000000000001E-2</v>
      </c>
      <c r="AD768" s="699">
        <v>3.3000000000000002E-2</v>
      </c>
      <c r="AE768" s="953">
        <v>0.02</v>
      </c>
      <c r="AF768" s="58"/>
      <c r="AG768" s="58"/>
      <c r="AH768" s="58"/>
      <c r="AI768" s="58"/>
      <c r="AJ768" s="58"/>
      <c r="AK768" s="58"/>
      <c r="AL768" s="58"/>
      <c r="AM768" s="58"/>
      <c r="AN768" s="58"/>
      <c r="AO768" s="58"/>
      <c r="AP768" s="58"/>
      <c r="AQ768" s="58"/>
      <c r="AR768" s="58"/>
      <c r="AS768" s="58"/>
      <c r="AT768" s="58"/>
      <c r="AU768" s="58"/>
      <c r="AV768" s="58"/>
      <c r="AW768" s="58"/>
      <c r="AX768" s="58"/>
      <c r="AY768" s="58"/>
      <c r="AZ768" s="58"/>
      <c r="BA768" s="58"/>
      <c r="BB768" s="58"/>
      <c r="BC768" s="58"/>
      <c r="BD768" s="58"/>
      <c r="BE768" s="58"/>
      <c r="BF768" s="58"/>
      <c r="BG768" s="58"/>
      <c r="BH768" s="58"/>
      <c r="BI768" s="58"/>
      <c r="BJ768" s="58"/>
      <c r="BK768" s="58"/>
      <c r="BL768" s="58"/>
      <c r="BM768" s="58"/>
      <c r="BN768" s="58"/>
      <c r="BO768" s="58"/>
      <c r="BP768" s="58"/>
      <c r="BQ768" s="58"/>
      <c r="BR768" s="58"/>
      <c r="BS768" s="58"/>
      <c r="BT768" s="58"/>
      <c r="BU768" s="58"/>
      <c r="BV768" s="58"/>
      <c r="BW768" s="58"/>
      <c r="BX768" s="58"/>
      <c r="BY768" s="58"/>
      <c r="BZ768" s="58"/>
      <c r="CA768" s="58"/>
      <c r="CB768" s="58"/>
      <c r="CC768" s="58"/>
      <c r="CD768" s="58"/>
      <c r="CE768" s="58"/>
      <c r="CF768" s="58"/>
      <c r="CG768" s="58"/>
      <c r="CH768" s="58"/>
      <c r="CI768" s="58"/>
      <c r="CJ768" s="58"/>
      <c r="CK768" s="58"/>
      <c r="CL768" s="58"/>
      <c r="CM768" s="58"/>
      <c r="CN768" s="58"/>
      <c r="CO768" s="58"/>
      <c r="CP768" s="58"/>
      <c r="CQ768" s="58"/>
      <c r="CR768" s="58"/>
      <c r="CS768" s="58"/>
      <c r="CT768" s="58"/>
      <c r="CU768" s="58"/>
      <c r="CV768" s="58"/>
      <c r="CW768" s="58"/>
      <c r="CX768" s="58"/>
      <c r="CY768" s="58"/>
      <c r="CZ768" s="58"/>
      <c r="DA768" s="58"/>
      <c r="DB768" s="58"/>
      <c r="DC768" s="58"/>
      <c r="DD768" s="58"/>
      <c r="DE768" s="58"/>
      <c r="DF768" s="58"/>
      <c r="DG768" s="58"/>
      <c r="DH768" s="58"/>
      <c r="DI768" s="58"/>
      <c r="DJ768" s="58"/>
      <c r="DK768" s="58"/>
      <c r="DL768" s="58"/>
      <c r="DM768" s="58"/>
      <c r="DN768" s="58"/>
      <c r="DO768" s="58"/>
      <c r="DP768" s="58"/>
      <c r="DQ768" s="58"/>
      <c r="DR768" s="58"/>
      <c r="DS768" s="58"/>
      <c r="DT768" s="58"/>
      <c r="DU768" s="58"/>
      <c r="DV768" s="58"/>
      <c r="DW768" s="58"/>
      <c r="DX768" s="58"/>
      <c r="DY768" s="58"/>
      <c r="DZ768" s="58"/>
      <c r="EA768" s="58"/>
      <c r="EB768" s="58"/>
      <c r="EC768" s="58"/>
      <c r="ED768" s="58"/>
      <c r="EE768" s="58"/>
      <c r="EF768" s="58"/>
      <c r="EG768" s="58"/>
      <c r="EH768" s="58"/>
      <c r="EI768" s="58"/>
      <c r="EJ768" s="58"/>
      <c r="EK768" s="58"/>
      <c r="EL768" s="58"/>
      <c r="EM768" s="58"/>
      <c r="EN768" s="58"/>
      <c r="EO768" s="58"/>
      <c r="EP768" s="58"/>
      <c r="EQ768" s="58"/>
      <c r="ER768" s="58"/>
      <c r="ES768" s="58"/>
      <c r="ET768" s="58"/>
      <c r="EU768" s="58"/>
      <c r="EV768" s="58"/>
      <c r="EW768" s="58"/>
      <c r="EX768" s="58"/>
      <c r="EY768" s="58"/>
      <c r="EZ768" s="58"/>
      <c r="FA768" s="58"/>
      <c r="FB768" s="58"/>
      <c r="FC768" s="58"/>
      <c r="FD768" s="58"/>
      <c r="FE768" s="58"/>
      <c r="FF768" s="58"/>
      <c r="FG768" s="58"/>
      <c r="FH768" s="58"/>
      <c r="FI768" s="58"/>
      <c r="FJ768" s="58"/>
      <c r="FK768" s="58"/>
      <c r="FL768" s="58"/>
      <c r="FM768" s="58"/>
      <c r="FN768" s="58"/>
      <c r="FO768" s="58"/>
      <c r="FP768" s="58"/>
      <c r="FQ768" s="58"/>
      <c r="FR768" s="58"/>
      <c r="FS768" s="58"/>
      <c r="FT768" s="58"/>
      <c r="FU768" s="58"/>
      <c r="FV768" s="58"/>
      <c r="FW768" s="58"/>
      <c r="FX768" s="58"/>
      <c r="FY768" s="58"/>
      <c r="FZ768" s="58"/>
      <c r="GA768" s="58"/>
      <c r="GB768" s="58"/>
      <c r="GC768" s="58"/>
      <c r="GD768" s="58"/>
      <c r="GE768" s="58"/>
      <c r="GF768" s="58"/>
      <c r="GG768" s="58"/>
      <c r="GH768" s="58"/>
      <c r="GI768" s="58"/>
      <c r="GJ768" s="58"/>
      <c r="GK768" s="58"/>
      <c r="GL768" s="58"/>
      <c r="GM768" s="58"/>
      <c r="GN768" s="58"/>
      <c r="GO768" s="58"/>
      <c r="GP768" s="58"/>
      <c r="GQ768" s="58"/>
      <c r="GR768" s="58"/>
      <c r="GS768" s="58"/>
      <c r="GT768" s="58"/>
      <c r="GU768" s="58"/>
      <c r="GV768" s="58"/>
      <c r="GW768" s="58"/>
      <c r="GX768" s="58"/>
      <c r="GY768" s="58"/>
      <c r="GZ768" s="58"/>
      <c r="HA768" s="58"/>
      <c r="HB768" s="58"/>
      <c r="HC768" s="58"/>
      <c r="HD768" s="58"/>
      <c r="HE768" s="58"/>
      <c r="HF768" s="58"/>
      <c r="HG768" s="58"/>
      <c r="HH768" s="58"/>
      <c r="HI768" s="58"/>
      <c r="HJ768" s="58"/>
      <c r="HK768" s="58"/>
      <c r="HL768" s="58"/>
      <c r="HM768" s="58"/>
      <c r="HN768" s="58"/>
      <c r="HO768" s="58"/>
      <c r="HP768" s="58"/>
      <c r="HQ768" s="58"/>
      <c r="HR768" s="58"/>
      <c r="HS768" s="58"/>
      <c r="HT768" s="58"/>
      <c r="HU768" s="58"/>
      <c r="HV768" s="58"/>
      <c r="HW768" s="58"/>
      <c r="HX768" s="58"/>
      <c r="HY768" s="58"/>
      <c r="HZ768" s="58"/>
      <c r="IA768" s="58"/>
      <c r="IB768" s="58"/>
      <c r="IC768" s="58"/>
      <c r="ID768" s="58"/>
      <c r="IE768" s="58"/>
      <c r="IF768" s="58"/>
      <c r="IG768" s="58"/>
      <c r="IH768" s="58"/>
      <c r="II768" s="58"/>
      <c r="IJ768" s="58"/>
      <c r="IK768" s="58"/>
      <c r="IL768" s="58"/>
      <c r="IM768" s="58"/>
      <c r="IN768" s="58"/>
      <c r="IO768" s="58"/>
      <c r="IP768" s="58"/>
      <c r="IQ768" s="58"/>
      <c r="IR768" s="58"/>
    </row>
    <row r="769" spans="1:252" s="839" customFormat="1">
      <c r="A769" s="78" t="s">
        <v>465</v>
      </c>
      <c r="B769" s="699">
        <v>0.27400000000000002</v>
      </c>
      <c r="C769" s="699">
        <v>0.308</v>
      </c>
      <c r="D769" s="699">
        <v>0.182</v>
      </c>
      <c r="E769" s="699">
        <v>0.16700000000000001</v>
      </c>
      <c r="F769" s="699">
        <v>0.14699999999999999</v>
      </c>
      <c r="G769" s="699">
        <v>0.13400000000000001</v>
      </c>
      <c r="H769" s="699">
        <v>0.16300000000000001</v>
      </c>
      <c r="I769" s="699">
        <v>0.19500000000000001</v>
      </c>
      <c r="J769" s="699">
        <v>0.188</v>
      </c>
      <c r="K769" s="699">
        <v>0.24</v>
      </c>
      <c r="L769" s="699">
        <v>0.221</v>
      </c>
      <c r="M769" s="699">
        <v>0.28499999999999998</v>
      </c>
      <c r="N769" s="699">
        <v>0.35399999999999998</v>
      </c>
      <c r="O769" s="699">
        <v>0.32100000000000001</v>
      </c>
      <c r="P769" s="699">
        <v>0.39200000000000002</v>
      </c>
      <c r="Q769" s="699">
        <v>0.42399999999999999</v>
      </c>
      <c r="R769" s="699">
        <v>0.36499999999999999</v>
      </c>
      <c r="S769" s="699">
        <v>0.46600000000000003</v>
      </c>
      <c r="T769" s="699">
        <v>0.443</v>
      </c>
      <c r="U769" s="699">
        <v>0.434</v>
      </c>
      <c r="V769" s="699">
        <v>0.46200000000000002</v>
      </c>
      <c r="W769" s="699">
        <v>0.45</v>
      </c>
      <c r="X769" s="699">
        <v>0.51200000000000001</v>
      </c>
      <c r="Y769" s="699">
        <v>0.57599999999999996</v>
      </c>
      <c r="Z769" s="699">
        <v>0.67300000000000004</v>
      </c>
      <c r="AA769" s="956">
        <v>0.72499999999999998</v>
      </c>
      <c r="AB769" s="956">
        <v>0.9</v>
      </c>
      <c r="AC769" s="956">
        <v>1.1930000000000001</v>
      </c>
      <c r="AD769" s="699">
        <v>1.0329999999999999</v>
      </c>
      <c r="AE769" s="953">
        <v>1.1499999999999999</v>
      </c>
      <c r="AF769" s="58"/>
      <c r="AG769" s="58"/>
      <c r="AH769" s="58"/>
      <c r="AI769" s="58"/>
      <c r="AJ769" s="58"/>
      <c r="AK769" s="58"/>
      <c r="AL769" s="58"/>
      <c r="AM769" s="58"/>
      <c r="AN769" s="58"/>
      <c r="AO769" s="58"/>
      <c r="AP769" s="58"/>
      <c r="AQ769" s="58"/>
      <c r="AR769" s="58"/>
      <c r="AS769" s="58"/>
      <c r="AT769" s="58"/>
      <c r="AU769" s="58"/>
      <c r="AV769" s="58"/>
      <c r="AW769" s="58"/>
      <c r="AX769" s="58"/>
      <c r="AY769" s="58"/>
      <c r="AZ769" s="58"/>
      <c r="BA769" s="58"/>
      <c r="BB769" s="58"/>
      <c r="BC769" s="58"/>
      <c r="BD769" s="58"/>
      <c r="BE769" s="58"/>
      <c r="BF769" s="58"/>
      <c r="BG769" s="58"/>
      <c r="BH769" s="58"/>
      <c r="BI769" s="58"/>
      <c r="BJ769" s="58"/>
      <c r="BK769" s="58"/>
      <c r="BL769" s="58"/>
      <c r="BM769" s="58"/>
      <c r="BN769" s="58"/>
      <c r="BO769" s="58"/>
      <c r="BP769" s="58"/>
      <c r="BQ769" s="58"/>
      <c r="BR769" s="58"/>
      <c r="BS769" s="58"/>
      <c r="BT769" s="58"/>
      <c r="BU769" s="58"/>
      <c r="BV769" s="58"/>
      <c r="BW769" s="58"/>
      <c r="BX769" s="58"/>
      <c r="BY769" s="58"/>
      <c r="BZ769" s="58"/>
      <c r="CA769" s="58"/>
      <c r="CB769" s="58"/>
      <c r="CC769" s="58"/>
      <c r="CD769" s="58"/>
      <c r="CE769" s="58"/>
      <c r="CF769" s="58"/>
      <c r="CG769" s="58"/>
      <c r="CH769" s="58"/>
      <c r="CI769" s="58"/>
      <c r="CJ769" s="58"/>
      <c r="CK769" s="58"/>
      <c r="CL769" s="58"/>
      <c r="CM769" s="58"/>
      <c r="CN769" s="58"/>
      <c r="CO769" s="58"/>
      <c r="CP769" s="58"/>
      <c r="CQ769" s="58"/>
      <c r="CR769" s="58"/>
      <c r="CS769" s="58"/>
      <c r="CT769" s="58"/>
      <c r="CU769" s="58"/>
      <c r="CV769" s="58"/>
      <c r="CW769" s="58"/>
      <c r="CX769" s="58"/>
      <c r="CY769" s="58"/>
      <c r="CZ769" s="58"/>
      <c r="DA769" s="58"/>
      <c r="DB769" s="58"/>
      <c r="DC769" s="58"/>
      <c r="DD769" s="58"/>
      <c r="DE769" s="58"/>
      <c r="DF769" s="58"/>
      <c r="DG769" s="58"/>
      <c r="DH769" s="58"/>
      <c r="DI769" s="58"/>
      <c r="DJ769" s="58"/>
      <c r="DK769" s="58"/>
      <c r="DL769" s="58"/>
      <c r="DM769" s="58"/>
      <c r="DN769" s="58"/>
      <c r="DO769" s="58"/>
      <c r="DP769" s="58"/>
      <c r="DQ769" s="58"/>
      <c r="DR769" s="58"/>
      <c r="DS769" s="58"/>
      <c r="DT769" s="58"/>
      <c r="DU769" s="58"/>
      <c r="DV769" s="58"/>
      <c r="DW769" s="58"/>
      <c r="DX769" s="58"/>
      <c r="DY769" s="58"/>
      <c r="DZ769" s="58"/>
      <c r="EA769" s="58"/>
      <c r="EB769" s="58"/>
      <c r="EC769" s="58"/>
      <c r="ED769" s="58"/>
      <c r="EE769" s="58"/>
      <c r="EF769" s="58"/>
      <c r="EG769" s="58"/>
      <c r="EH769" s="58"/>
      <c r="EI769" s="58"/>
      <c r="EJ769" s="58"/>
      <c r="EK769" s="58"/>
      <c r="EL769" s="58"/>
      <c r="EM769" s="58"/>
      <c r="EN769" s="58"/>
      <c r="EO769" s="58"/>
      <c r="EP769" s="58"/>
      <c r="EQ769" s="58"/>
      <c r="ER769" s="58"/>
      <c r="ES769" s="58"/>
      <c r="ET769" s="58"/>
      <c r="EU769" s="58"/>
      <c r="EV769" s="58"/>
      <c r="EW769" s="58"/>
      <c r="EX769" s="58"/>
      <c r="EY769" s="58"/>
      <c r="EZ769" s="58"/>
      <c r="FA769" s="58"/>
      <c r="FB769" s="58"/>
      <c r="FC769" s="58"/>
      <c r="FD769" s="58"/>
      <c r="FE769" s="58"/>
      <c r="FF769" s="58"/>
      <c r="FG769" s="58"/>
      <c r="FH769" s="58"/>
      <c r="FI769" s="58"/>
      <c r="FJ769" s="58"/>
      <c r="FK769" s="58"/>
      <c r="FL769" s="58"/>
      <c r="FM769" s="58"/>
      <c r="FN769" s="58"/>
      <c r="FO769" s="58"/>
      <c r="FP769" s="58"/>
      <c r="FQ769" s="58"/>
      <c r="FR769" s="58"/>
      <c r="FS769" s="58"/>
      <c r="FT769" s="58"/>
      <c r="FU769" s="58"/>
      <c r="FV769" s="58"/>
      <c r="FW769" s="58"/>
      <c r="FX769" s="58"/>
      <c r="FY769" s="58"/>
      <c r="FZ769" s="58"/>
      <c r="GA769" s="58"/>
      <c r="GB769" s="58"/>
      <c r="GC769" s="58"/>
      <c r="GD769" s="58"/>
      <c r="GE769" s="58"/>
      <c r="GF769" s="58"/>
      <c r="GG769" s="58"/>
      <c r="GH769" s="58"/>
      <c r="GI769" s="58"/>
      <c r="GJ769" s="58"/>
      <c r="GK769" s="58"/>
      <c r="GL769" s="58"/>
      <c r="GM769" s="58"/>
      <c r="GN769" s="58"/>
      <c r="GO769" s="58"/>
      <c r="GP769" s="58"/>
      <c r="GQ769" s="58"/>
      <c r="GR769" s="58"/>
      <c r="GS769" s="58"/>
      <c r="GT769" s="58"/>
      <c r="GU769" s="58"/>
      <c r="GV769" s="58"/>
      <c r="GW769" s="58"/>
      <c r="GX769" s="58"/>
      <c r="GY769" s="58"/>
      <c r="GZ769" s="58"/>
      <c r="HA769" s="58"/>
      <c r="HB769" s="58"/>
      <c r="HC769" s="58"/>
      <c r="HD769" s="58"/>
      <c r="HE769" s="58"/>
      <c r="HF769" s="58"/>
      <c r="HG769" s="58"/>
      <c r="HH769" s="58"/>
      <c r="HI769" s="58"/>
      <c r="HJ769" s="58"/>
      <c r="HK769" s="58"/>
      <c r="HL769" s="58"/>
      <c r="HM769" s="58"/>
      <c r="HN769" s="58"/>
      <c r="HO769" s="58"/>
      <c r="HP769" s="58"/>
      <c r="HQ769" s="58"/>
      <c r="HR769" s="58"/>
      <c r="HS769" s="58"/>
      <c r="HT769" s="58"/>
      <c r="HU769" s="58"/>
      <c r="HV769" s="58"/>
      <c r="HW769" s="58"/>
      <c r="HX769" s="58"/>
      <c r="HY769" s="58"/>
      <c r="HZ769" s="58"/>
      <c r="IA769" s="58"/>
      <c r="IB769" s="58"/>
      <c r="IC769" s="58"/>
      <c r="ID769" s="58"/>
      <c r="IE769" s="58"/>
      <c r="IF769" s="58"/>
      <c r="IG769" s="58"/>
      <c r="IH769" s="58"/>
      <c r="II769" s="58"/>
      <c r="IJ769" s="58"/>
      <c r="IK769" s="58"/>
      <c r="IL769" s="58"/>
      <c r="IM769" s="58"/>
      <c r="IN769" s="58"/>
      <c r="IO769" s="58"/>
      <c r="IP769" s="58"/>
      <c r="IQ769" s="58"/>
      <c r="IR769" s="58"/>
    </row>
    <row r="770" spans="1:252" s="839" customFormat="1">
      <c r="A770" s="78" t="s">
        <v>582</v>
      </c>
      <c r="B770" s="699">
        <v>1.9E-2</v>
      </c>
      <c r="C770" s="699">
        <v>2.1000000000000001E-2</v>
      </c>
      <c r="D770" s="699">
        <v>1.2999999999999999E-2</v>
      </c>
      <c r="E770" s="699">
        <v>1.0999999999999999E-2</v>
      </c>
      <c r="F770" s="699">
        <v>0.01</v>
      </c>
      <c r="G770" s="699">
        <v>8.9999999999999993E-3</v>
      </c>
      <c r="H770" s="699">
        <v>1.0999999999999999E-2</v>
      </c>
      <c r="I770" s="699">
        <v>1.2999999999999999E-2</v>
      </c>
      <c r="J770" s="699">
        <v>1.2999999999999999E-2</v>
      </c>
      <c r="K770" s="699">
        <v>1.6E-2</v>
      </c>
      <c r="L770" s="699">
        <v>1.4999999999999999E-2</v>
      </c>
      <c r="M770" s="699">
        <v>0.02</v>
      </c>
      <c r="N770" s="699">
        <v>2.5000000000000001E-2</v>
      </c>
      <c r="O770" s="699">
        <v>2.1999999999999999E-2</v>
      </c>
      <c r="P770" s="699">
        <v>2.7E-2</v>
      </c>
      <c r="Q770" s="699">
        <v>5.0000000000000001E-3</v>
      </c>
      <c r="R770" s="699">
        <v>3.0000000000000001E-3</v>
      </c>
      <c r="S770" s="699">
        <v>4.0000000000000001E-3</v>
      </c>
      <c r="T770" s="699">
        <v>6.0000000000000001E-3</v>
      </c>
      <c r="U770" s="699">
        <v>6.0000000000000001E-3</v>
      </c>
      <c r="V770" s="699">
        <v>1.0999999999999999E-2</v>
      </c>
      <c r="W770" s="699">
        <v>1.6E-2</v>
      </c>
      <c r="X770" s="699">
        <v>2.7E-2</v>
      </c>
      <c r="Y770" s="699">
        <v>0.06</v>
      </c>
      <c r="Z770" s="699">
        <v>6.8000000000000005E-2</v>
      </c>
      <c r="AA770" s="956">
        <v>5.8000000000000003E-2</v>
      </c>
      <c r="AB770" s="956">
        <v>7.0000000000000007E-2</v>
      </c>
      <c r="AC770" s="956">
        <v>6.5000000000000002E-2</v>
      </c>
      <c r="AD770" s="699">
        <v>8.1000000000000003E-2</v>
      </c>
      <c r="AE770" s="953">
        <v>0.106</v>
      </c>
      <c r="AF770" s="58"/>
      <c r="AG770" s="58"/>
      <c r="AH770" s="58"/>
      <c r="AI770" s="58"/>
      <c r="AJ770" s="58"/>
      <c r="AK770" s="58"/>
      <c r="AL770" s="58"/>
      <c r="AM770" s="58"/>
      <c r="AN770" s="58"/>
      <c r="AO770" s="58"/>
      <c r="AP770" s="58"/>
      <c r="AQ770" s="58"/>
      <c r="AR770" s="58"/>
      <c r="AS770" s="58"/>
      <c r="AT770" s="58"/>
      <c r="AU770" s="58"/>
      <c r="AV770" s="58"/>
      <c r="AW770" s="58"/>
      <c r="AX770" s="58"/>
      <c r="AY770" s="58"/>
      <c r="AZ770" s="58"/>
      <c r="BA770" s="58"/>
      <c r="BB770" s="58"/>
      <c r="BC770" s="58"/>
      <c r="BD770" s="58"/>
      <c r="BE770" s="58"/>
      <c r="BF770" s="58"/>
      <c r="BG770" s="58"/>
      <c r="BH770" s="58"/>
      <c r="BI770" s="58"/>
      <c r="BJ770" s="58"/>
      <c r="BK770" s="58"/>
      <c r="BL770" s="58"/>
      <c r="BM770" s="58"/>
      <c r="BN770" s="58"/>
      <c r="BO770" s="58"/>
      <c r="BP770" s="58"/>
      <c r="BQ770" s="58"/>
      <c r="BR770" s="58"/>
      <c r="BS770" s="58"/>
      <c r="BT770" s="58"/>
      <c r="BU770" s="58"/>
      <c r="BV770" s="58"/>
      <c r="BW770" s="58"/>
      <c r="BX770" s="58"/>
      <c r="BY770" s="58"/>
      <c r="BZ770" s="58"/>
      <c r="CA770" s="58"/>
      <c r="CB770" s="58"/>
      <c r="CC770" s="58"/>
      <c r="CD770" s="58"/>
      <c r="CE770" s="58"/>
      <c r="CF770" s="58"/>
      <c r="CG770" s="58"/>
      <c r="CH770" s="58"/>
      <c r="CI770" s="58"/>
      <c r="CJ770" s="58"/>
      <c r="CK770" s="58"/>
      <c r="CL770" s="58"/>
      <c r="CM770" s="58"/>
      <c r="CN770" s="58"/>
      <c r="CO770" s="58"/>
      <c r="CP770" s="58"/>
      <c r="CQ770" s="58"/>
      <c r="CR770" s="58"/>
      <c r="CS770" s="58"/>
      <c r="CT770" s="58"/>
      <c r="CU770" s="58"/>
      <c r="CV770" s="58"/>
      <c r="CW770" s="58"/>
      <c r="CX770" s="58"/>
      <c r="CY770" s="58"/>
      <c r="CZ770" s="58"/>
      <c r="DA770" s="58"/>
      <c r="DB770" s="58"/>
      <c r="DC770" s="58"/>
      <c r="DD770" s="58"/>
      <c r="DE770" s="58"/>
      <c r="DF770" s="58"/>
      <c r="DG770" s="58"/>
      <c r="DH770" s="58"/>
      <c r="DI770" s="58"/>
      <c r="DJ770" s="58"/>
      <c r="DK770" s="58"/>
      <c r="DL770" s="58"/>
      <c r="DM770" s="58"/>
      <c r="DN770" s="58"/>
      <c r="DO770" s="58"/>
      <c r="DP770" s="58"/>
      <c r="DQ770" s="58"/>
      <c r="DR770" s="58"/>
      <c r="DS770" s="58"/>
      <c r="DT770" s="58"/>
      <c r="DU770" s="58"/>
      <c r="DV770" s="58"/>
      <c r="DW770" s="58"/>
      <c r="DX770" s="58"/>
      <c r="DY770" s="58"/>
      <c r="DZ770" s="58"/>
      <c r="EA770" s="58"/>
      <c r="EB770" s="58"/>
      <c r="EC770" s="58"/>
      <c r="ED770" s="58"/>
      <c r="EE770" s="58"/>
      <c r="EF770" s="58"/>
      <c r="EG770" s="58"/>
      <c r="EH770" s="58"/>
      <c r="EI770" s="58"/>
      <c r="EJ770" s="58"/>
      <c r="EK770" s="58"/>
      <c r="EL770" s="58"/>
      <c r="EM770" s="58"/>
      <c r="EN770" s="58"/>
      <c r="EO770" s="58"/>
      <c r="EP770" s="58"/>
      <c r="EQ770" s="58"/>
      <c r="ER770" s="58"/>
      <c r="ES770" s="58"/>
      <c r="ET770" s="58"/>
      <c r="EU770" s="58"/>
      <c r="EV770" s="58"/>
      <c r="EW770" s="58"/>
      <c r="EX770" s="58"/>
      <c r="EY770" s="58"/>
      <c r="EZ770" s="58"/>
      <c r="FA770" s="58"/>
      <c r="FB770" s="58"/>
      <c r="FC770" s="58"/>
      <c r="FD770" s="58"/>
      <c r="FE770" s="58"/>
      <c r="FF770" s="58"/>
      <c r="FG770" s="58"/>
      <c r="FH770" s="58"/>
      <c r="FI770" s="58"/>
      <c r="FJ770" s="58"/>
      <c r="FK770" s="58"/>
      <c r="FL770" s="58"/>
      <c r="FM770" s="58"/>
      <c r="FN770" s="58"/>
      <c r="FO770" s="58"/>
      <c r="FP770" s="58"/>
      <c r="FQ770" s="58"/>
      <c r="FR770" s="58"/>
      <c r="FS770" s="58"/>
      <c r="FT770" s="58"/>
      <c r="FU770" s="58"/>
      <c r="FV770" s="58"/>
      <c r="FW770" s="58"/>
      <c r="FX770" s="58"/>
      <c r="FY770" s="58"/>
      <c r="FZ770" s="58"/>
      <c r="GA770" s="58"/>
      <c r="GB770" s="58"/>
      <c r="GC770" s="58"/>
      <c r="GD770" s="58"/>
      <c r="GE770" s="58"/>
      <c r="GF770" s="58"/>
      <c r="GG770" s="58"/>
      <c r="GH770" s="58"/>
      <c r="GI770" s="58"/>
      <c r="GJ770" s="58"/>
      <c r="GK770" s="58"/>
      <c r="GL770" s="58"/>
      <c r="GM770" s="58"/>
      <c r="GN770" s="58"/>
      <c r="GO770" s="58"/>
      <c r="GP770" s="58"/>
      <c r="GQ770" s="58"/>
      <c r="GR770" s="58"/>
      <c r="GS770" s="58"/>
      <c r="GT770" s="58"/>
      <c r="GU770" s="58"/>
      <c r="GV770" s="58"/>
      <c r="GW770" s="58"/>
      <c r="GX770" s="58"/>
      <c r="GY770" s="58"/>
      <c r="GZ770" s="58"/>
      <c r="HA770" s="58"/>
      <c r="HB770" s="58"/>
      <c r="HC770" s="58"/>
      <c r="HD770" s="58"/>
      <c r="HE770" s="58"/>
      <c r="HF770" s="58"/>
      <c r="HG770" s="58"/>
      <c r="HH770" s="58"/>
      <c r="HI770" s="58"/>
      <c r="HJ770" s="58"/>
      <c r="HK770" s="58"/>
      <c r="HL770" s="58"/>
      <c r="HM770" s="58"/>
      <c r="HN770" s="58"/>
      <c r="HO770" s="58"/>
      <c r="HP770" s="58"/>
      <c r="HQ770" s="58"/>
      <c r="HR770" s="58"/>
      <c r="HS770" s="58"/>
      <c r="HT770" s="58"/>
      <c r="HU770" s="58"/>
      <c r="HV770" s="58"/>
      <c r="HW770" s="58"/>
      <c r="HX770" s="58"/>
      <c r="HY770" s="58"/>
      <c r="HZ770" s="58"/>
      <c r="IA770" s="58"/>
      <c r="IB770" s="58"/>
      <c r="IC770" s="58"/>
      <c r="ID770" s="58"/>
      <c r="IE770" s="58"/>
      <c r="IF770" s="58"/>
      <c r="IG770" s="58"/>
      <c r="IH770" s="58"/>
      <c r="II770" s="58"/>
      <c r="IJ770" s="58"/>
      <c r="IK770" s="58"/>
      <c r="IL770" s="58"/>
      <c r="IM770" s="58"/>
      <c r="IN770" s="58"/>
      <c r="IO770" s="58"/>
      <c r="IP770" s="58"/>
      <c r="IQ770" s="58"/>
      <c r="IR770" s="58"/>
    </row>
    <row r="771" spans="1:252" s="839" customFormat="1">
      <c r="A771" s="78" t="s">
        <v>583</v>
      </c>
      <c r="B771" s="699">
        <v>1E-3</v>
      </c>
      <c r="C771" s="699">
        <v>3.0000000000000001E-3</v>
      </c>
      <c r="D771" s="699">
        <v>1E-3</v>
      </c>
      <c r="E771" s="699">
        <v>1E-3</v>
      </c>
      <c r="F771" s="699">
        <v>1E-3</v>
      </c>
      <c r="G771" s="699">
        <v>1E-3</v>
      </c>
      <c r="H771" s="699">
        <v>1E-3</v>
      </c>
      <c r="I771" s="699">
        <v>1E-3</v>
      </c>
      <c r="J771" s="699">
        <v>1E-3</v>
      </c>
      <c r="K771" s="699">
        <v>1E-3</v>
      </c>
      <c r="L771" s="699">
        <v>1E-3</v>
      </c>
      <c r="M771" s="699">
        <v>1E-3</v>
      </c>
      <c r="N771" s="699">
        <v>3.0000000000000001E-3</v>
      </c>
      <c r="O771" s="699">
        <v>3.0000000000000001E-3</v>
      </c>
      <c r="P771" s="699">
        <v>3.0000000000000001E-3</v>
      </c>
      <c r="Q771" s="699">
        <v>6.0000000000000001E-3</v>
      </c>
      <c r="R771" s="699">
        <v>0.01</v>
      </c>
      <c r="S771" s="699">
        <v>1.2E-2</v>
      </c>
      <c r="T771" s="699">
        <v>0.01</v>
      </c>
      <c r="U771" s="699">
        <v>8.0000000000000002E-3</v>
      </c>
      <c r="V771" s="699">
        <v>1.0999999999999999E-2</v>
      </c>
      <c r="W771" s="699">
        <v>1.7000000000000001E-2</v>
      </c>
      <c r="X771" s="699">
        <v>1.4E-2</v>
      </c>
      <c r="Y771" s="699">
        <v>5.5E-2</v>
      </c>
      <c r="Z771" s="699">
        <v>5.7000000000000002E-2</v>
      </c>
      <c r="AA771" s="956">
        <v>4.3999999999999997E-2</v>
      </c>
      <c r="AB771" s="956">
        <v>5.8000000000000003E-2</v>
      </c>
      <c r="AC771" s="956">
        <v>7.0000000000000007E-2</v>
      </c>
      <c r="AD771" s="699">
        <v>7.8E-2</v>
      </c>
      <c r="AE771" s="953">
        <v>0.10299999999999999</v>
      </c>
      <c r="AF771" s="58"/>
      <c r="AG771" s="58"/>
      <c r="AH771" s="58"/>
      <c r="AI771" s="58"/>
      <c r="AJ771" s="58"/>
      <c r="AK771" s="58"/>
      <c r="AL771" s="58"/>
      <c r="AM771" s="58"/>
      <c r="AN771" s="58"/>
      <c r="AO771" s="58"/>
      <c r="AP771" s="58"/>
      <c r="AQ771" s="58"/>
      <c r="AR771" s="58"/>
      <c r="AS771" s="58"/>
      <c r="AT771" s="58"/>
      <c r="AU771" s="58"/>
      <c r="AV771" s="58"/>
      <c r="AW771" s="58"/>
      <c r="AX771" s="58"/>
      <c r="AY771" s="58"/>
      <c r="AZ771" s="58"/>
      <c r="BA771" s="58"/>
      <c r="BB771" s="58"/>
      <c r="BC771" s="58"/>
      <c r="BD771" s="58"/>
      <c r="BE771" s="58"/>
      <c r="BF771" s="58"/>
      <c r="BG771" s="58"/>
      <c r="BH771" s="58"/>
      <c r="BI771" s="58"/>
      <c r="BJ771" s="58"/>
      <c r="BK771" s="58"/>
      <c r="BL771" s="58"/>
      <c r="BM771" s="58"/>
      <c r="BN771" s="58"/>
      <c r="BO771" s="58"/>
      <c r="BP771" s="58"/>
      <c r="BQ771" s="58"/>
      <c r="BR771" s="58"/>
      <c r="BS771" s="58"/>
      <c r="BT771" s="58"/>
      <c r="BU771" s="58"/>
      <c r="BV771" s="58"/>
      <c r="BW771" s="58"/>
      <c r="BX771" s="58"/>
      <c r="BY771" s="58"/>
      <c r="BZ771" s="58"/>
      <c r="CA771" s="58"/>
      <c r="CB771" s="58"/>
      <c r="CC771" s="58"/>
      <c r="CD771" s="58"/>
      <c r="CE771" s="58"/>
      <c r="CF771" s="58"/>
      <c r="CG771" s="58"/>
      <c r="CH771" s="58"/>
      <c r="CI771" s="58"/>
      <c r="CJ771" s="58"/>
      <c r="CK771" s="58"/>
      <c r="CL771" s="58"/>
      <c r="CM771" s="58"/>
      <c r="CN771" s="58"/>
      <c r="CO771" s="58"/>
      <c r="CP771" s="58"/>
      <c r="CQ771" s="58"/>
      <c r="CR771" s="58"/>
      <c r="CS771" s="58"/>
      <c r="CT771" s="58"/>
      <c r="CU771" s="58"/>
      <c r="CV771" s="58"/>
      <c r="CW771" s="58"/>
      <c r="CX771" s="58"/>
      <c r="CY771" s="58"/>
      <c r="CZ771" s="58"/>
      <c r="DA771" s="58"/>
      <c r="DB771" s="58"/>
      <c r="DC771" s="58"/>
      <c r="DD771" s="58"/>
      <c r="DE771" s="58"/>
      <c r="DF771" s="58"/>
      <c r="DG771" s="58"/>
      <c r="DH771" s="58"/>
      <c r="DI771" s="58"/>
      <c r="DJ771" s="58"/>
      <c r="DK771" s="58"/>
      <c r="DL771" s="58"/>
      <c r="DM771" s="58"/>
      <c r="DN771" s="58"/>
      <c r="DO771" s="58"/>
      <c r="DP771" s="58"/>
      <c r="DQ771" s="58"/>
      <c r="DR771" s="58"/>
      <c r="DS771" s="58"/>
      <c r="DT771" s="58"/>
      <c r="DU771" s="58"/>
      <c r="DV771" s="58"/>
      <c r="DW771" s="58"/>
      <c r="DX771" s="58"/>
      <c r="DY771" s="58"/>
      <c r="DZ771" s="58"/>
      <c r="EA771" s="58"/>
      <c r="EB771" s="58"/>
      <c r="EC771" s="58"/>
      <c r="ED771" s="58"/>
      <c r="EE771" s="58"/>
      <c r="EF771" s="58"/>
      <c r="EG771" s="58"/>
      <c r="EH771" s="58"/>
      <c r="EI771" s="58"/>
      <c r="EJ771" s="58"/>
      <c r="EK771" s="58"/>
      <c r="EL771" s="58"/>
      <c r="EM771" s="58"/>
      <c r="EN771" s="58"/>
      <c r="EO771" s="58"/>
      <c r="EP771" s="58"/>
      <c r="EQ771" s="58"/>
      <c r="ER771" s="58"/>
      <c r="ES771" s="58"/>
      <c r="ET771" s="58"/>
      <c r="EU771" s="58"/>
      <c r="EV771" s="58"/>
      <c r="EW771" s="58"/>
      <c r="EX771" s="58"/>
      <c r="EY771" s="58"/>
      <c r="EZ771" s="58"/>
      <c r="FA771" s="58"/>
      <c r="FB771" s="58"/>
      <c r="FC771" s="58"/>
      <c r="FD771" s="58"/>
      <c r="FE771" s="58"/>
      <c r="FF771" s="58"/>
      <c r="FG771" s="58"/>
      <c r="FH771" s="58"/>
      <c r="FI771" s="58"/>
      <c r="FJ771" s="58"/>
      <c r="FK771" s="58"/>
      <c r="FL771" s="58"/>
      <c r="FM771" s="58"/>
      <c r="FN771" s="58"/>
      <c r="FO771" s="58"/>
      <c r="FP771" s="58"/>
      <c r="FQ771" s="58"/>
      <c r="FR771" s="58"/>
      <c r="FS771" s="58"/>
      <c r="FT771" s="58"/>
      <c r="FU771" s="58"/>
      <c r="FV771" s="58"/>
      <c r="FW771" s="58"/>
      <c r="FX771" s="58"/>
      <c r="FY771" s="58"/>
      <c r="FZ771" s="58"/>
      <c r="GA771" s="58"/>
      <c r="GB771" s="58"/>
      <c r="GC771" s="58"/>
      <c r="GD771" s="58"/>
      <c r="GE771" s="58"/>
      <c r="GF771" s="58"/>
      <c r="GG771" s="58"/>
      <c r="GH771" s="58"/>
      <c r="GI771" s="58"/>
      <c r="GJ771" s="58"/>
      <c r="GK771" s="58"/>
      <c r="GL771" s="58"/>
      <c r="GM771" s="58"/>
      <c r="GN771" s="58"/>
      <c r="GO771" s="58"/>
      <c r="GP771" s="58"/>
      <c r="GQ771" s="58"/>
      <c r="GR771" s="58"/>
      <c r="GS771" s="58"/>
      <c r="GT771" s="58"/>
      <c r="GU771" s="58"/>
      <c r="GV771" s="58"/>
      <c r="GW771" s="58"/>
      <c r="GX771" s="58"/>
      <c r="GY771" s="58"/>
      <c r="GZ771" s="58"/>
      <c r="HA771" s="58"/>
      <c r="HB771" s="58"/>
      <c r="HC771" s="58"/>
      <c r="HD771" s="58"/>
      <c r="HE771" s="58"/>
      <c r="HF771" s="58"/>
      <c r="HG771" s="58"/>
      <c r="HH771" s="58"/>
      <c r="HI771" s="58"/>
      <c r="HJ771" s="58"/>
      <c r="HK771" s="58"/>
      <c r="HL771" s="58"/>
      <c r="HM771" s="58"/>
      <c r="HN771" s="58"/>
      <c r="HO771" s="58"/>
      <c r="HP771" s="58"/>
      <c r="HQ771" s="58"/>
      <c r="HR771" s="58"/>
      <c r="HS771" s="58"/>
      <c r="HT771" s="58"/>
      <c r="HU771" s="58"/>
      <c r="HV771" s="58"/>
      <c r="HW771" s="58"/>
      <c r="HX771" s="58"/>
      <c r="HY771" s="58"/>
      <c r="HZ771" s="58"/>
      <c r="IA771" s="58"/>
      <c r="IB771" s="58"/>
      <c r="IC771" s="58"/>
      <c r="ID771" s="58"/>
      <c r="IE771" s="58"/>
      <c r="IF771" s="58"/>
      <c r="IG771" s="58"/>
      <c r="IH771" s="58"/>
      <c r="II771" s="58"/>
      <c r="IJ771" s="58"/>
      <c r="IK771" s="58"/>
      <c r="IL771" s="58"/>
      <c r="IM771" s="58"/>
      <c r="IN771" s="58"/>
      <c r="IO771" s="58"/>
      <c r="IP771" s="58"/>
      <c r="IQ771" s="58"/>
      <c r="IR771" s="58"/>
    </row>
    <row r="772" spans="1:252" s="839" customFormat="1">
      <c r="A772" s="78" t="s">
        <v>584</v>
      </c>
      <c r="B772" s="699">
        <v>0.18</v>
      </c>
      <c r="C772" s="699">
        <v>0.20200000000000001</v>
      </c>
      <c r="D772" s="699">
        <v>0.12</v>
      </c>
      <c r="E772" s="699">
        <v>0.11</v>
      </c>
      <c r="F772" s="699">
        <v>9.6000000000000002E-2</v>
      </c>
      <c r="G772" s="699">
        <v>8.6999999999999994E-2</v>
      </c>
      <c r="H772" s="699">
        <v>0.107</v>
      </c>
      <c r="I772" s="699">
        <v>0.128</v>
      </c>
      <c r="J772" s="699">
        <v>0.123</v>
      </c>
      <c r="K772" s="699">
        <v>0.157</v>
      </c>
      <c r="L772" s="699">
        <v>0.14399999999999999</v>
      </c>
      <c r="M772" s="699">
        <v>0.188</v>
      </c>
      <c r="N772" s="699">
        <v>0.23200000000000001</v>
      </c>
      <c r="O772" s="699">
        <v>0.21099999999999999</v>
      </c>
      <c r="P772" s="699">
        <v>0.25800000000000001</v>
      </c>
      <c r="Q772" s="699">
        <v>0.312</v>
      </c>
      <c r="R772" s="699">
        <v>0.27800000000000002</v>
      </c>
      <c r="S772" s="699">
        <v>0.38900000000000001</v>
      </c>
      <c r="T772" s="699">
        <v>0.373</v>
      </c>
      <c r="U772" s="699">
        <v>0.36599999999999999</v>
      </c>
      <c r="V772" s="699">
        <v>0.38</v>
      </c>
      <c r="W772" s="699">
        <v>0.35699999999999998</v>
      </c>
      <c r="X772" s="699">
        <v>0.42</v>
      </c>
      <c r="Y772" s="699">
        <v>0.39700000000000002</v>
      </c>
      <c r="Z772" s="699">
        <v>0.46</v>
      </c>
      <c r="AA772" s="956">
        <v>0.48299999999999998</v>
      </c>
      <c r="AB772" s="956">
        <v>0.55400000000000005</v>
      </c>
      <c r="AC772" s="956">
        <v>0.58199999999999996</v>
      </c>
      <c r="AD772" s="699">
        <v>0.58799999999999997</v>
      </c>
      <c r="AE772" s="953">
        <v>0.61099999999999999</v>
      </c>
      <c r="AF772" s="58"/>
      <c r="AG772" s="58"/>
      <c r="AH772" s="58"/>
      <c r="AI772" s="58"/>
      <c r="AJ772" s="58"/>
      <c r="AK772" s="58"/>
      <c r="AL772" s="58"/>
      <c r="AM772" s="58"/>
      <c r="AN772" s="58"/>
      <c r="AO772" s="58"/>
      <c r="AP772" s="58"/>
      <c r="AQ772" s="58"/>
      <c r="AR772" s="58"/>
      <c r="AS772" s="58"/>
      <c r="AT772" s="58"/>
      <c r="AU772" s="58"/>
      <c r="AV772" s="58"/>
      <c r="AW772" s="58"/>
      <c r="AX772" s="58"/>
      <c r="AY772" s="58"/>
      <c r="AZ772" s="58"/>
      <c r="BA772" s="58"/>
      <c r="BB772" s="58"/>
      <c r="BC772" s="58"/>
      <c r="BD772" s="58"/>
      <c r="BE772" s="58"/>
      <c r="BF772" s="58"/>
      <c r="BG772" s="58"/>
      <c r="BH772" s="58"/>
      <c r="BI772" s="58"/>
      <c r="BJ772" s="58"/>
      <c r="BK772" s="58"/>
      <c r="BL772" s="58"/>
      <c r="BM772" s="58"/>
      <c r="BN772" s="58"/>
      <c r="BO772" s="58"/>
      <c r="BP772" s="58"/>
      <c r="BQ772" s="58"/>
      <c r="BR772" s="58"/>
      <c r="BS772" s="58"/>
      <c r="BT772" s="58"/>
      <c r="BU772" s="58"/>
      <c r="BV772" s="58"/>
      <c r="BW772" s="58"/>
      <c r="BX772" s="58"/>
      <c r="BY772" s="58"/>
      <c r="BZ772" s="58"/>
      <c r="CA772" s="58"/>
      <c r="CB772" s="58"/>
      <c r="CC772" s="58"/>
      <c r="CD772" s="58"/>
      <c r="CE772" s="58"/>
      <c r="CF772" s="58"/>
      <c r="CG772" s="58"/>
      <c r="CH772" s="58"/>
      <c r="CI772" s="58"/>
      <c r="CJ772" s="58"/>
      <c r="CK772" s="58"/>
      <c r="CL772" s="58"/>
      <c r="CM772" s="58"/>
      <c r="CN772" s="58"/>
      <c r="CO772" s="58"/>
      <c r="CP772" s="58"/>
      <c r="CQ772" s="58"/>
      <c r="CR772" s="58"/>
      <c r="CS772" s="58"/>
      <c r="CT772" s="58"/>
      <c r="CU772" s="58"/>
      <c r="CV772" s="58"/>
      <c r="CW772" s="58"/>
      <c r="CX772" s="58"/>
      <c r="CY772" s="58"/>
      <c r="CZ772" s="58"/>
      <c r="DA772" s="58"/>
      <c r="DB772" s="58"/>
      <c r="DC772" s="58"/>
      <c r="DD772" s="58"/>
      <c r="DE772" s="58"/>
      <c r="DF772" s="58"/>
      <c r="DG772" s="58"/>
      <c r="DH772" s="58"/>
      <c r="DI772" s="58"/>
      <c r="DJ772" s="58"/>
      <c r="DK772" s="58"/>
      <c r="DL772" s="58"/>
      <c r="DM772" s="58"/>
      <c r="DN772" s="58"/>
      <c r="DO772" s="58"/>
      <c r="DP772" s="58"/>
      <c r="DQ772" s="58"/>
      <c r="DR772" s="58"/>
      <c r="DS772" s="58"/>
      <c r="DT772" s="58"/>
      <c r="DU772" s="58"/>
      <c r="DV772" s="58"/>
      <c r="DW772" s="58"/>
      <c r="DX772" s="58"/>
      <c r="DY772" s="58"/>
      <c r="DZ772" s="58"/>
      <c r="EA772" s="58"/>
      <c r="EB772" s="58"/>
      <c r="EC772" s="58"/>
      <c r="ED772" s="58"/>
      <c r="EE772" s="58"/>
      <c r="EF772" s="58"/>
      <c r="EG772" s="58"/>
      <c r="EH772" s="58"/>
      <c r="EI772" s="58"/>
      <c r="EJ772" s="58"/>
      <c r="EK772" s="58"/>
      <c r="EL772" s="58"/>
      <c r="EM772" s="58"/>
      <c r="EN772" s="58"/>
      <c r="EO772" s="58"/>
      <c r="EP772" s="58"/>
      <c r="EQ772" s="58"/>
      <c r="ER772" s="58"/>
      <c r="ES772" s="58"/>
      <c r="ET772" s="58"/>
      <c r="EU772" s="58"/>
      <c r="EV772" s="58"/>
      <c r="EW772" s="58"/>
      <c r="EX772" s="58"/>
      <c r="EY772" s="58"/>
      <c r="EZ772" s="58"/>
      <c r="FA772" s="58"/>
      <c r="FB772" s="58"/>
      <c r="FC772" s="58"/>
      <c r="FD772" s="58"/>
      <c r="FE772" s="58"/>
      <c r="FF772" s="58"/>
      <c r="FG772" s="58"/>
      <c r="FH772" s="58"/>
      <c r="FI772" s="58"/>
      <c r="FJ772" s="58"/>
      <c r="FK772" s="58"/>
      <c r="FL772" s="58"/>
      <c r="FM772" s="58"/>
      <c r="FN772" s="58"/>
      <c r="FO772" s="58"/>
      <c r="FP772" s="58"/>
      <c r="FQ772" s="58"/>
      <c r="FR772" s="58"/>
      <c r="FS772" s="58"/>
      <c r="FT772" s="58"/>
      <c r="FU772" s="58"/>
      <c r="FV772" s="58"/>
      <c r="FW772" s="58"/>
      <c r="FX772" s="58"/>
      <c r="FY772" s="58"/>
      <c r="FZ772" s="58"/>
      <c r="GA772" s="58"/>
      <c r="GB772" s="58"/>
      <c r="GC772" s="58"/>
      <c r="GD772" s="58"/>
      <c r="GE772" s="58"/>
      <c r="GF772" s="58"/>
      <c r="GG772" s="58"/>
      <c r="GH772" s="58"/>
      <c r="GI772" s="58"/>
      <c r="GJ772" s="58"/>
      <c r="GK772" s="58"/>
      <c r="GL772" s="58"/>
      <c r="GM772" s="58"/>
      <c r="GN772" s="58"/>
      <c r="GO772" s="58"/>
      <c r="GP772" s="58"/>
      <c r="GQ772" s="58"/>
      <c r="GR772" s="58"/>
      <c r="GS772" s="58"/>
      <c r="GT772" s="58"/>
      <c r="GU772" s="58"/>
      <c r="GV772" s="58"/>
      <c r="GW772" s="58"/>
      <c r="GX772" s="58"/>
      <c r="GY772" s="58"/>
      <c r="GZ772" s="58"/>
      <c r="HA772" s="58"/>
      <c r="HB772" s="58"/>
      <c r="HC772" s="58"/>
      <c r="HD772" s="58"/>
      <c r="HE772" s="58"/>
      <c r="HF772" s="58"/>
      <c r="HG772" s="58"/>
      <c r="HH772" s="58"/>
      <c r="HI772" s="58"/>
      <c r="HJ772" s="58"/>
      <c r="HK772" s="58"/>
      <c r="HL772" s="58"/>
      <c r="HM772" s="58"/>
      <c r="HN772" s="58"/>
      <c r="HO772" s="58"/>
      <c r="HP772" s="58"/>
      <c r="HQ772" s="58"/>
      <c r="HR772" s="58"/>
      <c r="HS772" s="58"/>
      <c r="HT772" s="58"/>
      <c r="HU772" s="58"/>
      <c r="HV772" s="58"/>
      <c r="HW772" s="58"/>
      <c r="HX772" s="58"/>
      <c r="HY772" s="58"/>
      <c r="HZ772" s="58"/>
      <c r="IA772" s="58"/>
      <c r="IB772" s="58"/>
      <c r="IC772" s="58"/>
      <c r="ID772" s="58"/>
      <c r="IE772" s="58"/>
      <c r="IF772" s="58"/>
      <c r="IG772" s="58"/>
      <c r="IH772" s="58"/>
      <c r="II772" s="58"/>
      <c r="IJ772" s="58"/>
      <c r="IK772" s="58"/>
      <c r="IL772" s="58"/>
      <c r="IM772" s="58"/>
      <c r="IN772" s="58"/>
      <c r="IO772" s="58"/>
      <c r="IP772" s="58"/>
      <c r="IQ772" s="58"/>
      <c r="IR772" s="58"/>
    </row>
    <row r="773" spans="1:252" s="839" customFormat="1">
      <c r="A773" s="78" t="s">
        <v>585</v>
      </c>
      <c r="B773" s="699">
        <v>4.9000000000000002E-2</v>
      </c>
      <c r="C773" s="699">
        <v>5.5E-2</v>
      </c>
      <c r="D773" s="699">
        <v>3.3000000000000002E-2</v>
      </c>
      <c r="E773" s="699">
        <v>0.03</v>
      </c>
      <c r="F773" s="699">
        <v>2.5999999999999999E-2</v>
      </c>
      <c r="G773" s="699">
        <v>2.4E-2</v>
      </c>
      <c r="H773" s="699">
        <v>2.9000000000000001E-2</v>
      </c>
      <c r="I773" s="699">
        <v>3.5000000000000003E-2</v>
      </c>
      <c r="J773" s="699">
        <v>3.4000000000000002E-2</v>
      </c>
      <c r="K773" s="699">
        <v>4.2999999999999997E-2</v>
      </c>
      <c r="L773" s="699">
        <v>0.04</v>
      </c>
      <c r="M773" s="699">
        <v>5.0999999999999997E-2</v>
      </c>
      <c r="N773" s="699">
        <v>6.3E-2</v>
      </c>
      <c r="O773" s="699">
        <v>5.7000000000000002E-2</v>
      </c>
      <c r="P773" s="699">
        <v>6.9000000000000006E-2</v>
      </c>
      <c r="Q773" s="699">
        <v>6.0999999999999999E-2</v>
      </c>
      <c r="R773" s="699">
        <v>3.2000000000000001E-2</v>
      </c>
      <c r="S773" s="699">
        <v>2.4E-2</v>
      </c>
      <c r="T773" s="699">
        <v>2.1000000000000001E-2</v>
      </c>
      <c r="U773" s="699">
        <v>2.4E-2</v>
      </c>
      <c r="V773" s="699">
        <v>0.03</v>
      </c>
      <c r="W773" s="699">
        <v>2.3E-2</v>
      </c>
      <c r="X773" s="699">
        <v>2.1999999999999999E-2</v>
      </c>
      <c r="Y773" s="699">
        <v>3.1E-2</v>
      </c>
      <c r="Z773" s="699">
        <v>3.9E-2</v>
      </c>
      <c r="AA773" s="956">
        <v>5.2999999999999999E-2</v>
      </c>
      <c r="AB773" s="956">
        <v>7.6999999999999999E-2</v>
      </c>
      <c r="AC773" s="956">
        <v>7.2999999999999995E-2</v>
      </c>
      <c r="AD773" s="699">
        <v>4.5999999999999999E-2</v>
      </c>
      <c r="AE773" s="953">
        <v>1.4E-2</v>
      </c>
      <c r="AF773" s="58"/>
      <c r="AG773" s="58"/>
      <c r="AH773" s="58"/>
      <c r="AI773" s="58"/>
      <c r="AJ773" s="58"/>
      <c r="AK773" s="58"/>
      <c r="AL773" s="58"/>
      <c r="AM773" s="58"/>
      <c r="AN773" s="58"/>
      <c r="AO773" s="58"/>
      <c r="AP773" s="58"/>
      <c r="AQ773" s="58"/>
      <c r="AR773" s="58"/>
      <c r="AS773" s="58"/>
      <c r="AT773" s="58"/>
      <c r="AU773" s="58"/>
      <c r="AV773" s="58"/>
      <c r="AW773" s="58"/>
      <c r="AX773" s="58"/>
      <c r="AY773" s="58"/>
      <c r="AZ773" s="58"/>
      <c r="BA773" s="58"/>
      <c r="BB773" s="58"/>
      <c r="BC773" s="58"/>
      <c r="BD773" s="58"/>
      <c r="BE773" s="58"/>
      <c r="BF773" s="58"/>
      <c r="BG773" s="58"/>
      <c r="BH773" s="58"/>
      <c r="BI773" s="58"/>
      <c r="BJ773" s="58"/>
      <c r="BK773" s="58"/>
      <c r="BL773" s="58"/>
      <c r="BM773" s="58"/>
      <c r="BN773" s="58"/>
      <c r="BO773" s="58"/>
      <c r="BP773" s="58"/>
      <c r="BQ773" s="58"/>
      <c r="BR773" s="58"/>
      <c r="BS773" s="58"/>
      <c r="BT773" s="58"/>
      <c r="BU773" s="58"/>
      <c r="BV773" s="58"/>
      <c r="BW773" s="58"/>
      <c r="BX773" s="58"/>
      <c r="BY773" s="58"/>
      <c r="BZ773" s="58"/>
      <c r="CA773" s="58"/>
      <c r="CB773" s="58"/>
      <c r="CC773" s="58"/>
      <c r="CD773" s="58"/>
      <c r="CE773" s="58"/>
      <c r="CF773" s="58"/>
      <c r="CG773" s="58"/>
      <c r="CH773" s="58"/>
      <c r="CI773" s="58"/>
      <c r="CJ773" s="58"/>
      <c r="CK773" s="58"/>
      <c r="CL773" s="58"/>
      <c r="CM773" s="58"/>
      <c r="CN773" s="58"/>
      <c r="CO773" s="58"/>
      <c r="CP773" s="58"/>
      <c r="CQ773" s="58"/>
      <c r="CR773" s="58"/>
      <c r="CS773" s="58"/>
      <c r="CT773" s="58"/>
      <c r="CU773" s="58"/>
      <c r="CV773" s="58"/>
      <c r="CW773" s="58"/>
      <c r="CX773" s="58"/>
      <c r="CY773" s="58"/>
      <c r="CZ773" s="58"/>
      <c r="DA773" s="58"/>
      <c r="DB773" s="58"/>
      <c r="DC773" s="58"/>
      <c r="DD773" s="58"/>
      <c r="DE773" s="58"/>
      <c r="DF773" s="58"/>
      <c r="DG773" s="58"/>
      <c r="DH773" s="58"/>
      <c r="DI773" s="58"/>
      <c r="DJ773" s="58"/>
      <c r="DK773" s="58"/>
      <c r="DL773" s="58"/>
      <c r="DM773" s="58"/>
      <c r="DN773" s="58"/>
      <c r="DO773" s="58"/>
      <c r="DP773" s="58"/>
      <c r="DQ773" s="58"/>
      <c r="DR773" s="58"/>
      <c r="DS773" s="58"/>
      <c r="DT773" s="58"/>
      <c r="DU773" s="58"/>
      <c r="DV773" s="58"/>
      <c r="DW773" s="58"/>
      <c r="DX773" s="58"/>
      <c r="DY773" s="58"/>
      <c r="DZ773" s="58"/>
      <c r="EA773" s="58"/>
      <c r="EB773" s="58"/>
      <c r="EC773" s="58"/>
      <c r="ED773" s="58"/>
      <c r="EE773" s="58"/>
      <c r="EF773" s="58"/>
      <c r="EG773" s="58"/>
      <c r="EH773" s="58"/>
      <c r="EI773" s="58"/>
      <c r="EJ773" s="58"/>
      <c r="EK773" s="58"/>
      <c r="EL773" s="58"/>
      <c r="EM773" s="58"/>
      <c r="EN773" s="58"/>
      <c r="EO773" s="58"/>
      <c r="EP773" s="58"/>
      <c r="EQ773" s="58"/>
      <c r="ER773" s="58"/>
      <c r="ES773" s="58"/>
      <c r="ET773" s="58"/>
      <c r="EU773" s="58"/>
      <c r="EV773" s="58"/>
      <c r="EW773" s="58"/>
      <c r="EX773" s="58"/>
      <c r="EY773" s="58"/>
      <c r="EZ773" s="58"/>
      <c r="FA773" s="58"/>
      <c r="FB773" s="58"/>
      <c r="FC773" s="58"/>
      <c r="FD773" s="58"/>
      <c r="FE773" s="58"/>
      <c r="FF773" s="58"/>
      <c r="FG773" s="58"/>
      <c r="FH773" s="58"/>
      <c r="FI773" s="58"/>
      <c r="FJ773" s="58"/>
      <c r="FK773" s="58"/>
      <c r="FL773" s="58"/>
      <c r="FM773" s="58"/>
      <c r="FN773" s="58"/>
      <c r="FO773" s="58"/>
      <c r="FP773" s="58"/>
      <c r="FQ773" s="58"/>
      <c r="FR773" s="58"/>
      <c r="FS773" s="58"/>
      <c r="FT773" s="58"/>
      <c r="FU773" s="58"/>
      <c r="FV773" s="58"/>
      <c r="FW773" s="58"/>
      <c r="FX773" s="58"/>
      <c r="FY773" s="58"/>
      <c r="FZ773" s="58"/>
      <c r="GA773" s="58"/>
      <c r="GB773" s="58"/>
      <c r="GC773" s="58"/>
      <c r="GD773" s="58"/>
      <c r="GE773" s="58"/>
      <c r="GF773" s="58"/>
      <c r="GG773" s="58"/>
      <c r="GH773" s="58"/>
      <c r="GI773" s="58"/>
      <c r="GJ773" s="58"/>
      <c r="GK773" s="58"/>
      <c r="GL773" s="58"/>
      <c r="GM773" s="58"/>
      <c r="GN773" s="58"/>
      <c r="GO773" s="58"/>
      <c r="GP773" s="58"/>
      <c r="GQ773" s="58"/>
      <c r="GR773" s="58"/>
      <c r="GS773" s="58"/>
      <c r="GT773" s="58"/>
      <c r="GU773" s="58"/>
      <c r="GV773" s="58"/>
      <c r="GW773" s="58"/>
      <c r="GX773" s="58"/>
      <c r="GY773" s="58"/>
      <c r="GZ773" s="58"/>
      <c r="HA773" s="58"/>
      <c r="HB773" s="58"/>
      <c r="HC773" s="58"/>
      <c r="HD773" s="58"/>
      <c r="HE773" s="58"/>
      <c r="HF773" s="58"/>
      <c r="HG773" s="58"/>
      <c r="HH773" s="58"/>
      <c r="HI773" s="58"/>
      <c r="HJ773" s="58"/>
      <c r="HK773" s="58"/>
      <c r="HL773" s="58"/>
      <c r="HM773" s="58"/>
      <c r="HN773" s="58"/>
      <c r="HO773" s="58"/>
      <c r="HP773" s="58"/>
      <c r="HQ773" s="58"/>
      <c r="HR773" s="58"/>
      <c r="HS773" s="58"/>
      <c r="HT773" s="58"/>
      <c r="HU773" s="58"/>
      <c r="HV773" s="58"/>
      <c r="HW773" s="58"/>
      <c r="HX773" s="58"/>
      <c r="HY773" s="58"/>
      <c r="HZ773" s="58"/>
      <c r="IA773" s="58"/>
      <c r="IB773" s="58"/>
      <c r="IC773" s="58"/>
      <c r="ID773" s="58"/>
      <c r="IE773" s="58"/>
      <c r="IF773" s="58"/>
      <c r="IG773" s="58"/>
      <c r="IH773" s="58"/>
      <c r="II773" s="58"/>
      <c r="IJ773" s="58"/>
      <c r="IK773" s="58"/>
      <c r="IL773" s="58"/>
      <c r="IM773" s="58"/>
      <c r="IN773" s="58"/>
      <c r="IO773" s="58"/>
      <c r="IP773" s="58"/>
      <c r="IQ773" s="58"/>
      <c r="IR773" s="58"/>
    </row>
    <row r="774" spans="1:252" s="839" customFormat="1">
      <c r="A774" s="78" t="s">
        <v>586</v>
      </c>
      <c r="B774" s="699">
        <v>1E-3</v>
      </c>
      <c r="C774" s="699">
        <v>1E-3</v>
      </c>
      <c r="D774" s="699">
        <v>0</v>
      </c>
      <c r="E774" s="699">
        <v>0</v>
      </c>
      <c r="F774" s="699">
        <v>0</v>
      </c>
      <c r="G774" s="699">
        <v>0</v>
      </c>
      <c r="H774" s="699">
        <v>0</v>
      </c>
      <c r="I774" s="699">
        <v>0</v>
      </c>
      <c r="J774" s="699">
        <v>0</v>
      </c>
      <c r="K774" s="699">
        <v>1E-3</v>
      </c>
      <c r="L774" s="699">
        <v>1E-3</v>
      </c>
      <c r="M774" s="699">
        <v>1E-3</v>
      </c>
      <c r="N774" s="699">
        <v>1E-3</v>
      </c>
      <c r="O774" s="699">
        <v>1E-3</v>
      </c>
      <c r="P774" s="699">
        <v>1E-3</v>
      </c>
      <c r="Q774" s="699">
        <v>0</v>
      </c>
      <c r="R774" s="699">
        <v>1E-3</v>
      </c>
      <c r="S774" s="699">
        <v>0</v>
      </c>
      <c r="T774" s="699">
        <v>1E-3</v>
      </c>
      <c r="U774" s="699">
        <v>1E-3</v>
      </c>
      <c r="V774" s="699">
        <v>1E-3</v>
      </c>
      <c r="W774" s="699">
        <v>6.0000000000000001E-3</v>
      </c>
      <c r="X774" s="699">
        <v>5.0000000000000001E-3</v>
      </c>
      <c r="Y774" s="699">
        <v>1.7999999999999999E-2</v>
      </c>
      <c r="Z774" s="699">
        <v>3.3000000000000002E-2</v>
      </c>
      <c r="AA774" s="956">
        <v>6.3E-2</v>
      </c>
      <c r="AB774" s="956">
        <v>0.108</v>
      </c>
      <c r="AC774" s="956">
        <v>0.375</v>
      </c>
      <c r="AD774" s="699">
        <v>0.20599999999999999</v>
      </c>
      <c r="AE774" s="953">
        <v>0.29599999999999999</v>
      </c>
      <c r="AF774" s="58"/>
      <c r="AG774" s="58"/>
      <c r="AH774" s="58"/>
      <c r="AI774" s="58"/>
      <c r="AJ774" s="58"/>
      <c r="AK774" s="58"/>
      <c r="AL774" s="58"/>
      <c r="AM774" s="58"/>
      <c r="AN774" s="58"/>
      <c r="AO774" s="58"/>
      <c r="AP774" s="58"/>
      <c r="AQ774" s="58"/>
      <c r="AR774" s="58"/>
      <c r="AS774" s="58"/>
      <c r="AT774" s="58"/>
      <c r="AU774" s="58"/>
      <c r="AV774" s="58"/>
      <c r="AW774" s="58"/>
      <c r="AX774" s="58"/>
      <c r="AY774" s="58"/>
      <c r="AZ774" s="58"/>
      <c r="BA774" s="58"/>
      <c r="BB774" s="58"/>
      <c r="BC774" s="58"/>
      <c r="BD774" s="58"/>
      <c r="BE774" s="58"/>
      <c r="BF774" s="58"/>
      <c r="BG774" s="58"/>
      <c r="BH774" s="58"/>
      <c r="BI774" s="58"/>
      <c r="BJ774" s="58"/>
      <c r="BK774" s="58"/>
      <c r="BL774" s="58"/>
      <c r="BM774" s="58"/>
      <c r="BN774" s="58"/>
      <c r="BO774" s="58"/>
      <c r="BP774" s="58"/>
      <c r="BQ774" s="58"/>
      <c r="BR774" s="58"/>
      <c r="BS774" s="58"/>
      <c r="BT774" s="58"/>
      <c r="BU774" s="58"/>
      <c r="BV774" s="58"/>
      <c r="BW774" s="58"/>
      <c r="BX774" s="58"/>
      <c r="BY774" s="58"/>
      <c r="BZ774" s="58"/>
      <c r="CA774" s="58"/>
      <c r="CB774" s="58"/>
      <c r="CC774" s="58"/>
      <c r="CD774" s="58"/>
      <c r="CE774" s="58"/>
      <c r="CF774" s="58"/>
      <c r="CG774" s="58"/>
      <c r="CH774" s="58"/>
      <c r="CI774" s="58"/>
      <c r="CJ774" s="58"/>
      <c r="CK774" s="58"/>
      <c r="CL774" s="58"/>
      <c r="CM774" s="58"/>
      <c r="CN774" s="58"/>
      <c r="CO774" s="58"/>
      <c r="CP774" s="58"/>
      <c r="CQ774" s="58"/>
      <c r="CR774" s="58"/>
      <c r="CS774" s="58"/>
      <c r="CT774" s="58"/>
      <c r="CU774" s="58"/>
      <c r="CV774" s="58"/>
      <c r="CW774" s="58"/>
      <c r="CX774" s="58"/>
      <c r="CY774" s="58"/>
      <c r="CZ774" s="58"/>
      <c r="DA774" s="58"/>
      <c r="DB774" s="58"/>
      <c r="DC774" s="58"/>
      <c r="DD774" s="58"/>
      <c r="DE774" s="58"/>
      <c r="DF774" s="58"/>
      <c r="DG774" s="58"/>
      <c r="DH774" s="58"/>
      <c r="DI774" s="58"/>
      <c r="DJ774" s="58"/>
      <c r="DK774" s="58"/>
      <c r="DL774" s="58"/>
      <c r="DM774" s="58"/>
      <c r="DN774" s="58"/>
      <c r="DO774" s="58"/>
      <c r="DP774" s="58"/>
      <c r="DQ774" s="58"/>
      <c r="DR774" s="58"/>
      <c r="DS774" s="58"/>
      <c r="DT774" s="58"/>
      <c r="DU774" s="58"/>
      <c r="DV774" s="58"/>
      <c r="DW774" s="58"/>
      <c r="DX774" s="58"/>
      <c r="DY774" s="58"/>
      <c r="DZ774" s="58"/>
      <c r="EA774" s="58"/>
      <c r="EB774" s="58"/>
      <c r="EC774" s="58"/>
      <c r="ED774" s="58"/>
      <c r="EE774" s="58"/>
      <c r="EF774" s="58"/>
      <c r="EG774" s="58"/>
      <c r="EH774" s="58"/>
      <c r="EI774" s="58"/>
      <c r="EJ774" s="58"/>
      <c r="EK774" s="58"/>
      <c r="EL774" s="58"/>
      <c r="EM774" s="58"/>
      <c r="EN774" s="58"/>
      <c r="EO774" s="58"/>
      <c r="EP774" s="58"/>
      <c r="EQ774" s="58"/>
      <c r="ER774" s="58"/>
      <c r="ES774" s="58"/>
      <c r="ET774" s="58"/>
      <c r="EU774" s="58"/>
      <c r="EV774" s="58"/>
      <c r="EW774" s="58"/>
      <c r="EX774" s="58"/>
      <c r="EY774" s="58"/>
      <c r="EZ774" s="58"/>
      <c r="FA774" s="58"/>
      <c r="FB774" s="58"/>
      <c r="FC774" s="58"/>
      <c r="FD774" s="58"/>
      <c r="FE774" s="58"/>
      <c r="FF774" s="58"/>
      <c r="FG774" s="58"/>
      <c r="FH774" s="58"/>
      <c r="FI774" s="58"/>
      <c r="FJ774" s="58"/>
      <c r="FK774" s="58"/>
      <c r="FL774" s="58"/>
      <c r="FM774" s="58"/>
      <c r="FN774" s="58"/>
      <c r="FO774" s="58"/>
      <c r="FP774" s="58"/>
      <c r="FQ774" s="58"/>
      <c r="FR774" s="58"/>
      <c r="FS774" s="58"/>
      <c r="FT774" s="58"/>
      <c r="FU774" s="58"/>
      <c r="FV774" s="58"/>
      <c r="FW774" s="58"/>
      <c r="FX774" s="58"/>
      <c r="FY774" s="58"/>
      <c r="FZ774" s="58"/>
      <c r="GA774" s="58"/>
      <c r="GB774" s="58"/>
      <c r="GC774" s="58"/>
      <c r="GD774" s="58"/>
      <c r="GE774" s="58"/>
      <c r="GF774" s="58"/>
      <c r="GG774" s="58"/>
      <c r="GH774" s="58"/>
      <c r="GI774" s="58"/>
      <c r="GJ774" s="58"/>
      <c r="GK774" s="58"/>
      <c r="GL774" s="58"/>
      <c r="GM774" s="58"/>
      <c r="GN774" s="58"/>
      <c r="GO774" s="58"/>
      <c r="GP774" s="58"/>
      <c r="GQ774" s="58"/>
      <c r="GR774" s="58"/>
      <c r="GS774" s="58"/>
      <c r="GT774" s="58"/>
      <c r="GU774" s="58"/>
      <c r="GV774" s="58"/>
      <c r="GW774" s="58"/>
      <c r="GX774" s="58"/>
      <c r="GY774" s="58"/>
      <c r="GZ774" s="58"/>
      <c r="HA774" s="58"/>
      <c r="HB774" s="58"/>
      <c r="HC774" s="58"/>
      <c r="HD774" s="58"/>
      <c r="HE774" s="58"/>
      <c r="HF774" s="58"/>
      <c r="HG774" s="58"/>
      <c r="HH774" s="58"/>
      <c r="HI774" s="58"/>
      <c r="HJ774" s="58"/>
      <c r="HK774" s="58"/>
      <c r="HL774" s="58"/>
      <c r="HM774" s="58"/>
      <c r="HN774" s="58"/>
      <c r="HO774" s="58"/>
      <c r="HP774" s="58"/>
      <c r="HQ774" s="58"/>
      <c r="HR774" s="58"/>
      <c r="HS774" s="58"/>
      <c r="HT774" s="58"/>
      <c r="HU774" s="58"/>
      <c r="HV774" s="58"/>
      <c r="HW774" s="58"/>
      <c r="HX774" s="58"/>
      <c r="HY774" s="58"/>
      <c r="HZ774" s="58"/>
      <c r="IA774" s="58"/>
      <c r="IB774" s="58"/>
      <c r="IC774" s="58"/>
      <c r="ID774" s="58"/>
      <c r="IE774" s="58"/>
      <c r="IF774" s="58"/>
      <c r="IG774" s="58"/>
      <c r="IH774" s="58"/>
      <c r="II774" s="58"/>
      <c r="IJ774" s="58"/>
      <c r="IK774" s="58"/>
      <c r="IL774" s="58"/>
      <c r="IM774" s="58"/>
      <c r="IN774" s="58"/>
      <c r="IO774" s="58"/>
      <c r="IP774" s="58"/>
      <c r="IQ774" s="58"/>
      <c r="IR774" s="58"/>
    </row>
    <row r="775" spans="1:252" s="839" customFormat="1">
      <c r="A775" s="78" t="s">
        <v>587</v>
      </c>
      <c r="B775" s="699">
        <v>2.3E-2</v>
      </c>
      <c r="C775" s="699">
        <v>2.7E-2</v>
      </c>
      <c r="D775" s="699">
        <v>1.6E-2</v>
      </c>
      <c r="E775" s="699">
        <v>1.4999999999999999E-2</v>
      </c>
      <c r="F775" s="699">
        <v>1.2999999999999999E-2</v>
      </c>
      <c r="G775" s="699">
        <v>1.2999999999999999E-2</v>
      </c>
      <c r="H775" s="699">
        <v>1.4999999999999999E-2</v>
      </c>
      <c r="I775" s="699">
        <v>1.7999999999999999E-2</v>
      </c>
      <c r="J775" s="699">
        <v>1.7000000000000001E-2</v>
      </c>
      <c r="K775" s="699">
        <v>0.02</v>
      </c>
      <c r="L775" s="699">
        <v>0.02</v>
      </c>
      <c r="M775" s="699">
        <v>2.4E-2</v>
      </c>
      <c r="N775" s="699">
        <v>3.1E-2</v>
      </c>
      <c r="O775" s="699">
        <v>2.7E-2</v>
      </c>
      <c r="P775" s="699">
        <v>3.4000000000000002E-2</v>
      </c>
      <c r="Q775" s="699">
        <v>4.1000000000000002E-2</v>
      </c>
      <c r="R775" s="699">
        <v>4.2000000000000003E-2</v>
      </c>
      <c r="S775" s="699">
        <v>3.5999999999999997E-2</v>
      </c>
      <c r="T775" s="699">
        <v>3.3000000000000002E-2</v>
      </c>
      <c r="U775" s="699">
        <v>2.8000000000000001E-2</v>
      </c>
      <c r="V775" s="699">
        <v>0.03</v>
      </c>
      <c r="W775" s="699">
        <v>3.2000000000000001E-2</v>
      </c>
      <c r="X775" s="699">
        <v>2.5000000000000001E-2</v>
      </c>
      <c r="Y775" s="699">
        <v>1.4999999999999999E-2</v>
      </c>
      <c r="Z775" s="699">
        <v>1.6E-2</v>
      </c>
      <c r="AA775" s="956">
        <v>2.4E-2</v>
      </c>
      <c r="AB775" s="956">
        <v>3.3000000000000002E-2</v>
      </c>
      <c r="AC775" s="956">
        <v>2.8000000000000001E-2</v>
      </c>
      <c r="AD775" s="699">
        <v>3.4000000000000002E-2</v>
      </c>
      <c r="AE775" s="953">
        <v>2.1000000000000001E-2</v>
      </c>
      <c r="AF775" s="58"/>
      <c r="AG775" s="58"/>
      <c r="AH775" s="58"/>
      <c r="AI775" s="58"/>
      <c r="AJ775" s="58"/>
      <c r="AK775" s="58"/>
      <c r="AL775" s="58"/>
      <c r="AM775" s="58"/>
      <c r="AN775" s="58"/>
      <c r="AO775" s="58"/>
      <c r="AP775" s="58"/>
      <c r="AQ775" s="58"/>
      <c r="AR775" s="58"/>
      <c r="AS775" s="58"/>
      <c r="AT775" s="58"/>
      <c r="AU775" s="58"/>
      <c r="AV775" s="58"/>
      <c r="AW775" s="58"/>
      <c r="AX775" s="58"/>
      <c r="AY775" s="58"/>
      <c r="AZ775" s="58"/>
      <c r="BA775" s="58"/>
      <c r="BB775" s="58"/>
      <c r="BC775" s="58"/>
      <c r="BD775" s="58"/>
      <c r="BE775" s="58"/>
      <c r="BF775" s="58"/>
      <c r="BG775" s="58"/>
      <c r="BH775" s="58"/>
      <c r="BI775" s="58"/>
      <c r="BJ775" s="58"/>
      <c r="BK775" s="58"/>
      <c r="BL775" s="58"/>
      <c r="BM775" s="58"/>
      <c r="BN775" s="58"/>
      <c r="BO775" s="58"/>
      <c r="BP775" s="58"/>
      <c r="BQ775" s="58"/>
      <c r="BR775" s="58"/>
      <c r="BS775" s="58"/>
      <c r="BT775" s="58"/>
      <c r="BU775" s="58"/>
      <c r="BV775" s="58"/>
      <c r="BW775" s="58"/>
      <c r="BX775" s="58"/>
      <c r="BY775" s="58"/>
      <c r="BZ775" s="58"/>
      <c r="CA775" s="58"/>
      <c r="CB775" s="58"/>
      <c r="CC775" s="58"/>
      <c r="CD775" s="58"/>
      <c r="CE775" s="58"/>
      <c r="CF775" s="58"/>
      <c r="CG775" s="58"/>
      <c r="CH775" s="58"/>
      <c r="CI775" s="58"/>
      <c r="CJ775" s="58"/>
      <c r="CK775" s="58"/>
      <c r="CL775" s="58"/>
      <c r="CM775" s="58"/>
      <c r="CN775" s="58"/>
      <c r="CO775" s="58"/>
      <c r="CP775" s="58"/>
      <c r="CQ775" s="58"/>
      <c r="CR775" s="58"/>
      <c r="CS775" s="58"/>
      <c r="CT775" s="58"/>
      <c r="CU775" s="58"/>
      <c r="CV775" s="58"/>
      <c r="CW775" s="58"/>
      <c r="CX775" s="58"/>
      <c r="CY775" s="58"/>
      <c r="CZ775" s="58"/>
      <c r="DA775" s="58"/>
      <c r="DB775" s="58"/>
      <c r="DC775" s="58"/>
      <c r="DD775" s="58"/>
      <c r="DE775" s="58"/>
      <c r="DF775" s="58"/>
      <c r="DG775" s="58"/>
      <c r="DH775" s="58"/>
      <c r="DI775" s="58"/>
      <c r="DJ775" s="58"/>
      <c r="DK775" s="58"/>
      <c r="DL775" s="58"/>
      <c r="DM775" s="58"/>
      <c r="DN775" s="58"/>
      <c r="DO775" s="58"/>
      <c r="DP775" s="58"/>
      <c r="DQ775" s="58"/>
      <c r="DR775" s="58"/>
      <c r="DS775" s="58"/>
      <c r="DT775" s="58"/>
      <c r="DU775" s="58"/>
      <c r="DV775" s="58"/>
      <c r="DW775" s="58"/>
      <c r="DX775" s="58"/>
      <c r="DY775" s="58"/>
      <c r="DZ775" s="58"/>
      <c r="EA775" s="58"/>
      <c r="EB775" s="58"/>
      <c r="EC775" s="58"/>
      <c r="ED775" s="58"/>
      <c r="EE775" s="58"/>
      <c r="EF775" s="58"/>
      <c r="EG775" s="58"/>
      <c r="EH775" s="58"/>
      <c r="EI775" s="58"/>
      <c r="EJ775" s="58"/>
      <c r="EK775" s="58"/>
      <c r="EL775" s="58"/>
      <c r="EM775" s="58"/>
      <c r="EN775" s="58"/>
      <c r="EO775" s="58"/>
      <c r="EP775" s="58"/>
      <c r="EQ775" s="58"/>
      <c r="ER775" s="58"/>
      <c r="ES775" s="58"/>
      <c r="ET775" s="58"/>
      <c r="EU775" s="58"/>
      <c r="EV775" s="58"/>
      <c r="EW775" s="58"/>
      <c r="EX775" s="58"/>
      <c r="EY775" s="58"/>
      <c r="EZ775" s="58"/>
      <c r="FA775" s="58"/>
      <c r="FB775" s="58"/>
      <c r="FC775" s="58"/>
      <c r="FD775" s="58"/>
      <c r="FE775" s="58"/>
      <c r="FF775" s="58"/>
      <c r="FG775" s="58"/>
      <c r="FH775" s="58"/>
      <c r="FI775" s="58"/>
      <c r="FJ775" s="58"/>
      <c r="FK775" s="58"/>
      <c r="FL775" s="58"/>
      <c r="FM775" s="58"/>
      <c r="FN775" s="58"/>
      <c r="FO775" s="58"/>
      <c r="FP775" s="58"/>
      <c r="FQ775" s="58"/>
      <c r="FR775" s="58"/>
      <c r="FS775" s="58"/>
      <c r="FT775" s="58"/>
      <c r="FU775" s="58"/>
      <c r="FV775" s="58"/>
      <c r="FW775" s="58"/>
      <c r="FX775" s="58"/>
      <c r="FY775" s="58"/>
      <c r="FZ775" s="58"/>
      <c r="GA775" s="58"/>
      <c r="GB775" s="58"/>
      <c r="GC775" s="58"/>
      <c r="GD775" s="58"/>
      <c r="GE775" s="58"/>
      <c r="GF775" s="58"/>
      <c r="GG775" s="58"/>
      <c r="GH775" s="58"/>
      <c r="GI775" s="58"/>
      <c r="GJ775" s="58"/>
      <c r="GK775" s="58"/>
      <c r="GL775" s="58"/>
      <c r="GM775" s="58"/>
      <c r="GN775" s="58"/>
      <c r="GO775" s="58"/>
      <c r="GP775" s="58"/>
      <c r="GQ775" s="58"/>
      <c r="GR775" s="58"/>
      <c r="GS775" s="58"/>
      <c r="GT775" s="58"/>
      <c r="GU775" s="58"/>
      <c r="GV775" s="58"/>
      <c r="GW775" s="58"/>
      <c r="GX775" s="58"/>
      <c r="GY775" s="58"/>
      <c r="GZ775" s="58"/>
      <c r="HA775" s="58"/>
      <c r="HB775" s="58"/>
      <c r="HC775" s="58"/>
      <c r="HD775" s="58"/>
      <c r="HE775" s="58"/>
      <c r="HF775" s="58"/>
      <c r="HG775" s="58"/>
      <c r="HH775" s="58"/>
      <c r="HI775" s="58"/>
      <c r="HJ775" s="58"/>
      <c r="HK775" s="58"/>
      <c r="HL775" s="58"/>
      <c r="HM775" s="58"/>
      <c r="HN775" s="58"/>
      <c r="HO775" s="58"/>
      <c r="HP775" s="58"/>
      <c r="HQ775" s="58"/>
      <c r="HR775" s="58"/>
      <c r="HS775" s="58"/>
      <c r="HT775" s="58"/>
      <c r="HU775" s="58"/>
      <c r="HV775" s="58"/>
      <c r="HW775" s="58"/>
      <c r="HX775" s="58"/>
      <c r="HY775" s="58"/>
      <c r="HZ775" s="58"/>
      <c r="IA775" s="58"/>
      <c r="IB775" s="58"/>
      <c r="IC775" s="58"/>
      <c r="ID775" s="58"/>
      <c r="IE775" s="58"/>
      <c r="IF775" s="58"/>
      <c r="IG775" s="58"/>
      <c r="IH775" s="58"/>
      <c r="II775" s="58"/>
      <c r="IJ775" s="58"/>
      <c r="IK775" s="58"/>
      <c r="IL775" s="58"/>
      <c r="IM775" s="58"/>
      <c r="IN775" s="58"/>
      <c r="IO775" s="58"/>
      <c r="IP775" s="58"/>
      <c r="IQ775" s="58"/>
      <c r="IR775" s="58"/>
    </row>
    <row r="776" spans="1:252" s="839" customFormat="1">
      <c r="A776" s="78" t="s">
        <v>466</v>
      </c>
      <c r="B776" s="699">
        <v>1.3460000000000001</v>
      </c>
      <c r="C776" s="699">
        <v>1.512</v>
      </c>
      <c r="D776" s="699">
        <v>0.9</v>
      </c>
      <c r="E776" s="699">
        <v>0.82299999999999995</v>
      </c>
      <c r="F776" s="699">
        <v>0.72</v>
      </c>
      <c r="G776" s="699">
        <v>0.65400000000000003</v>
      </c>
      <c r="H776" s="699">
        <v>0.85499999999999998</v>
      </c>
      <c r="I776" s="699">
        <v>1.603</v>
      </c>
      <c r="J776" s="699">
        <v>1.633</v>
      </c>
      <c r="K776" s="699">
        <v>1.903</v>
      </c>
      <c r="L776" s="699">
        <v>1.528</v>
      </c>
      <c r="M776" s="699">
        <v>1.347</v>
      </c>
      <c r="N776" s="699">
        <v>1.67</v>
      </c>
      <c r="O776" s="699">
        <v>1.712</v>
      </c>
      <c r="P776" s="699">
        <v>1.974</v>
      </c>
      <c r="Q776" s="699">
        <v>1.8129999999999999</v>
      </c>
      <c r="R776" s="699">
        <v>2.044</v>
      </c>
      <c r="S776" s="699">
        <v>2.0880000000000001</v>
      </c>
      <c r="T776" s="699">
        <v>2.2050000000000001</v>
      </c>
      <c r="U776" s="699">
        <v>2.1659999999999999</v>
      </c>
      <c r="V776" s="699">
        <v>1.9379999999999999</v>
      </c>
      <c r="W776" s="699">
        <v>1.9279999999999999</v>
      </c>
      <c r="X776" s="699">
        <v>1.6830000000000001</v>
      </c>
      <c r="Y776" s="699">
        <v>1.536</v>
      </c>
      <c r="Z776" s="699">
        <v>1.6990000000000001</v>
      </c>
      <c r="AA776" s="956">
        <v>1.401</v>
      </c>
      <c r="AB776" s="956">
        <v>1.9670000000000001</v>
      </c>
      <c r="AC776" s="956">
        <v>2.0390000000000001</v>
      </c>
      <c r="AD776" s="699">
        <v>2.2789999999999999</v>
      </c>
      <c r="AE776" s="953">
        <v>2.8039999999999998</v>
      </c>
      <c r="AF776" s="58"/>
      <c r="AG776" s="58"/>
      <c r="AH776" s="58"/>
      <c r="AI776" s="58"/>
      <c r="AJ776" s="58"/>
      <c r="AK776" s="58"/>
      <c r="AL776" s="58"/>
      <c r="AM776" s="58"/>
      <c r="AN776" s="58"/>
      <c r="AO776" s="58"/>
      <c r="AP776" s="58"/>
      <c r="AQ776" s="58"/>
      <c r="AR776" s="58"/>
      <c r="AS776" s="58"/>
      <c r="AT776" s="58"/>
      <c r="AU776" s="58"/>
      <c r="AV776" s="58"/>
      <c r="AW776" s="58"/>
      <c r="AX776" s="58"/>
      <c r="AY776" s="58"/>
      <c r="AZ776" s="58"/>
      <c r="BA776" s="58"/>
      <c r="BB776" s="58"/>
      <c r="BC776" s="58"/>
      <c r="BD776" s="58"/>
      <c r="BE776" s="58"/>
      <c r="BF776" s="58"/>
      <c r="BG776" s="58"/>
      <c r="BH776" s="58"/>
      <c r="BI776" s="58"/>
      <c r="BJ776" s="58"/>
      <c r="BK776" s="58"/>
      <c r="BL776" s="58"/>
      <c r="BM776" s="58"/>
      <c r="BN776" s="58"/>
      <c r="BO776" s="58"/>
      <c r="BP776" s="58"/>
      <c r="BQ776" s="58"/>
      <c r="BR776" s="58"/>
      <c r="BS776" s="58"/>
      <c r="BT776" s="58"/>
      <c r="BU776" s="58"/>
      <c r="BV776" s="58"/>
      <c r="BW776" s="58"/>
      <c r="BX776" s="58"/>
      <c r="BY776" s="58"/>
      <c r="BZ776" s="58"/>
      <c r="CA776" s="58"/>
      <c r="CB776" s="58"/>
      <c r="CC776" s="58"/>
      <c r="CD776" s="58"/>
      <c r="CE776" s="58"/>
      <c r="CF776" s="58"/>
      <c r="CG776" s="58"/>
      <c r="CH776" s="58"/>
      <c r="CI776" s="58"/>
      <c r="CJ776" s="58"/>
      <c r="CK776" s="58"/>
      <c r="CL776" s="58"/>
      <c r="CM776" s="58"/>
      <c r="CN776" s="58"/>
      <c r="CO776" s="58"/>
      <c r="CP776" s="58"/>
      <c r="CQ776" s="58"/>
      <c r="CR776" s="58"/>
      <c r="CS776" s="58"/>
      <c r="CT776" s="58"/>
      <c r="CU776" s="58"/>
      <c r="CV776" s="58"/>
      <c r="CW776" s="58"/>
      <c r="CX776" s="58"/>
      <c r="CY776" s="58"/>
      <c r="CZ776" s="58"/>
      <c r="DA776" s="58"/>
      <c r="DB776" s="58"/>
      <c r="DC776" s="58"/>
      <c r="DD776" s="58"/>
      <c r="DE776" s="58"/>
      <c r="DF776" s="58"/>
      <c r="DG776" s="58"/>
      <c r="DH776" s="58"/>
      <c r="DI776" s="58"/>
      <c r="DJ776" s="58"/>
      <c r="DK776" s="58"/>
      <c r="DL776" s="58"/>
      <c r="DM776" s="58"/>
      <c r="DN776" s="58"/>
      <c r="DO776" s="58"/>
      <c r="DP776" s="58"/>
      <c r="DQ776" s="58"/>
      <c r="DR776" s="58"/>
      <c r="DS776" s="58"/>
      <c r="DT776" s="58"/>
      <c r="DU776" s="58"/>
      <c r="DV776" s="58"/>
      <c r="DW776" s="58"/>
      <c r="DX776" s="58"/>
      <c r="DY776" s="58"/>
      <c r="DZ776" s="58"/>
      <c r="EA776" s="58"/>
      <c r="EB776" s="58"/>
      <c r="EC776" s="58"/>
      <c r="ED776" s="58"/>
      <c r="EE776" s="58"/>
      <c r="EF776" s="58"/>
      <c r="EG776" s="58"/>
      <c r="EH776" s="58"/>
      <c r="EI776" s="58"/>
      <c r="EJ776" s="58"/>
      <c r="EK776" s="58"/>
      <c r="EL776" s="58"/>
      <c r="EM776" s="58"/>
      <c r="EN776" s="58"/>
      <c r="EO776" s="58"/>
      <c r="EP776" s="58"/>
      <c r="EQ776" s="58"/>
      <c r="ER776" s="58"/>
      <c r="ES776" s="58"/>
      <c r="ET776" s="58"/>
      <c r="EU776" s="58"/>
      <c r="EV776" s="58"/>
      <c r="EW776" s="58"/>
      <c r="EX776" s="58"/>
      <c r="EY776" s="58"/>
      <c r="EZ776" s="58"/>
      <c r="FA776" s="58"/>
      <c r="FB776" s="58"/>
      <c r="FC776" s="58"/>
      <c r="FD776" s="58"/>
      <c r="FE776" s="58"/>
      <c r="FF776" s="58"/>
      <c r="FG776" s="58"/>
      <c r="FH776" s="58"/>
      <c r="FI776" s="58"/>
      <c r="FJ776" s="58"/>
      <c r="FK776" s="58"/>
      <c r="FL776" s="58"/>
      <c r="FM776" s="58"/>
      <c r="FN776" s="58"/>
      <c r="FO776" s="58"/>
      <c r="FP776" s="58"/>
      <c r="FQ776" s="58"/>
      <c r="FR776" s="58"/>
      <c r="FS776" s="58"/>
      <c r="FT776" s="58"/>
      <c r="FU776" s="58"/>
      <c r="FV776" s="58"/>
      <c r="FW776" s="58"/>
      <c r="FX776" s="58"/>
      <c r="FY776" s="58"/>
      <c r="FZ776" s="58"/>
      <c r="GA776" s="58"/>
      <c r="GB776" s="58"/>
      <c r="GC776" s="58"/>
      <c r="GD776" s="58"/>
      <c r="GE776" s="58"/>
      <c r="GF776" s="58"/>
      <c r="GG776" s="58"/>
      <c r="GH776" s="58"/>
      <c r="GI776" s="58"/>
      <c r="GJ776" s="58"/>
      <c r="GK776" s="58"/>
      <c r="GL776" s="58"/>
      <c r="GM776" s="58"/>
      <c r="GN776" s="58"/>
      <c r="GO776" s="58"/>
      <c r="GP776" s="58"/>
      <c r="GQ776" s="58"/>
      <c r="GR776" s="58"/>
      <c r="GS776" s="58"/>
      <c r="GT776" s="58"/>
      <c r="GU776" s="58"/>
      <c r="GV776" s="58"/>
      <c r="GW776" s="58"/>
      <c r="GX776" s="58"/>
      <c r="GY776" s="58"/>
      <c r="GZ776" s="58"/>
      <c r="HA776" s="58"/>
      <c r="HB776" s="58"/>
      <c r="HC776" s="58"/>
      <c r="HD776" s="58"/>
      <c r="HE776" s="58"/>
      <c r="HF776" s="58"/>
      <c r="HG776" s="58"/>
      <c r="HH776" s="58"/>
      <c r="HI776" s="58"/>
      <c r="HJ776" s="58"/>
      <c r="HK776" s="58"/>
      <c r="HL776" s="58"/>
      <c r="HM776" s="58"/>
      <c r="HN776" s="58"/>
      <c r="HO776" s="58"/>
      <c r="HP776" s="58"/>
      <c r="HQ776" s="58"/>
      <c r="HR776" s="58"/>
      <c r="HS776" s="58"/>
      <c r="HT776" s="58"/>
      <c r="HU776" s="58"/>
      <c r="HV776" s="58"/>
      <c r="HW776" s="58"/>
      <c r="HX776" s="58"/>
      <c r="HY776" s="58"/>
      <c r="HZ776" s="58"/>
      <c r="IA776" s="58"/>
      <c r="IB776" s="58"/>
      <c r="IC776" s="58"/>
      <c r="ID776" s="58"/>
      <c r="IE776" s="58"/>
      <c r="IF776" s="58"/>
      <c r="IG776" s="58"/>
      <c r="IH776" s="58"/>
      <c r="II776" s="58"/>
      <c r="IJ776" s="58"/>
      <c r="IK776" s="58"/>
      <c r="IL776" s="58"/>
      <c r="IM776" s="58"/>
      <c r="IN776" s="58"/>
      <c r="IO776" s="58"/>
      <c r="IP776" s="58"/>
      <c r="IQ776" s="58"/>
      <c r="IR776" s="58"/>
    </row>
    <row r="777" spans="1:252" s="839" customFormat="1">
      <c r="A777" s="78" t="s">
        <v>588</v>
      </c>
      <c r="B777" s="699">
        <v>0.66</v>
      </c>
      <c r="C777" s="699">
        <v>0.74099999999999999</v>
      </c>
      <c r="D777" s="699">
        <v>0.441</v>
      </c>
      <c r="E777" s="699">
        <v>0.40300000000000002</v>
      </c>
      <c r="F777" s="699">
        <v>0.35299999999999998</v>
      </c>
      <c r="G777" s="699">
        <v>0.32</v>
      </c>
      <c r="H777" s="699">
        <v>0.41799999999999998</v>
      </c>
      <c r="I777" s="699">
        <v>0.78500000000000003</v>
      </c>
      <c r="J777" s="699">
        <v>0.8</v>
      </c>
      <c r="K777" s="699">
        <v>0.93200000000000005</v>
      </c>
      <c r="L777" s="699">
        <v>0.748</v>
      </c>
      <c r="M777" s="699">
        <v>0.66</v>
      </c>
      <c r="N777" s="699">
        <v>0.81599999999999995</v>
      </c>
      <c r="O777" s="699">
        <v>0.83499999999999996</v>
      </c>
      <c r="P777" s="699">
        <v>0.96399999999999997</v>
      </c>
      <c r="Q777" s="699">
        <v>1.0089999999999999</v>
      </c>
      <c r="R777" s="699">
        <v>1.167</v>
      </c>
      <c r="S777" s="699">
        <v>1.202</v>
      </c>
      <c r="T777" s="699">
        <v>1.26</v>
      </c>
      <c r="U777" s="699">
        <v>1.224</v>
      </c>
      <c r="V777" s="699">
        <v>1.4259999999999999</v>
      </c>
      <c r="W777" s="699">
        <v>1.4239999999999999</v>
      </c>
      <c r="X777" s="699">
        <v>1.238</v>
      </c>
      <c r="Y777" s="699">
        <v>1.0880000000000001</v>
      </c>
      <c r="Z777" s="699">
        <v>1.1379999999999999</v>
      </c>
      <c r="AA777" s="956">
        <v>0.95299999999999996</v>
      </c>
      <c r="AB777" s="956">
        <v>1.2729999999999999</v>
      </c>
      <c r="AC777" s="956">
        <v>1.341</v>
      </c>
      <c r="AD777" s="699">
        <v>1.363</v>
      </c>
      <c r="AE777" s="953">
        <v>1.27</v>
      </c>
      <c r="AF777" s="58"/>
      <c r="AG777" s="58"/>
      <c r="AH777" s="58"/>
      <c r="AI777" s="58"/>
      <c r="AJ777" s="58"/>
      <c r="AK777" s="58"/>
      <c r="AL777" s="58"/>
      <c r="AM777" s="58"/>
      <c r="AN777" s="58"/>
      <c r="AO777" s="58"/>
      <c r="AP777" s="58"/>
      <c r="AQ777" s="58"/>
      <c r="AR777" s="58"/>
      <c r="AS777" s="58"/>
      <c r="AT777" s="58"/>
      <c r="AU777" s="58"/>
      <c r="AV777" s="58"/>
      <c r="AW777" s="58"/>
      <c r="AX777" s="58"/>
      <c r="AY777" s="58"/>
      <c r="AZ777" s="58"/>
      <c r="BA777" s="58"/>
      <c r="BB777" s="58"/>
      <c r="BC777" s="58"/>
      <c r="BD777" s="58"/>
      <c r="BE777" s="58"/>
      <c r="BF777" s="58"/>
      <c r="BG777" s="58"/>
      <c r="BH777" s="58"/>
      <c r="BI777" s="58"/>
      <c r="BJ777" s="58"/>
      <c r="BK777" s="58"/>
      <c r="BL777" s="58"/>
      <c r="BM777" s="58"/>
      <c r="BN777" s="58"/>
      <c r="BO777" s="58"/>
      <c r="BP777" s="58"/>
      <c r="BQ777" s="58"/>
      <c r="BR777" s="58"/>
      <c r="BS777" s="58"/>
      <c r="BT777" s="58"/>
      <c r="BU777" s="58"/>
      <c r="BV777" s="58"/>
      <c r="BW777" s="58"/>
      <c r="BX777" s="58"/>
      <c r="BY777" s="58"/>
      <c r="BZ777" s="58"/>
      <c r="CA777" s="58"/>
      <c r="CB777" s="58"/>
      <c r="CC777" s="58"/>
      <c r="CD777" s="58"/>
      <c r="CE777" s="58"/>
      <c r="CF777" s="58"/>
      <c r="CG777" s="58"/>
      <c r="CH777" s="58"/>
      <c r="CI777" s="58"/>
      <c r="CJ777" s="58"/>
      <c r="CK777" s="58"/>
      <c r="CL777" s="58"/>
      <c r="CM777" s="58"/>
      <c r="CN777" s="58"/>
      <c r="CO777" s="58"/>
      <c r="CP777" s="58"/>
      <c r="CQ777" s="58"/>
      <c r="CR777" s="58"/>
      <c r="CS777" s="58"/>
      <c r="CT777" s="58"/>
      <c r="CU777" s="58"/>
      <c r="CV777" s="58"/>
      <c r="CW777" s="58"/>
      <c r="CX777" s="58"/>
      <c r="CY777" s="58"/>
      <c r="CZ777" s="58"/>
      <c r="DA777" s="58"/>
      <c r="DB777" s="58"/>
      <c r="DC777" s="58"/>
      <c r="DD777" s="58"/>
      <c r="DE777" s="58"/>
      <c r="DF777" s="58"/>
      <c r="DG777" s="58"/>
      <c r="DH777" s="58"/>
      <c r="DI777" s="58"/>
      <c r="DJ777" s="58"/>
      <c r="DK777" s="58"/>
      <c r="DL777" s="58"/>
      <c r="DM777" s="58"/>
      <c r="DN777" s="58"/>
      <c r="DO777" s="58"/>
      <c r="DP777" s="58"/>
      <c r="DQ777" s="58"/>
      <c r="DR777" s="58"/>
      <c r="DS777" s="58"/>
      <c r="DT777" s="58"/>
      <c r="DU777" s="58"/>
      <c r="DV777" s="58"/>
      <c r="DW777" s="58"/>
      <c r="DX777" s="58"/>
      <c r="DY777" s="58"/>
      <c r="DZ777" s="58"/>
      <c r="EA777" s="58"/>
      <c r="EB777" s="58"/>
      <c r="EC777" s="58"/>
      <c r="ED777" s="58"/>
      <c r="EE777" s="58"/>
      <c r="EF777" s="58"/>
      <c r="EG777" s="58"/>
      <c r="EH777" s="58"/>
      <c r="EI777" s="58"/>
      <c r="EJ777" s="58"/>
      <c r="EK777" s="58"/>
      <c r="EL777" s="58"/>
      <c r="EM777" s="58"/>
      <c r="EN777" s="58"/>
      <c r="EO777" s="58"/>
      <c r="EP777" s="58"/>
      <c r="EQ777" s="58"/>
      <c r="ER777" s="58"/>
      <c r="ES777" s="58"/>
      <c r="ET777" s="58"/>
      <c r="EU777" s="58"/>
      <c r="EV777" s="58"/>
      <c r="EW777" s="58"/>
      <c r="EX777" s="58"/>
      <c r="EY777" s="58"/>
      <c r="EZ777" s="58"/>
      <c r="FA777" s="58"/>
      <c r="FB777" s="58"/>
      <c r="FC777" s="58"/>
      <c r="FD777" s="58"/>
      <c r="FE777" s="58"/>
      <c r="FF777" s="58"/>
      <c r="FG777" s="58"/>
      <c r="FH777" s="58"/>
      <c r="FI777" s="58"/>
      <c r="FJ777" s="58"/>
      <c r="FK777" s="58"/>
      <c r="FL777" s="58"/>
      <c r="FM777" s="58"/>
      <c r="FN777" s="58"/>
      <c r="FO777" s="58"/>
      <c r="FP777" s="58"/>
      <c r="FQ777" s="58"/>
      <c r="FR777" s="58"/>
      <c r="FS777" s="58"/>
      <c r="FT777" s="58"/>
      <c r="FU777" s="58"/>
      <c r="FV777" s="58"/>
      <c r="FW777" s="58"/>
      <c r="FX777" s="58"/>
      <c r="FY777" s="58"/>
      <c r="FZ777" s="58"/>
      <c r="GA777" s="58"/>
      <c r="GB777" s="58"/>
      <c r="GC777" s="58"/>
      <c r="GD777" s="58"/>
      <c r="GE777" s="58"/>
      <c r="GF777" s="58"/>
      <c r="GG777" s="58"/>
      <c r="GH777" s="58"/>
      <c r="GI777" s="58"/>
      <c r="GJ777" s="58"/>
      <c r="GK777" s="58"/>
      <c r="GL777" s="58"/>
      <c r="GM777" s="58"/>
      <c r="GN777" s="58"/>
      <c r="GO777" s="58"/>
      <c r="GP777" s="58"/>
      <c r="GQ777" s="58"/>
      <c r="GR777" s="58"/>
      <c r="GS777" s="58"/>
      <c r="GT777" s="58"/>
      <c r="GU777" s="58"/>
      <c r="GV777" s="58"/>
      <c r="GW777" s="58"/>
      <c r="GX777" s="58"/>
      <c r="GY777" s="58"/>
      <c r="GZ777" s="58"/>
      <c r="HA777" s="58"/>
      <c r="HB777" s="58"/>
      <c r="HC777" s="58"/>
      <c r="HD777" s="58"/>
      <c r="HE777" s="58"/>
      <c r="HF777" s="58"/>
      <c r="HG777" s="58"/>
      <c r="HH777" s="58"/>
      <c r="HI777" s="58"/>
      <c r="HJ777" s="58"/>
      <c r="HK777" s="58"/>
      <c r="HL777" s="58"/>
      <c r="HM777" s="58"/>
      <c r="HN777" s="58"/>
      <c r="HO777" s="58"/>
      <c r="HP777" s="58"/>
      <c r="HQ777" s="58"/>
      <c r="HR777" s="58"/>
      <c r="HS777" s="58"/>
      <c r="HT777" s="58"/>
      <c r="HU777" s="58"/>
      <c r="HV777" s="58"/>
      <c r="HW777" s="58"/>
      <c r="HX777" s="58"/>
      <c r="HY777" s="58"/>
      <c r="HZ777" s="58"/>
      <c r="IA777" s="58"/>
      <c r="IB777" s="58"/>
      <c r="IC777" s="58"/>
      <c r="ID777" s="58"/>
      <c r="IE777" s="58"/>
      <c r="IF777" s="58"/>
      <c r="IG777" s="58"/>
      <c r="IH777" s="58"/>
      <c r="II777" s="58"/>
      <c r="IJ777" s="58"/>
      <c r="IK777" s="58"/>
      <c r="IL777" s="58"/>
      <c r="IM777" s="58"/>
      <c r="IN777" s="58"/>
      <c r="IO777" s="58"/>
      <c r="IP777" s="58"/>
      <c r="IQ777" s="58"/>
      <c r="IR777" s="58"/>
    </row>
    <row r="778" spans="1:252" s="839" customFormat="1">
      <c r="A778" s="78" t="s">
        <v>589</v>
      </c>
      <c r="B778" s="699">
        <v>0.67300000000000004</v>
      </c>
      <c r="C778" s="699">
        <v>0.75600000000000001</v>
      </c>
      <c r="D778" s="699">
        <v>0.45</v>
      </c>
      <c r="E778" s="699">
        <v>0.41099999999999998</v>
      </c>
      <c r="F778" s="699">
        <v>0.36</v>
      </c>
      <c r="G778" s="699">
        <v>0.32700000000000001</v>
      </c>
      <c r="H778" s="699">
        <v>0.42799999999999999</v>
      </c>
      <c r="I778" s="699">
        <v>0.80100000000000005</v>
      </c>
      <c r="J778" s="699">
        <v>0.81699999999999995</v>
      </c>
      <c r="K778" s="699">
        <v>0.95199999999999996</v>
      </c>
      <c r="L778" s="699">
        <v>0.76500000000000001</v>
      </c>
      <c r="M778" s="699">
        <v>0.67400000000000004</v>
      </c>
      <c r="N778" s="699">
        <v>0.83599999999999997</v>
      </c>
      <c r="O778" s="699">
        <v>0.85699999999999998</v>
      </c>
      <c r="P778" s="699">
        <v>0.98899999999999999</v>
      </c>
      <c r="Q778" s="699">
        <v>0.79</v>
      </c>
      <c r="R778" s="699">
        <v>0.86499999999999999</v>
      </c>
      <c r="S778" s="699">
        <v>0.872</v>
      </c>
      <c r="T778" s="699">
        <v>0.92300000000000004</v>
      </c>
      <c r="U778" s="699">
        <v>0.91800000000000004</v>
      </c>
      <c r="V778" s="699">
        <v>0.46500000000000002</v>
      </c>
      <c r="W778" s="699">
        <v>0.42</v>
      </c>
      <c r="X778" s="699">
        <v>0.39700000000000002</v>
      </c>
      <c r="Y778" s="699">
        <v>0.36499999999999999</v>
      </c>
      <c r="Z778" s="699">
        <v>0.48099999999999998</v>
      </c>
      <c r="AA778" s="956">
        <v>0.38600000000000001</v>
      </c>
      <c r="AB778" s="956">
        <v>0.47699999999999998</v>
      </c>
      <c r="AC778" s="956">
        <v>0.44800000000000001</v>
      </c>
      <c r="AD778" s="699">
        <v>0.35399999999999998</v>
      </c>
      <c r="AE778" s="953">
        <v>0.81499999999999995</v>
      </c>
      <c r="AF778" s="58"/>
      <c r="AG778" s="58"/>
      <c r="AH778" s="58"/>
      <c r="AI778" s="58"/>
      <c r="AJ778" s="58"/>
      <c r="AK778" s="58"/>
      <c r="AL778" s="58"/>
      <c r="AM778" s="58"/>
      <c r="AN778" s="58"/>
      <c r="AO778" s="58"/>
      <c r="AP778" s="58"/>
      <c r="AQ778" s="58"/>
      <c r="AR778" s="58"/>
      <c r="AS778" s="58"/>
      <c r="AT778" s="58"/>
      <c r="AU778" s="58"/>
      <c r="AV778" s="58"/>
      <c r="AW778" s="58"/>
      <c r="AX778" s="58"/>
      <c r="AY778" s="58"/>
      <c r="AZ778" s="58"/>
      <c r="BA778" s="58"/>
      <c r="BB778" s="58"/>
      <c r="BC778" s="58"/>
      <c r="BD778" s="58"/>
      <c r="BE778" s="58"/>
      <c r="BF778" s="58"/>
      <c r="BG778" s="58"/>
      <c r="BH778" s="58"/>
      <c r="BI778" s="58"/>
      <c r="BJ778" s="58"/>
      <c r="BK778" s="58"/>
      <c r="BL778" s="58"/>
      <c r="BM778" s="58"/>
      <c r="BN778" s="58"/>
      <c r="BO778" s="58"/>
      <c r="BP778" s="58"/>
      <c r="BQ778" s="58"/>
      <c r="BR778" s="58"/>
      <c r="BS778" s="58"/>
      <c r="BT778" s="58"/>
      <c r="BU778" s="58"/>
      <c r="BV778" s="58"/>
      <c r="BW778" s="58"/>
      <c r="BX778" s="58"/>
      <c r="BY778" s="58"/>
      <c r="BZ778" s="58"/>
      <c r="CA778" s="58"/>
      <c r="CB778" s="58"/>
      <c r="CC778" s="58"/>
      <c r="CD778" s="58"/>
      <c r="CE778" s="58"/>
      <c r="CF778" s="58"/>
      <c r="CG778" s="58"/>
      <c r="CH778" s="58"/>
      <c r="CI778" s="58"/>
      <c r="CJ778" s="58"/>
      <c r="CK778" s="58"/>
      <c r="CL778" s="58"/>
      <c r="CM778" s="58"/>
      <c r="CN778" s="58"/>
      <c r="CO778" s="58"/>
      <c r="CP778" s="58"/>
      <c r="CQ778" s="58"/>
      <c r="CR778" s="58"/>
      <c r="CS778" s="58"/>
      <c r="CT778" s="58"/>
      <c r="CU778" s="58"/>
      <c r="CV778" s="58"/>
      <c r="CW778" s="58"/>
      <c r="CX778" s="58"/>
      <c r="CY778" s="58"/>
      <c r="CZ778" s="58"/>
      <c r="DA778" s="58"/>
      <c r="DB778" s="58"/>
      <c r="DC778" s="58"/>
      <c r="DD778" s="58"/>
      <c r="DE778" s="58"/>
      <c r="DF778" s="58"/>
      <c r="DG778" s="58"/>
      <c r="DH778" s="58"/>
      <c r="DI778" s="58"/>
      <c r="DJ778" s="58"/>
      <c r="DK778" s="58"/>
      <c r="DL778" s="58"/>
      <c r="DM778" s="58"/>
      <c r="DN778" s="58"/>
      <c r="DO778" s="58"/>
      <c r="DP778" s="58"/>
      <c r="DQ778" s="58"/>
      <c r="DR778" s="58"/>
      <c r="DS778" s="58"/>
      <c r="DT778" s="58"/>
      <c r="DU778" s="58"/>
      <c r="DV778" s="58"/>
      <c r="DW778" s="58"/>
      <c r="DX778" s="58"/>
      <c r="DY778" s="58"/>
      <c r="DZ778" s="58"/>
      <c r="EA778" s="58"/>
      <c r="EB778" s="58"/>
      <c r="EC778" s="58"/>
      <c r="ED778" s="58"/>
      <c r="EE778" s="58"/>
      <c r="EF778" s="58"/>
      <c r="EG778" s="58"/>
      <c r="EH778" s="58"/>
      <c r="EI778" s="58"/>
      <c r="EJ778" s="58"/>
      <c r="EK778" s="58"/>
      <c r="EL778" s="58"/>
      <c r="EM778" s="58"/>
      <c r="EN778" s="58"/>
      <c r="EO778" s="58"/>
      <c r="EP778" s="58"/>
      <c r="EQ778" s="58"/>
      <c r="ER778" s="58"/>
      <c r="ES778" s="58"/>
      <c r="ET778" s="58"/>
      <c r="EU778" s="58"/>
      <c r="EV778" s="58"/>
      <c r="EW778" s="58"/>
      <c r="EX778" s="58"/>
      <c r="EY778" s="58"/>
      <c r="EZ778" s="58"/>
      <c r="FA778" s="58"/>
      <c r="FB778" s="58"/>
      <c r="FC778" s="58"/>
      <c r="FD778" s="58"/>
      <c r="FE778" s="58"/>
      <c r="FF778" s="58"/>
      <c r="FG778" s="58"/>
      <c r="FH778" s="58"/>
      <c r="FI778" s="58"/>
      <c r="FJ778" s="58"/>
      <c r="FK778" s="58"/>
      <c r="FL778" s="58"/>
      <c r="FM778" s="58"/>
      <c r="FN778" s="58"/>
      <c r="FO778" s="58"/>
      <c r="FP778" s="58"/>
      <c r="FQ778" s="58"/>
      <c r="FR778" s="58"/>
      <c r="FS778" s="58"/>
      <c r="FT778" s="58"/>
      <c r="FU778" s="58"/>
      <c r="FV778" s="58"/>
      <c r="FW778" s="58"/>
      <c r="FX778" s="58"/>
      <c r="FY778" s="58"/>
      <c r="FZ778" s="58"/>
      <c r="GA778" s="58"/>
      <c r="GB778" s="58"/>
      <c r="GC778" s="58"/>
      <c r="GD778" s="58"/>
      <c r="GE778" s="58"/>
      <c r="GF778" s="58"/>
      <c r="GG778" s="58"/>
      <c r="GH778" s="58"/>
      <c r="GI778" s="58"/>
      <c r="GJ778" s="58"/>
      <c r="GK778" s="58"/>
      <c r="GL778" s="58"/>
      <c r="GM778" s="58"/>
      <c r="GN778" s="58"/>
      <c r="GO778" s="58"/>
      <c r="GP778" s="58"/>
      <c r="GQ778" s="58"/>
      <c r="GR778" s="58"/>
      <c r="GS778" s="58"/>
      <c r="GT778" s="58"/>
      <c r="GU778" s="58"/>
      <c r="GV778" s="58"/>
      <c r="GW778" s="58"/>
      <c r="GX778" s="58"/>
      <c r="GY778" s="58"/>
      <c r="GZ778" s="58"/>
      <c r="HA778" s="58"/>
      <c r="HB778" s="58"/>
      <c r="HC778" s="58"/>
      <c r="HD778" s="58"/>
      <c r="HE778" s="58"/>
      <c r="HF778" s="58"/>
      <c r="HG778" s="58"/>
      <c r="HH778" s="58"/>
      <c r="HI778" s="58"/>
      <c r="HJ778" s="58"/>
      <c r="HK778" s="58"/>
      <c r="HL778" s="58"/>
      <c r="HM778" s="58"/>
      <c r="HN778" s="58"/>
      <c r="HO778" s="58"/>
      <c r="HP778" s="58"/>
      <c r="HQ778" s="58"/>
      <c r="HR778" s="58"/>
      <c r="HS778" s="58"/>
      <c r="HT778" s="58"/>
      <c r="HU778" s="58"/>
      <c r="HV778" s="58"/>
      <c r="HW778" s="58"/>
      <c r="HX778" s="58"/>
      <c r="HY778" s="58"/>
      <c r="HZ778" s="58"/>
      <c r="IA778" s="58"/>
      <c r="IB778" s="58"/>
      <c r="IC778" s="58"/>
      <c r="ID778" s="58"/>
      <c r="IE778" s="58"/>
      <c r="IF778" s="58"/>
      <c r="IG778" s="58"/>
      <c r="IH778" s="58"/>
      <c r="II778" s="58"/>
      <c r="IJ778" s="58"/>
      <c r="IK778" s="58"/>
      <c r="IL778" s="58"/>
      <c r="IM778" s="58"/>
      <c r="IN778" s="58"/>
      <c r="IO778" s="58"/>
      <c r="IP778" s="58"/>
      <c r="IQ778" s="58"/>
      <c r="IR778" s="58"/>
    </row>
    <row r="779" spans="1:252" s="839" customFormat="1">
      <c r="A779" s="78" t="s">
        <v>590</v>
      </c>
      <c r="B779" s="699">
        <v>1E-3</v>
      </c>
      <c r="C779" s="699">
        <v>1E-3</v>
      </c>
      <c r="D779" s="699">
        <v>1E-3</v>
      </c>
      <c r="E779" s="699">
        <v>1E-3</v>
      </c>
      <c r="F779" s="699">
        <v>1E-3</v>
      </c>
      <c r="G779" s="699">
        <v>1E-3</v>
      </c>
      <c r="H779" s="699">
        <v>1E-3</v>
      </c>
      <c r="I779" s="699">
        <v>3.0000000000000001E-3</v>
      </c>
      <c r="J779" s="699">
        <v>2E-3</v>
      </c>
      <c r="K779" s="699">
        <v>3.0000000000000001E-3</v>
      </c>
      <c r="L779" s="699">
        <v>2E-3</v>
      </c>
      <c r="M779" s="699">
        <v>2E-3</v>
      </c>
      <c r="N779" s="699">
        <v>3.0000000000000001E-3</v>
      </c>
      <c r="O779" s="699">
        <v>3.0000000000000001E-3</v>
      </c>
      <c r="P779" s="699">
        <v>3.0000000000000001E-3</v>
      </c>
      <c r="Q779" s="699">
        <v>3.0000000000000001E-3</v>
      </c>
      <c r="R779" s="699">
        <v>4.0000000000000001E-3</v>
      </c>
      <c r="S779" s="699">
        <v>7.0000000000000001E-3</v>
      </c>
      <c r="T779" s="699">
        <v>7.0000000000000001E-3</v>
      </c>
      <c r="U779" s="699">
        <v>5.0000000000000001E-3</v>
      </c>
      <c r="V779" s="699">
        <v>6.0000000000000001E-3</v>
      </c>
      <c r="W779" s="699">
        <v>7.0000000000000001E-3</v>
      </c>
      <c r="X779" s="699">
        <v>8.0000000000000002E-3</v>
      </c>
      <c r="Y779" s="699">
        <v>3.3000000000000002E-2</v>
      </c>
      <c r="Z779" s="699">
        <v>4.2000000000000003E-2</v>
      </c>
      <c r="AA779" s="956">
        <v>2.8000000000000001E-2</v>
      </c>
      <c r="AB779" s="956">
        <v>0.04</v>
      </c>
      <c r="AC779" s="956">
        <v>3.9E-2</v>
      </c>
      <c r="AD779" s="699">
        <v>3.9E-2</v>
      </c>
      <c r="AE779" s="953">
        <v>4.2999999999999997E-2</v>
      </c>
      <c r="AF779" s="58"/>
      <c r="AG779" s="58"/>
      <c r="AH779" s="58"/>
      <c r="AI779" s="58"/>
      <c r="AJ779" s="58"/>
      <c r="AK779" s="58"/>
      <c r="AL779" s="58"/>
      <c r="AM779" s="58"/>
      <c r="AN779" s="58"/>
      <c r="AO779" s="58"/>
      <c r="AP779" s="58"/>
      <c r="AQ779" s="58"/>
      <c r="AR779" s="58"/>
      <c r="AS779" s="58"/>
      <c r="AT779" s="58"/>
      <c r="AU779" s="58"/>
      <c r="AV779" s="58"/>
      <c r="AW779" s="58"/>
      <c r="AX779" s="58"/>
      <c r="AY779" s="58"/>
      <c r="AZ779" s="58"/>
      <c r="BA779" s="58"/>
      <c r="BB779" s="58"/>
      <c r="BC779" s="58"/>
      <c r="BD779" s="58"/>
      <c r="BE779" s="58"/>
      <c r="BF779" s="58"/>
      <c r="BG779" s="58"/>
      <c r="BH779" s="58"/>
      <c r="BI779" s="58"/>
      <c r="BJ779" s="58"/>
      <c r="BK779" s="58"/>
      <c r="BL779" s="58"/>
      <c r="BM779" s="58"/>
      <c r="BN779" s="58"/>
      <c r="BO779" s="58"/>
      <c r="BP779" s="58"/>
      <c r="BQ779" s="58"/>
      <c r="BR779" s="58"/>
      <c r="BS779" s="58"/>
      <c r="BT779" s="58"/>
      <c r="BU779" s="58"/>
      <c r="BV779" s="58"/>
      <c r="BW779" s="58"/>
      <c r="BX779" s="58"/>
      <c r="BY779" s="58"/>
      <c r="BZ779" s="58"/>
      <c r="CA779" s="58"/>
      <c r="CB779" s="58"/>
      <c r="CC779" s="58"/>
      <c r="CD779" s="58"/>
      <c r="CE779" s="58"/>
      <c r="CF779" s="58"/>
      <c r="CG779" s="58"/>
      <c r="CH779" s="58"/>
      <c r="CI779" s="58"/>
      <c r="CJ779" s="58"/>
      <c r="CK779" s="58"/>
      <c r="CL779" s="58"/>
      <c r="CM779" s="58"/>
      <c r="CN779" s="58"/>
      <c r="CO779" s="58"/>
      <c r="CP779" s="58"/>
      <c r="CQ779" s="58"/>
      <c r="CR779" s="58"/>
      <c r="CS779" s="58"/>
      <c r="CT779" s="58"/>
      <c r="CU779" s="58"/>
      <c r="CV779" s="58"/>
      <c r="CW779" s="58"/>
      <c r="CX779" s="58"/>
      <c r="CY779" s="58"/>
      <c r="CZ779" s="58"/>
      <c r="DA779" s="58"/>
      <c r="DB779" s="58"/>
      <c r="DC779" s="58"/>
      <c r="DD779" s="58"/>
      <c r="DE779" s="58"/>
      <c r="DF779" s="58"/>
      <c r="DG779" s="58"/>
      <c r="DH779" s="58"/>
      <c r="DI779" s="58"/>
      <c r="DJ779" s="58"/>
      <c r="DK779" s="58"/>
      <c r="DL779" s="58"/>
      <c r="DM779" s="58"/>
      <c r="DN779" s="58"/>
      <c r="DO779" s="58"/>
      <c r="DP779" s="58"/>
      <c r="DQ779" s="58"/>
      <c r="DR779" s="58"/>
      <c r="DS779" s="58"/>
      <c r="DT779" s="58"/>
      <c r="DU779" s="58"/>
      <c r="DV779" s="58"/>
      <c r="DW779" s="58"/>
      <c r="DX779" s="58"/>
      <c r="DY779" s="58"/>
      <c r="DZ779" s="58"/>
      <c r="EA779" s="58"/>
      <c r="EB779" s="58"/>
      <c r="EC779" s="58"/>
      <c r="ED779" s="58"/>
      <c r="EE779" s="58"/>
      <c r="EF779" s="58"/>
      <c r="EG779" s="58"/>
      <c r="EH779" s="58"/>
      <c r="EI779" s="58"/>
      <c r="EJ779" s="58"/>
      <c r="EK779" s="58"/>
      <c r="EL779" s="58"/>
      <c r="EM779" s="58"/>
      <c r="EN779" s="58"/>
      <c r="EO779" s="58"/>
      <c r="EP779" s="58"/>
      <c r="EQ779" s="58"/>
      <c r="ER779" s="58"/>
      <c r="ES779" s="58"/>
      <c r="ET779" s="58"/>
      <c r="EU779" s="58"/>
      <c r="EV779" s="58"/>
      <c r="EW779" s="58"/>
      <c r="EX779" s="58"/>
      <c r="EY779" s="58"/>
      <c r="EZ779" s="58"/>
      <c r="FA779" s="58"/>
      <c r="FB779" s="58"/>
      <c r="FC779" s="58"/>
      <c r="FD779" s="58"/>
      <c r="FE779" s="58"/>
      <c r="FF779" s="58"/>
      <c r="FG779" s="58"/>
      <c r="FH779" s="58"/>
      <c r="FI779" s="58"/>
      <c r="FJ779" s="58"/>
      <c r="FK779" s="58"/>
      <c r="FL779" s="58"/>
      <c r="FM779" s="58"/>
      <c r="FN779" s="58"/>
      <c r="FO779" s="58"/>
      <c r="FP779" s="58"/>
      <c r="FQ779" s="58"/>
      <c r="FR779" s="58"/>
      <c r="FS779" s="58"/>
      <c r="FT779" s="58"/>
      <c r="FU779" s="58"/>
      <c r="FV779" s="58"/>
      <c r="FW779" s="58"/>
      <c r="FX779" s="58"/>
      <c r="FY779" s="58"/>
      <c r="FZ779" s="58"/>
      <c r="GA779" s="58"/>
      <c r="GB779" s="58"/>
      <c r="GC779" s="58"/>
      <c r="GD779" s="58"/>
      <c r="GE779" s="58"/>
      <c r="GF779" s="58"/>
      <c r="GG779" s="58"/>
      <c r="GH779" s="58"/>
      <c r="GI779" s="58"/>
      <c r="GJ779" s="58"/>
      <c r="GK779" s="58"/>
      <c r="GL779" s="58"/>
      <c r="GM779" s="58"/>
      <c r="GN779" s="58"/>
      <c r="GO779" s="58"/>
      <c r="GP779" s="58"/>
      <c r="GQ779" s="58"/>
      <c r="GR779" s="58"/>
      <c r="GS779" s="58"/>
      <c r="GT779" s="58"/>
      <c r="GU779" s="58"/>
      <c r="GV779" s="58"/>
      <c r="GW779" s="58"/>
      <c r="GX779" s="58"/>
      <c r="GY779" s="58"/>
      <c r="GZ779" s="58"/>
      <c r="HA779" s="58"/>
      <c r="HB779" s="58"/>
      <c r="HC779" s="58"/>
      <c r="HD779" s="58"/>
      <c r="HE779" s="58"/>
      <c r="HF779" s="58"/>
      <c r="HG779" s="58"/>
      <c r="HH779" s="58"/>
      <c r="HI779" s="58"/>
      <c r="HJ779" s="58"/>
      <c r="HK779" s="58"/>
      <c r="HL779" s="58"/>
      <c r="HM779" s="58"/>
      <c r="HN779" s="58"/>
      <c r="HO779" s="58"/>
      <c r="HP779" s="58"/>
      <c r="HQ779" s="58"/>
      <c r="HR779" s="58"/>
      <c r="HS779" s="58"/>
      <c r="HT779" s="58"/>
      <c r="HU779" s="58"/>
      <c r="HV779" s="58"/>
      <c r="HW779" s="58"/>
      <c r="HX779" s="58"/>
      <c r="HY779" s="58"/>
      <c r="HZ779" s="58"/>
      <c r="IA779" s="58"/>
      <c r="IB779" s="58"/>
      <c r="IC779" s="58"/>
      <c r="ID779" s="58"/>
      <c r="IE779" s="58"/>
      <c r="IF779" s="58"/>
      <c r="IG779" s="58"/>
      <c r="IH779" s="58"/>
      <c r="II779" s="58"/>
      <c r="IJ779" s="58"/>
      <c r="IK779" s="58"/>
      <c r="IL779" s="58"/>
      <c r="IM779" s="58"/>
      <c r="IN779" s="58"/>
      <c r="IO779" s="58"/>
      <c r="IP779" s="58"/>
      <c r="IQ779" s="58"/>
      <c r="IR779" s="58"/>
    </row>
    <row r="780" spans="1:252" s="839" customFormat="1">
      <c r="A780" s="78" t="s">
        <v>591</v>
      </c>
      <c r="B780" s="699">
        <v>0</v>
      </c>
      <c r="C780" s="699">
        <v>0</v>
      </c>
      <c r="D780" s="699">
        <v>0</v>
      </c>
      <c r="E780" s="699">
        <v>0</v>
      </c>
      <c r="F780" s="699">
        <v>0</v>
      </c>
      <c r="G780" s="699">
        <v>0</v>
      </c>
      <c r="H780" s="699">
        <v>0</v>
      </c>
      <c r="I780" s="699">
        <v>0</v>
      </c>
      <c r="J780" s="699">
        <v>0</v>
      </c>
      <c r="K780" s="699">
        <v>0</v>
      </c>
      <c r="L780" s="699">
        <v>0</v>
      </c>
      <c r="M780" s="699">
        <v>0</v>
      </c>
      <c r="N780" s="699">
        <v>0</v>
      </c>
      <c r="O780" s="699">
        <v>0</v>
      </c>
      <c r="P780" s="699">
        <v>0</v>
      </c>
      <c r="Q780" s="699">
        <v>1E-3</v>
      </c>
      <c r="R780" s="699">
        <v>0</v>
      </c>
      <c r="S780" s="699">
        <v>0</v>
      </c>
      <c r="T780" s="699">
        <v>1E-3</v>
      </c>
      <c r="U780" s="699">
        <v>1E-3</v>
      </c>
      <c r="V780" s="699">
        <v>1E-3</v>
      </c>
      <c r="W780" s="699">
        <v>1E-3</v>
      </c>
      <c r="X780" s="699">
        <v>1E-3</v>
      </c>
      <c r="Y780" s="699">
        <v>3.0000000000000001E-3</v>
      </c>
      <c r="Z780" s="699">
        <v>2E-3</v>
      </c>
      <c r="AA780" s="956">
        <v>1E-3</v>
      </c>
      <c r="AB780" s="956">
        <v>2E-3</v>
      </c>
      <c r="AC780" s="956">
        <v>4.0000000000000001E-3</v>
      </c>
      <c r="AD780" s="699">
        <v>8.0000000000000002E-3</v>
      </c>
      <c r="AE780" s="953">
        <v>2.1999999999999999E-2</v>
      </c>
      <c r="AF780" s="58"/>
      <c r="AG780" s="58"/>
      <c r="AH780" s="58"/>
      <c r="AI780" s="58"/>
      <c r="AJ780" s="58"/>
      <c r="AK780" s="58"/>
      <c r="AL780" s="58"/>
      <c r="AM780" s="58"/>
      <c r="AN780" s="58"/>
      <c r="AO780" s="58"/>
      <c r="AP780" s="58"/>
      <c r="AQ780" s="58"/>
      <c r="AR780" s="58"/>
      <c r="AS780" s="58"/>
      <c r="AT780" s="58"/>
      <c r="AU780" s="58"/>
      <c r="AV780" s="58"/>
      <c r="AW780" s="58"/>
      <c r="AX780" s="58"/>
      <c r="AY780" s="58"/>
      <c r="AZ780" s="58"/>
      <c r="BA780" s="58"/>
      <c r="BB780" s="58"/>
      <c r="BC780" s="58"/>
      <c r="BD780" s="58"/>
      <c r="BE780" s="58"/>
      <c r="BF780" s="58"/>
      <c r="BG780" s="58"/>
      <c r="BH780" s="58"/>
      <c r="BI780" s="58"/>
      <c r="BJ780" s="58"/>
      <c r="BK780" s="58"/>
      <c r="BL780" s="58"/>
      <c r="BM780" s="58"/>
      <c r="BN780" s="58"/>
      <c r="BO780" s="58"/>
      <c r="BP780" s="58"/>
      <c r="BQ780" s="58"/>
      <c r="BR780" s="58"/>
      <c r="BS780" s="58"/>
      <c r="BT780" s="58"/>
      <c r="BU780" s="58"/>
      <c r="BV780" s="58"/>
      <c r="BW780" s="58"/>
      <c r="BX780" s="58"/>
      <c r="BY780" s="58"/>
      <c r="BZ780" s="58"/>
      <c r="CA780" s="58"/>
      <c r="CB780" s="58"/>
      <c r="CC780" s="58"/>
      <c r="CD780" s="58"/>
      <c r="CE780" s="58"/>
      <c r="CF780" s="58"/>
      <c r="CG780" s="58"/>
      <c r="CH780" s="58"/>
      <c r="CI780" s="58"/>
      <c r="CJ780" s="58"/>
      <c r="CK780" s="58"/>
      <c r="CL780" s="58"/>
      <c r="CM780" s="58"/>
      <c r="CN780" s="58"/>
      <c r="CO780" s="58"/>
      <c r="CP780" s="58"/>
      <c r="CQ780" s="58"/>
      <c r="CR780" s="58"/>
      <c r="CS780" s="58"/>
      <c r="CT780" s="58"/>
      <c r="CU780" s="58"/>
      <c r="CV780" s="58"/>
      <c r="CW780" s="58"/>
      <c r="CX780" s="58"/>
      <c r="CY780" s="58"/>
      <c r="CZ780" s="58"/>
      <c r="DA780" s="58"/>
      <c r="DB780" s="58"/>
      <c r="DC780" s="58"/>
      <c r="DD780" s="58"/>
      <c r="DE780" s="58"/>
      <c r="DF780" s="58"/>
      <c r="DG780" s="58"/>
      <c r="DH780" s="58"/>
      <c r="DI780" s="58"/>
      <c r="DJ780" s="58"/>
      <c r="DK780" s="58"/>
      <c r="DL780" s="58"/>
      <c r="DM780" s="58"/>
      <c r="DN780" s="58"/>
      <c r="DO780" s="58"/>
      <c r="DP780" s="58"/>
      <c r="DQ780" s="58"/>
      <c r="DR780" s="58"/>
      <c r="DS780" s="58"/>
      <c r="DT780" s="58"/>
      <c r="DU780" s="58"/>
      <c r="DV780" s="58"/>
      <c r="DW780" s="58"/>
      <c r="DX780" s="58"/>
      <c r="DY780" s="58"/>
      <c r="DZ780" s="58"/>
      <c r="EA780" s="58"/>
      <c r="EB780" s="58"/>
      <c r="EC780" s="58"/>
      <c r="ED780" s="58"/>
      <c r="EE780" s="58"/>
      <c r="EF780" s="58"/>
      <c r="EG780" s="58"/>
      <c r="EH780" s="58"/>
      <c r="EI780" s="58"/>
      <c r="EJ780" s="58"/>
      <c r="EK780" s="58"/>
      <c r="EL780" s="58"/>
      <c r="EM780" s="58"/>
      <c r="EN780" s="58"/>
      <c r="EO780" s="58"/>
      <c r="EP780" s="58"/>
      <c r="EQ780" s="58"/>
      <c r="ER780" s="58"/>
      <c r="ES780" s="58"/>
      <c r="ET780" s="58"/>
      <c r="EU780" s="58"/>
      <c r="EV780" s="58"/>
      <c r="EW780" s="58"/>
      <c r="EX780" s="58"/>
      <c r="EY780" s="58"/>
      <c r="EZ780" s="58"/>
      <c r="FA780" s="58"/>
      <c r="FB780" s="58"/>
      <c r="FC780" s="58"/>
      <c r="FD780" s="58"/>
      <c r="FE780" s="58"/>
      <c r="FF780" s="58"/>
      <c r="FG780" s="58"/>
      <c r="FH780" s="58"/>
      <c r="FI780" s="58"/>
      <c r="FJ780" s="58"/>
      <c r="FK780" s="58"/>
      <c r="FL780" s="58"/>
      <c r="FM780" s="58"/>
      <c r="FN780" s="58"/>
      <c r="FO780" s="58"/>
      <c r="FP780" s="58"/>
      <c r="FQ780" s="58"/>
      <c r="FR780" s="58"/>
      <c r="FS780" s="58"/>
      <c r="FT780" s="58"/>
      <c r="FU780" s="58"/>
      <c r="FV780" s="58"/>
      <c r="FW780" s="58"/>
      <c r="FX780" s="58"/>
      <c r="FY780" s="58"/>
      <c r="FZ780" s="58"/>
      <c r="GA780" s="58"/>
      <c r="GB780" s="58"/>
      <c r="GC780" s="58"/>
      <c r="GD780" s="58"/>
      <c r="GE780" s="58"/>
      <c r="GF780" s="58"/>
      <c r="GG780" s="58"/>
      <c r="GH780" s="58"/>
      <c r="GI780" s="58"/>
      <c r="GJ780" s="58"/>
      <c r="GK780" s="58"/>
      <c r="GL780" s="58"/>
      <c r="GM780" s="58"/>
      <c r="GN780" s="58"/>
      <c r="GO780" s="58"/>
      <c r="GP780" s="58"/>
      <c r="GQ780" s="58"/>
      <c r="GR780" s="58"/>
      <c r="GS780" s="58"/>
      <c r="GT780" s="58"/>
      <c r="GU780" s="58"/>
      <c r="GV780" s="58"/>
      <c r="GW780" s="58"/>
      <c r="GX780" s="58"/>
      <c r="GY780" s="58"/>
      <c r="GZ780" s="58"/>
      <c r="HA780" s="58"/>
      <c r="HB780" s="58"/>
      <c r="HC780" s="58"/>
      <c r="HD780" s="58"/>
      <c r="HE780" s="58"/>
      <c r="HF780" s="58"/>
      <c r="HG780" s="58"/>
      <c r="HH780" s="58"/>
      <c r="HI780" s="58"/>
      <c r="HJ780" s="58"/>
      <c r="HK780" s="58"/>
      <c r="HL780" s="58"/>
      <c r="HM780" s="58"/>
      <c r="HN780" s="58"/>
      <c r="HO780" s="58"/>
      <c r="HP780" s="58"/>
      <c r="HQ780" s="58"/>
      <c r="HR780" s="58"/>
      <c r="HS780" s="58"/>
      <c r="HT780" s="58"/>
      <c r="HU780" s="58"/>
      <c r="HV780" s="58"/>
      <c r="HW780" s="58"/>
      <c r="HX780" s="58"/>
      <c r="HY780" s="58"/>
      <c r="HZ780" s="58"/>
      <c r="IA780" s="58"/>
      <c r="IB780" s="58"/>
      <c r="IC780" s="58"/>
      <c r="ID780" s="58"/>
      <c r="IE780" s="58"/>
      <c r="IF780" s="58"/>
      <c r="IG780" s="58"/>
      <c r="IH780" s="58"/>
      <c r="II780" s="58"/>
      <c r="IJ780" s="58"/>
      <c r="IK780" s="58"/>
      <c r="IL780" s="58"/>
      <c r="IM780" s="58"/>
      <c r="IN780" s="58"/>
      <c r="IO780" s="58"/>
      <c r="IP780" s="58"/>
      <c r="IQ780" s="58"/>
      <c r="IR780" s="58"/>
    </row>
    <row r="781" spans="1:252" s="839" customFormat="1">
      <c r="A781" s="78" t="s">
        <v>592</v>
      </c>
      <c r="B781" s="699">
        <v>7.0000000000000001E-3</v>
      </c>
      <c r="C781" s="699">
        <v>7.0000000000000001E-3</v>
      </c>
      <c r="D781" s="699">
        <v>4.0000000000000001E-3</v>
      </c>
      <c r="E781" s="699">
        <v>4.0000000000000001E-3</v>
      </c>
      <c r="F781" s="699">
        <v>3.0000000000000001E-3</v>
      </c>
      <c r="G781" s="699">
        <v>3.0000000000000001E-3</v>
      </c>
      <c r="H781" s="699">
        <v>4.0000000000000001E-3</v>
      </c>
      <c r="I781" s="699">
        <v>8.0000000000000002E-3</v>
      </c>
      <c r="J781" s="699">
        <v>7.0000000000000001E-3</v>
      </c>
      <c r="K781" s="699">
        <v>8.9999999999999993E-3</v>
      </c>
      <c r="L781" s="699">
        <v>7.0000000000000001E-3</v>
      </c>
      <c r="M781" s="699">
        <v>6.0000000000000001E-3</v>
      </c>
      <c r="N781" s="699">
        <v>8.0000000000000002E-3</v>
      </c>
      <c r="O781" s="699">
        <v>8.9999999999999993E-3</v>
      </c>
      <c r="P781" s="699">
        <v>8.9999999999999993E-3</v>
      </c>
      <c r="Q781" s="699">
        <v>0</v>
      </c>
      <c r="R781" s="699">
        <v>0</v>
      </c>
      <c r="S781" s="699">
        <v>0</v>
      </c>
      <c r="T781" s="699">
        <v>1E-3</v>
      </c>
      <c r="U781" s="699">
        <v>0</v>
      </c>
      <c r="V781" s="699">
        <v>0</v>
      </c>
      <c r="W781" s="699">
        <v>0</v>
      </c>
      <c r="X781" s="699">
        <v>0</v>
      </c>
      <c r="Y781" s="699">
        <v>0</v>
      </c>
      <c r="Z781" s="699">
        <v>0</v>
      </c>
      <c r="AA781" s="957">
        <v>0</v>
      </c>
      <c r="AB781" s="957">
        <v>0</v>
      </c>
      <c r="AC781" s="957">
        <v>0</v>
      </c>
      <c r="AD781" s="699">
        <v>0</v>
      </c>
      <c r="AE781" s="953">
        <v>0</v>
      </c>
      <c r="AF781" s="58"/>
      <c r="AG781" s="58"/>
      <c r="AH781" s="58"/>
      <c r="AI781" s="58"/>
      <c r="AJ781" s="58"/>
      <c r="AK781" s="58"/>
      <c r="AL781" s="58"/>
      <c r="AM781" s="58"/>
      <c r="AN781" s="58"/>
      <c r="AO781" s="58"/>
      <c r="AP781" s="58"/>
      <c r="AQ781" s="58"/>
      <c r="AR781" s="58"/>
      <c r="AS781" s="58"/>
      <c r="AT781" s="58"/>
      <c r="AU781" s="58"/>
      <c r="AV781" s="58"/>
      <c r="AW781" s="58"/>
      <c r="AX781" s="58"/>
      <c r="AY781" s="58"/>
      <c r="AZ781" s="58"/>
      <c r="BA781" s="58"/>
      <c r="BB781" s="58"/>
      <c r="BC781" s="58"/>
      <c r="BD781" s="58"/>
      <c r="BE781" s="58"/>
      <c r="BF781" s="58"/>
      <c r="BG781" s="58"/>
      <c r="BH781" s="58"/>
      <c r="BI781" s="58"/>
      <c r="BJ781" s="58"/>
      <c r="BK781" s="58"/>
      <c r="BL781" s="58"/>
      <c r="BM781" s="58"/>
      <c r="BN781" s="58"/>
      <c r="BO781" s="58"/>
      <c r="BP781" s="58"/>
      <c r="BQ781" s="58"/>
      <c r="BR781" s="58"/>
      <c r="BS781" s="58"/>
      <c r="BT781" s="58"/>
      <c r="BU781" s="58"/>
      <c r="BV781" s="58"/>
      <c r="BW781" s="58"/>
      <c r="BX781" s="58"/>
      <c r="BY781" s="58"/>
      <c r="BZ781" s="58"/>
      <c r="CA781" s="58"/>
      <c r="CB781" s="58"/>
      <c r="CC781" s="58"/>
      <c r="CD781" s="58"/>
      <c r="CE781" s="58"/>
      <c r="CF781" s="58"/>
      <c r="CG781" s="58"/>
      <c r="CH781" s="58"/>
      <c r="CI781" s="58"/>
      <c r="CJ781" s="58"/>
      <c r="CK781" s="58"/>
      <c r="CL781" s="58"/>
      <c r="CM781" s="58"/>
      <c r="CN781" s="58"/>
      <c r="CO781" s="58"/>
      <c r="CP781" s="58"/>
      <c r="CQ781" s="58"/>
      <c r="CR781" s="58"/>
      <c r="CS781" s="58"/>
      <c r="CT781" s="58"/>
      <c r="CU781" s="58"/>
      <c r="CV781" s="58"/>
      <c r="CW781" s="58"/>
      <c r="CX781" s="58"/>
      <c r="CY781" s="58"/>
      <c r="CZ781" s="58"/>
      <c r="DA781" s="58"/>
      <c r="DB781" s="58"/>
      <c r="DC781" s="58"/>
      <c r="DD781" s="58"/>
      <c r="DE781" s="58"/>
      <c r="DF781" s="58"/>
      <c r="DG781" s="58"/>
      <c r="DH781" s="58"/>
      <c r="DI781" s="58"/>
      <c r="DJ781" s="58"/>
      <c r="DK781" s="58"/>
      <c r="DL781" s="58"/>
      <c r="DM781" s="58"/>
      <c r="DN781" s="58"/>
      <c r="DO781" s="58"/>
      <c r="DP781" s="58"/>
      <c r="DQ781" s="58"/>
      <c r="DR781" s="58"/>
      <c r="DS781" s="58"/>
      <c r="DT781" s="58"/>
      <c r="DU781" s="58"/>
      <c r="DV781" s="58"/>
      <c r="DW781" s="58"/>
      <c r="DX781" s="58"/>
      <c r="DY781" s="58"/>
      <c r="DZ781" s="58"/>
      <c r="EA781" s="58"/>
      <c r="EB781" s="58"/>
      <c r="EC781" s="58"/>
      <c r="ED781" s="58"/>
      <c r="EE781" s="58"/>
      <c r="EF781" s="58"/>
      <c r="EG781" s="58"/>
      <c r="EH781" s="58"/>
      <c r="EI781" s="58"/>
      <c r="EJ781" s="58"/>
      <c r="EK781" s="58"/>
      <c r="EL781" s="58"/>
      <c r="EM781" s="58"/>
      <c r="EN781" s="58"/>
      <c r="EO781" s="58"/>
      <c r="EP781" s="58"/>
      <c r="EQ781" s="58"/>
      <c r="ER781" s="58"/>
      <c r="ES781" s="58"/>
      <c r="ET781" s="58"/>
      <c r="EU781" s="58"/>
      <c r="EV781" s="58"/>
      <c r="EW781" s="58"/>
      <c r="EX781" s="58"/>
      <c r="EY781" s="58"/>
      <c r="EZ781" s="58"/>
      <c r="FA781" s="58"/>
      <c r="FB781" s="58"/>
      <c r="FC781" s="58"/>
      <c r="FD781" s="58"/>
      <c r="FE781" s="58"/>
      <c r="FF781" s="58"/>
      <c r="FG781" s="58"/>
      <c r="FH781" s="58"/>
      <c r="FI781" s="58"/>
      <c r="FJ781" s="58"/>
      <c r="FK781" s="58"/>
      <c r="FL781" s="58"/>
      <c r="FM781" s="58"/>
      <c r="FN781" s="58"/>
      <c r="FO781" s="58"/>
      <c r="FP781" s="58"/>
      <c r="FQ781" s="58"/>
      <c r="FR781" s="58"/>
      <c r="FS781" s="58"/>
      <c r="FT781" s="58"/>
      <c r="FU781" s="58"/>
      <c r="FV781" s="58"/>
      <c r="FW781" s="58"/>
      <c r="FX781" s="58"/>
      <c r="FY781" s="58"/>
      <c r="FZ781" s="58"/>
      <c r="GA781" s="58"/>
      <c r="GB781" s="58"/>
      <c r="GC781" s="58"/>
      <c r="GD781" s="58"/>
      <c r="GE781" s="58"/>
      <c r="GF781" s="58"/>
      <c r="GG781" s="58"/>
      <c r="GH781" s="58"/>
      <c r="GI781" s="58"/>
      <c r="GJ781" s="58"/>
      <c r="GK781" s="58"/>
      <c r="GL781" s="58"/>
      <c r="GM781" s="58"/>
      <c r="GN781" s="58"/>
      <c r="GO781" s="58"/>
      <c r="GP781" s="58"/>
      <c r="GQ781" s="58"/>
      <c r="GR781" s="58"/>
      <c r="GS781" s="58"/>
      <c r="GT781" s="58"/>
      <c r="GU781" s="58"/>
      <c r="GV781" s="58"/>
      <c r="GW781" s="58"/>
      <c r="GX781" s="58"/>
      <c r="GY781" s="58"/>
      <c r="GZ781" s="58"/>
      <c r="HA781" s="58"/>
      <c r="HB781" s="58"/>
      <c r="HC781" s="58"/>
      <c r="HD781" s="58"/>
      <c r="HE781" s="58"/>
      <c r="HF781" s="58"/>
      <c r="HG781" s="58"/>
      <c r="HH781" s="58"/>
      <c r="HI781" s="58"/>
      <c r="HJ781" s="58"/>
      <c r="HK781" s="58"/>
      <c r="HL781" s="58"/>
      <c r="HM781" s="58"/>
      <c r="HN781" s="58"/>
      <c r="HO781" s="58"/>
      <c r="HP781" s="58"/>
      <c r="HQ781" s="58"/>
      <c r="HR781" s="58"/>
      <c r="HS781" s="58"/>
      <c r="HT781" s="58"/>
      <c r="HU781" s="58"/>
      <c r="HV781" s="58"/>
      <c r="HW781" s="58"/>
      <c r="HX781" s="58"/>
      <c r="HY781" s="58"/>
      <c r="HZ781" s="58"/>
      <c r="IA781" s="58"/>
      <c r="IB781" s="58"/>
      <c r="IC781" s="58"/>
      <c r="ID781" s="58"/>
      <c r="IE781" s="58"/>
      <c r="IF781" s="58"/>
      <c r="IG781" s="58"/>
      <c r="IH781" s="58"/>
      <c r="II781" s="58"/>
      <c r="IJ781" s="58"/>
      <c r="IK781" s="58"/>
      <c r="IL781" s="58"/>
      <c r="IM781" s="58"/>
      <c r="IN781" s="58"/>
      <c r="IO781" s="58"/>
      <c r="IP781" s="58"/>
      <c r="IQ781" s="58"/>
      <c r="IR781" s="58"/>
    </row>
    <row r="782" spans="1:252" s="839" customFormat="1">
      <c r="A782" s="78" t="s">
        <v>593</v>
      </c>
      <c r="B782" s="699">
        <v>6.0000000000000001E-3</v>
      </c>
      <c r="C782" s="699">
        <v>6.0000000000000001E-3</v>
      </c>
      <c r="D782" s="699">
        <v>4.0000000000000001E-3</v>
      </c>
      <c r="E782" s="699">
        <v>3.0000000000000001E-3</v>
      </c>
      <c r="F782" s="699">
        <v>3.0000000000000001E-3</v>
      </c>
      <c r="G782" s="699">
        <v>2E-3</v>
      </c>
      <c r="H782" s="699">
        <v>3.0000000000000001E-3</v>
      </c>
      <c r="I782" s="699">
        <v>7.0000000000000001E-3</v>
      </c>
      <c r="J782" s="699">
        <v>7.0000000000000001E-3</v>
      </c>
      <c r="K782" s="699">
        <v>8.0000000000000002E-3</v>
      </c>
      <c r="L782" s="699">
        <v>7.0000000000000001E-3</v>
      </c>
      <c r="M782" s="699">
        <v>5.0000000000000001E-3</v>
      </c>
      <c r="N782" s="699">
        <v>8.0000000000000002E-3</v>
      </c>
      <c r="O782" s="699">
        <v>8.0000000000000002E-3</v>
      </c>
      <c r="P782" s="699">
        <v>8.9999999999999993E-3</v>
      </c>
      <c r="Q782" s="699">
        <v>0.01</v>
      </c>
      <c r="R782" s="699">
        <v>8.0000000000000002E-3</v>
      </c>
      <c r="S782" s="699">
        <v>7.0000000000000001E-3</v>
      </c>
      <c r="T782" s="699">
        <v>1.2999999999999999E-2</v>
      </c>
      <c r="U782" s="699">
        <v>1.9E-2</v>
      </c>
      <c r="V782" s="699">
        <v>4.1000000000000002E-2</v>
      </c>
      <c r="W782" s="699">
        <v>7.5999999999999998E-2</v>
      </c>
      <c r="X782" s="699">
        <v>3.9E-2</v>
      </c>
      <c r="Y782" s="699">
        <v>4.5999999999999999E-2</v>
      </c>
      <c r="Z782" s="699">
        <v>3.5999999999999997E-2</v>
      </c>
      <c r="AA782" s="956">
        <v>3.3000000000000002E-2</v>
      </c>
      <c r="AB782" s="956">
        <v>0.17499999999999999</v>
      </c>
      <c r="AC782" s="956">
        <v>0.20699999999999999</v>
      </c>
      <c r="AD782" s="699">
        <v>0.51500000000000001</v>
      </c>
      <c r="AE782" s="953">
        <v>0.65500000000000003</v>
      </c>
      <c r="AF782" s="58"/>
      <c r="AG782" s="58"/>
      <c r="AH782" s="58"/>
      <c r="AI782" s="58"/>
      <c r="AJ782" s="58"/>
      <c r="AK782" s="58"/>
      <c r="AL782" s="58"/>
      <c r="AM782" s="58"/>
      <c r="AN782" s="58"/>
      <c r="AO782" s="58"/>
      <c r="AP782" s="58"/>
      <c r="AQ782" s="58"/>
      <c r="AR782" s="58"/>
      <c r="AS782" s="58"/>
      <c r="AT782" s="58"/>
      <c r="AU782" s="58"/>
      <c r="AV782" s="58"/>
      <c r="AW782" s="58"/>
      <c r="AX782" s="58"/>
      <c r="AY782" s="58"/>
      <c r="AZ782" s="58"/>
      <c r="BA782" s="58"/>
      <c r="BB782" s="58"/>
      <c r="BC782" s="58"/>
      <c r="BD782" s="58"/>
      <c r="BE782" s="58"/>
      <c r="BF782" s="58"/>
      <c r="BG782" s="58"/>
      <c r="BH782" s="58"/>
      <c r="BI782" s="58"/>
      <c r="BJ782" s="58"/>
      <c r="BK782" s="58"/>
      <c r="BL782" s="58"/>
      <c r="BM782" s="58"/>
      <c r="BN782" s="58"/>
      <c r="BO782" s="58"/>
      <c r="BP782" s="58"/>
      <c r="BQ782" s="58"/>
      <c r="BR782" s="58"/>
      <c r="BS782" s="58"/>
      <c r="BT782" s="58"/>
      <c r="BU782" s="58"/>
      <c r="BV782" s="58"/>
      <c r="BW782" s="58"/>
      <c r="BX782" s="58"/>
      <c r="BY782" s="58"/>
      <c r="BZ782" s="58"/>
      <c r="CA782" s="58"/>
      <c r="CB782" s="58"/>
      <c r="CC782" s="58"/>
      <c r="CD782" s="58"/>
      <c r="CE782" s="58"/>
      <c r="CF782" s="58"/>
      <c r="CG782" s="58"/>
      <c r="CH782" s="58"/>
      <c r="CI782" s="58"/>
      <c r="CJ782" s="58"/>
      <c r="CK782" s="58"/>
      <c r="CL782" s="58"/>
      <c r="CM782" s="58"/>
      <c r="CN782" s="58"/>
      <c r="CO782" s="58"/>
      <c r="CP782" s="58"/>
      <c r="CQ782" s="58"/>
      <c r="CR782" s="58"/>
      <c r="CS782" s="58"/>
      <c r="CT782" s="58"/>
      <c r="CU782" s="58"/>
      <c r="CV782" s="58"/>
      <c r="CW782" s="58"/>
      <c r="CX782" s="58"/>
      <c r="CY782" s="58"/>
      <c r="CZ782" s="58"/>
      <c r="DA782" s="58"/>
      <c r="DB782" s="58"/>
      <c r="DC782" s="58"/>
      <c r="DD782" s="58"/>
      <c r="DE782" s="58"/>
      <c r="DF782" s="58"/>
      <c r="DG782" s="58"/>
      <c r="DH782" s="58"/>
      <c r="DI782" s="58"/>
      <c r="DJ782" s="58"/>
      <c r="DK782" s="58"/>
      <c r="DL782" s="58"/>
      <c r="DM782" s="58"/>
      <c r="DN782" s="58"/>
      <c r="DO782" s="58"/>
      <c r="DP782" s="58"/>
      <c r="DQ782" s="58"/>
      <c r="DR782" s="58"/>
      <c r="DS782" s="58"/>
      <c r="DT782" s="58"/>
      <c r="DU782" s="58"/>
      <c r="DV782" s="58"/>
      <c r="DW782" s="58"/>
      <c r="DX782" s="58"/>
      <c r="DY782" s="58"/>
      <c r="DZ782" s="58"/>
      <c r="EA782" s="58"/>
      <c r="EB782" s="58"/>
      <c r="EC782" s="58"/>
      <c r="ED782" s="58"/>
      <c r="EE782" s="58"/>
      <c r="EF782" s="58"/>
      <c r="EG782" s="58"/>
      <c r="EH782" s="58"/>
      <c r="EI782" s="58"/>
      <c r="EJ782" s="58"/>
      <c r="EK782" s="58"/>
      <c r="EL782" s="58"/>
      <c r="EM782" s="58"/>
      <c r="EN782" s="58"/>
      <c r="EO782" s="58"/>
      <c r="EP782" s="58"/>
      <c r="EQ782" s="58"/>
      <c r="ER782" s="58"/>
      <c r="ES782" s="58"/>
      <c r="ET782" s="58"/>
      <c r="EU782" s="58"/>
      <c r="EV782" s="58"/>
      <c r="EW782" s="58"/>
      <c r="EX782" s="58"/>
      <c r="EY782" s="58"/>
      <c r="EZ782" s="58"/>
      <c r="FA782" s="58"/>
      <c r="FB782" s="58"/>
      <c r="FC782" s="58"/>
      <c r="FD782" s="58"/>
      <c r="FE782" s="58"/>
      <c r="FF782" s="58"/>
      <c r="FG782" s="58"/>
      <c r="FH782" s="58"/>
      <c r="FI782" s="58"/>
      <c r="FJ782" s="58"/>
      <c r="FK782" s="58"/>
      <c r="FL782" s="58"/>
      <c r="FM782" s="58"/>
      <c r="FN782" s="58"/>
      <c r="FO782" s="58"/>
      <c r="FP782" s="58"/>
      <c r="FQ782" s="58"/>
      <c r="FR782" s="58"/>
      <c r="FS782" s="58"/>
      <c r="FT782" s="58"/>
      <c r="FU782" s="58"/>
      <c r="FV782" s="58"/>
      <c r="FW782" s="58"/>
      <c r="FX782" s="58"/>
      <c r="FY782" s="58"/>
      <c r="FZ782" s="58"/>
      <c r="GA782" s="58"/>
      <c r="GB782" s="58"/>
      <c r="GC782" s="58"/>
      <c r="GD782" s="58"/>
      <c r="GE782" s="58"/>
      <c r="GF782" s="58"/>
      <c r="GG782" s="58"/>
      <c r="GH782" s="58"/>
      <c r="GI782" s="58"/>
      <c r="GJ782" s="58"/>
      <c r="GK782" s="58"/>
      <c r="GL782" s="58"/>
      <c r="GM782" s="58"/>
      <c r="GN782" s="58"/>
      <c r="GO782" s="58"/>
      <c r="GP782" s="58"/>
      <c r="GQ782" s="58"/>
      <c r="GR782" s="58"/>
      <c r="GS782" s="58"/>
      <c r="GT782" s="58"/>
      <c r="GU782" s="58"/>
      <c r="GV782" s="58"/>
      <c r="GW782" s="58"/>
      <c r="GX782" s="58"/>
      <c r="GY782" s="58"/>
      <c r="GZ782" s="58"/>
      <c r="HA782" s="58"/>
      <c r="HB782" s="58"/>
      <c r="HC782" s="58"/>
      <c r="HD782" s="58"/>
      <c r="HE782" s="58"/>
      <c r="HF782" s="58"/>
      <c r="HG782" s="58"/>
      <c r="HH782" s="58"/>
      <c r="HI782" s="58"/>
      <c r="HJ782" s="58"/>
      <c r="HK782" s="58"/>
      <c r="HL782" s="58"/>
      <c r="HM782" s="58"/>
      <c r="HN782" s="58"/>
      <c r="HO782" s="58"/>
      <c r="HP782" s="58"/>
      <c r="HQ782" s="58"/>
      <c r="HR782" s="58"/>
      <c r="HS782" s="58"/>
      <c r="HT782" s="58"/>
      <c r="HU782" s="58"/>
      <c r="HV782" s="58"/>
      <c r="HW782" s="58"/>
      <c r="HX782" s="58"/>
      <c r="HY782" s="58"/>
      <c r="HZ782" s="58"/>
      <c r="IA782" s="58"/>
      <c r="IB782" s="58"/>
      <c r="IC782" s="58"/>
      <c r="ID782" s="58"/>
      <c r="IE782" s="58"/>
      <c r="IF782" s="58"/>
      <c r="IG782" s="58"/>
      <c r="IH782" s="58"/>
      <c r="II782" s="58"/>
      <c r="IJ782" s="58"/>
      <c r="IK782" s="58"/>
      <c r="IL782" s="58"/>
      <c r="IM782" s="58"/>
      <c r="IN782" s="58"/>
      <c r="IO782" s="58"/>
      <c r="IP782" s="58"/>
      <c r="IQ782" s="58"/>
      <c r="IR782" s="58"/>
    </row>
    <row r="783" spans="1:252" s="839" customFormat="1">
      <c r="A783" s="78" t="s">
        <v>467</v>
      </c>
      <c r="B783" s="699">
        <v>1.7999999999999999E-2</v>
      </c>
      <c r="C783" s="699">
        <v>1.9E-2</v>
      </c>
      <c r="D783" s="699">
        <v>1.2E-2</v>
      </c>
      <c r="E783" s="699">
        <v>1.0999999999999999E-2</v>
      </c>
      <c r="F783" s="699">
        <v>0.01</v>
      </c>
      <c r="G783" s="699">
        <v>0.01</v>
      </c>
      <c r="H783" s="699">
        <v>0.01</v>
      </c>
      <c r="I783" s="699">
        <v>1.2999999999999999E-2</v>
      </c>
      <c r="J783" s="699">
        <v>1.2999999999999999E-2</v>
      </c>
      <c r="K783" s="699">
        <v>1.7000000000000001E-2</v>
      </c>
      <c r="L783" s="699">
        <v>1.6E-2</v>
      </c>
      <c r="M783" s="699">
        <v>1.7999999999999999E-2</v>
      </c>
      <c r="N783" s="699">
        <v>2.1999999999999999E-2</v>
      </c>
      <c r="O783" s="699">
        <v>2.5000000000000001E-2</v>
      </c>
      <c r="P783" s="699">
        <v>2.1000000000000001E-2</v>
      </c>
      <c r="Q783" s="699">
        <v>0.02</v>
      </c>
      <c r="R783" s="699">
        <v>2.5999999999999999E-2</v>
      </c>
      <c r="S783" s="699">
        <v>6.4000000000000001E-2</v>
      </c>
      <c r="T783" s="699">
        <v>5.2999999999999999E-2</v>
      </c>
      <c r="U783" s="699">
        <v>4.5999999999999999E-2</v>
      </c>
      <c r="V783" s="699">
        <v>3.7999999999999999E-2</v>
      </c>
      <c r="W783" s="699">
        <v>2.3E-2</v>
      </c>
      <c r="X783" s="699">
        <v>4.2000000000000003E-2</v>
      </c>
      <c r="Y783" s="699">
        <v>3.2000000000000001E-2</v>
      </c>
      <c r="Z783" s="699">
        <v>3.1E-2</v>
      </c>
      <c r="AA783" s="956">
        <v>3.4000000000000002E-2</v>
      </c>
      <c r="AB783" s="956">
        <v>3.6999999999999998E-2</v>
      </c>
      <c r="AC783" s="956">
        <v>4.1000000000000002E-2</v>
      </c>
      <c r="AD783" s="699">
        <v>5.8999999999999997E-2</v>
      </c>
      <c r="AE783" s="953">
        <v>9.6000000000000002E-2</v>
      </c>
      <c r="AF783" s="58"/>
      <c r="AG783" s="58"/>
      <c r="AH783" s="58"/>
      <c r="AI783" s="58"/>
      <c r="AJ783" s="58"/>
      <c r="AK783" s="58"/>
      <c r="AL783" s="58"/>
      <c r="AM783" s="58"/>
      <c r="AN783" s="58"/>
      <c r="AO783" s="58"/>
      <c r="AP783" s="58"/>
      <c r="AQ783" s="58"/>
      <c r="AR783" s="58"/>
      <c r="AS783" s="58"/>
      <c r="AT783" s="58"/>
      <c r="AU783" s="58"/>
      <c r="AV783" s="58"/>
      <c r="AW783" s="58"/>
      <c r="AX783" s="58"/>
      <c r="AY783" s="58"/>
      <c r="AZ783" s="58"/>
      <c r="BA783" s="58"/>
      <c r="BB783" s="58"/>
      <c r="BC783" s="58"/>
      <c r="BD783" s="58"/>
      <c r="BE783" s="58"/>
      <c r="BF783" s="58"/>
      <c r="BG783" s="58"/>
      <c r="BH783" s="58"/>
      <c r="BI783" s="58"/>
      <c r="BJ783" s="58"/>
      <c r="BK783" s="58"/>
      <c r="BL783" s="58"/>
      <c r="BM783" s="58"/>
      <c r="BN783" s="58"/>
      <c r="BO783" s="58"/>
      <c r="BP783" s="58"/>
      <c r="BQ783" s="58"/>
      <c r="BR783" s="58"/>
      <c r="BS783" s="58"/>
      <c r="BT783" s="58"/>
      <c r="BU783" s="58"/>
      <c r="BV783" s="58"/>
      <c r="BW783" s="58"/>
      <c r="BX783" s="58"/>
      <c r="BY783" s="58"/>
      <c r="BZ783" s="58"/>
      <c r="CA783" s="58"/>
      <c r="CB783" s="58"/>
      <c r="CC783" s="58"/>
      <c r="CD783" s="58"/>
      <c r="CE783" s="58"/>
      <c r="CF783" s="58"/>
      <c r="CG783" s="58"/>
      <c r="CH783" s="58"/>
      <c r="CI783" s="58"/>
      <c r="CJ783" s="58"/>
      <c r="CK783" s="58"/>
      <c r="CL783" s="58"/>
      <c r="CM783" s="58"/>
      <c r="CN783" s="58"/>
      <c r="CO783" s="58"/>
      <c r="CP783" s="58"/>
      <c r="CQ783" s="58"/>
      <c r="CR783" s="58"/>
      <c r="CS783" s="58"/>
      <c r="CT783" s="58"/>
      <c r="CU783" s="58"/>
      <c r="CV783" s="58"/>
      <c r="CW783" s="58"/>
      <c r="CX783" s="58"/>
      <c r="CY783" s="58"/>
      <c r="CZ783" s="58"/>
      <c r="DA783" s="58"/>
      <c r="DB783" s="58"/>
      <c r="DC783" s="58"/>
      <c r="DD783" s="58"/>
      <c r="DE783" s="58"/>
      <c r="DF783" s="58"/>
      <c r="DG783" s="58"/>
      <c r="DH783" s="58"/>
      <c r="DI783" s="58"/>
      <c r="DJ783" s="58"/>
      <c r="DK783" s="58"/>
      <c r="DL783" s="58"/>
      <c r="DM783" s="58"/>
      <c r="DN783" s="58"/>
      <c r="DO783" s="58"/>
      <c r="DP783" s="58"/>
      <c r="DQ783" s="58"/>
      <c r="DR783" s="58"/>
      <c r="DS783" s="58"/>
      <c r="DT783" s="58"/>
      <c r="DU783" s="58"/>
      <c r="DV783" s="58"/>
      <c r="DW783" s="58"/>
      <c r="DX783" s="58"/>
      <c r="DY783" s="58"/>
      <c r="DZ783" s="58"/>
      <c r="EA783" s="58"/>
      <c r="EB783" s="58"/>
      <c r="EC783" s="58"/>
      <c r="ED783" s="58"/>
      <c r="EE783" s="58"/>
      <c r="EF783" s="58"/>
      <c r="EG783" s="58"/>
      <c r="EH783" s="58"/>
      <c r="EI783" s="58"/>
      <c r="EJ783" s="58"/>
      <c r="EK783" s="58"/>
      <c r="EL783" s="58"/>
      <c r="EM783" s="58"/>
      <c r="EN783" s="58"/>
      <c r="EO783" s="58"/>
      <c r="EP783" s="58"/>
      <c r="EQ783" s="58"/>
      <c r="ER783" s="58"/>
      <c r="ES783" s="58"/>
      <c r="ET783" s="58"/>
      <c r="EU783" s="58"/>
      <c r="EV783" s="58"/>
      <c r="EW783" s="58"/>
      <c r="EX783" s="58"/>
      <c r="EY783" s="58"/>
      <c r="EZ783" s="58"/>
      <c r="FA783" s="58"/>
      <c r="FB783" s="58"/>
      <c r="FC783" s="58"/>
      <c r="FD783" s="58"/>
      <c r="FE783" s="58"/>
      <c r="FF783" s="58"/>
      <c r="FG783" s="58"/>
      <c r="FH783" s="58"/>
      <c r="FI783" s="58"/>
      <c r="FJ783" s="58"/>
      <c r="FK783" s="58"/>
      <c r="FL783" s="58"/>
      <c r="FM783" s="58"/>
      <c r="FN783" s="58"/>
      <c r="FO783" s="58"/>
      <c r="FP783" s="58"/>
      <c r="FQ783" s="58"/>
      <c r="FR783" s="58"/>
      <c r="FS783" s="58"/>
      <c r="FT783" s="58"/>
      <c r="FU783" s="58"/>
      <c r="FV783" s="58"/>
      <c r="FW783" s="58"/>
      <c r="FX783" s="58"/>
      <c r="FY783" s="58"/>
      <c r="FZ783" s="58"/>
      <c r="GA783" s="58"/>
      <c r="GB783" s="58"/>
      <c r="GC783" s="58"/>
      <c r="GD783" s="58"/>
      <c r="GE783" s="58"/>
      <c r="GF783" s="58"/>
      <c r="GG783" s="58"/>
      <c r="GH783" s="58"/>
      <c r="GI783" s="58"/>
      <c r="GJ783" s="58"/>
      <c r="GK783" s="58"/>
      <c r="GL783" s="58"/>
      <c r="GM783" s="58"/>
      <c r="GN783" s="58"/>
      <c r="GO783" s="58"/>
      <c r="GP783" s="58"/>
      <c r="GQ783" s="58"/>
      <c r="GR783" s="58"/>
      <c r="GS783" s="58"/>
      <c r="GT783" s="58"/>
      <c r="GU783" s="58"/>
      <c r="GV783" s="58"/>
      <c r="GW783" s="58"/>
      <c r="GX783" s="58"/>
      <c r="GY783" s="58"/>
      <c r="GZ783" s="58"/>
      <c r="HA783" s="58"/>
      <c r="HB783" s="58"/>
      <c r="HC783" s="58"/>
      <c r="HD783" s="58"/>
      <c r="HE783" s="58"/>
      <c r="HF783" s="58"/>
      <c r="HG783" s="58"/>
      <c r="HH783" s="58"/>
      <c r="HI783" s="58"/>
      <c r="HJ783" s="58"/>
      <c r="HK783" s="58"/>
      <c r="HL783" s="58"/>
      <c r="HM783" s="58"/>
      <c r="HN783" s="58"/>
      <c r="HO783" s="58"/>
      <c r="HP783" s="58"/>
      <c r="HQ783" s="58"/>
      <c r="HR783" s="58"/>
      <c r="HS783" s="58"/>
      <c r="HT783" s="58"/>
      <c r="HU783" s="58"/>
      <c r="HV783" s="58"/>
      <c r="HW783" s="58"/>
      <c r="HX783" s="58"/>
      <c r="HY783" s="58"/>
      <c r="HZ783" s="58"/>
      <c r="IA783" s="58"/>
      <c r="IB783" s="58"/>
      <c r="IC783" s="58"/>
      <c r="ID783" s="58"/>
      <c r="IE783" s="58"/>
      <c r="IF783" s="58"/>
      <c r="IG783" s="58"/>
      <c r="IH783" s="58"/>
      <c r="II783" s="58"/>
      <c r="IJ783" s="58"/>
      <c r="IK783" s="58"/>
      <c r="IL783" s="58"/>
      <c r="IM783" s="58"/>
      <c r="IN783" s="58"/>
      <c r="IO783" s="58"/>
      <c r="IP783" s="58"/>
      <c r="IQ783" s="58"/>
      <c r="IR783" s="58"/>
    </row>
    <row r="784" spans="1:252" s="839" customFormat="1">
      <c r="A784" s="78" t="s">
        <v>594</v>
      </c>
      <c r="B784" s="699">
        <v>0</v>
      </c>
      <c r="C784" s="699">
        <v>0</v>
      </c>
      <c r="D784" s="699">
        <v>0</v>
      </c>
      <c r="E784" s="699">
        <v>0</v>
      </c>
      <c r="F784" s="699">
        <v>0</v>
      </c>
      <c r="G784" s="699">
        <v>0</v>
      </c>
      <c r="H784" s="699">
        <v>0</v>
      </c>
      <c r="I784" s="699">
        <v>0</v>
      </c>
      <c r="J784" s="699">
        <v>0</v>
      </c>
      <c r="K784" s="699">
        <v>0</v>
      </c>
      <c r="L784" s="699">
        <v>0</v>
      </c>
      <c r="M784" s="699">
        <v>0</v>
      </c>
      <c r="N784" s="699">
        <v>0</v>
      </c>
      <c r="O784" s="699">
        <v>0</v>
      </c>
      <c r="P784" s="699">
        <v>0</v>
      </c>
      <c r="Q784" s="699">
        <v>0</v>
      </c>
      <c r="R784" s="699">
        <v>0</v>
      </c>
      <c r="S784" s="699">
        <v>0</v>
      </c>
      <c r="T784" s="699">
        <v>0</v>
      </c>
      <c r="U784" s="699">
        <v>0</v>
      </c>
      <c r="V784" s="699">
        <v>0</v>
      </c>
      <c r="W784" s="699">
        <v>0</v>
      </c>
      <c r="X784" s="699">
        <v>0</v>
      </c>
      <c r="Y784" s="699">
        <v>0</v>
      </c>
      <c r="Z784" s="699">
        <v>0</v>
      </c>
      <c r="AA784" s="957">
        <v>0</v>
      </c>
      <c r="AB784" s="957">
        <v>0</v>
      </c>
      <c r="AC784" s="957">
        <v>0</v>
      </c>
      <c r="AD784" s="699">
        <v>0</v>
      </c>
      <c r="AE784" s="953">
        <v>0</v>
      </c>
      <c r="AF784" s="58"/>
      <c r="AG784" s="58"/>
      <c r="AH784" s="58"/>
      <c r="AI784" s="58"/>
      <c r="AJ784" s="58"/>
      <c r="AK784" s="58"/>
      <c r="AL784" s="58"/>
      <c r="AM784" s="58"/>
      <c r="AN784" s="58"/>
      <c r="AO784" s="58"/>
      <c r="AP784" s="58"/>
      <c r="AQ784" s="58"/>
      <c r="AR784" s="58"/>
      <c r="AS784" s="58"/>
      <c r="AT784" s="58"/>
      <c r="AU784" s="58"/>
      <c r="AV784" s="58"/>
      <c r="AW784" s="58"/>
      <c r="AX784" s="58"/>
      <c r="AY784" s="58"/>
      <c r="AZ784" s="58"/>
      <c r="BA784" s="58"/>
      <c r="BB784" s="58"/>
      <c r="BC784" s="58"/>
      <c r="BD784" s="58"/>
      <c r="BE784" s="58"/>
      <c r="BF784" s="58"/>
      <c r="BG784" s="58"/>
      <c r="BH784" s="58"/>
      <c r="BI784" s="58"/>
      <c r="BJ784" s="58"/>
      <c r="BK784" s="58"/>
      <c r="BL784" s="58"/>
      <c r="BM784" s="58"/>
      <c r="BN784" s="58"/>
      <c r="BO784" s="58"/>
      <c r="BP784" s="58"/>
      <c r="BQ784" s="58"/>
      <c r="BR784" s="58"/>
      <c r="BS784" s="58"/>
      <c r="BT784" s="58"/>
      <c r="BU784" s="58"/>
      <c r="BV784" s="58"/>
      <c r="BW784" s="58"/>
      <c r="BX784" s="58"/>
      <c r="BY784" s="58"/>
      <c r="BZ784" s="58"/>
      <c r="CA784" s="58"/>
      <c r="CB784" s="58"/>
      <c r="CC784" s="58"/>
      <c r="CD784" s="58"/>
      <c r="CE784" s="58"/>
      <c r="CF784" s="58"/>
      <c r="CG784" s="58"/>
      <c r="CH784" s="58"/>
      <c r="CI784" s="58"/>
      <c r="CJ784" s="58"/>
      <c r="CK784" s="58"/>
      <c r="CL784" s="58"/>
      <c r="CM784" s="58"/>
      <c r="CN784" s="58"/>
      <c r="CO784" s="58"/>
      <c r="CP784" s="58"/>
      <c r="CQ784" s="58"/>
      <c r="CR784" s="58"/>
      <c r="CS784" s="58"/>
      <c r="CT784" s="58"/>
      <c r="CU784" s="58"/>
      <c r="CV784" s="58"/>
      <c r="CW784" s="58"/>
      <c r="CX784" s="58"/>
      <c r="CY784" s="58"/>
      <c r="CZ784" s="58"/>
      <c r="DA784" s="58"/>
      <c r="DB784" s="58"/>
      <c r="DC784" s="58"/>
      <c r="DD784" s="58"/>
      <c r="DE784" s="58"/>
      <c r="DF784" s="58"/>
      <c r="DG784" s="58"/>
      <c r="DH784" s="58"/>
      <c r="DI784" s="58"/>
      <c r="DJ784" s="58"/>
      <c r="DK784" s="58"/>
      <c r="DL784" s="58"/>
      <c r="DM784" s="58"/>
      <c r="DN784" s="58"/>
      <c r="DO784" s="58"/>
      <c r="DP784" s="58"/>
      <c r="DQ784" s="58"/>
      <c r="DR784" s="58"/>
      <c r="DS784" s="58"/>
      <c r="DT784" s="58"/>
      <c r="DU784" s="58"/>
      <c r="DV784" s="58"/>
      <c r="DW784" s="58"/>
      <c r="DX784" s="58"/>
      <c r="DY784" s="58"/>
      <c r="DZ784" s="58"/>
      <c r="EA784" s="58"/>
      <c r="EB784" s="58"/>
      <c r="EC784" s="58"/>
      <c r="ED784" s="58"/>
      <c r="EE784" s="58"/>
      <c r="EF784" s="58"/>
      <c r="EG784" s="58"/>
      <c r="EH784" s="58"/>
      <c r="EI784" s="58"/>
      <c r="EJ784" s="58"/>
      <c r="EK784" s="58"/>
      <c r="EL784" s="58"/>
      <c r="EM784" s="58"/>
      <c r="EN784" s="58"/>
      <c r="EO784" s="58"/>
      <c r="EP784" s="58"/>
      <c r="EQ784" s="58"/>
      <c r="ER784" s="58"/>
      <c r="ES784" s="58"/>
      <c r="ET784" s="58"/>
      <c r="EU784" s="58"/>
      <c r="EV784" s="58"/>
      <c r="EW784" s="58"/>
      <c r="EX784" s="58"/>
      <c r="EY784" s="58"/>
      <c r="EZ784" s="58"/>
      <c r="FA784" s="58"/>
      <c r="FB784" s="58"/>
      <c r="FC784" s="58"/>
      <c r="FD784" s="58"/>
      <c r="FE784" s="58"/>
      <c r="FF784" s="58"/>
      <c r="FG784" s="58"/>
      <c r="FH784" s="58"/>
      <c r="FI784" s="58"/>
      <c r="FJ784" s="58"/>
      <c r="FK784" s="58"/>
      <c r="FL784" s="58"/>
      <c r="FM784" s="58"/>
      <c r="FN784" s="58"/>
      <c r="FO784" s="58"/>
      <c r="FP784" s="58"/>
      <c r="FQ784" s="58"/>
      <c r="FR784" s="58"/>
      <c r="FS784" s="58"/>
      <c r="FT784" s="58"/>
      <c r="FU784" s="58"/>
      <c r="FV784" s="58"/>
      <c r="FW784" s="58"/>
      <c r="FX784" s="58"/>
      <c r="FY784" s="58"/>
      <c r="FZ784" s="58"/>
      <c r="GA784" s="58"/>
      <c r="GB784" s="58"/>
      <c r="GC784" s="58"/>
      <c r="GD784" s="58"/>
      <c r="GE784" s="58"/>
      <c r="GF784" s="58"/>
      <c r="GG784" s="58"/>
      <c r="GH784" s="58"/>
      <c r="GI784" s="58"/>
      <c r="GJ784" s="58"/>
      <c r="GK784" s="58"/>
      <c r="GL784" s="58"/>
      <c r="GM784" s="58"/>
      <c r="GN784" s="58"/>
      <c r="GO784" s="58"/>
      <c r="GP784" s="58"/>
      <c r="GQ784" s="58"/>
      <c r="GR784" s="58"/>
      <c r="GS784" s="58"/>
      <c r="GT784" s="58"/>
      <c r="GU784" s="58"/>
      <c r="GV784" s="58"/>
      <c r="GW784" s="58"/>
      <c r="GX784" s="58"/>
      <c r="GY784" s="58"/>
      <c r="GZ784" s="58"/>
      <c r="HA784" s="58"/>
      <c r="HB784" s="58"/>
      <c r="HC784" s="58"/>
      <c r="HD784" s="58"/>
      <c r="HE784" s="58"/>
      <c r="HF784" s="58"/>
      <c r="HG784" s="58"/>
      <c r="HH784" s="58"/>
      <c r="HI784" s="58"/>
      <c r="HJ784" s="58"/>
      <c r="HK784" s="58"/>
      <c r="HL784" s="58"/>
      <c r="HM784" s="58"/>
      <c r="HN784" s="58"/>
      <c r="HO784" s="58"/>
      <c r="HP784" s="58"/>
      <c r="HQ784" s="58"/>
      <c r="HR784" s="58"/>
      <c r="HS784" s="58"/>
      <c r="HT784" s="58"/>
      <c r="HU784" s="58"/>
      <c r="HV784" s="58"/>
      <c r="HW784" s="58"/>
      <c r="HX784" s="58"/>
      <c r="HY784" s="58"/>
      <c r="HZ784" s="58"/>
      <c r="IA784" s="58"/>
      <c r="IB784" s="58"/>
      <c r="IC784" s="58"/>
      <c r="ID784" s="58"/>
      <c r="IE784" s="58"/>
      <c r="IF784" s="58"/>
      <c r="IG784" s="58"/>
      <c r="IH784" s="58"/>
      <c r="II784" s="58"/>
      <c r="IJ784" s="58"/>
      <c r="IK784" s="58"/>
      <c r="IL784" s="58"/>
      <c r="IM784" s="58"/>
      <c r="IN784" s="58"/>
      <c r="IO784" s="58"/>
      <c r="IP784" s="58"/>
      <c r="IQ784" s="58"/>
      <c r="IR784" s="58"/>
    </row>
    <row r="785" spans="1:252" s="839" customFormat="1">
      <c r="A785" s="78" t="s">
        <v>595</v>
      </c>
      <c r="B785" s="699">
        <v>0</v>
      </c>
      <c r="C785" s="699">
        <v>0</v>
      </c>
      <c r="D785" s="699">
        <v>0</v>
      </c>
      <c r="E785" s="699">
        <v>0</v>
      </c>
      <c r="F785" s="699">
        <v>0</v>
      </c>
      <c r="G785" s="699">
        <v>0</v>
      </c>
      <c r="H785" s="699">
        <v>0</v>
      </c>
      <c r="I785" s="699">
        <v>0</v>
      </c>
      <c r="J785" s="699">
        <v>0</v>
      </c>
      <c r="K785" s="699">
        <v>0</v>
      </c>
      <c r="L785" s="699">
        <v>0</v>
      </c>
      <c r="M785" s="699">
        <v>0</v>
      </c>
      <c r="N785" s="699">
        <v>0</v>
      </c>
      <c r="O785" s="699">
        <v>0</v>
      </c>
      <c r="P785" s="699">
        <v>0</v>
      </c>
      <c r="Q785" s="699">
        <v>0</v>
      </c>
      <c r="R785" s="699">
        <v>0</v>
      </c>
      <c r="S785" s="699">
        <v>0</v>
      </c>
      <c r="T785" s="699">
        <v>0</v>
      </c>
      <c r="U785" s="699">
        <v>0</v>
      </c>
      <c r="V785" s="699">
        <v>0</v>
      </c>
      <c r="W785" s="699">
        <v>0</v>
      </c>
      <c r="X785" s="699">
        <v>0</v>
      </c>
      <c r="Y785" s="699">
        <v>0</v>
      </c>
      <c r="Z785" s="699">
        <v>0</v>
      </c>
      <c r="AA785" s="957">
        <v>0</v>
      </c>
      <c r="AB785" s="957">
        <v>0</v>
      </c>
      <c r="AC785" s="957">
        <v>0</v>
      </c>
      <c r="AD785" s="699">
        <v>0</v>
      </c>
      <c r="AE785" s="953">
        <v>0</v>
      </c>
      <c r="AF785" s="58"/>
      <c r="AG785" s="58"/>
      <c r="AH785" s="58"/>
      <c r="AI785" s="58"/>
      <c r="AJ785" s="58"/>
      <c r="AK785" s="58"/>
      <c r="AL785" s="58"/>
      <c r="AM785" s="58"/>
      <c r="AN785" s="58"/>
      <c r="AO785" s="58"/>
      <c r="AP785" s="58"/>
      <c r="AQ785" s="58"/>
      <c r="AR785" s="58"/>
      <c r="AS785" s="58"/>
      <c r="AT785" s="58"/>
      <c r="AU785" s="58"/>
      <c r="AV785" s="58"/>
      <c r="AW785" s="58"/>
      <c r="AX785" s="58"/>
      <c r="AY785" s="58"/>
      <c r="AZ785" s="58"/>
      <c r="BA785" s="58"/>
      <c r="BB785" s="58"/>
      <c r="BC785" s="58"/>
      <c r="BD785" s="58"/>
      <c r="BE785" s="58"/>
      <c r="BF785" s="58"/>
      <c r="BG785" s="58"/>
      <c r="BH785" s="58"/>
      <c r="BI785" s="58"/>
      <c r="BJ785" s="58"/>
      <c r="BK785" s="58"/>
      <c r="BL785" s="58"/>
      <c r="BM785" s="58"/>
      <c r="BN785" s="58"/>
      <c r="BO785" s="58"/>
      <c r="BP785" s="58"/>
      <c r="BQ785" s="58"/>
      <c r="BR785" s="58"/>
      <c r="BS785" s="58"/>
      <c r="BT785" s="58"/>
      <c r="BU785" s="58"/>
      <c r="BV785" s="58"/>
      <c r="BW785" s="58"/>
      <c r="BX785" s="58"/>
      <c r="BY785" s="58"/>
      <c r="BZ785" s="58"/>
      <c r="CA785" s="58"/>
      <c r="CB785" s="58"/>
      <c r="CC785" s="58"/>
      <c r="CD785" s="58"/>
      <c r="CE785" s="58"/>
      <c r="CF785" s="58"/>
      <c r="CG785" s="58"/>
      <c r="CH785" s="58"/>
      <c r="CI785" s="58"/>
      <c r="CJ785" s="58"/>
      <c r="CK785" s="58"/>
      <c r="CL785" s="58"/>
      <c r="CM785" s="58"/>
      <c r="CN785" s="58"/>
      <c r="CO785" s="58"/>
      <c r="CP785" s="58"/>
      <c r="CQ785" s="58"/>
      <c r="CR785" s="58"/>
      <c r="CS785" s="58"/>
      <c r="CT785" s="58"/>
      <c r="CU785" s="58"/>
      <c r="CV785" s="58"/>
      <c r="CW785" s="58"/>
      <c r="CX785" s="58"/>
      <c r="CY785" s="58"/>
      <c r="CZ785" s="58"/>
      <c r="DA785" s="58"/>
      <c r="DB785" s="58"/>
      <c r="DC785" s="58"/>
      <c r="DD785" s="58"/>
      <c r="DE785" s="58"/>
      <c r="DF785" s="58"/>
      <c r="DG785" s="58"/>
      <c r="DH785" s="58"/>
      <c r="DI785" s="58"/>
      <c r="DJ785" s="58"/>
      <c r="DK785" s="58"/>
      <c r="DL785" s="58"/>
      <c r="DM785" s="58"/>
      <c r="DN785" s="58"/>
      <c r="DO785" s="58"/>
      <c r="DP785" s="58"/>
      <c r="DQ785" s="58"/>
      <c r="DR785" s="58"/>
      <c r="DS785" s="58"/>
      <c r="DT785" s="58"/>
      <c r="DU785" s="58"/>
      <c r="DV785" s="58"/>
      <c r="DW785" s="58"/>
      <c r="DX785" s="58"/>
      <c r="DY785" s="58"/>
      <c r="DZ785" s="58"/>
      <c r="EA785" s="58"/>
      <c r="EB785" s="58"/>
      <c r="EC785" s="58"/>
      <c r="ED785" s="58"/>
      <c r="EE785" s="58"/>
      <c r="EF785" s="58"/>
      <c r="EG785" s="58"/>
      <c r="EH785" s="58"/>
      <c r="EI785" s="58"/>
      <c r="EJ785" s="58"/>
      <c r="EK785" s="58"/>
      <c r="EL785" s="58"/>
      <c r="EM785" s="58"/>
      <c r="EN785" s="58"/>
      <c r="EO785" s="58"/>
      <c r="EP785" s="58"/>
      <c r="EQ785" s="58"/>
      <c r="ER785" s="58"/>
      <c r="ES785" s="58"/>
      <c r="ET785" s="58"/>
      <c r="EU785" s="58"/>
      <c r="EV785" s="58"/>
      <c r="EW785" s="58"/>
      <c r="EX785" s="58"/>
      <c r="EY785" s="58"/>
      <c r="EZ785" s="58"/>
      <c r="FA785" s="58"/>
      <c r="FB785" s="58"/>
      <c r="FC785" s="58"/>
      <c r="FD785" s="58"/>
      <c r="FE785" s="58"/>
      <c r="FF785" s="58"/>
      <c r="FG785" s="58"/>
      <c r="FH785" s="58"/>
      <c r="FI785" s="58"/>
      <c r="FJ785" s="58"/>
      <c r="FK785" s="58"/>
      <c r="FL785" s="58"/>
      <c r="FM785" s="58"/>
      <c r="FN785" s="58"/>
      <c r="FO785" s="58"/>
      <c r="FP785" s="58"/>
      <c r="FQ785" s="58"/>
      <c r="FR785" s="58"/>
      <c r="FS785" s="58"/>
      <c r="FT785" s="58"/>
      <c r="FU785" s="58"/>
      <c r="FV785" s="58"/>
      <c r="FW785" s="58"/>
      <c r="FX785" s="58"/>
      <c r="FY785" s="58"/>
      <c r="FZ785" s="58"/>
      <c r="GA785" s="58"/>
      <c r="GB785" s="58"/>
      <c r="GC785" s="58"/>
      <c r="GD785" s="58"/>
      <c r="GE785" s="58"/>
      <c r="GF785" s="58"/>
      <c r="GG785" s="58"/>
      <c r="GH785" s="58"/>
      <c r="GI785" s="58"/>
      <c r="GJ785" s="58"/>
      <c r="GK785" s="58"/>
      <c r="GL785" s="58"/>
      <c r="GM785" s="58"/>
      <c r="GN785" s="58"/>
      <c r="GO785" s="58"/>
      <c r="GP785" s="58"/>
      <c r="GQ785" s="58"/>
      <c r="GR785" s="58"/>
      <c r="GS785" s="58"/>
      <c r="GT785" s="58"/>
      <c r="GU785" s="58"/>
      <c r="GV785" s="58"/>
      <c r="GW785" s="58"/>
      <c r="GX785" s="58"/>
      <c r="GY785" s="58"/>
      <c r="GZ785" s="58"/>
      <c r="HA785" s="58"/>
      <c r="HB785" s="58"/>
      <c r="HC785" s="58"/>
      <c r="HD785" s="58"/>
      <c r="HE785" s="58"/>
      <c r="HF785" s="58"/>
      <c r="HG785" s="58"/>
      <c r="HH785" s="58"/>
      <c r="HI785" s="58"/>
      <c r="HJ785" s="58"/>
      <c r="HK785" s="58"/>
      <c r="HL785" s="58"/>
      <c r="HM785" s="58"/>
      <c r="HN785" s="58"/>
      <c r="HO785" s="58"/>
      <c r="HP785" s="58"/>
      <c r="HQ785" s="58"/>
      <c r="HR785" s="58"/>
      <c r="HS785" s="58"/>
      <c r="HT785" s="58"/>
      <c r="HU785" s="58"/>
      <c r="HV785" s="58"/>
      <c r="HW785" s="58"/>
      <c r="HX785" s="58"/>
      <c r="HY785" s="58"/>
      <c r="HZ785" s="58"/>
      <c r="IA785" s="58"/>
      <c r="IB785" s="58"/>
      <c r="IC785" s="58"/>
      <c r="ID785" s="58"/>
      <c r="IE785" s="58"/>
      <c r="IF785" s="58"/>
      <c r="IG785" s="58"/>
      <c r="IH785" s="58"/>
      <c r="II785" s="58"/>
      <c r="IJ785" s="58"/>
      <c r="IK785" s="58"/>
      <c r="IL785" s="58"/>
      <c r="IM785" s="58"/>
      <c r="IN785" s="58"/>
      <c r="IO785" s="58"/>
      <c r="IP785" s="58"/>
      <c r="IQ785" s="58"/>
      <c r="IR785" s="58"/>
    </row>
    <row r="786" spans="1:252" s="839" customFormat="1">
      <c r="A786" s="78" t="s">
        <v>596</v>
      </c>
      <c r="B786" s="699">
        <v>0</v>
      </c>
      <c r="C786" s="699">
        <v>0</v>
      </c>
      <c r="D786" s="699">
        <v>0</v>
      </c>
      <c r="E786" s="699">
        <v>0</v>
      </c>
      <c r="F786" s="699">
        <v>0</v>
      </c>
      <c r="G786" s="699">
        <v>0</v>
      </c>
      <c r="H786" s="699">
        <v>0</v>
      </c>
      <c r="I786" s="699">
        <v>0</v>
      </c>
      <c r="J786" s="699">
        <v>0</v>
      </c>
      <c r="K786" s="699">
        <v>0</v>
      </c>
      <c r="L786" s="699">
        <v>0</v>
      </c>
      <c r="M786" s="699">
        <v>0</v>
      </c>
      <c r="N786" s="699">
        <v>0</v>
      </c>
      <c r="O786" s="699">
        <v>0</v>
      </c>
      <c r="P786" s="699">
        <v>0</v>
      </c>
      <c r="Q786" s="699">
        <v>0</v>
      </c>
      <c r="R786" s="699">
        <v>0</v>
      </c>
      <c r="S786" s="699">
        <v>0</v>
      </c>
      <c r="T786" s="699">
        <v>0</v>
      </c>
      <c r="U786" s="699">
        <v>0</v>
      </c>
      <c r="V786" s="699">
        <v>0</v>
      </c>
      <c r="W786" s="699">
        <v>0</v>
      </c>
      <c r="X786" s="699">
        <v>0</v>
      </c>
      <c r="Y786" s="699">
        <v>0</v>
      </c>
      <c r="Z786" s="699">
        <v>0</v>
      </c>
      <c r="AA786" s="957">
        <v>0</v>
      </c>
      <c r="AB786" s="957">
        <v>0</v>
      </c>
      <c r="AC786" s="957">
        <v>0</v>
      </c>
      <c r="AD786" s="699">
        <v>0</v>
      </c>
      <c r="AE786" s="953">
        <v>0</v>
      </c>
      <c r="AF786" s="58"/>
      <c r="AG786" s="58"/>
      <c r="AH786" s="58"/>
      <c r="AI786" s="58"/>
      <c r="AJ786" s="58"/>
      <c r="AK786" s="58"/>
      <c r="AL786" s="58"/>
      <c r="AM786" s="58"/>
      <c r="AN786" s="58"/>
      <c r="AO786" s="58"/>
      <c r="AP786" s="58"/>
      <c r="AQ786" s="58"/>
      <c r="AR786" s="58"/>
      <c r="AS786" s="58"/>
      <c r="AT786" s="58"/>
      <c r="AU786" s="58"/>
      <c r="AV786" s="58"/>
      <c r="AW786" s="58"/>
      <c r="AX786" s="58"/>
      <c r="AY786" s="58"/>
      <c r="AZ786" s="58"/>
      <c r="BA786" s="58"/>
      <c r="BB786" s="58"/>
      <c r="BC786" s="58"/>
      <c r="BD786" s="58"/>
      <c r="BE786" s="58"/>
      <c r="BF786" s="58"/>
      <c r="BG786" s="58"/>
      <c r="BH786" s="58"/>
      <c r="BI786" s="58"/>
      <c r="BJ786" s="58"/>
      <c r="BK786" s="58"/>
      <c r="BL786" s="58"/>
      <c r="BM786" s="58"/>
      <c r="BN786" s="58"/>
      <c r="BO786" s="58"/>
      <c r="BP786" s="58"/>
      <c r="BQ786" s="58"/>
      <c r="BR786" s="58"/>
      <c r="BS786" s="58"/>
      <c r="BT786" s="58"/>
      <c r="BU786" s="58"/>
      <c r="BV786" s="58"/>
      <c r="BW786" s="58"/>
      <c r="BX786" s="58"/>
      <c r="BY786" s="58"/>
      <c r="BZ786" s="58"/>
      <c r="CA786" s="58"/>
      <c r="CB786" s="58"/>
      <c r="CC786" s="58"/>
      <c r="CD786" s="58"/>
      <c r="CE786" s="58"/>
      <c r="CF786" s="58"/>
      <c r="CG786" s="58"/>
      <c r="CH786" s="58"/>
      <c r="CI786" s="58"/>
      <c r="CJ786" s="58"/>
      <c r="CK786" s="58"/>
      <c r="CL786" s="58"/>
      <c r="CM786" s="58"/>
      <c r="CN786" s="58"/>
      <c r="CO786" s="58"/>
      <c r="CP786" s="58"/>
      <c r="CQ786" s="58"/>
      <c r="CR786" s="58"/>
      <c r="CS786" s="58"/>
      <c r="CT786" s="58"/>
      <c r="CU786" s="58"/>
      <c r="CV786" s="58"/>
      <c r="CW786" s="58"/>
      <c r="CX786" s="58"/>
      <c r="CY786" s="58"/>
      <c r="CZ786" s="58"/>
      <c r="DA786" s="58"/>
      <c r="DB786" s="58"/>
      <c r="DC786" s="58"/>
      <c r="DD786" s="58"/>
      <c r="DE786" s="58"/>
      <c r="DF786" s="58"/>
      <c r="DG786" s="58"/>
      <c r="DH786" s="58"/>
      <c r="DI786" s="58"/>
      <c r="DJ786" s="58"/>
      <c r="DK786" s="58"/>
      <c r="DL786" s="58"/>
      <c r="DM786" s="58"/>
      <c r="DN786" s="58"/>
      <c r="DO786" s="58"/>
      <c r="DP786" s="58"/>
      <c r="DQ786" s="58"/>
      <c r="DR786" s="58"/>
      <c r="DS786" s="58"/>
      <c r="DT786" s="58"/>
      <c r="DU786" s="58"/>
      <c r="DV786" s="58"/>
      <c r="DW786" s="58"/>
      <c r="DX786" s="58"/>
      <c r="DY786" s="58"/>
      <c r="DZ786" s="58"/>
      <c r="EA786" s="58"/>
      <c r="EB786" s="58"/>
      <c r="EC786" s="58"/>
      <c r="ED786" s="58"/>
      <c r="EE786" s="58"/>
      <c r="EF786" s="58"/>
      <c r="EG786" s="58"/>
      <c r="EH786" s="58"/>
      <c r="EI786" s="58"/>
      <c r="EJ786" s="58"/>
      <c r="EK786" s="58"/>
      <c r="EL786" s="58"/>
      <c r="EM786" s="58"/>
      <c r="EN786" s="58"/>
      <c r="EO786" s="58"/>
      <c r="EP786" s="58"/>
      <c r="EQ786" s="58"/>
      <c r="ER786" s="58"/>
      <c r="ES786" s="58"/>
      <c r="ET786" s="58"/>
      <c r="EU786" s="58"/>
      <c r="EV786" s="58"/>
      <c r="EW786" s="58"/>
      <c r="EX786" s="58"/>
      <c r="EY786" s="58"/>
      <c r="EZ786" s="58"/>
      <c r="FA786" s="58"/>
      <c r="FB786" s="58"/>
      <c r="FC786" s="58"/>
      <c r="FD786" s="58"/>
      <c r="FE786" s="58"/>
      <c r="FF786" s="58"/>
      <c r="FG786" s="58"/>
      <c r="FH786" s="58"/>
      <c r="FI786" s="58"/>
      <c r="FJ786" s="58"/>
      <c r="FK786" s="58"/>
      <c r="FL786" s="58"/>
      <c r="FM786" s="58"/>
      <c r="FN786" s="58"/>
      <c r="FO786" s="58"/>
      <c r="FP786" s="58"/>
      <c r="FQ786" s="58"/>
      <c r="FR786" s="58"/>
      <c r="FS786" s="58"/>
      <c r="FT786" s="58"/>
      <c r="FU786" s="58"/>
      <c r="FV786" s="58"/>
      <c r="FW786" s="58"/>
      <c r="FX786" s="58"/>
      <c r="FY786" s="58"/>
      <c r="FZ786" s="58"/>
      <c r="GA786" s="58"/>
      <c r="GB786" s="58"/>
      <c r="GC786" s="58"/>
      <c r="GD786" s="58"/>
      <c r="GE786" s="58"/>
      <c r="GF786" s="58"/>
      <c r="GG786" s="58"/>
      <c r="GH786" s="58"/>
      <c r="GI786" s="58"/>
      <c r="GJ786" s="58"/>
      <c r="GK786" s="58"/>
      <c r="GL786" s="58"/>
      <c r="GM786" s="58"/>
      <c r="GN786" s="58"/>
      <c r="GO786" s="58"/>
      <c r="GP786" s="58"/>
      <c r="GQ786" s="58"/>
      <c r="GR786" s="58"/>
      <c r="GS786" s="58"/>
      <c r="GT786" s="58"/>
      <c r="GU786" s="58"/>
      <c r="GV786" s="58"/>
      <c r="GW786" s="58"/>
      <c r="GX786" s="58"/>
      <c r="GY786" s="58"/>
      <c r="GZ786" s="58"/>
      <c r="HA786" s="58"/>
      <c r="HB786" s="58"/>
      <c r="HC786" s="58"/>
      <c r="HD786" s="58"/>
      <c r="HE786" s="58"/>
      <c r="HF786" s="58"/>
      <c r="HG786" s="58"/>
      <c r="HH786" s="58"/>
      <c r="HI786" s="58"/>
      <c r="HJ786" s="58"/>
      <c r="HK786" s="58"/>
      <c r="HL786" s="58"/>
      <c r="HM786" s="58"/>
      <c r="HN786" s="58"/>
      <c r="HO786" s="58"/>
      <c r="HP786" s="58"/>
      <c r="HQ786" s="58"/>
      <c r="HR786" s="58"/>
      <c r="HS786" s="58"/>
      <c r="HT786" s="58"/>
      <c r="HU786" s="58"/>
      <c r="HV786" s="58"/>
      <c r="HW786" s="58"/>
      <c r="HX786" s="58"/>
      <c r="HY786" s="58"/>
      <c r="HZ786" s="58"/>
      <c r="IA786" s="58"/>
      <c r="IB786" s="58"/>
      <c r="IC786" s="58"/>
      <c r="ID786" s="58"/>
      <c r="IE786" s="58"/>
      <c r="IF786" s="58"/>
      <c r="IG786" s="58"/>
      <c r="IH786" s="58"/>
      <c r="II786" s="58"/>
      <c r="IJ786" s="58"/>
      <c r="IK786" s="58"/>
      <c r="IL786" s="58"/>
      <c r="IM786" s="58"/>
      <c r="IN786" s="58"/>
      <c r="IO786" s="58"/>
      <c r="IP786" s="58"/>
      <c r="IQ786" s="58"/>
      <c r="IR786" s="58"/>
    </row>
    <row r="787" spans="1:252" s="839" customFormat="1">
      <c r="A787" s="78" t="s">
        <v>597</v>
      </c>
      <c r="B787" s="699">
        <v>4.0000000000000001E-3</v>
      </c>
      <c r="C787" s="699">
        <v>4.0000000000000001E-3</v>
      </c>
      <c r="D787" s="699">
        <v>2E-3</v>
      </c>
      <c r="E787" s="699">
        <v>2E-3</v>
      </c>
      <c r="F787" s="699">
        <v>2E-3</v>
      </c>
      <c r="G787" s="699">
        <v>3.0000000000000001E-3</v>
      </c>
      <c r="H787" s="699">
        <v>3.0000000000000001E-3</v>
      </c>
      <c r="I787" s="699">
        <v>3.0000000000000001E-3</v>
      </c>
      <c r="J787" s="699">
        <v>2E-3</v>
      </c>
      <c r="K787" s="699">
        <v>4.0000000000000001E-3</v>
      </c>
      <c r="L787" s="699">
        <v>3.0000000000000001E-3</v>
      </c>
      <c r="M787" s="699">
        <v>4.0000000000000001E-3</v>
      </c>
      <c r="N787" s="699">
        <v>5.0000000000000001E-3</v>
      </c>
      <c r="O787" s="699">
        <v>3.0000000000000001E-3</v>
      </c>
      <c r="P787" s="699">
        <v>3.0000000000000001E-3</v>
      </c>
      <c r="Q787" s="699">
        <v>2E-3</v>
      </c>
      <c r="R787" s="699">
        <v>2E-3</v>
      </c>
      <c r="S787" s="699">
        <v>4.0000000000000001E-3</v>
      </c>
      <c r="T787" s="699">
        <v>3.0000000000000001E-3</v>
      </c>
      <c r="U787" s="699">
        <v>2E-3</v>
      </c>
      <c r="V787" s="699">
        <v>3.0000000000000001E-3</v>
      </c>
      <c r="W787" s="699">
        <v>2E-3</v>
      </c>
      <c r="X787" s="699">
        <v>3.0000000000000001E-3</v>
      </c>
      <c r="Y787" s="699">
        <v>4.0000000000000001E-3</v>
      </c>
      <c r="Z787" s="699">
        <v>4.0000000000000001E-3</v>
      </c>
      <c r="AA787" s="956">
        <v>5.0000000000000001E-3</v>
      </c>
      <c r="AB787" s="956">
        <v>7.0000000000000001E-3</v>
      </c>
      <c r="AC787" s="956">
        <v>8.9999999999999993E-3</v>
      </c>
      <c r="AD787" s="699">
        <v>2.8000000000000001E-2</v>
      </c>
      <c r="AE787" s="953">
        <v>3.2000000000000001E-2</v>
      </c>
      <c r="AF787" s="58"/>
      <c r="AG787" s="58"/>
      <c r="AH787" s="58"/>
      <c r="AI787" s="58"/>
      <c r="AJ787" s="58"/>
      <c r="AK787" s="58"/>
      <c r="AL787" s="58"/>
      <c r="AM787" s="58"/>
      <c r="AN787" s="58"/>
      <c r="AO787" s="58"/>
      <c r="AP787" s="58"/>
      <c r="AQ787" s="58"/>
      <c r="AR787" s="58"/>
      <c r="AS787" s="58"/>
      <c r="AT787" s="58"/>
      <c r="AU787" s="58"/>
      <c r="AV787" s="58"/>
      <c r="AW787" s="58"/>
      <c r="AX787" s="58"/>
      <c r="AY787" s="58"/>
      <c r="AZ787" s="58"/>
      <c r="BA787" s="58"/>
      <c r="BB787" s="58"/>
      <c r="BC787" s="58"/>
      <c r="BD787" s="58"/>
      <c r="BE787" s="58"/>
      <c r="BF787" s="58"/>
      <c r="BG787" s="58"/>
      <c r="BH787" s="58"/>
      <c r="BI787" s="58"/>
      <c r="BJ787" s="58"/>
      <c r="BK787" s="58"/>
      <c r="BL787" s="58"/>
      <c r="BM787" s="58"/>
      <c r="BN787" s="58"/>
      <c r="BO787" s="58"/>
      <c r="BP787" s="58"/>
      <c r="BQ787" s="58"/>
      <c r="BR787" s="58"/>
      <c r="BS787" s="58"/>
      <c r="BT787" s="58"/>
      <c r="BU787" s="58"/>
      <c r="BV787" s="58"/>
      <c r="BW787" s="58"/>
      <c r="BX787" s="58"/>
      <c r="BY787" s="58"/>
      <c r="BZ787" s="58"/>
      <c r="CA787" s="58"/>
      <c r="CB787" s="58"/>
      <c r="CC787" s="58"/>
      <c r="CD787" s="58"/>
      <c r="CE787" s="58"/>
      <c r="CF787" s="58"/>
      <c r="CG787" s="58"/>
      <c r="CH787" s="58"/>
      <c r="CI787" s="58"/>
      <c r="CJ787" s="58"/>
      <c r="CK787" s="58"/>
      <c r="CL787" s="58"/>
      <c r="CM787" s="58"/>
      <c r="CN787" s="58"/>
      <c r="CO787" s="58"/>
      <c r="CP787" s="58"/>
      <c r="CQ787" s="58"/>
      <c r="CR787" s="58"/>
      <c r="CS787" s="58"/>
      <c r="CT787" s="58"/>
      <c r="CU787" s="58"/>
      <c r="CV787" s="58"/>
      <c r="CW787" s="58"/>
      <c r="CX787" s="58"/>
      <c r="CY787" s="58"/>
      <c r="CZ787" s="58"/>
      <c r="DA787" s="58"/>
      <c r="DB787" s="58"/>
      <c r="DC787" s="58"/>
      <c r="DD787" s="58"/>
      <c r="DE787" s="58"/>
      <c r="DF787" s="58"/>
      <c r="DG787" s="58"/>
      <c r="DH787" s="58"/>
      <c r="DI787" s="58"/>
      <c r="DJ787" s="58"/>
      <c r="DK787" s="58"/>
      <c r="DL787" s="58"/>
      <c r="DM787" s="58"/>
      <c r="DN787" s="58"/>
      <c r="DO787" s="58"/>
      <c r="DP787" s="58"/>
      <c r="DQ787" s="58"/>
      <c r="DR787" s="58"/>
      <c r="DS787" s="58"/>
      <c r="DT787" s="58"/>
      <c r="DU787" s="58"/>
      <c r="DV787" s="58"/>
      <c r="DW787" s="58"/>
      <c r="DX787" s="58"/>
      <c r="DY787" s="58"/>
      <c r="DZ787" s="58"/>
      <c r="EA787" s="58"/>
      <c r="EB787" s="58"/>
      <c r="EC787" s="58"/>
      <c r="ED787" s="58"/>
      <c r="EE787" s="58"/>
      <c r="EF787" s="58"/>
      <c r="EG787" s="58"/>
      <c r="EH787" s="58"/>
      <c r="EI787" s="58"/>
      <c r="EJ787" s="58"/>
      <c r="EK787" s="58"/>
      <c r="EL787" s="58"/>
      <c r="EM787" s="58"/>
      <c r="EN787" s="58"/>
      <c r="EO787" s="58"/>
      <c r="EP787" s="58"/>
      <c r="EQ787" s="58"/>
      <c r="ER787" s="58"/>
      <c r="ES787" s="58"/>
      <c r="ET787" s="58"/>
      <c r="EU787" s="58"/>
      <c r="EV787" s="58"/>
      <c r="EW787" s="58"/>
      <c r="EX787" s="58"/>
      <c r="EY787" s="58"/>
      <c r="EZ787" s="58"/>
      <c r="FA787" s="58"/>
      <c r="FB787" s="58"/>
      <c r="FC787" s="58"/>
      <c r="FD787" s="58"/>
      <c r="FE787" s="58"/>
      <c r="FF787" s="58"/>
      <c r="FG787" s="58"/>
      <c r="FH787" s="58"/>
      <c r="FI787" s="58"/>
      <c r="FJ787" s="58"/>
      <c r="FK787" s="58"/>
      <c r="FL787" s="58"/>
      <c r="FM787" s="58"/>
      <c r="FN787" s="58"/>
      <c r="FO787" s="58"/>
      <c r="FP787" s="58"/>
      <c r="FQ787" s="58"/>
      <c r="FR787" s="58"/>
      <c r="FS787" s="58"/>
      <c r="FT787" s="58"/>
      <c r="FU787" s="58"/>
      <c r="FV787" s="58"/>
      <c r="FW787" s="58"/>
      <c r="FX787" s="58"/>
      <c r="FY787" s="58"/>
      <c r="FZ787" s="58"/>
      <c r="GA787" s="58"/>
      <c r="GB787" s="58"/>
      <c r="GC787" s="58"/>
      <c r="GD787" s="58"/>
      <c r="GE787" s="58"/>
      <c r="GF787" s="58"/>
      <c r="GG787" s="58"/>
      <c r="GH787" s="58"/>
      <c r="GI787" s="58"/>
      <c r="GJ787" s="58"/>
      <c r="GK787" s="58"/>
      <c r="GL787" s="58"/>
      <c r="GM787" s="58"/>
      <c r="GN787" s="58"/>
      <c r="GO787" s="58"/>
      <c r="GP787" s="58"/>
      <c r="GQ787" s="58"/>
      <c r="GR787" s="58"/>
      <c r="GS787" s="58"/>
      <c r="GT787" s="58"/>
      <c r="GU787" s="58"/>
      <c r="GV787" s="58"/>
      <c r="GW787" s="58"/>
      <c r="GX787" s="58"/>
      <c r="GY787" s="58"/>
      <c r="GZ787" s="58"/>
      <c r="HA787" s="58"/>
      <c r="HB787" s="58"/>
      <c r="HC787" s="58"/>
      <c r="HD787" s="58"/>
      <c r="HE787" s="58"/>
      <c r="HF787" s="58"/>
      <c r="HG787" s="58"/>
      <c r="HH787" s="58"/>
      <c r="HI787" s="58"/>
      <c r="HJ787" s="58"/>
      <c r="HK787" s="58"/>
      <c r="HL787" s="58"/>
      <c r="HM787" s="58"/>
      <c r="HN787" s="58"/>
      <c r="HO787" s="58"/>
      <c r="HP787" s="58"/>
      <c r="HQ787" s="58"/>
      <c r="HR787" s="58"/>
      <c r="HS787" s="58"/>
      <c r="HT787" s="58"/>
      <c r="HU787" s="58"/>
      <c r="HV787" s="58"/>
      <c r="HW787" s="58"/>
      <c r="HX787" s="58"/>
      <c r="HY787" s="58"/>
      <c r="HZ787" s="58"/>
      <c r="IA787" s="58"/>
      <c r="IB787" s="58"/>
      <c r="IC787" s="58"/>
      <c r="ID787" s="58"/>
      <c r="IE787" s="58"/>
      <c r="IF787" s="58"/>
      <c r="IG787" s="58"/>
      <c r="IH787" s="58"/>
      <c r="II787" s="58"/>
      <c r="IJ787" s="58"/>
      <c r="IK787" s="58"/>
      <c r="IL787" s="58"/>
      <c r="IM787" s="58"/>
      <c r="IN787" s="58"/>
      <c r="IO787" s="58"/>
      <c r="IP787" s="58"/>
      <c r="IQ787" s="58"/>
      <c r="IR787" s="58"/>
    </row>
    <row r="788" spans="1:252" s="839" customFormat="1">
      <c r="A788" s="78" t="s">
        <v>598</v>
      </c>
      <c r="B788" s="699">
        <v>0</v>
      </c>
      <c r="C788" s="699">
        <v>0</v>
      </c>
      <c r="D788" s="699">
        <v>0</v>
      </c>
      <c r="E788" s="699">
        <v>0</v>
      </c>
      <c r="F788" s="699">
        <v>0</v>
      </c>
      <c r="G788" s="699">
        <v>0</v>
      </c>
      <c r="H788" s="699">
        <v>0</v>
      </c>
      <c r="I788" s="699">
        <v>0</v>
      </c>
      <c r="J788" s="699">
        <v>0</v>
      </c>
      <c r="K788" s="699">
        <v>0</v>
      </c>
      <c r="L788" s="699">
        <v>0</v>
      </c>
      <c r="M788" s="699">
        <v>0</v>
      </c>
      <c r="N788" s="699">
        <v>0</v>
      </c>
      <c r="O788" s="699">
        <v>0</v>
      </c>
      <c r="P788" s="699">
        <v>0</v>
      </c>
      <c r="Q788" s="699">
        <v>0</v>
      </c>
      <c r="R788" s="699">
        <v>0</v>
      </c>
      <c r="S788" s="699">
        <v>0</v>
      </c>
      <c r="T788" s="699">
        <v>0</v>
      </c>
      <c r="U788" s="699">
        <v>0</v>
      </c>
      <c r="V788" s="699">
        <v>0</v>
      </c>
      <c r="W788" s="699">
        <v>0</v>
      </c>
      <c r="X788" s="699">
        <v>0</v>
      </c>
      <c r="Y788" s="699">
        <v>0</v>
      </c>
      <c r="Z788" s="699">
        <v>0</v>
      </c>
      <c r="AA788" s="957">
        <v>0</v>
      </c>
      <c r="AB788" s="957">
        <v>0</v>
      </c>
      <c r="AC788" s="957">
        <v>0</v>
      </c>
      <c r="AD788" s="699">
        <v>0</v>
      </c>
      <c r="AE788" s="953">
        <v>0</v>
      </c>
      <c r="AF788" s="58"/>
      <c r="AG788" s="58"/>
      <c r="AH788" s="58"/>
      <c r="AI788" s="58"/>
      <c r="AJ788" s="58"/>
      <c r="AK788" s="58"/>
      <c r="AL788" s="58"/>
      <c r="AM788" s="58"/>
      <c r="AN788" s="58"/>
      <c r="AO788" s="58"/>
      <c r="AP788" s="58"/>
      <c r="AQ788" s="58"/>
      <c r="AR788" s="58"/>
      <c r="AS788" s="58"/>
      <c r="AT788" s="58"/>
      <c r="AU788" s="58"/>
      <c r="AV788" s="58"/>
      <c r="AW788" s="58"/>
      <c r="AX788" s="58"/>
      <c r="AY788" s="58"/>
      <c r="AZ788" s="58"/>
      <c r="BA788" s="58"/>
      <c r="BB788" s="58"/>
      <c r="BC788" s="58"/>
      <c r="BD788" s="58"/>
      <c r="BE788" s="58"/>
      <c r="BF788" s="58"/>
      <c r="BG788" s="58"/>
      <c r="BH788" s="58"/>
      <c r="BI788" s="58"/>
      <c r="BJ788" s="58"/>
      <c r="BK788" s="58"/>
      <c r="BL788" s="58"/>
      <c r="BM788" s="58"/>
      <c r="BN788" s="58"/>
      <c r="BO788" s="58"/>
      <c r="BP788" s="58"/>
      <c r="BQ788" s="58"/>
      <c r="BR788" s="58"/>
      <c r="BS788" s="58"/>
      <c r="BT788" s="58"/>
      <c r="BU788" s="58"/>
      <c r="BV788" s="58"/>
      <c r="BW788" s="58"/>
      <c r="BX788" s="58"/>
      <c r="BY788" s="58"/>
      <c r="BZ788" s="58"/>
      <c r="CA788" s="58"/>
      <c r="CB788" s="58"/>
      <c r="CC788" s="58"/>
      <c r="CD788" s="58"/>
      <c r="CE788" s="58"/>
      <c r="CF788" s="58"/>
      <c r="CG788" s="58"/>
      <c r="CH788" s="58"/>
      <c r="CI788" s="58"/>
      <c r="CJ788" s="58"/>
      <c r="CK788" s="58"/>
      <c r="CL788" s="58"/>
      <c r="CM788" s="58"/>
      <c r="CN788" s="58"/>
      <c r="CO788" s="58"/>
      <c r="CP788" s="58"/>
      <c r="CQ788" s="58"/>
      <c r="CR788" s="58"/>
      <c r="CS788" s="58"/>
      <c r="CT788" s="58"/>
      <c r="CU788" s="58"/>
      <c r="CV788" s="58"/>
      <c r="CW788" s="58"/>
      <c r="CX788" s="58"/>
      <c r="CY788" s="58"/>
      <c r="CZ788" s="58"/>
      <c r="DA788" s="58"/>
      <c r="DB788" s="58"/>
      <c r="DC788" s="58"/>
      <c r="DD788" s="58"/>
      <c r="DE788" s="58"/>
      <c r="DF788" s="58"/>
      <c r="DG788" s="58"/>
      <c r="DH788" s="58"/>
      <c r="DI788" s="58"/>
      <c r="DJ788" s="58"/>
      <c r="DK788" s="58"/>
      <c r="DL788" s="58"/>
      <c r="DM788" s="58"/>
      <c r="DN788" s="58"/>
      <c r="DO788" s="58"/>
      <c r="DP788" s="58"/>
      <c r="DQ788" s="58"/>
      <c r="DR788" s="58"/>
      <c r="DS788" s="58"/>
      <c r="DT788" s="58"/>
      <c r="DU788" s="58"/>
      <c r="DV788" s="58"/>
      <c r="DW788" s="58"/>
      <c r="DX788" s="58"/>
      <c r="DY788" s="58"/>
      <c r="DZ788" s="58"/>
      <c r="EA788" s="58"/>
      <c r="EB788" s="58"/>
      <c r="EC788" s="58"/>
      <c r="ED788" s="58"/>
      <c r="EE788" s="58"/>
      <c r="EF788" s="58"/>
      <c r="EG788" s="58"/>
      <c r="EH788" s="58"/>
      <c r="EI788" s="58"/>
      <c r="EJ788" s="58"/>
      <c r="EK788" s="58"/>
      <c r="EL788" s="58"/>
      <c r="EM788" s="58"/>
      <c r="EN788" s="58"/>
      <c r="EO788" s="58"/>
      <c r="EP788" s="58"/>
      <c r="EQ788" s="58"/>
      <c r="ER788" s="58"/>
      <c r="ES788" s="58"/>
      <c r="ET788" s="58"/>
      <c r="EU788" s="58"/>
      <c r="EV788" s="58"/>
      <c r="EW788" s="58"/>
      <c r="EX788" s="58"/>
      <c r="EY788" s="58"/>
      <c r="EZ788" s="58"/>
      <c r="FA788" s="58"/>
      <c r="FB788" s="58"/>
      <c r="FC788" s="58"/>
      <c r="FD788" s="58"/>
      <c r="FE788" s="58"/>
      <c r="FF788" s="58"/>
      <c r="FG788" s="58"/>
      <c r="FH788" s="58"/>
      <c r="FI788" s="58"/>
      <c r="FJ788" s="58"/>
      <c r="FK788" s="58"/>
      <c r="FL788" s="58"/>
      <c r="FM788" s="58"/>
      <c r="FN788" s="58"/>
      <c r="FO788" s="58"/>
      <c r="FP788" s="58"/>
      <c r="FQ788" s="58"/>
      <c r="FR788" s="58"/>
      <c r="FS788" s="58"/>
      <c r="FT788" s="58"/>
      <c r="FU788" s="58"/>
      <c r="FV788" s="58"/>
      <c r="FW788" s="58"/>
      <c r="FX788" s="58"/>
      <c r="FY788" s="58"/>
      <c r="FZ788" s="58"/>
      <c r="GA788" s="58"/>
      <c r="GB788" s="58"/>
      <c r="GC788" s="58"/>
      <c r="GD788" s="58"/>
      <c r="GE788" s="58"/>
      <c r="GF788" s="58"/>
      <c r="GG788" s="58"/>
      <c r="GH788" s="58"/>
      <c r="GI788" s="58"/>
      <c r="GJ788" s="58"/>
      <c r="GK788" s="58"/>
      <c r="GL788" s="58"/>
      <c r="GM788" s="58"/>
      <c r="GN788" s="58"/>
      <c r="GO788" s="58"/>
      <c r="GP788" s="58"/>
      <c r="GQ788" s="58"/>
      <c r="GR788" s="58"/>
      <c r="GS788" s="58"/>
      <c r="GT788" s="58"/>
      <c r="GU788" s="58"/>
      <c r="GV788" s="58"/>
      <c r="GW788" s="58"/>
      <c r="GX788" s="58"/>
      <c r="GY788" s="58"/>
      <c r="GZ788" s="58"/>
      <c r="HA788" s="58"/>
      <c r="HB788" s="58"/>
      <c r="HC788" s="58"/>
      <c r="HD788" s="58"/>
      <c r="HE788" s="58"/>
      <c r="HF788" s="58"/>
      <c r="HG788" s="58"/>
      <c r="HH788" s="58"/>
      <c r="HI788" s="58"/>
      <c r="HJ788" s="58"/>
      <c r="HK788" s="58"/>
      <c r="HL788" s="58"/>
      <c r="HM788" s="58"/>
      <c r="HN788" s="58"/>
      <c r="HO788" s="58"/>
      <c r="HP788" s="58"/>
      <c r="HQ788" s="58"/>
      <c r="HR788" s="58"/>
      <c r="HS788" s="58"/>
      <c r="HT788" s="58"/>
      <c r="HU788" s="58"/>
      <c r="HV788" s="58"/>
      <c r="HW788" s="58"/>
      <c r="HX788" s="58"/>
      <c r="HY788" s="58"/>
      <c r="HZ788" s="58"/>
      <c r="IA788" s="58"/>
      <c r="IB788" s="58"/>
      <c r="IC788" s="58"/>
      <c r="ID788" s="58"/>
      <c r="IE788" s="58"/>
      <c r="IF788" s="58"/>
      <c r="IG788" s="58"/>
      <c r="IH788" s="58"/>
      <c r="II788" s="58"/>
      <c r="IJ788" s="58"/>
      <c r="IK788" s="58"/>
      <c r="IL788" s="58"/>
      <c r="IM788" s="58"/>
      <c r="IN788" s="58"/>
      <c r="IO788" s="58"/>
      <c r="IP788" s="58"/>
      <c r="IQ788" s="58"/>
      <c r="IR788" s="58"/>
    </row>
    <row r="789" spans="1:252" s="839" customFormat="1">
      <c r="A789" s="78" t="s">
        <v>599</v>
      </c>
      <c r="B789" s="699">
        <v>1.4E-2</v>
      </c>
      <c r="C789" s="699">
        <v>1.6E-2</v>
      </c>
      <c r="D789" s="699">
        <v>0.01</v>
      </c>
      <c r="E789" s="699">
        <v>8.9999999999999993E-3</v>
      </c>
      <c r="F789" s="699">
        <v>8.0000000000000002E-3</v>
      </c>
      <c r="G789" s="699">
        <v>7.0000000000000001E-3</v>
      </c>
      <c r="H789" s="699">
        <v>7.0000000000000001E-3</v>
      </c>
      <c r="I789" s="699">
        <v>1.0999999999999999E-2</v>
      </c>
      <c r="J789" s="699">
        <v>1.0999999999999999E-2</v>
      </c>
      <c r="K789" s="699">
        <v>1.2999999999999999E-2</v>
      </c>
      <c r="L789" s="699">
        <v>1.2999999999999999E-2</v>
      </c>
      <c r="M789" s="699">
        <v>1.4E-2</v>
      </c>
      <c r="N789" s="699">
        <v>1.7000000000000001E-2</v>
      </c>
      <c r="O789" s="699">
        <v>2.3E-2</v>
      </c>
      <c r="P789" s="699">
        <v>1.7000000000000001E-2</v>
      </c>
      <c r="Q789" s="699">
        <v>1.7000000000000001E-2</v>
      </c>
      <c r="R789" s="699">
        <v>2.3E-2</v>
      </c>
      <c r="S789" s="699">
        <v>0.06</v>
      </c>
      <c r="T789" s="699">
        <v>0.05</v>
      </c>
      <c r="U789" s="699">
        <v>4.2999999999999997E-2</v>
      </c>
      <c r="V789" s="699">
        <v>3.5000000000000003E-2</v>
      </c>
      <c r="W789" s="699">
        <v>2.1000000000000001E-2</v>
      </c>
      <c r="X789" s="699">
        <v>0.04</v>
      </c>
      <c r="Y789" s="699">
        <v>2.9000000000000001E-2</v>
      </c>
      <c r="Z789" s="699">
        <v>2.7E-2</v>
      </c>
      <c r="AA789" s="956">
        <v>2.9000000000000001E-2</v>
      </c>
      <c r="AB789" s="956">
        <v>0.03</v>
      </c>
      <c r="AC789" s="956">
        <v>3.2000000000000001E-2</v>
      </c>
      <c r="AD789" s="699">
        <v>3.1E-2</v>
      </c>
      <c r="AE789" s="953">
        <v>6.4000000000000001E-2</v>
      </c>
      <c r="AF789" s="58"/>
      <c r="AG789" s="58"/>
      <c r="AH789" s="58"/>
      <c r="AI789" s="58"/>
      <c r="AJ789" s="58"/>
      <c r="AK789" s="58"/>
      <c r="AL789" s="58"/>
      <c r="AM789" s="58"/>
      <c r="AN789" s="58"/>
      <c r="AO789" s="58"/>
      <c r="AP789" s="58"/>
      <c r="AQ789" s="58"/>
      <c r="AR789" s="58"/>
      <c r="AS789" s="58"/>
      <c r="AT789" s="58"/>
      <c r="AU789" s="58"/>
      <c r="AV789" s="58"/>
      <c r="AW789" s="58"/>
      <c r="AX789" s="58"/>
      <c r="AY789" s="58"/>
      <c r="AZ789" s="58"/>
      <c r="BA789" s="58"/>
      <c r="BB789" s="58"/>
      <c r="BC789" s="58"/>
      <c r="BD789" s="58"/>
      <c r="BE789" s="58"/>
      <c r="BF789" s="58"/>
      <c r="BG789" s="58"/>
      <c r="BH789" s="58"/>
      <c r="BI789" s="58"/>
      <c r="BJ789" s="58"/>
      <c r="BK789" s="58"/>
      <c r="BL789" s="58"/>
      <c r="BM789" s="58"/>
      <c r="BN789" s="58"/>
      <c r="BO789" s="58"/>
      <c r="BP789" s="58"/>
      <c r="BQ789" s="58"/>
      <c r="BR789" s="58"/>
      <c r="BS789" s="58"/>
      <c r="BT789" s="58"/>
      <c r="BU789" s="58"/>
      <c r="BV789" s="58"/>
      <c r="BW789" s="58"/>
      <c r="BX789" s="58"/>
      <c r="BY789" s="58"/>
      <c r="BZ789" s="58"/>
      <c r="CA789" s="58"/>
      <c r="CB789" s="58"/>
      <c r="CC789" s="58"/>
      <c r="CD789" s="58"/>
      <c r="CE789" s="58"/>
      <c r="CF789" s="58"/>
      <c r="CG789" s="58"/>
      <c r="CH789" s="58"/>
      <c r="CI789" s="58"/>
      <c r="CJ789" s="58"/>
      <c r="CK789" s="58"/>
      <c r="CL789" s="58"/>
      <c r="CM789" s="58"/>
      <c r="CN789" s="58"/>
      <c r="CO789" s="58"/>
      <c r="CP789" s="58"/>
      <c r="CQ789" s="58"/>
      <c r="CR789" s="58"/>
      <c r="CS789" s="58"/>
      <c r="CT789" s="58"/>
      <c r="CU789" s="58"/>
      <c r="CV789" s="58"/>
      <c r="CW789" s="58"/>
      <c r="CX789" s="58"/>
      <c r="CY789" s="58"/>
      <c r="CZ789" s="58"/>
      <c r="DA789" s="58"/>
      <c r="DB789" s="58"/>
      <c r="DC789" s="58"/>
      <c r="DD789" s="58"/>
      <c r="DE789" s="58"/>
      <c r="DF789" s="58"/>
      <c r="DG789" s="58"/>
      <c r="DH789" s="58"/>
      <c r="DI789" s="58"/>
      <c r="DJ789" s="58"/>
      <c r="DK789" s="58"/>
      <c r="DL789" s="58"/>
      <c r="DM789" s="58"/>
      <c r="DN789" s="58"/>
      <c r="DO789" s="58"/>
      <c r="DP789" s="58"/>
      <c r="DQ789" s="58"/>
      <c r="DR789" s="58"/>
      <c r="DS789" s="58"/>
      <c r="DT789" s="58"/>
      <c r="DU789" s="58"/>
      <c r="DV789" s="58"/>
      <c r="DW789" s="58"/>
      <c r="DX789" s="58"/>
      <c r="DY789" s="58"/>
      <c r="DZ789" s="58"/>
      <c r="EA789" s="58"/>
      <c r="EB789" s="58"/>
      <c r="EC789" s="58"/>
      <c r="ED789" s="58"/>
      <c r="EE789" s="58"/>
      <c r="EF789" s="58"/>
      <c r="EG789" s="58"/>
      <c r="EH789" s="58"/>
      <c r="EI789" s="58"/>
      <c r="EJ789" s="58"/>
      <c r="EK789" s="58"/>
      <c r="EL789" s="58"/>
      <c r="EM789" s="58"/>
      <c r="EN789" s="58"/>
      <c r="EO789" s="58"/>
      <c r="EP789" s="58"/>
      <c r="EQ789" s="58"/>
      <c r="ER789" s="58"/>
      <c r="ES789" s="58"/>
      <c r="ET789" s="58"/>
      <c r="EU789" s="58"/>
      <c r="EV789" s="58"/>
      <c r="EW789" s="58"/>
      <c r="EX789" s="58"/>
      <c r="EY789" s="58"/>
      <c r="EZ789" s="58"/>
      <c r="FA789" s="58"/>
      <c r="FB789" s="58"/>
      <c r="FC789" s="58"/>
      <c r="FD789" s="58"/>
      <c r="FE789" s="58"/>
      <c r="FF789" s="58"/>
      <c r="FG789" s="58"/>
      <c r="FH789" s="58"/>
      <c r="FI789" s="58"/>
      <c r="FJ789" s="58"/>
      <c r="FK789" s="58"/>
      <c r="FL789" s="58"/>
      <c r="FM789" s="58"/>
      <c r="FN789" s="58"/>
      <c r="FO789" s="58"/>
      <c r="FP789" s="58"/>
      <c r="FQ789" s="58"/>
      <c r="FR789" s="58"/>
      <c r="FS789" s="58"/>
      <c r="FT789" s="58"/>
      <c r="FU789" s="58"/>
      <c r="FV789" s="58"/>
      <c r="FW789" s="58"/>
      <c r="FX789" s="58"/>
      <c r="FY789" s="58"/>
      <c r="FZ789" s="58"/>
      <c r="GA789" s="58"/>
      <c r="GB789" s="58"/>
      <c r="GC789" s="58"/>
      <c r="GD789" s="58"/>
      <c r="GE789" s="58"/>
      <c r="GF789" s="58"/>
      <c r="GG789" s="58"/>
      <c r="GH789" s="58"/>
      <c r="GI789" s="58"/>
      <c r="GJ789" s="58"/>
      <c r="GK789" s="58"/>
      <c r="GL789" s="58"/>
      <c r="GM789" s="58"/>
      <c r="GN789" s="58"/>
      <c r="GO789" s="58"/>
      <c r="GP789" s="58"/>
      <c r="GQ789" s="58"/>
      <c r="GR789" s="58"/>
      <c r="GS789" s="58"/>
      <c r="GT789" s="58"/>
      <c r="GU789" s="58"/>
      <c r="GV789" s="58"/>
      <c r="GW789" s="58"/>
      <c r="GX789" s="58"/>
      <c r="GY789" s="58"/>
      <c r="GZ789" s="58"/>
      <c r="HA789" s="58"/>
      <c r="HB789" s="58"/>
      <c r="HC789" s="58"/>
      <c r="HD789" s="58"/>
      <c r="HE789" s="58"/>
      <c r="HF789" s="58"/>
      <c r="HG789" s="58"/>
      <c r="HH789" s="58"/>
      <c r="HI789" s="58"/>
      <c r="HJ789" s="58"/>
      <c r="HK789" s="58"/>
      <c r="HL789" s="58"/>
      <c r="HM789" s="58"/>
      <c r="HN789" s="58"/>
      <c r="HO789" s="58"/>
      <c r="HP789" s="58"/>
      <c r="HQ789" s="58"/>
      <c r="HR789" s="58"/>
      <c r="HS789" s="58"/>
      <c r="HT789" s="58"/>
      <c r="HU789" s="58"/>
      <c r="HV789" s="58"/>
      <c r="HW789" s="58"/>
      <c r="HX789" s="58"/>
      <c r="HY789" s="58"/>
      <c r="HZ789" s="58"/>
      <c r="IA789" s="58"/>
      <c r="IB789" s="58"/>
      <c r="IC789" s="58"/>
      <c r="ID789" s="58"/>
      <c r="IE789" s="58"/>
      <c r="IF789" s="58"/>
      <c r="IG789" s="58"/>
      <c r="IH789" s="58"/>
      <c r="II789" s="58"/>
      <c r="IJ789" s="58"/>
      <c r="IK789" s="58"/>
      <c r="IL789" s="58"/>
      <c r="IM789" s="58"/>
      <c r="IN789" s="58"/>
      <c r="IO789" s="58"/>
      <c r="IP789" s="58"/>
      <c r="IQ789" s="58"/>
      <c r="IR789" s="58"/>
    </row>
    <row r="790" spans="1:252" s="839" customFormat="1">
      <c r="A790" s="78" t="s">
        <v>468</v>
      </c>
      <c r="B790" s="699">
        <v>0.14399999999999999</v>
      </c>
      <c r="C790" s="699">
        <v>0.16300000000000001</v>
      </c>
      <c r="D790" s="699">
        <v>9.5000000000000001E-2</v>
      </c>
      <c r="E790" s="699">
        <v>8.7999999999999995E-2</v>
      </c>
      <c r="F790" s="699">
        <v>7.5999999999999998E-2</v>
      </c>
      <c r="G790" s="699">
        <v>6.9000000000000006E-2</v>
      </c>
      <c r="H790" s="699">
        <v>7.3999999999999996E-2</v>
      </c>
      <c r="I790" s="699">
        <v>0.122</v>
      </c>
      <c r="J790" s="699">
        <v>0.13</v>
      </c>
      <c r="K790" s="699">
        <v>0.14799999999999999</v>
      </c>
      <c r="L790" s="699">
        <v>0.105</v>
      </c>
      <c r="M790" s="699">
        <v>0.13</v>
      </c>
      <c r="N790" s="699">
        <v>0.161</v>
      </c>
      <c r="O790" s="699">
        <v>0.154</v>
      </c>
      <c r="P790" s="699">
        <v>0.182</v>
      </c>
      <c r="Q790" s="699">
        <v>0.129</v>
      </c>
      <c r="R790" s="699">
        <v>0.17100000000000001</v>
      </c>
      <c r="S790" s="699">
        <v>0.183</v>
      </c>
      <c r="T790" s="699">
        <v>9.1999999999999998E-2</v>
      </c>
      <c r="U790" s="699">
        <v>0.317</v>
      </c>
      <c r="V790" s="699">
        <v>0.109</v>
      </c>
      <c r="W790" s="699">
        <v>0.14599999999999999</v>
      </c>
      <c r="X790" s="699">
        <v>0.109</v>
      </c>
      <c r="Y790" s="699">
        <v>0.111</v>
      </c>
      <c r="Z790" s="699">
        <v>0.159</v>
      </c>
      <c r="AA790" s="956">
        <v>0.48099999999999998</v>
      </c>
      <c r="AB790" s="956">
        <v>0.35499999999999998</v>
      </c>
      <c r="AC790" s="956">
        <v>0.40699999999999997</v>
      </c>
      <c r="AD790" s="699">
        <v>0.41499999999999998</v>
      </c>
      <c r="AE790" s="953">
        <v>0.47899999999999998</v>
      </c>
      <c r="AF790" s="58"/>
      <c r="AG790" s="58"/>
      <c r="AH790" s="58"/>
      <c r="AI790" s="58"/>
      <c r="AJ790" s="58"/>
      <c r="AK790" s="58"/>
      <c r="AL790" s="58"/>
      <c r="AM790" s="58"/>
      <c r="AN790" s="58"/>
      <c r="AO790" s="58"/>
      <c r="AP790" s="58"/>
      <c r="AQ790" s="58"/>
      <c r="AR790" s="58"/>
      <c r="AS790" s="58"/>
      <c r="AT790" s="58"/>
      <c r="AU790" s="58"/>
      <c r="AV790" s="58"/>
      <c r="AW790" s="58"/>
      <c r="AX790" s="58"/>
      <c r="AY790" s="58"/>
      <c r="AZ790" s="58"/>
      <c r="BA790" s="58"/>
      <c r="BB790" s="58"/>
      <c r="BC790" s="58"/>
      <c r="BD790" s="58"/>
      <c r="BE790" s="58"/>
      <c r="BF790" s="58"/>
      <c r="BG790" s="58"/>
      <c r="BH790" s="58"/>
      <c r="BI790" s="58"/>
      <c r="BJ790" s="58"/>
      <c r="BK790" s="58"/>
      <c r="BL790" s="58"/>
      <c r="BM790" s="58"/>
      <c r="BN790" s="58"/>
      <c r="BO790" s="58"/>
      <c r="BP790" s="58"/>
      <c r="BQ790" s="58"/>
      <c r="BR790" s="58"/>
      <c r="BS790" s="58"/>
      <c r="BT790" s="58"/>
      <c r="BU790" s="58"/>
      <c r="BV790" s="58"/>
      <c r="BW790" s="58"/>
      <c r="BX790" s="58"/>
      <c r="BY790" s="58"/>
      <c r="BZ790" s="58"/>
      <c r="CA790" s="58"/>
      <c r="CB790" s="58"/>
      <c r="CC790" s="58"/>
      <c r="CD790" s="58"/>
      <c r="CE790" s="58"/>
      <c r="CF790" s="58"/>
      <c r="CG790" s="58"/>
      <c r="CH790" s="58"/>
      <c r="CI790" s="58"/>
      <c r="CJ790" s="58"/>
      <c r="CK790" s="58"/>
      <c r="CL790" s="58"/>
      <c r="CM790" s="58"/>
      <c r="CN790" s="58"/>
      <c r="CO790" s="58"/>
      <c r="CP790" s="58"/>
      <c r="CQ790" s="58"/>
      <c r="CR790" s="58"/>
      <c r="CS790" s="58"/>
      <c r="CT790" s="58"/>
      <c r="CU790" s="58"/>
      <c r="CV790" s="58"/>
      <c r="CW790" s="58"/>
      <c r="CX790" s="58"/>
      <c r="CY790" s="58"/>
      <c r="CZ790" s="58"/>
      <c r="DA790" s="58"/>
      <c r="DB790" s="58"/>
      <c r="DC790" s="58"/>
      <c r="DD790" s="58"/>
      <c r="DE790" s="58"/>
      <c r="DF790" s="58"/>
      <c r="DG790" s="58"/>
      <c r="DH790" s="58"/>
      <c r="DI790" s="58"/>
      <c r="DJ790" s="58"/>
      <c r="DK790" s="58"/>
      <c r="DL790" s="58"/>
      <c r="DM790" s="58"/>
      <c r="DN790" s="58"/>
      <c r="DO790" s="58"/>
      <c r="DP790" s="58"/>
      <c r="DQ790" s="58"/>
      <c r="DR790" s="58"/>
      <c r="DS790" s="58"/>
      <c r="DT790" s="58"/>
      <c r="DU790" s="58"/>
      <c r="DV790" s="58"/>
      <c r="DW790" s="58"/>
      <c r="DX790" s="58"/>
      <c r="DY790" s="58"/>
      <c r="DZ790" s="58"/>
      <c r="EA790" s="58"/>
      <c r="EB790" s="58"/>
      <c r="EC790" s="58"/>
      <c r="ED790" s="58"/>
      <c r="EE790" s="58"/>
      <c r="EF790" s="58"/>
      <c r="EG790" s="58"/>
      <c r="EH790" s="58"/>
      <c r="EI790" s="58"/>
      <c r="EJ790" s="58"/>
      <c r="EK790" s="58"/>
      <c r="EL790" s="58"/>
      <c r="EM790" s="58"/>
      <c r="EN790" s="58"/>
      <c r="EO790" s="58"/>
      <c r="EP790" s="58"/>
      <c r="EQ790" s="58"/>
      <c r="ER790" s="58"/>
      <c r="ES790" s="58"/>
      <c r="ET790" s="58"/>
      <c r="EU790" s="58"/>
      <c r="EV790" s="58"/>
      <c r="EW790" s="58"/>
      <c r="EX790" s="58"/>
      <c r="EY790" s="58"/>
      <c r="EZ790" s="58"/>
      <c r="FA790" s="58"/>
      <c r="FB790" s="58"/>
      <c r="FC790" s="58"/>
      <c r="FD790" s="58"/>
      <c r="FE790" s="58"/>
      <c r="FF790" s="58"/>
      <c r="FG790" s="58"/>
      <c r="FH790" s="58"/>
      <c r="FI790" s="58"/>
      <c r="FJ790" s="58"/>
      <c r="FK790" s="58"/>
      <c r="FL790" s="58"/>
      <c r="FM790" s="58"/>
      <c r="FN790" s="58"/>
      <c r="FO790" s="58"/>
      <c r="FP790" s="58"/>
      <c r="FQ790" s="58"/>
      <c r="FR790" s="58"/>
      <c r="FS790" s="58"/>
      <c r="FT790" s="58"/>
      <c r="FU790" s="58"/>
      <c r="FV790" s="58"/>
      <c r="FW790" s="58"/>
      <c r="FX790" s="58"/>
      <c r="FY790" s="58"/>
      <c r="FZ790" s="58"/>
      <c r="GA790" s="58"/>
      <c r="GB790" s="58"/>
      <c r="GC790" s="58"/>
      <c r="GD790" s="58"/>
      <c r="GE790" s="58"/>
      <c r="GF790" s="58"/>
      <c r="GG790" s="58"/>
      <c r="GH790" s="58"/>
      <c r="GI790" s="58"/>
      <c r="GJ790" s="58"/>
      <c r="GK790" s="58"/>
      <c r="GL790" s="58"/>
      <c r="GM790" s="58"/>
      <c r="GN790" s="58"/>
      <c r="GO790" s="58"/>
      <c r="GP790" s="58"/>
      <c r="GQ790" s="58"/>
      <c r="GR790" s="58"/>
      <c r="GS790" s="58"/>
      <c r="GT790" s="58"/>
      <c r="GU790" s="58"/>
      <c r="GV790" s="58"/>
      <c r="GW790" s="58"/>
      <c r="GX790" s="58"/>
      <c r="GY790" s="58"/>
      <c r="GZ790" s="58"/>
      <c r="HA790" s="58"/>
      <c r="HB790" s="58"/>
      <c r="HC790" s="58"/>
      <c r="HD790" s="58"/>
      <c r="HE790" s="58"/>
      <c r="HF790" s="58"/>
      <c r="HG790" s="58"/>
      <c r="HH790" s="58"/>
      <c r="HI790" s="58"/>
      <c r="HJ790" s="58"/>
      <c r="HK790" s="58"/>
      <c r="HL790" s="58"/>
      <c r="HM790" s="58"/>
      <c r="HN790" s="58"/>
      <c r="HO790" s="58"/>
      <c r="HP790" s="58"/>
      <c r="HQ790" s="58"/>
      <c r="HR790" s="58"/>
      <c r="HS790" s="58"/>
      <c r="HT790" s="58"/>
      <c r="HU790" s="58"/>
      <c r="HV790" s="58"/>
      <c r="HW790" s="58"/>
      <c r="HX790" s="58"/>
      <c r="HY790" s="58"/>
      <c r="HZ790" s="58"/>
      <c r="IA790" s="58"/>
      <c r="IB790" s="58"/>
      <c r="IC790" s="58"/>
      <c r="ID790" s="58"/>
      <c r="IE790" s="58"/>
      <c r="IF790" s="58"/>
      <c r="IG790" s="58"/>
      <c r="IH790" s="58"/>
      <c r="II790" s="58"/>
      <c r="IJ790" s="58"/>
      <c r="IK790" s="58"/>
      <c r="IL790" s="58"/>
      <c r="IM790" s="58"/>
      <c r="IN790" s="58"/>
      <c r="IO790" s="58"/>
      <c r="IP790" s="58"/>
      <c r="IQ790" s="58"/>
      <c r="IR790" s="58"/>
    </row>
    <row r="791" spans="1:252" s="839" customFormat="1">
      <c r="A791" s="78" t="s">
        <v>600</v>
      </c>
      <c r="B791" s="699">
        <v>9.7000000000000003E-2</v>
      </c>
      <c r="C791" s="699">
        <v>0.11</v>
      </c>
      <c r="D791" s="699">
        <v>6.5000000000000002E-2</v>
      </c>
      <c r="E791" s="699">
        <v>0.06</v>
      </c>
      <c r="F791" s="699">
        <v>5.1999999999999998E-2</v>
      </c>
      <c r="G791" s="699">
        <v>4.5999999999999999E-2</v>
      </c>
      <c r="H791" s="699">
        <v>0.05</v>
      </c>
      <c r="I791" s="699">
        <v>8.2000000000000003E-2</v>
      </c>
      <c r="J791" s="699">
        <v>8.6999999999999994E-2</v>
      </c>
      <c r="K791" s="699">
        <v>0.1</v>
      </c>
      <c r="L791" s="699">
        <v>7.0000000000000007E-2</v>
      </c>
      <c r="M791" s="699">
        <v>8.6999999999999994E-2</v>
      </c>
      <c r="N791" s="699">
        <v>0.108</v>
      </c>
      <c r="O791" s="699">
        <v>0.104</v>
      </c>
      <c r="P791" s="699">
        <v>0.122</v>
      </c>
      <c r="Q791" s="699">
        <v>5.2999999999999999E-2</v>
      </c>
      <c r="R791" s="699">
        <v>8.5000000000000006E-2</v>
      </c>
      <c r="S791" s="699">
        <v>8.2000000000000003E-2</v>
      </c>
      <c r="T791" s="699">
        <v>1.6E-2</v>
      </c>
      <c r="U791" s="699">
        <v>6.3E-2</v>
      </c>
      <c r="V791" s="699">
        <v>5.1999999999999998E-2</v>
      </c>
      <c r="W791" s="699">
        <v>5.6000000000000001E-2</v>
      </c>
      <c r="X791" s="699">
        <v>4.3999999999999997E-2</v>
      </c>
      <c r="Y791" s="699">
        <v>6.2E-2</v>
      </c>
      <c r="Z791" s="699">
        <v>9.9000000000000005E-2</v>
      </c>
      <c r="AA791" s="956">
        <v>0.14000000000000001</v>
      </c>
      <c r="AB791" s="956">
        <v>0.24</v>
      </c>
      <c r="AC791" s="956">
        <v>0.29299999999999998</v>
      </c>
      <c r="AD791" s="699">
        <v>0.26200000000000001</v>
      </c>
      <c r="AE791" s="953">
        <v>0.29499999999999998</v>
      </c>
      <c r="AF791" s="58"/>
      <c r="AG791" s="58"/>
      <c r="AH791" s="58"/>
      <c r="AI791" s="58"/>
      <c r="AJ791" s="58"/>
      <c r="AK791" s="58"/>
      <c r="AL791" s="58"/>
      <c r="AM791" s="58"/>
      <c r="AN791" s="58"/>
      <c r="AO791" s="58"/>
      <c r="AP791" s="58"/>
      <c r="AQ791" s="58"/>
      <c r="AR791" s="58"/>
      <c r="AS791" s="58"/>
      <c r="AT791" s="58"/>
      <c r="AU791" s="58"/>
      <c r="AV791" s="58"/>
      <c r="AW791" s="58"/>
      <c r="AX791" s="58"/>
      <c r="AY791" s="58"/>
      <c r="AZ791" s="58"/>
      <c r="BA791" s="58"/>
      <c r="BB791" s="58"/>
      <c r="BC791" s="58"/>
      <c r="BD791" s="58"/>
      <c r="BE791" s="58"/>
      <c r="BF791" s="58"/>
      <c r="BG791" s="58"/>
      <c r="BH791" s="58"/>
      <c r="BI791" s="58"/>
      <c r="BJ791" s="58"/>
      <c r="BK791" s="58"/>
      <c r="BL791" s="58"/>
      <c r="BM791" s="58"/>
      <c r="BN791" s="58"/>
      <c r="BO791" s="58"/>
      <c r="BP791" s="58"/>
      <c r="BQ791" s="58"/>
      <c r="BR791" s="58"/>
      <c r="BS791" s="58"/>
      <c r="BT791" s="58"/>
      <c r="BU791" s="58"/>
      <c r="BV791" s="58"/>
      <c r="BW791" s="58"/>
      <c r="BX791" s="58"/>
      <c r="BY791" s="58"/>
      <c r="BZ791" s="58"/>
      <c r="CA791" s="58"/>
      <c r="CB791" s="58"/>
      <c r="CC791" s="58"/>
      <c r="CD791" s="58"/>
      <c r="CE791" s="58"/>
      <c r="CF791" s="58"/>
      <c r="CG791" s="58"/>
      <c r="CH791" s="58"/>
      <c r="CI791" s="58"/>
      <c r="CJ791" s="58"/>
      <c r="CK791" s="58"/>
      <c r="CL791" s="58"/>
      <c r="CM791" s="58"/>
      <c r="CN791" s="58"/>
      <c r="CO791" s="58"/>
      <c r="CP791" s="58"/>
      <c r="CQ791" s="58"/>
      <c r="CR791" s="58"/>
      <c r="CS791" s="58"/>
      <c r="CT791" s="58"/>
      <c r="CU791" s="58"/>
      <c r="CV791" s="58"/>
      <c r="CW791" s="58"/>
      <c r="CX791" s="58"/>
      <c r="CY791" s="58"/>
      <c r="CZ791" s="58"/>
      <c r="DA791" s="58"/>
      <c r="DB791" s="58"/>
      <c r="DC791" s="58"/>
      <c r="DD791" s="58"/>
      <c r="DE791" s="58"/>
      <c r="DF791" s="58"/>
      <c r="DG791" s="58"/>
      <c r="DH791" s="58"/>
      <c r="DI791" s="58"/>
      <c r="DJ791" s="58"/>
      <c r="DK791" s="58"/>
      <c r="DL791" s="58"/>
      <c r="DM791" s="58"/>
      <c r="DN791" s="58"/>
      <c r="DO791" s="58"/>
      <c r="DP791" s="58"/>
      <c r="DQ791" s="58"/>
      <c r="DR791" s="58"/>
      <c r="DS791" s="58"/>
      <c r="DT791" s="58"/>
      <c r="DU791" s="58"/>
      <c r="DV791" s="58"/>
      <c r="DW791" s="58"/>
      <c r="DX791" s="58"/>
      <c r="DY791" s="58"/>
      <c r="DZ791" s="58"/>
      <c r="EA791" s="58"/>
      <c r="EB791" s="58"/>
      <c r="EC791" s="58"/>
      <c r="ED791" s="58"/>
      <c r="EE791" s="58"/>
      <c r="EF791" s="58"/>
      <c r="EG791" s="58"/>
      <c r="EH791" s="58"/>
      <c r="EI791" s="58"/>
      <c r="EJ791" s="58"/>
      <c r="EK791" s="58"/>
      <c r="EL791" s="58"/>
      <c r="EM791" s="58"/>
      <c r="EN791" s="58"/>
      <c r="EO791" s="58"/>
      <c r="EP791" s="58"/>
      <c r="EQ791" s="58"/>
      <c r="ER791" s="58"/>
      <c r="ES791" s="58"/>
      <c r="ET791" s="58"/>
      <c r="EU791" s="58"/>
      <c r="EV791" s="58"/>
      <c r="EW791" s="58"/>
      <c r="EX791" s="58"/>
      <c r="EY791" s="58"/>
      <c r="EZ791" s="58"/>
      <c r="FA791" s="58"/>
      <c r="FB791" s="58"/>
      <c r="FC791" s="58"/>
      <c r="FD791" s="58"/>
      <c r="FE791" s="58"/>
      <c r="FF791" s="58"/>
      <c r="FG791" s="58"/>
      <c r="FH791" s="58"/>
      <c r="FI791" s="58"/>
      <c r="FJ791" s="58"/>
      <c r="FK791" s="58"/>
      <c r="FL791" s="58"/>
      <c r="FM791" s="58"/>
      <c r="FN791" s="58"/>
      <c r="FO791" s="58"/>
      <c r="FP791" s="58"/>
      <c r="FQ791" s="58"/>
      <c r="FR791" s="58"/>
      <c r="FS791" s="58"/>
      <c r="FT791" s="58"/>
      <c r="FU791" s="58"/>
      <c r="FV791" s="58"/>
      <c r="FW791" s="58"/>
      <c r="FX791" s="58"/>
      <c r="FY791" s="58"/>
      <c r="FZ791" s="58"/>
      <c r="GA791" s="58"/>
      <c r="GB791" s="58"/>
      <c r="GC791" s="58"/>
      <c r="GD791" s="58"/>
      <c r="GE791" s="58"/>
      <c r="GF791" s="58"/>
      <c r="GG791" s="58"/>
      <c r="GH791" s="58"/>
      <c r="GI791" s="58"/>
      <c r="GJ791" s="58"/>
      <c r="GK791" s="58"/>
      <c r="GL791" s="58"/>
      <c r="GM791" s="58"/>
      <c r="GN791" s="58"/>
      <c r="GO791" s="58"/>
      <c r="GP791" s="58"/>
      <c r="GQ791" s="58"/>
      <c r="GR791" s="58"/>
      <c r="GS791" s="58"/>
      <c r="GT791" s="58"/>
      <c r="GU791" s="58"/>
      <c r="GV791" s="58"/>
      <c r="GW791" s="58"/>
      <c r="GX791" s="58"/>
      <c r="GY791" s="58"/>
      <c r="GZ791" s="58"/>
      <c r="HA791" s="58"/>
      <c r="HB791" s="58"/>
      <c r="HC791" s="58"/>
      <c r="HD791" s="58"/>
      <c r="HE791" s="58"/>
      <c r="HF791" s="58"/>
      <c r="HG791" s="58"/>
      <c r="HH791" s="58"/>
      <c r="HI791" s="58"/>
      <c r="HJ791" s="58"/>
      <c r="HK791" s="58"/>
      <c r="HL791" s="58"/>
      <c r="HM791" s="58"/>
      <c r="HN791" s="58"/>
      <c r="HO791" s="58"/>
      <c r="HP791" s="58"/>
      <c r="HQ791" s="58"/>
      <c r="HR791" s="58"/>
      <c r="HS791" s="58"/>
      <c r="HT791" s="58"/>
      <c r="HU791" s="58"/>
      <c r="HV791" s="58"/>
      <c r="HW791" s="58"/>
      <c r="HX791" s="58"/>
      <c r="HY791" s="58"/>
      <c r="HZ791" s="58"/>
      <c r="IA791" s="58"/>
      <c r="IB791" s="58"/>
      <c r="IC791" s="58"/>
      <c r="ID791" s="58"/>
      <c r="IE791" s="58"/>
      <c r="IF791" s="58"/>
      <c r="IG791" s="58"/>
      <c r="IH791" s="58"/>
      <c r="II791" s="58"/>
      <c r="IJ791" s="58"/>
      <c r="IK791" s="58"/>
      <c r="IL791" s="58"/>
      <c r="IM791" s="58"/>
      <c r="IN791" s="58"/>
      <c r="IO791" s="58"/>
      <c r="IP791" s="58"/>
      <c r="IQ791" s="58"/>
      <c r="IR791" s="58"/>
    </row>
    <row r="792" spans="1:252" s="839" customFormat="1">
      <c r="A792" s="78" t="s">
        <v>601</v>
      </c>
      <c r="B792" s="699">
        <v>4.4999999999999998E-2</v>
      </c>
      <c r="C792" s="699">
        <v>0.05</v>
      </c>
      <c r="D792" s="699">
        <v>0.03</v>
      </c>
      <c r="E792" s="699">
        <v>2.7E-2</v>
      </c>
      <c r="F792" s="699">
        <v>2.4E-2</v>
      </c>
      <c r="G792" s="699">
        <v>2.1000000000000001E-2</v>
      </c>
      <c r="H792" s="699">
        <v>2.3E-2</v>
      </c>
      <c r="I792" s="699">
        <v>3.7999999999999999E-2</v>
      </c>
      <c r="J792" s="699">
        <v>0.04</v>
      </c>
      <c r="K792" s="699">
        <v>4.4999999999999998E-2</v>
      </c>
      <c r="L792" s="699">
        <v>3.3000000000000002E-2</v>
      </c>
      <c r="M792" s="699">
        <v>0.04</v>
      </c>
      <c r="N792" s="699">
        <v>0.05</v>
      </c>
      <c r="O792" s="699">
        <v>4.8000000000000001E-2</v>
      </c>
      <c r="P792" s="699">
        <v>5.6000000000000001E-2</v>
      </c>
      <c r="Q792" s="699">
        <v>7.2999999999999995E-2</v>
      </c>
      <c r="R792" s="699">
        <v>8.2000000000000003E-2</v>
      </c>
      <c r="S792" s="699">
        <v>8.6999999999999994E-2</v>
      </c>
      <c r="T792" s="699">
        <v>7.1999999999999995E-2</v>
      </c>
      <c r="U792" s="699">
        <v>0.251</v>
      </c>
      <c r="V792" s="699">
        <v>5.2999999999999999E-2</v>
      </c>
      <c r="W792" s="699">
        <v>8.5999999999999993E-2</v>
      </c>
      <c r="X792" s="699">
        <v>6.3E-2</v>
      </c>
      <c r="Y792" s="699">
        <v>4.5999999999999999E-2</v>
      </c>
      <c r="Z792" s="699">
        <v>5.5E-2</v>
      </c>
      <c r="AA792" s="956">
        <v>0.33800000000000002</v>
      </c>
      <c r="AB792" s="956">
        <v>0.11</v>
      </c>
      <c r="AC792" s="956">
        <v>0.11</v>
      </c>
      <c r="AD792" s="699">
        <v>0.14699999999999999</v>
      </c>
      <c r="AE792" s="953">
        <v>0.17399999999999999</v>
      </c>
      <c r="AF792" s="58"/>
      <c r="AG792" s="58"/>
      <c r="AH792" s="58"/>
      <c r="AI792" s="58"/>
      <c r="AJ792" s="58"/>
      <c r="AK792" s="58"/>
      <c r="AL792" s="58"/>
      <c r="AM792" s="58"/>
      <c r="AN792" s="58"/>
      <c r="AO792" s="58"/>
      <c r="AP792" s="58"/>
      <c r="AQ792" s="58"/>
      <c r="AR792" s="58"/>
      <c r="AS792" s="58"/>
      <c r="AT792" s="58"/>
      <c r="AU792" s="58"/>
      <c r="AV792" s="58"/>
      <c r="AW792" s="58"/>
      <c r="AX792" s="58"/>
      <c r="AY792" s="58"/>
      <c r="AZ792" s="58"/>
      <c r="BA792" s="58"/>
      <c r="BB792" s="58"/>
      <c r="BC792" s="58"/>
      <c r="BD792" s="58"/>
      <c r="BE792" s="58"/>
      <c r="BF792" s="58"/>
      <c r="BG792" s="58"/>
      <c r="BH792" s="58"/>
      <c r="BI792" s="58"/>
      <c r="BJ792" s="58"/>
      <c r="BK792" s="58"/>
      <c r="BL792" s="58"/>
      <c r="BM792" s="58"/>
      <c r="BN792" s="58"/>
      <c r="BO792" s="58"/>
      <c r="BP792" s="58"/>
      <c r="BQ792" s="58"/>
      <c r="BR792" s="58"/>
      <c r="BS792" s="58"/>
      <c r="BT792" s="58"/>
      <c r="BU792" s="58"/>
      <c r="BV792" s="58"/>
      <c r="BW792" s="58"/>
      <c r="BX792" s="58"/>
      <c r="BY792" s="58"/>
      <c r="BZ792" s="58"/>
      <c r="CA792" s="58"/>
      <c r="CB792" s="58"/>
      <c r="CC792" s="58"/>
      <c r="CD792" s="58"/>
      <c r="CE792" s="58"/>
      <c r="CF792" s="58"/>
      <c r="CG792" s="58"/>
      <c r="CH792" s="58"/>
      <c r="CI792" s="58"/>
      <c r="CJ792" s="58"/>
      <c r="CK792" s="58"/>
      <c r="CL792" s="58"/>
      <c r="CM792" s="58"/>
      <c r="CN792" s="58"/>
      <c r="CO792" s="58"/>
      <c r="CP792" s="58"/>
      <c r="CQ792" s="58"/>
      <c r="CR792" s="58"/>
      <c r="CS792" s="58"/>
      <c r="CT792" s="58"/>
      <c r="CU792" s="58"/>
      <c r="CV792" s="58"/>
      <c r="CW792" s="58"/>
      <c r="CX792" s="58"/>
      <c r="CY792" s="58"/>
      <c r="CZ792" s="58"/>
      <c r="DA792" s="58"/>
      <c r="DB792" s="58"/>
      <c r="DC792" s="58"/>
      <c r="DD792" s="58"/>
      <c r="DE792" s="58"/>
      <c r="DF792" s="58"/>
      <c r="DG792" s="58"/>
      <c r="DH792" s="58"/>
      <c r="DI792" s="58"/>
      <c r="DJ792" s="58"/>
      <c r="DK792" s="58"/>
      <c r="DL792" s="58"/>
      <c r="DM792" s="58"/>
      <c r="DN792" s="58"/>
      <c r="DO792" s="58"/>
      <c r="DP792" s="58"/>
      <c r="DQ792" s="58"/>
      <c r="DR792" s="58"/>
      <c r="DS792" s="58"/>
      <c r="DT792" s="58"/>
      <c r="DU792" s="58"/>
      <c r="DV792" s="58"/>
      <c r="DW792" s="58"/>
      <c r="DX792" s="58"/>
      <c r="DY792" s="58"/>
      <c r="DZ792" s="58"/>
      <c r="EA792" s="58"/>
      <c r="EB792" s="58"/>
      <c r="EC792" s="58"/>
      <c r="ED792" s="58"/>
      <c r="EE792" s="58"/>
      <c r="EF792" s="58"/>
      <c r="EG792" s="58"/>
      <c r="EH792" s="58"/>
      <c r="EI792" s="58"/>
      <c r="EJ792" s="58"/>
      <c r="EK792" s="58"/>
      <c r="EL792" s="58"/>
      <c r="EM792" s="58"/>
      <c r="EN792" s="58"/>
      <c r="EO792" s="58"/>
      <c r="EP792" s="58"/>
      <c r="EQ792" s="58"/>
      <c r="ER792" s="58"/>
      <c r="ES792" s="58"/>
      <c r="ET792" s="58"/>
      <c r="EU792" s="58"/>
      <c r="EV792" s="58"/>
      <c r="EW792" s="58"/>
      <c r="EX792" s="58"/>
      <c r="EY792" s="58"/>
      <c r="EZ792" s="58"/>
      <c r="FA792" s="58"/>
      <c r="FB792" s="58"/>
      <c r="FC792" s="58"/>
      <c r="FD792" s="58"/>
      <c r="FE792" s="58"/>
      <c r="FF792" s="58"/>
      <c r="FG792" s="58"/>
      <c r="FH792" s="58"/>
      <c r="FI792" s="58"/>
      <c r="FJ792" s="58"/>
      <c r="FK792" s="58"/>
      <c r="FL792" s="58"/>
      <c r="FM792" s="58"/>
      <c r="FN792" s="58"/>
      <c r="FO792" s="58"/>
      <c r="FP792" s="58"/>
      <c r="FQ792" s="58"/>
      <c r="FR792" s="58"/>
      <c r="FS792" s="58"/>
      <c r="FT792" s="58"/>
      <c r="FU792" s="58"/>
      <c r="FV792" s="58"/>
      <c r="FW792" s="58"/>
      <c r="FX792" s="58"/>
      <c r="FY792" s="58"/>
      <c r="FZ792" s="58"/>
      <c r="GA792" s="58"/>
      <c r="GB792" s="58"/>
      <c r="GC792" s="58"/>
      <c r="GD792" s="58"/>
      <c r="GE792" s="58"/>
      <c r="GF792" s="58"/>
      <c r="GG792" s="58"/>
      <c r="GH792" s="58"/>
      <c r="GI792" s="58"/>
      <c r="GJ792" s="58"/>
      <c r="GK792" s="58"/>
      <c r="GL792" s="58"/>
      <c r="GM792" s="58"/>
      <c r="GN792" s="58"/>
      <c r="GO792" s="58"/>
      <c r="GP792" s="58"/>
      <c r="GQ792" s="58"/>
      <c r="GR792" s="58"/>
      <c r="GS792" s="58"/>
      <c r="GT792" s="58"/>
      <c r="GU792" s="58"/>
      <c r="GV792" s="58"/>
      <c r="GW792" s="58"/>
      <c r="GX792" s="58"/>
      <c r="GY792" s="58"/>
      <c r="GZ792" s="58"/>
      <c r="HA792" s="58"/>
      <c r="HB792" s="58"/>
      <c r="HC792" s="58"/>
      <c r="HD792" s="58"/>
      <c r="HE792" s="58"/>
      <c r="HF792" s="58"/>
      <c r="HG792" s="58"/>
      <c r="HH792" s="58"/>
      <c r="HI792" s="58"/>
      <c r="HJ792" s="58"/>
      <c r="HK792" s="58"/>
      <c r="HL792" s="58"/>
      <c r="HM792" s="58"/>
      <c r="HN792" s="58"/>
      <c r="HO792" s="58"/>
      <c r="HP792" s="58"/>
      <c r="HQ792" s="58"/>
      <c r="HR792" s="58"/>
      <c r="HS792" s="58"/>
      <c r="HT792" s="58"/>
      <c r="HU792" s="58"/>
      <c r="HV792" s="58"/>
      <c r="HW792" s="58"/>
      <c r="HX792" s="58"/>
      <c r="HY792" s="58"/>
      <c r="HZ792" s="58"/>
      <c r="IA792" s="58"/>
      <c r="IB792" s="58"/>
      <c r="IC792" s="58"/>
      <c r="ID792" s="58"/>
      <c r="IE792" s="58"/>
      <c r="IF792" s="58"/>
      <c r="IG792" s="58"/>
      <c r="IH792" s="58"/>
      <c r="II792" s="58"/>
      <c r="IJ792" s="58"/>
      <c r="IK792" s="58"/>
      <c r="IL792" s="58"/>
      <c r="IM792" s="58"/>
      <c r="IN792" s="58"/>
      <c r="IO792" s="58"/>
      <c r="IP792" s="58"/>
      <c r="IQ792" s="58"/>
      <c r="IR792" s="58"/>
    </row>
    <row r="793" spans="1:252" s="839" customFormat="1">
      <c r="A793" s="78" t="s">
        <v>602</v>
      </c>
      <c r="B793" s="699">
        <v>0</v>
      </c>
      <c r="C793" s="699">
        <v>0</v>
      </c>
      <c r="D793" s="699">
        <v>0</v>
      </c>
      <c r="E793" s="699">
        <v>0</v>
      </c>
      <c r="F793" s="699">
        <v>0</v>
      </c>
      <c r="G793" s="699">
        <v>0</v>
      </c>
      <c r="H793" s="699">
        <v>0</v>
      </c>
      <c r="I793" s="699">
        <v>0</v>
      </c>
      <c r="J793" s="699">
        <v>0</v>
      </c>
      <c r="K793" s="699">
        <v>0</v>
      </c>
      <c r="L793" s="699">
        <v>0</v>
      </c>
      <c r="M793" s="699">
        <v>0</v>
      </c>
      <c r="N793" s="699">
        <v>0</v>
      </c>
      <c r="O793" s="699">
        <v>0</v>
      </c>
      <c r="P793" s="699">
        <v>0</v>
      </c>
      <c r="Q793" s="699">
        <v>0</v>
      </c>
      <c r="R793" s="699">
        <v>0</v>
      </c>
      <c r="S793" s="699">
        <v>0</v>
      </c>
      <c r="T793" s="699">
        <v>0</v>
      </c>
      <c r="U793" s="699">
        <v>0</v>
      </c>
      <c r="V793" s="699">
        <v>0</v>
      </c>
      <c r="W793" s="699">
        <v>0</v>
      </c>
      <c r="X793" s="699">
        <v>0</v>
      </c>
      <c r="Y793" s="699">
        <v>0</v>
      </c>
      <c r="Z793" s="699">
        <v>0</v>
      </c>
      <c r="AA793" s="956">
        <v>0</v>
      </c>
      <c r="AB793" s="956">
        <v>0</v>
      </c>
      <c r="AC793" s="956">
        <v>0</v>
      </c>
      <c r="AD793" s="699">
        <v>0</v>
      </c>
      <c r="AE793" s="953">
        <v>0</v>
      </c>
      <c r="AF793" s="58"/>
      <c r="AG793" s="58"/>
      <c r="AH793" s="58"/>
      <c r="AI793" s="58"/>
      <c r="AJ793" s="58"/>
      <c r="AK793" s="58"/>
      <c r="AL793" s="58"/>
      <c r="AM793" s="58"/>
      <c r="AN793" s="58"/>
      <c r="AO793" s="58"/>
      <c r="AP793" s="58"/>
      <c r="AQ793" s="58"/>
      <c r="AR793" s="58"/>
      <c r="AS793" s="58"/>
      <c r="AT793" s="58"/>
      <c r="AU793" s="58"/>
      <c r="AV793" s="58"/>
      <c r="AW793" s="58"/>
      <c r="AX793" s="58"/>
      <c r="AY793" s="58"/>
      <c r="AZ793" s="58"/>
      <c r="BA793" s="58"/>
      <c r="BB793" s="58"/>
      <c r="BC793" s="58"/>
      <c r="BD793" s="58"/>
      <c r="BE793" s="58"/>
      <c r="BF793" s="58"/>
      <c r="BG793" s="58"/>
      <c r="BH793" s="58"/>
      <c r="BI793" s="58"/>
      <c r="BJ793" s="58"/>
      <c r="BK793" s="58"/>
      <c r="BL793" s="58"/>
      <c r="BM793" s="58"/>
      <c r="BN793" s="58"/>
      <c r="BO793" s="58"/>
      <c r="BP793" s="58"/>
      <c r="BQ793" s="58"/>
      <c r="BR793" s="58"/>
      <c r="BS793" s="58"/>
      <c r="BT793" s="58"/>
      <c r="BU793" s="58"/>
      <c r="BV793" s="58"/>
      <c r="BW793" s="58"/>
      <c r="BX793" s="58"/>
      <c r="BY793" s="58"/>
      <c r="BZ793" s="58"/>
      <c r="CA793" s="58"/>
      <c r="CB793" s="58"/>
      <c r="CC793" s="58"/>
      <c r="CD793" s="58"/>
      <c r="CE793" s="58"/>
      <c r="CF793" s="58"/>
      <c r="CG793" s="58"/>
      <c r="CH793" s="58"/>
      <c r="CI793" s="58"/>
      <c r="CJ793" s="58"/>
      <c r="CK793" s="58"/>
      <c r="CL793" s="58"/>
      <c r="CM793" s="58"/>
      <c r="CN793" s="58"/>
      <c r="CO793" s="58"/>
      <c r="CP793" s="58"/>
      <c r="CQ793" s="58"/>
      <c r="CR793" s="58"/>
      <c r="CS793" s="58"/>
      <c r="CT793" s="58"/>
      <c r="CU793" s="58"/>
      <c r="CV793" s="58"/>
      <c r="CW793" s="58"/>
      <c r="CX793" s="58"/>
      <c r="CY793" s="58"/>
      <c r="CZ793" s="58"/>
      <c r="DA793" s="58"/>
      <c r="DB793" s="58"/>
      <c r="DC793" s="58"/>
      <c r="DD793" s="58"/>
      <c r="DE793" s="58"/>
      <c r="DF793" s="58"/>
      <c r="DG793" s="58"/>
      <c r="DH793" s="58"/>
      <c r="DI793" s="58"/>
      <c r="DJ793" s="58"/>
      <c r="DK793" s="58"/>
      <c r="DL793" s="58"/>
      <c r="DM793" s="58"/>
      <c r="DN793" s="58"/>
      <c r="DO793" s="58"/>
      <c r="DP793" s="58"/>
      <c r="DQ793" s="58"/>
      <c r="DR793" s="58"/>
      <c r="DS793" s="58"/>
      <c r="DT793" s="58"/>
      <c r="DU793" s="58"/>
      <c r="DV793" s="58"/>
      <c r="DW793" s="58"/>
      <c r="DX793" s="58"/>
      <c r="DY793" s="58"/>
      <c r="DZ793" s="58"/>
      <c r="EA793" s="58"/>
      <c r="EB793" s="58"/>
      <c r="EC793" s="58"/>
      <c r="ED793" s="58"/>
      <c r="EE793" s="58"/>
      <c r="EF793" s="58"/>
      <c r="EG793" s="58"/>
      <c r="EH793" s="58"/>
      <c r="EI793" s="58"/>
      <c r="EJ793" s="58"/>
      <c r="EK793" s="58"/>
      <c r="EL793" s="58"/>
      <c r="EM793" s="58"/>
      <c r="EN793" s="58"/>
      <c r="EO793" s="58"/>
      <c r="EP793" s="58"/>
      <c r="EQ793" s="58"/>
      <c r="ER793" s="58"/>
      <c r="ES793" s="58"/>
      <c r="ET793" s="58"/>
      <c r="EU793" s="58"/>
      <c r="EV793" s="58"/>
      <c r="EW793" s="58"/>
      <c r="EX793" s="58"/>
      <c r="EY793" s="58"/>
      <c r="EZ793" s="58"/>
      <c r="FA793" s="58"/>
      <c r="FB793" s="58"/>
      <c r="FC793" s="58"/>
      <c r="FD793" s="58"/>
      <c r="FE793" s="58"/>
      <c r="FF793" s="58"/>
      <c r="FG793" s="58"/>
      <c r="FH793" s="58"/>
      <c r="FI793" s="58"/>
      <c r="FJ793" s="58"/>
      <c r="FK793" s="58"/>
      <c r="FL793" s="58"/>
      <c r="FM793" s="58"/>
      <c r="FN793" s="58"/>
      <c r="FO793" s="58"/>
      <c r="FP793" s="58"/>
      <c r="FQ793" s="58"/>
      <c r="FR793" s="58"/>
      <c r="FS793" s="58"/>
      <c r="FT793" s="58"/>
      <c r="FU793" s="58"/>
      <c r="FV793" s="58"/>
      <c r="FW793" s="58"/>
      <c r="FX793" s="58"/>
      <c r="FY793" s="58"/>
      <c r="FZ793" s="58"/>
      <c r="GA793" s="58"/>
      <c r="GB793" s="58"/>
      <c r="GC793" s="58"/>
      <c r="GD793" s="58"/>
      <c r="GE793" s="58"/>
      <c r="GF793" s="58"/>
      <c r="GG793" s="58"/>
      <c r="GH793" s="58"/>
      <c r="GI793" s="58"/>
      <c r="GJ793" s="58"/>
      <c r="GK793" s="58"/>
      <c r="GL793" s="58"/>
      <c r="GM793" s="58"/>
      <c r="GN793" s="58"/>
      <c r="GO793" s="58"/>
      <c r="GP793" s="58"/>
      <c r="GQ793" s="58"/>
      <c r="GR793" s="58"/>
      <c r="GS793" s="58"/>
      <c r="GT793" s="58"/>
      <c r="GU793" s="58"/>
      <c r="GV793" s="58"/>
      <c r="GW793" s="58"/>
      <c r="GX793" s="58"/>
      <c r="GY793" s="58"/>
      <c r="GZ793" s="58"/>
      <c r="HA793" s="58"/>
      <c r="HB793" s="58"/>
      <c r="HC793" s="58"/>
      <c r="HD793" s="58"/>
      <c r="HE793" s="58"/>
      <c r="HF793" s="58"/>
      <c r="HG793" s="58"/>
      <c r="HH793" s="58"/>
      <c r="HI793" s="58"/>
      <c r="HJ793" s="58"/>
      <c r="HK793" s="58"/>
      <c r="HL793" s="58"/>
      <c r="HM793" s="58"/>
      <c r="HN793" s="58"/>
      <c r="HO793" s="58"/>
      <c r="HP793" s="58"/>
      <c r="HQ793" s="58"/>
      <c r="HR793" s="58"/>
      <c r="HS793" s="58"/>
      <c r="HT793" s="58"/>
      <c r="HU793" s="58"/>
      <c r="HV793" s="58"/>
      <c r="HW793" s="58"/>
      <c r="HX793" s="58"/>
      <c r="HY793" s="58"/>
      <c r="HZ793" s="58"/>
      <c r="IA793" s="58"/>
      <c r="IB793" s="58"/>
      <c r="IC793" s="58"/>
      <c r="ID793" s="58"/>
      <c r="IE793" s="58"/>
      <c r="IF793" s="58"/>
      <c r="IG793" s="58"/>
      <c r="IH793" s="58"/>
      <c r="II793" s="58"/>
      <c r="IJ793" s="58"/>
      <c r="IK793" s="58"/>
      <c r="IL793" s="58"/>
      <c r="IM793" s="58"/>
      <c r="IN793" s="58"/>
      <c r="IO793" s="58"/>
      <c r="IP793" s="58"/>
      <c r="IQ793" s="58"/>
      <c r="IR793" s="58"/>
    </row>
    <row r="794" spans="1:252" s="839" customFormat="1">
      <c r="A794" s="78" t="s">
        <v>603</v>
      </c>
      <c r="B794" s="699">
        <v>3.0000000000000001E-3</v>
      </c>
      <c r="C794" s="699">
        <v>3.0000000000000001E-3</v>
      </c>
      <c r="D794" s="699">
        <v>1E-3</v>
      </c>
      <c r="E794" s="699">
        <v>1E-3</v>
      </c>
      <c r="F794" s="699">
        <v>1E-3</v>
      </c>
      <c r="G794" s="699">
        <v>1E-3</v>
      </c>
      <c r="H794" s="699">
        <v>1E-3</v>
      </c>
      <c r="I794" s="699">
        <v>2E-3</v>
      </c>
      <c r="J794" s="699">
        <v>3.0000000000000001E-3</v>
      </c>
      <c r="K794" s="699">
        <v>3.0000000000000001E-3</v>
      </c>
      <c r="L794" s="699">
        <v>2E-3</v>
      </c>
      <c r="M794" s="699">
        <v>3.0000000000000001E-3</v>
      </c>
      <c r="N794" s="699">
        <v>3.0000000000000001E-3</v>
      </c>
      <c r="O794" s="699">
        <v>3.0000000000000001E-3</v>
      </c>
      <c r="P794" s="699">
        <v>3.0000000000000001E-3</v>
      </c>
      <c r="Q794" s="699">
        <v>2E-3</v>
      </c>
      <c r="R794" s="699">
        <v>2E-3</v>
      </c>
      <c r="S794" s="699">
        <v>3.0000000000000001E-3</v>
      </c>
      <c r="T794" s="699">
        <v>3.0000000000000001E-3</v>
      </c>
      <c r="U794" s="699">
        <v>3.0000000000000001E-3</v>
      </c>
      <c r="V794" s="699">
        <v>3.0000000000000001E-3</v>
      </c>
      <c r="W794" s="699">
        <v>3.0000000000000001E-3</v>
      </c>
      <c r="X794" s="699">
        <v>2E-3</v>
      </c>
      <c r="Y794" s="699">
        <v>3.0000000000000001E-3</v>
      </c>
      <c r="Z794" s="699">
        <v>5.0000000000000001E-3</v>
      </c>
      <c r="AA794" s="956">
        <v>3.0000000000000001E-3</v>
      </c>
      <c r="AB794" s="956">
        <v>4.0000000000000001E-3</v>
      </c>
      <c r="AC794" s="956">
        <v>3.0000000000000001E-3</v>
      </c>
      <c r="AD794" s="699">
        <v>3.0000000000000001E-3</v>
      </c>
      <c r="AE794" s="953">
        <v>3.0000000000000001E-3</v>
      </c>
      <c r="AF794" s="58"/>
      <c r="AG794" s="58"/>
      <c r="AH794" s="58"/>
      <c r="AI794" s="58"/>
      <c r="AJ794" s="58"/>
      <c r="AK794" s="58"/>
      <c r="AL794" s="58"/>
      <c r="AM794" s="58"/>
      <c r="AN794" s="58"/>
      <c r="AO794" s="58"/>
      <c r="AP794" s="58"/>
      <c r="AQ794" s="58"/>
      <c r="AR794" s="58"/>
      <c r="AS794" s="58"/>
      <c r="AT794" s="58"/>
      <c r="AU794" s="58"/>
      <c r="AV794" s="58"/>
      <c r="AW794" s="58"/>
      <c r="AX794" s="58"/>
      <c r="AY794" s="58"/>
      <c r="AZ794" s="58"/>
      <c r="BA794" s="58"/>
      <c r="BB794" s="58"/>
      <c r="BC794" s="58"/>
      <c r="BD794" s="58"/>
      <c r="BE794" s="58"/>
      <c r="BF794" s="58"/>
      <c r="BG794" s="58"/>
      <c r="BH794" s="58"/>
      <c r="BI794" s="58"/>
      <c r="BJ794" s="58"/>
      <c r="BK794" s="58"/>
      <c r="BL794" s="58"/>
      <c r="BM794" s="58"/>
      <c r="BN794" s="58"/>
      <c r="BO794" s="58"/>
      <c r="BP794" s="58"/>
      <c r="BQ794" s="58"/>
      <c r="BR794" s="58"/>
      <c r="BS794" s="58"/>
      <c r="BT794" s="58"/>
      <c r="BU794" s="58"/>
      <c r="BV794" s="58"/>
      <c r="BW794" s="58"/>
      <c r="BX794" s="58"/>
      <c r="BY794" s="58"/>
      <c r="BZ794" s="58"/>
      <c r="CA794" s="58"/>
      <c r="CB794" s="58"/>
      <c r="CC794" s="58"/>
      <c r="CD794" s="58"/>
      <c r="CE794" s="58"/>
      <c r="CF794" s="58"/>
      <c r="CG794" s="58"/>
      <c r="CH794" s="58"/>
      <c r="CI794" s="58"/>
      <c r="CJ794" s="58"/>
      <c r="CK794" s="58"/>
      <c r="CL794" s="58"/>
      <c r="CM794" s="58"/>
      <c r="CN794" s="58"/>
      <c r="CO794" s="58"/>
      <c r="CP794" s="58"/>
      <c r="CQ794" s="58"/>
      <c r="CR794" s="58"/>
      <c r="CS794" s="58"/>
      <c r="CT794" s="58"/>
      <c r="CU794" s="58"/>
      <c r="CV794" s="58"/>
      <c r="CW794" s="58"/>
      <c r="CX794" s="58"/>
      <c r="CY794" s="58"/>
      <c r="CZ794" s="58"/>
      <c r="DA794" s="58"/>
      <c r="DB794" s="58"/>
      <c r="DC794" s="58"/>
      <c r="DD794" s="58"/>
      <c r="DE794" s="58"/>
      <c r="DF794" s="58"/>
      <c r="DG794" s="58"/>
      <c r="DH794" s="58"/>
      <c r="DI794" s="58"/>
      <c r="DJ794" s="58"/>
      <c r="DK794" s="58"/>
      <c r="DL794" s="58"/>
      <c r="DM794" s="58"/>
      <c r="DN794" s="58"/>
      <c r="DO794" s="58"/>
      <c r="DP794" s="58"/>
      <c r="DQ794" s="58"/>
      <c r="DR794" s="58"/>
      <c r="DS794" s="58"/>
      <c r="DT794" s="58"/>
      <c r="DU794" s="58"/>
      <c r="DV794" s="58"/>
      <c r="DW794" s="58"/>
      <c r="DX794" s="58"/>
      <c r="DY794" s="58"/>
      <c r="DZ794" s="58"/>
      <c r="EA794" s="58"/>
      <c r="EB794" s="58"/>
      <c r="EC794" s="58"/>
      <c r="ED794" s="58"/>
      <c r="EE794" s="58"/>
      <c r="EF794" s="58"/>
      <c r="EG794" s="58"/>
      <c r="EH794" s="58"/>
      <c r="EI794" s="58"/>
      <c r="EJ794" s="58"/>
      <c r="EK794" s="58"/>
      <c r="EL794" s="58"/>
      <c r="EM794" s="58"/>
      <c r="EN794" s="58"/>
      <c r="EO794" s="58"/>
      <c r="EP794" s="58"/>
      <c r="EQ794" s="58"/>
      <c r="ER794" s="58"/>
      <c r="ES794" s="58"/>
      <c r="ET794" s="58"/>
      <c r="EU794" s="58"/>
      <c r="EV794" s="58"/>
      <c r="EW794" s="58"/>
      <c r="EX794" s="58"/>
      <c r="EY794" s="58"/>
      <c r="EZ794" s="58"/>
      <c r="FA794" s="58"/>
      <c r="FB794" s="58"/>
      <c r="FC794" s="58"/>
      <c r="FD794" s="58"/>
      <c r="FE794" s="58"/>
      <c r="FF794" s="58"/>
      <c r="FG794" s="58"/>
      <c r="FH794" s="58"/>
      <c r="FI794" s="58"/>
      <c r="FJ794" s="58"/>
      <c r="FK794" s="58"/>
      <c r="FL794" s="58"/>
      <c r="FM794" s="58"/>
      <c r="FN794" s="58"/>
      <c r="FO794" s="58"/>
      <c r="FP794" s="58"/>
      <c r="FQ794" s="58"/>
      <c r="FR794" s="58"/>
      <c r="FS794" s="58"/>
      <c r="FT794" s="58"/>
      <c r="FU794" s="58"/>
      <c r="FV794" s="58"/>
      <c r="FW794" s="58"/>
      <c r="FX794" s="58"/>
      <c r="FY794" s="58"/>
      <c r="FZ794" s="58"/>
      <c r="GA794" s="58"/>
      <c r="GB794" s="58"/>
      <c r="GC794" s="58"/>
      <c r="GD794" s="58"/>
      <c r="GE794" s="58"/>
      <c r="GF794" s="58"/>
      <c r="GG794" s="58"/>
      <c r="GH794" s="58"/>
      <c r="GI794" s="58"/>
      <c r="GJ794" s="58"/>
      <c r="GK794" s="58"/>
      <c r="GL794" s="58"/>
      <c r="GM794" s="58"/>
      <c r="GN794" s="58"/>
      <c r="GO794" s="58"/>
      <c r="GP794" s="58"/>
      <c r="GQ794" s="58"/>
      <c r="GR794" s="58"/>
      <c r="GS794" s="58"/>
      <c r="GT794" s="58"/>
      <c r="GU794" s="58"/>
      <c r="GV794" s="58"/>
      <c r="GW794" s="58"/>
      <c r="GX794" s="58"/>
      <c r="GY794" s="58"/>
      <c r="GZ794" s="58"/>
      <c r="HA794" s="58"/>
      <c r="HB794" s="58"/>
      <c r="HC794" s="58"/>
      <c r="HD794" s="58"/>
      <c r="HE794" s="58"/>
      <c r="HF794" s="58"/>
      <c r="HG794" s="58"/>
      <c r="HH794" s="58"/>
      <c r="HI794" s="58"/>
      <c r="HJ794" s="58"/>
      <c r="HK794" s="58"/>
      <c r="HL794" s="58"/>
      <c r="HM794" s="58"/>
      <c r="HN794" s="58"/>
      <c r="HO794" s="58"/>
      <c r="HP794" s="58"/>
      <c r="HQ794" s="58"/>
      <c r="HR794" s="58"/>
      <c r="HS794" s="58"/>
      <c r="HT794" s="58"/>
      <c r="HU794" s="58"/>
      <c r="HV794" s="58"/>
      <c r="HW794" s="58"/>
      <c r="HX794" s="58"/>
      <c r="HY794" s="58"/>
      <c r="HZ794" s="58"/>
      <c r="IA794" s="58"/>
      <c r="IB794" s="58"/>
      <c r="IC794" s="58"/>
      <c r="ID794" s="58"/>
      <c r="IE794" s="58"/>
      <c r="IF794" s="58"/>
      <c r="IG794" s="58"/>
      <c r="IH794" s="58"/>
      <c r="II794" s="58"/>
      <c r="IJ794" s="58"/>
      <c r="IK794" s="58"/>
      <c r="IL794" s="58"/>
      <c r="IM794" s="58"/>
      <c r="IN794" s="58"/>
      <c r="IO794" s="58"/>
      <c r="IP794" s="58"/>
      <c r="IQ794" s="58"/>
      <c r="IR794" s="58"/>
    </row>
    <row r="795" spans="1:252" s="839" customFormat="1">
      <c r="A795" s="78" t="s">
        <v>604</v>
      </c>
      <c r="B795" s="699">
        <v>0</v>
      </c>
      <c r="C795" s="699">
        <v>0</v>
      </c>
      <c r="D795" s="699">
        <v>0</v>
      </c>
      <c r="E795" s="699">
        <v>0</v>
      </c>
      <c r="F795" s="699">
        <v>0</v>
      </c>
      <c r="G795" s="699">
        <v>0</v>
      </c>
      <c r="H795" s="699">
        <v>0</v>
      </c>
      <c r="I795" s="699">
        <v>0</v>
      </c>
      <c r="J795" s="699">
        <v>0</v>
      </c>
      <c r="K795" s="699">
        <v>0</v>
      </c>
      <c r="L795" s="699">
        <v>0</v>
      </c>
      <c r="M795" s="699">
        <v>0</v>
      </c>
      <c r="N795" s="699">
        <v>0</v>
      </c>
      <c r="O795" s="699">
        <v>0</v>
      </c>
      <c r="P795" s="699">
        <v>0</v>
      </c>
      <c r="Q795" s="699">
        <v>0</v>
      </c>
      <c r="R795" s="699">
        <v>0</v>
      </c>
      <c r="S795" s="699">
        <v>0</v>
      </c>
      <c r="T795" s="699">
        <v>0</v>
      </c>
      <c r="U795" s="699">
        <v>0</v>
      </c>
      <c r="V795" s="699">
        <v>0</v>
      </c>
      <c r="W795" s="699">
        <v>0</v>
      </c>
      <c r="X795" s="699">
        <v>0</v>
      </c>
      <c r="Y795" s="699">
        <v>0</v>
      </c>
      <c r="Z795" s="699">
        <v>0</v>
      </c>
      <c r="AA795" s="957">
        <v>0</v>
      </c>
      <c r="AB795" s="957">
        <v>0</v>
      </c>
      <c r="AC795" s="957">
        <v>0</v>
      </c>
      <c r="AD795" s="699">
        <v>0</v>
      </c>
      <c r="AE795" s="953">
        <v>0</v>
      </c>
      <c r="AF795" s="58"/>
      <c r="AG795" s="58"/>
      <c r="AH795" s="58"/>
      <c r="AI795" s="58"/>
      <c r="AJ795" s="58"/>
      <c r="AK795" s="58"/>
      <c r="AL795" s="58"/>
      <c r="AM795" s="58"/>
      <c r="AN795" s="58"/>
      <c r="AO795" s="58"/>
      <c r="AP795" s="58"/>
      <c r="AQ795" s="58"/>
      <c r="AR795" s="58"/>
      <c r="AS795" s="58"/>
      <c r="AT795" s="58"/>
      <c r="AU795" s="58"/>
      <c r="AV795" s="58"/>
      <c r="AW795" s="58"/>
      <c r="AX795" s="58"/>
      <c r="AY795" s="58"/>
      <c r="AZ795" s="58"/>
      <c r="BA795" s="58"/>
      <c r="BB795" s="58"/>
      <c r="BC795" s="58"/>
      <c r="BD795" s="58"/>
      <c r="BE795" s="58"/>
      <c r="BF795" s="58"/>
      <c r="BG795" s="58"/>
      <c r="BH795" s="58"/>
      <c r="BI795" s="58"/>
      <c r="BJ795" s="58"/>
      <c r="BK795" s="58"/>
      <c r="BL795" s="58"/>
      <c r="BM795" s="58"/>
      <c r="BN795" s="58"/>
      <c r="BO795" s="58"/>
      <c r="BP795" s="58"/>
      <c r="BQ795" s="58"/>
      <c r="BR795" s="58"/>
      <c r="BS795" s="58"/>
      <c r="BT795" s="58"/>
      <c r="BU795" s="58"/>
      <c r="BV795" s="58"/>
      <c r="BW795" s="58"/>
      <c r="BX795" s="58"/>
      <c r="BY795" s="58"/>
      <c r="BZ795" s="58"/>
      <c r="CA795" s="58"/>
      <c r="CB795" s="58"/>
      <c r="CC795" s="58"/>
      <c r="CD795" s="58"/>
      <c r="CE795" s="58"/>
      <c r="CF795" s="58"/>
      <c r="CG795" s="58"/>
      <c r="CH795" s="58"/>
      <c r="CI795" s="58"/>
      <c r="CJ795" s="58"/>
      <c r="CK795" s="58"/>
      <c r="CL795" s="58"/>
      <c r="CM795" s="58"/>
      <c r="CN795" s="58"/>
      <c r="CO795" s="58"/>
      <c r="CP795" s="58"/>
      <c r="CQ795" s="58"/>
      <c r="CR795" s="58"/>
      <c r="CS795" s="58"/>
      <c r="CT795" s="58"/>
      <c r="CU795" s="58"/>
      <c r="CV795" s="58"/>
      <c r="CW795" s="58"/>
      <c r="CX795" s="58"/>
      <c r="CY795" s="58"/>
      <c r="CZ795" s="58"/>
      <c r="DA795" s="58"/>
      <c r="DB795" s="58"/>
      <c r="DC795" s="58"/>
      <c r="DD795" s="58"/>
      <c r="DE795" s="58"/>
      <c r="DF795" s="58"/>
      <c r="DG795" s="58"/>
      <c r="DH795" s="58"/>
      <c r="DI795" s="58"/>
      <c r="DJ795" s="58"/>
      <c r="DK795" s="58"/>
      <c r="DL795" s="58"/>
      <c r="DM795" s="58"/>
      <c r="DN795" s="58"/>
      <c r="DO795" s="58"/>
      <c r="DP795" s="58"/>
      <c r="DQ795" s="58"/>
      <c r="DR795" s="58"/>
      <c r="DS795" s="58"/>
      <c r="DT795" s="58"/>
      <c r="DU795" s="58"/>
      <c r="DV795" s="58"/>
      <c r="DW795" s="58"/>
      <c r="DX795" s="58"/>
      <c r="DY795" s="58"/>
      <c r="DZ795" s="58"/>
      <c r="EA795" s="58"/>
      <c r="EB795" s="58"/>
      <c r="EC795" s="58"/>
      <c r="ED795" s="58"/>
      <c r="EE795" s="58"/>
      <c r="EF795" s="58"/>
      <c r="EG795" s="58"/>
      <c r="EH795" s="58"/>
      <c r="EI795" s="58"/>
      <c r="EJ795" s="58"/>
      <c r="EK795" s="58"/>
      <c r="EL795" s="58"/>
      <c r="EM795" s="58"/>
      <c r="EN795" s="58"/>
      <c r="EO795" s="58"/>
      <c r="EP795" s="58"/>
      <c r="EQ795" s="58"/>
      <c r="ER795" s="58"/>
      <c r="ES795" s="58"/>
      <c r="ET795" s="58"/>
      <c r="EU795" s="58"/>
      <c r="EV795" s="58"/>
      <c r="EW795" s="58"/>
      <c r="EX795" s="58"/>
      <c r="EY795" s="58"/>
      <c r="EZ795" s="58"/>
      <c r="FA795" s="58"/>
      <c r="FB795" s="58"/>
      <c r="FC795" s="58"/>
      <c r="FD795" s="58"/>
      <c r="FE795" s="58"/>
      <c r="FF795" s="58"/>
      <c r="FG795" s="58"/>
      <c r="FH795" s="58"/>
      <c r="FI795" s="58"/>
      <c r="FJ795" s="58"/>
      <c r="FK795" s="58"/>
      <c r="FL795" s="58"/>
      <c r="FM795" s="58"/>
      <c r="FN795" s="58"/>
      <c r="FO795" s="58"/>
      <c r="FP795" s="58"/>
      <c r="FQ795" s="58"/>
      <c r="FR795" s="58"/>
      <c r="FS795" s="58"/>
      <c r="FT795" s="58"/>
      <c r="FU795" s="58"/>
      <c r="FV795" s="58"/>
      <c r="FW795" s="58"/>
      <c r="FX795" s="58"/>
      <c r="FY795" s="58"/>
      <c r="FZ795" s="58"/>
      <c r="GA795" s="58"/>
      <c r="GB795" s="58"/>
      <c r="GC795" s="58"/>
      <c r="GD795" s="58"/>
      <c r="GE795" s="58"/>
      <c r="GF795" s="58"/>
      <c r="GG795" s="58"/>
      <c r="GH795" s="58"/>
      <c r="GI795" s="58"/>
      <c r="GJ795" s="58"/>
      <c r="GK795" s="58"/>
      <c r="GL795" s="58"/>
      <c r="GM795" s="58"/>
      <c r="GN795" s="58"/>
      <c r="GO795" s="58"/>
      <c r="GP795" s="58"/>
      <c r="GQ795" s="58"/>
      <c r="GR795" s="58"/>
      <c r="GS795" s="58"/>
      <c r="GT795" s="58"/>
      <c r="GU795" s="58"/>
      <c r="GV795" s="58"/>
      <c r="GW795" s="58"/>
      <c r="GX795" s="58"/>
      <c r="GY795" s="58"/>
      <c r="GZ795" s="58"/>
      <c r="HA795" s="58"/>
      <c r="HB795" s="58"/>
      <c r="HC795" s="58"/>
      <c r="HD795" s="58"/>
      <c r="HE795" s="58"/>
      <c r="HF795" s="58"/>
      <c r="HG795" s="58"/>
      <c r="HH795" s="58"/>
      <c r="HI795" s="58"/>
      <c r="HJ795" s="58"/>
      <c r="HK795" s="58"/>
      <c r="HL795" s="58"/>
      <c r="HM795" s="58"/>
      <c r="HN795" s="58"/>
      <c r="HO795" s="58"/>
      <c r="HP795" s="58"/>
      <c r="HQ795" s="58"/>
      <c r="HR795" s="58"/>
      <c r="HS795" s="58"/>
      <c r="HT795" s="58"/>
      <c r="HU795" s="58"/>
      <c r="HV795" s="58"/>
      <c r="HW795" s="58"/>
      <c r="HX795" s="58"/>
      <c r="HY795" s="58"/>
      <c r="HZ795" s="58"/>
      <c r="IA795" s="58"/>
      <c r="IB795" s="58"/>
      <c r="IC795" s="58"/>
      <c r="ID795" s="58"/>
      <c r="IE795" s="58"/>
      <c r="IF795" s="58"/>
      <c r="IG795" s="58"/>
      <c r="IH795" s="58"/>
      <c r="II795" s="58"/>
      <c r="IJ795" s="58"/>
      <c r="IK795" s="58"/>
      <c r="IL795" s="58"/>
      <c r="IM795" s="58"/>
      <c r="IN795" s="58"/>
      <c r="IO795" s="58"/>
      <c r="IP795" s="58"/>
      <c r="IQ795" s="58"/>
      <c r="IR795" s="58"/>
    </row>
    <row r="796" spans="1:252" s="839" customFormat="1">
      <c r="A796" s="78" t="s">
        <v>605</v>
      </c>
      <c r="B796" s="699">
        <v>0</v>
      </c>
      <c r="C796" s="699">
        <v>0</v>
      </c>
      <c r="D796" s="699">
        <v>0</v>
      </c>
      <c r="E796" s="699">
        <v>0</v>
      </c>
      <c r="F796" s="699">
        <v>0</v>
      </c>
      <c r="G796" s="699">
        <v>0</v>
      </c>
      <c r="H796" s="699">
        <v>0</v>
      </c>
      <c r="I796" s="699">
        <v>0</v>
      </c>
      <c r="J796" s="699">
        <v>0</v>
      </c>
      <c r="K796" s="699">
        <v>0</v>
      </c>
      <c r="L796" s="699">
        <v>0</v>
      </c>
      <c r="M796" s="699">
        <v>0</v>
      </c>
      <c r="N796" s="699">
        <v>0</v>
      </c>
      <c r="O796" s="699">
        <v>0</v>
      </c>
      <c r="P796" s="699">
        <v>1E-3</v>
      </c>
      <c r="Q796" s="699">
        <v>1E-3</v>
      </c>
      <c r="R796" s="699">
        <v>2E-3</v>
      </c>
      <c r="S796" s="699">
        <v>1.0999999999999999E-2</v>
      </c>
      <c r="T796" s="699">
        <v>0</v>
      </c>
      <c r="U796" s="699">
        <v>0</v>
      </c>
      <c r="V796" s="699">
        <v>0</v>
      </c>
      <c r="W796" s="699">
        <v>0</v>
      </c>
      <c r="X796" s="699">
        <v>0</v>
      </c>
      <c r="Y796" s="699">
        <v>0</v>
      </c>
      <c r="Z796" s="699">
        <v>0</v>
      </c>
      <c r="AA796" s="956">
        <v>0</v>
      </c>
      <c r="AB796" s="956">
        <v>1E-3</v>
      </c>
      <c r="AC796" s="956">
        <v>1E-3</v>
      </c>
      <c r="AD796" s="699">
        <v>3.0000000000000001E-3</v>
      </c>
      <c r="AE796" s="953">
        <v>7.0000000000000001E-3</v>
      </c>
      <c r="AF796" s="58"/>
      <c r="AG796" s="58"/>
      <c r="AH796" s="58"/>
      <c r="AI796" s="58"/>
      <c r="AJ796" s="58"/>
      <c r="AK796" s="58"/>
      <c r="AL796" s="58"/>
      <c r="AM796" s="58"/>
      <c r="AN796" s="58"/>
      <c r="AO796" s="58"/>
      <c r="AP796" s="58"/>
      <c r="AQ796" s="58"/>
      <c r="AR796" s="58"/>
      <c r="AS796" s="58"/>
      <c r="AT796" s="58"/>
      <c r="AU796" s="58"/>
      <c r="AV796" s="58"/>
      <c r="AW796" s="58"/>
      <c r="AX796" s="58"/>
      <c r="AY796" s="58"/>
      <c r="AZ796" s="58"/>
      <c r="BA796" s="58"/>
      <c r="BB796" s="58"/>
      <c r="BC796" s="58"/>
      <c r="BD796" s="58"/>
      <c r="BE796" s="58"/>
      <c r="BF796" s="58"/>
      <c r="BG796" s="58"/>
      <c r="BH796" s="58"/>
      <c r="BI796" s="58"/>
      <c r="BJ796" s="58"/>
      <c r="BK796" s="58"/>
      <c r="BL796" s="58"/>
      <c r="BM796" s="58"/>
      <c r="BN796" s="58"/>
      <c r="BO796" s="58"/>
      <c r="BP796" s="58"/>
      <c r="BQ796" s="58"/>
      <c r="BR796" s="58"/>
      <c r="BS796" s="58"/>
      <c r="BT796" s="58"/>
      <c r="BU796" s="58"/>
      <c r="BV796" s="58"/>
      <c r="BW796" s="58"/>
      <c r="BX796" s="58"/>
      <c r="BY796" s="58"/>
      <c r="BZ796" s="58"/>
      <c r="CA796" s="58"/>
      <c r="CB796" s="58"/>
      <c r="CC796" s="58"/>
      <c r="CD796" s="58"/>
      <c r="CE796" s="58"/>
      <c r="CF796" s="58"/>
      <c r="CG796" s="58"/>
      <c r="CH796" s="58"/>
      <c r="CI796" s="58"/>
      <c r="CJ796" s="58"/>
      <c r="CK796" s="58"/>
      <c r="CL796" s="58"/>
      <c r="CM796" s="58"/>
      <c r="CN796" s="58"/>
      <c r="CO796" s="58"/>
      <c r="CP796" s="58"/>
      <c r="CQ796" s="58"/>
      <c r="CR796" s="58"/>
      <c r="CS796" s="58"/>
      <c r="CT796" s="58"/>
      <c r="CU796" s="58"/>
      <c r="CV796" s="58"/>
      <c r="CW796" s="58"/>
      <c r="CX796" s="58"/>
      <c r="CY796" s="58"/>
      <c r="CZ796" s="58"/>
      <c r="DA796" s="58"/>
      <c r="DB796" s="58"/>
      <c r="DC796" s="58"/>
      <c r="DD796" s="58"/>
      <c r="DE796" s="58"/>
      <c r="DF796" s="58"/>
      <c r="DG796" s="58"/>
      <c r="DH796" s="58"/>
      <c r="DI796" s="58"/>
      <c r="DJ796" s="58"/>
      <c r="DK796" s="58"/>
      <c r="DL796" s="58"/>
      <c r="DM796" s="58"/>
      <c r="DN796" s="58"/>
      <c r="DO796" s="58"/>
      <c r="DP796" s="58"/>
      <c r="DQ796" s="58"/>
      <c r="DR796" s="58"/>
      <c r="DS796" s="58"/>
      <c r="DT796" s="58"/>
      <c r="DU796" s="58"/>
      <c r="DV796" s="58"/>
      <c r="DW796" s="58"/>
      <c r="DX796" s="58"/>
      <c r="DY796" s="58"/>
      <c r="DZ796" s="58"/>
      <c r="EA796" s="58"/>
      <c r="EB796" s="58"/>
      <c r="EC796" s="58"/>
      <c r="ED796" s="58"/>
      <c r="EE796" s="58"/>
      <c r="EF796" s="58"/>
      <c r="EG796" s="58"/>
      <c r="EH796" s="58"/>
      <c r="EI796" s="58"/>
      <c r="EJ796" s="58"/>
      <c r="EK796" s="58"/>
      <c r="EL796" s="58"/>
      <c r="EM796" s="58"/>
      <c r="EN796" s="58"/>
      <c r="EO796" s="58"/>
      <c r="EP796" s="58"/>
      <c r="EQ796" s="58"/>
      <c r="ER796" s="58"/>
      <c r="ES796" s="58"/>
      <c r="ET796" s="58"/>
      <c r="EU796" s="58"/>
      <c r="EV796" s="58"/>
      <c r="EW796" s="58"/>
      <c r="EX796" s="58"/>
      <c r="EY796" s="58"/>
      <c r="EZ796" s="58"/>
      <c r="FA796" s="58"/>
      <c r="FB796" s="58"/>
      <c r="FC796" s="58"/>
      <c r="FD796" s="58"/>
      <c r="FE796" s="58"/>
      <c r="FF796" s="58"/>
      <c r="FG796" s="58"/>
      <c r="FH796" s="58"/>
      <c r="FI796" s="58"/>
      <c r="FJ796" s="58"/>
      <c r="FK796" s="58"/>
      <c r="FL796" s="58"/>
      <c r="FM796" s="58"/>
      <c r="FN796" s="58"/>
      <c r="FO796" s="58"/>
      <c r="FP796" s="58"/>
      <c r="FQ796" s="58"/>
      <c r="FR796" s="58"/>
      <c r="FS796" s="58"/>
      <c r="FT796" s="58"/>
      <c r="FU796" s="58"/>
      <c r="FV796" s="58"/>
      <c r="FW796" s="58"/>
      <c r="FX796" s="58"/>
      <c r="FY796" s="58"/>
      <c r="FZ796" s="58"/>
      <c r="GA796" s="58"/>
      <c r="GB796" s="58"/>
      <c r="GC796" s="58"/>
      <c r="GD796" s="58"/>
      <c r="GE796" s="58"/>
      <c r="GF796" s="58"/>
      <c r="GG796" s="58"/>
      <c r="GH796" s="58"/>
      <c r="GI796" s="58"/>
      <c r="GJ796" s="58"/>
      <c r="GK796" s="58"/>
      <c r="GL796" s="58"/>
      <c r="GM796" s="58"/>
      <c r="GN796" s="58"/>
      <c r="GO796" s="58"/>
      <c r="GP796" s="58"/>
      <c r="GQ796" s="58"/>
      <c r="GR796" s="58"/>
      <c r="GS796" s="58"/>
      <c r="GT796" s="58"/>
      <c r="GU796" s="58"/>
      <c r="GV796" s="58"/>
      <c r="GW796" s="58"/>
      <c r="GX796" s="58"/>
      <c r="GY796" s="58"/>
      <c r="GZ796" s="58"/>
      <c r="HA796" s="58"/>
      <c r="HB796" s="58"/>
      <c r="HC796" s="58"/>
      <c r="HD796" s="58"/>
      <c r="HE796" s="58"/>
      <c r="HF796" s="58"/>
      <c r="HG796" s="58"/>
      <c r="HH796" s="58"/>
      <c r="HI796" s="58"/>
      <c r="HJ796" s="58"/>
      <c r="HK796" s="58"/>
      <c r="HL796" s="58"/>
      <c r="HM796" s="58"/>
      <c r="HN796" s="58"/>
      <c r="HO796" s="58"/>
      <c r="HP796" s="58"/>
      <c r="HQ796" s="58"/>
      <c r="HR796" s="58"/>
      <c r="HS796" s="58"/>
      <c r="HT796" s="58"/>
      <c r="HU796" s="58"/>
      <c r="HV796" s="58"/>
      <c r="HW796" s="58"/>
      <c r="HX796" s="58"/>
      <c r="HY796" s="58"/>
      <c r="HZ796" s="58"/>
      <c r="IA796" s="58"/>
      <c r="IB796" s="58"/>
      <c r="IC796" s="58"/>
      <c r="ID796" s="58"/>
      <c r="IE796" s="58"/>
      <c r="IF796" s="58"/>
      <c r="IG796" s="58"/>
      <c r="IH796" s="58"/>
      <c r="II796" s="58"/>
      <c r="IJ796" s="58"/>
      <c r="IK796" s="58"/>
      <c r="IL796" s="58"/>
      <c r="IM796" s="58"/>
      <c r="IN796" s="58"/>
      <c r="IO796" s="58"/>
      <c r="IP796" s="58"/>
      <c r="IQ796" s="58"/>
      <c r="IR796" s="58"/>
    </row>
    <row r="797" spans="1:252" s="839" customFormat="1">
      <c r="A797" s="78" t="s">
        <v>469</v>
      </c>
      <c r="B797" s="699">
        <v>0.16400000000000001</v>
      </c>
      <c r="C797" s="699">
        <v>0.184</v>
      </c>
      <c r="D797" s="699">
        <v>0.11</v>
      </c>
      <c r="E797" s="699">
        <v>0.1</v>
      </c>
      <c r="F797" s="699">
        <v>8.8999999999999996E-2</v>
      </c>
      <c r="G797" s="699">
        <v>0.08</v>
      </c>
      <c r="H797" s="699">
        <v>8.7999999999999995E-2</v>
      </c>
      <c r="I797" s="699">
        <v>0.183</v>
      </c>
      <c r="J797" s="699">
        <v>0.19400000000000001</v>
      </c>
      <c r="K797" s="699">
        <v>0.219</v>
      </c>
      <c r="L797" s="699">
        <v>0.20100000000000001</v>
      </c>
      <c r="M797" s="699">
        <v>0.30599999999999999</v>
      </c>
      <c r="N797" s="699">
        <v>0.379</v>
      </c>
      <c r="O797" s="699">
        <v>0.39200000000000002</v>
      </c>
      <c r="P797" s="699">
        <v>0.46</v>
      </c>
      <c r="Q797" s="699">
        <v>0.54500000000000004</v>
      </c>
      <c r="R797" s="699">
        <v>0.54700000000000004</v>
      </c>
      <c r="S797" s="699">
        <v>0.51200000000000001</v>
      </c>
      <c r="T797" s="699">
        <v>0.43</v>
      </c>
      <c r="U797" s="699">
        <v>0.495</v>
      </c>
      <c r="V797" s="699">
        <v>0.36299999999999999</v>
      </c>
      <c r="W797" s="699">
        <v>0.36799999999999999</v>
      </c>
      <c r="X797" s="699">
        <v>0.372</v>
      </c>
      <c r="Y797" s="699">
        <v>0.36499999999999999</v>
      </c>
      <c r="Z797" s="699">
        <v>0.46</v>
      </c>
      <c r="AA797" s="956">
        <v>0.39900000000000002</v>
      </c>
      <c r="AB797" s="956">
        <v>0.45100000000000001</v>
      </c>
      <c r="AC797" s="956">
        <v>0.496</v>
      </c>
      <c r="AD797" s="699">
        <v>0.60599999999999998</v>
      </c>
      <c r="AE797" s="953">
        <v>0.70599999999999996</v>
      </c>
      <c r="AF797" s="58"/>
      <c r="AG797" s="58"/>
      <c r="AH797" s="58"/>
      <c r="AI797" s="58"/>
      <c r="AJ797" s="58"/>
      <c r="AK797" s="58"/>
      <c r="AL797" s="58"/>
      <c r="AM797" s="58"/>
      <c r="AN797" s="58"/>
      <c r="AO797" s="58"/>
      <c r="AP797" s="58"/>
      <c r="AQ797" s="58"/>
      <c r="AR797" s="58"/>
      <c r="AS797" s="58"/>
      <c r="AT797" s="58"/>
      <c r="AU797" s="58"/>
      <c r="AV797" s="58"/>
      <c r="AW797" s="58"/>
      <c r="AX797" s="58"/>
      <c r="AY797" s="58"/>
      <c r="AZ797" s="58"/>
      <c r="BA797" s="58"/>
      <c r="BB797" s="58"/>
      <c r="BC797" s="58"/>
      <c r="BD797" s="58"/>
      <c r="BE797" s="58"/>
      <c r="BF797" s="58"/>
      <c r="BG797" s="58"/>
      <c r="BH797" s="58"/>
      <c r="BI797" s="58"/>
      <c r="BJ797" s="58"/>
      <c r="BK797" s="58"/>
      <c r="BL797" s="58"/>
      <c r="BM797" s="58"/>
      <c r="BN797" s="58"/>
      <c r="BO797" s="58"/>
      <c r="BP797" s="58"/>
      <c r="BQ797" s="58"/>
      <c r="BR797" s="58"/>
      <c r="BS797" s="58"/>
      <c r="BT797" s="58"/>
      <c r="BU797" s="58"/>
      <c r="BV797" s="58"/>
      <c r="BW797" s="58"/>
      <c r="BX797" s="58"/>
      <c r="BY797" s="58"/>
      <c r="BZ797" s="58"/>
      <c r="CA797" s="58"/>
      <c r="CB797" s="58"/>
      <c r="CC797" s="58"/>
      <c r="CD797" s="58"/>
      <c r="CE797" s="58"/>
      <c r="CF797" s="58"/>
      <c r="CG797" s="58"/>
      <c r="CH797" s="58"/>
      <c r="CI797" s="58"/>
      <c r="CJ797" s="58"/>
      <c r="CK797" s="58"/>
      <c r="CL797" s="58"/>
      <c r="CM797" s="58"/>
      <c r="CN797" s="58"/>
      <c r="CO797" s="58"/>
      <c r="CP797" s="58"/>
      <c r="CQ797" s="58"/>
      <c r="CR797" s="58"/>
      <c r="CS797" s="58"/>
      <c r="CT797" s="58"/>
      <c r="CU797" s="58"/>
      <c r="CV797" s="58"/>
      <c r="CW797" s="58"/>
      <c r="CX797" s="58"/>
      <c r="CY797" s="58"/>
      <c r="CZ797" s="58"/>
      <c r="DA797" s="58"/>
      <c r="DB797" s="58"/>
      <c r="DC797" s="58"/>
      <c r="DD797" s="58"/>
      <c r="DE797" s="58"/>
      <c r="DF797" s="58"/>
      <c r="DG797" s="58"/>
      <c r="DH797" s="58"/>
      <c r="DI797" s="58"/>
      <c r="DJ797" s="58"/>
      <c r="DK797" s="58"/>
      <c r="DL797" s="58"/>
      <c r="DM797" s="58"/>
      <c r="DN797" s="58"/>
      <c r="DO797" s="58"/>
      <c r="DP797" s="58"/>
      <c r="DQ797" s="58"/>
      <c r="DR797" s="58"/>
      <c r="DS797" s="58"/>
      <c r="DT797" s="58"/>
      <c r="DU797" s="58"/>
      <c r="DV797" s="58"/>
      <c r="DW797" s="58"/>
      <c r="DX797" s="58"/>
      <c r="DY797" s="58"/>
      <c r="DZ797" s="58"/>
      <c r="EA797" s="58"/>
      <c r="EB797" s="58"/>
      <c r="EC797" s="58"/>
      <c r="ED797" s="58"/>
      <c r="EE797" s="58"/>
      <c r="EF797" s="58"/>
      <c r="EG797" s="58"/>
      <c r="EH797" s="58"/>
      <c r="EI797" s="58"/>
      <c r="EJ797" s="58"/>
      <c r="EK797" s="58"/>
      <c r="EL797" s="58"/>
      <c r="EM797" s="58"/>
      <c r="EN797" s="58"/>
      <c r="EO797" s="58"/>
      <c r="EP797" s="58"/>
      <c r="EQ797" s="58"/>
      <c r="ER797" s="58"/>
      <c r="ES797" s="58"/>
      <c r="ET797" s="58"/>
      <c r="EU797" s="58"/>
      <c r="EV797" s="58"/>
      <c r="EW797" s="58"/>
      <c r="EX797" s="58"/>
      <c r="EY797" s="58"/>
      <c r="EZ797" s="58"/>
      <c r="FA797" s="58"/>
      <c r="FB797" s="58"/>
      <c r="FC797" s="58"/>
      <c r="FD797" s="58"/>
      <c r="FE797" s="58"/>
      <c r="FF797" s="58"/>
      <c r="FG797" s="58"/>
      <c r="FH797" s="58"/>
      <c r="FI797" s="58"/>
      <c r="FJ797" s="58"/>
      <c r="FK797" s="58"/>
      <c r="FL797" s="58"/>
      <c r="FM797" s="58"/>
      <c r="FN797" s="58"/>
      <c r="FO797" s="58"/>
      <c r="FP797" s="58"/>
      <c r="FQ797" s="58"/>
      <c r="FR797" s="58"/>
      <c r="FS797" s="58"/>
      <c r="FT797" s="58"/>
      <c r="FU797" s="58"/>
      <c r="FV797" s="58"/>
      <c r="FW797" s="58"/>
      <c r="FX797" s="58"/>
      <c r="FY797" s="58"/>
      <c r="FZ797" s="58"/>
      <c r="GA797" s="58"/>
      <c r="GB797" s="58"/>
      <c r="GC797" s="58"/>
      <c r="GD797" s="58"/>
      <c r="GE797" s="58"/>
      <c r="GF797" s="58"/>
      <c r="GG797" s="58"/>
      <c r="GH797" s="58"/>
      <c r="GI797" s="58"/>
      <c r="GJ797" s="58"/>
      <c r="GK797" s="58"/>
      <c r="GL797" s="58"/>
      <c r="GM797" s="58"/>
      <c r="GN797" s="58"/>
      <c r="GO797" s="58"/>
      <c r="GP797" s="58"/>
      <c r="GQ797" s="58"/>
      <c r="GR797" s="58"/>
      <c r="GS797" s="58"/>
      <c r="GT797" s="58"/>
      <c r="GU797" s="58"/>
      <c r="GV797" s="58"/>
      <c r="GW797" s="58"/>
      <c r="GX797" s="58"/>
      <c r="GY797" s="58"/>
      <c r="GZ797" s="58"/>
      <c r="HA797" s="58"/>
      <c r="HB797" s="58"/>
      <c r="HC797" s="58"/>
      <c r="HD797" s="58"/>
      <c r="HE797" s="58"/>
      <c r="HF797" s="58"/>
      <c r="HG797" s="58"/>
      <c r="HH797" s="58"/>
      <c r="HI797" s="58"/>
      <c r="HJ797" s="58"/>
      <c r="HK797" s="58"/>
      <c r="HL797" s="58"/>
      <c r="HM797" s="58"/>
      <c r="HN797" s="58"/>
      <c r="HO797" s="58"/>
      <c r="HP797" s="58"/>
      <c r="HQ797" s="58"/>
      <c r="HR797" s="58"/>
      <c r="HS797" s="58"/>
      <c r="HT797" s="58"/>
      <c r="HU797" s="58"/>
      <c r="HV797" s="58"/>
      <c r="HW797" s="58"/>
      <c r="HX797" s="58"/>
      <c r="HY797" s="58"/>
      <c r="HZ797" s="58"/>
      <c r="IA797" s="58"/>
      <c r="IB797" s="58"/>
      <c r="IC797" s="58"/>
      <c r="ID797" s="58"/>
      <c r="IE797" s="58"/>
      <c r="IF797" s="58"/>
      <c r="IG797" s="58"/>
      <c r="IH797" s="58"/>
      <c r="II797" s="58"/>
      <c r="IJ797" s="58"/>
      <c r="IK797" s="58"/>
      <c r="IL797" s="58"/>
      <c r="IM797" s="58"/>
      <c r="IN797" s="58"/>
      <c r="IO797" s="58"/>
      <c r="IP797" s="58"/>
      <c r="IQ797" s="58"/>
      <c r="IR797" s="58"/>
    </row>
    <row r="798" spans="1:252" s="839" customFormat="1">
      <c r="A798" s="78" t="s">
        <v>606</v>
      </c>
      <c r="B798" s="699">
        <v>0.01</v>
      </c>
      <c r="C798" s="699">
        <v>1.2E-2</v>
      </c>
      <c r="D798" s="699">
        <v>7.0000000000000001E-3</v>
      </c>
      <c r="E798" s="699">
        <v>7.0000000000000001E-3</v>
      </c>
      <c r="F798" s="699">
        <v>6.0000000000000001E-3</v>
      </c>
      <c r="G798" s="699">
        <v>6.0000000000000001E-3</v>
      </c>
      <c r="H798" s="699">
        <v>7.0000000000000001E-3</v>
      </c>
      <c r="I798" s="699">
        <v>1.0999999999999999E-2</v>
      </c>
      <c r="J798" s="699">
        <v>1.0999999999999999E-2</v>
      </c>
      <c r="K798" s="699">
        <v>1.2999999999999999E-2</v>
      </c>
      <c r="L798" s="699">
        <v>1.2E-2</v>
      </c>
      <c r="M798" s="699">
        <v>1.7000000000000001E-2</v>
      </c>
      <c r="N798" s="699">
        <v>0.02</v>
      </c>
      <c r="O798" s="699">
        <v>2.1000000000000001E-2</v>
      </c>
      <c r="P798" s="699">
        <v>2.5000000000000001E-2</v>
      </c>
      <c r="Q798" s="699">
        <v>2.5000000000000001E-2</v>
      </c>
      <c r="R798" s="699">
        <v>2.7E-2</v>
      </c>
      <c r="S798" s="699">
        <v>2E-3</v>
      </c>
      <c r="T798" s="699">
        <v>8.0000000000000002E-3</v>
      </c>
      <c r="U798" s="699">
        <v>3.0000000000000001E-3</v>
      </c>
      <c r="V798" s="699">
        <v>3.0000000000000001E-3</v>
      </c>
      <c r="W798" s="699">
        <v>3.0000000000000001E-3</v>
      </c>
      <c r="X798" s="699">
        <v>3.0000000000000001E-3</v>
      </c>
      <c r="Y798" s="699">
        <v>6.0000000000000001E-3</v>
      </c>
      <c r="Z798" s="699">
        <v>0.01</v>
      </c>
      <c r="AA798" s="956">
        <v>1.2E-2</v>
      </c>
      <c r="AB798" s="956">
        <v>1.9E-2</v>
      </c>
      <c r="AC798" s="956">
        <v>2.5999999999999999E-2</v>
      </c>
      <c r="AD798" s="699">
        <v>3.9E-2</v>
      </c>
      <c r="AE798" s="953">
        <v>6.9000000000000006E-2</v>
      </c>
      <c r="AF798" s="58"/>
      <c r="AG798" s="58"/>
      <c r="AH798" s="58"/>
      <c r="AI798" s="58"/>
      <c r="AJ798" s="58"/>
      <c r="AK798" s="58"/>
      <c r="AL798" s="58"/>
      <c r="AM798" s="58"/>
      <c r="AN798" s="58"/>
      <c r="AO798" s="58"/>
      <c r="AP798" s="58"/>
      <c r="AQ798" s="58"/>
      <c r="AR798" s="58"/>
      <c r="AS798" s="58"/>
      <c r="AT798" s="58"/>
      <c r="AU798" s="58"/>
      <c r="AV798" s="58"/>
      <c r="AW798" s="58"/>
      <c r="AX798" s="58"/>
      <c r="AY798" s="58"/>
      <c r="AZ798" s="58"/>
      <c r="BA798" s="58"/>
      <c r="BB798" s="58"/>
      <c r="BC798" s="58"/>
      <c r="BD798" s="58"/>
      <c r="BE798" s="58"/>
      <c r="BF798" s="58"/>
      <c r="BG798" s="58"/>
      <c r="BH798" s="58"/>
      <c r="BI798" s="58"/>
      <c r="BJ798" s="58"/>
      <c r="BK798" s="58"/>
      <c r="BL798" s="58"/>
      <c r="BM798" s="58"/>
      <c r="BN798" s="58"/>
      <c r="BO798" s="58"/>
      <c r="BP798" s="58"/>
      <c r="BQ798" s="58"/>
      <c r="BR798" s="58"/>
      <c r="BS798" s="58"/>
      <c r="BT798" s="58"/>
      <c r="BU798" s="58"/>
      <c r="BV798" s="58"/>
      <c r="BW798" s="58"/>
      <c r="BX798" s="58"/>
      <c r="BY798" s="58"/>
      <c r="BZ798" s="58"/>
      <c r="CA798" s="58"/>
      <c r="CB798" s="58"/>
      <c r="CC798" s="58"/>
      <c r="CD798" s="58"/>
      <c r="CE798" s="58"/>
      <c r="CF798" s="58"/>
      <c r="CG798" s="58"/>
      <c r="CH798" s="58"/>
      <c r="CI798" s="58"/>
      <c r="CJ798" s="58"/>
      <c r="CK798" s="58"/>
      <c r="CL798" s="58"/>
      <c r="CM798" s="58"/>
      <c r="CN798" s="58"/>
      <c r="CO798" s="58"/>
      <c r="CP798" s="58"/>
      <c r="CQ798" s="58"/>
      <c r="CR798" s="58"/>
      <c r="CS798" s="58"/>
      <c r="CT798" s="58"/>
      <c r="CU798" s="58"/>
      <c r="CV798" s="58"/>
      <c r="CW798" s="58"/>
      <c r="CX798" s="58"/>
      <c r="CY798" s="58"/>
      <c r="CZ798" s="58"/>
      <c r="DA798" s="58"/>
      <c r="DB798" s="58"/>
      <c r="DC798" s="58"/>
      <c r="DD798" s="58"/>
      <c r="DE798" s="58"/>
      <c r="DF798" s="58"/>
      <c r="DG798" s="58"/>
      <c r="DH798" s="58"/>
      <c r="DI798" s="58"/>
      <c r="DJ798" s="58"/>
      <c r="DK798" s="58"/>
      <c r="DL798" s="58"/>
      <c r="DM798" s="58"/>
      <c r="DN798" s="58"/>
      <c r="DO798" s="58"/>
      <c r="DP798" s="58"/>
      <c r="DQ798" s="58"/>
      <c r="DR798" s="58"/>
      <c r="DS798" s="58"/>
      <c r="DT798" s="58"/>
      <c r="DU798" s="58"/>
      <c r="DV798" s="58"/>
      <c r="DW798" s="58"/>
      <c r="DX798" s="58"/>
      <c r="DY798" s="58"/>
      <c r="DZ798" s="58"/>
      <c r="EA798" s="58"/>
      <c r="EB798" s="58"/>
      <c r="EC798" s="58"/>
      <c r="ED798" s="58"/>
      <c r="EE798" s="58"/>
      <c r="EF798" s="58"/>
      <c r="EG798" s="58"/>
      <c r="EH798" s="58"/>
      <c r="EI798" s="58"/>
      <c r="EJ798" s="58"/>
      <c r="EK798" s="58"/>
      <c r="EL798" s="58"/>
      <c r="EM798" s="58"/>
      <c r="EN798" s="58"/>
      <c r="EO798" s="58"/>
      <c r="EP798" s="58"/>
      <c r="EQ798" s="58"/>
      <c r="ER798" s="58"/>
      <c r="ES798" s="58"/>
      <c r="ET798" s="58"/>
      <c r="EU798" s="58"/>
      <c r="EV798" s="58"/>
      <c r="EW798" s="58"/>
      <c r="EX798" s="58"/>
      <c r="EY798" s="58"/>
      <c r="EZ798" s="58"/>
      <c r="FA798" s="58"/>
      <c r="FB798" s="58"/>
      <c r="FC798" s="58"/>
      <c r="FD798" s="58"/>
      <c r="FE798" s="58"/>
      <c r="FF798" s="58"/>
      <c r="FG798" s="58"/>
      <c r="FH798" s="58"/>
      <c r="FI798" s="58"/>
      <c r="FJ798" s="58"/>
      <c r="FK798" s="58"/>
      <c r="FL798" s="58"/>
      <c r="FM798" s="58"/>
      <c r="FN798" s="58"/>
      <c r="FO798" s="58"/>
      <c r="FP798" s="58"/>
      <c r="FQ798" s="58"/>
      <c r="FR798" s="58"/>
      <c r="FS798" s="58"/>
      <c r="FT798" s="58"/>
      <c r="FU798" s="58"/>
      <c r="FV798" s="58"/>
      <c r="FW798" s="58"/>
      <c r="FX798" s="58"/>
      <c r="FY798" s="58"/>
      <c r="FZ798" s="58"/>
      <c r="GA798" s="58"/>
      <c r="GB798" s="58"/>
      <c r="GC798" s="58"/>
      <c r="GD798" s="58"/>
      <c r="GE798" s="58"/>
      <c r="GF798" s="58"/>
      <c r="GG798" s="58"/>
      <c r="GH798" s="58"/>
      <c r="GI798" s="58"/>
      <c r="GJ798" s="58"/>
      <c r="GK798" s="58"/>
      <c r="GL798" s="58"/>
      <c r="GM798" s="58"/>
      <c r="GN798" s="58"/>
      <c r="GO798" s="58"/>
      <c r="GP798" s="58"/>
      <c r="GQ798" s="58"/>
      <c r="GR798" s="58"/>
      <c r="GS798" s="58"/>
      <c r="GT798" s="58"/>
      <c r="GU798" s="58"/>
      <c r="GV798" s="58"/>
      <c r="GW798" s="58"/>
      <c r="GX798" s="58"/>
      <c r="GY798" s="58"/>
      <c r="GZ798" s="58"/>
      <c r="HA798" s="58"/>
      <c r="HB798" s="58"/>
      <c r="HC798" s="58"/>
      <c r="HD798" s="58"/>
      <c r="HE798" s="58"/>
      <c r="HF798" s="58"/>
      <c r="HG798" s="58"/>
      <c r="HH798" s="58"/>
      <c r="HI798" s="58"/>
      <c r="HJ798" s="58"/>
      <c r="HK798" s="58"/>
      <c r="HL798" s="58"/>
      <c r="HM798" s="58"/>
      <c r="HN798" s="58"/>
      <c r="HO798" s="58"/>
      <c r="HP798" s="58"/>
      <c r="HQ798" s="58"/>
      <c r="HR798" s="58"/>
      <c r="HS798" s="58"/>
      <c r="HT798" s="58"/>
      <c r="HU798" s="58"/>
      <c r="HV798" s="58"/>
      <c r="HW798" s="58"/>
      <c r="HX798" s="58"/>
      <c r="HY798" s="58"/>
      <c r="HZ798" s="58"/>
      <c r="IA798" s="58"/>
      <c r="IB798" s="58"/>
      <c r="IC798" s="58"/>
      <c r="ID798" s="58"/>
      <c r="IE798" s="58"/>
      <c r="IF798" s="58"/>
      <c r="IG798" s="58"/>
      <c r="IH798" s="58"/>
      <c r="II798" s="58"/>
      <c r="IJ798" s="58"/>
      <c r="IK798" s="58"/>
      <c r="IL798" s="58"/>
      <c r="IM798" s="58"/>
      <c r="IN798" s="58"/>
      <c r="IO798" s="58"/>
      <c r="IP798" s="58"/>
      <c r="IQ798" s="58"/>
      <c r="IR798" s="58"/>
    </row>
    <row r="799" spans="1:252" s="839" customFormat="1">
      <c r="A799" s="78" t="s">
        <v>607</v>
      </c>
      <c r="B799" s="699">
        <v>6.0999999999999999E-2</v>
      </c>
      <c r="C799" s="699">
        <v>6.9000000000000006E-2</v>
      </c>
      <c r="D799" s="699">
        <v>0.04</v>
      </c>
      <c r="E799" s="699">
        <v>3.6999999999999998E-2</v>
      </c>
      <c r="F799" s="699">
        <v>3.2000000000000001E-2</v>
      </c>
      <c r="G799" s="699">
        <v>0.03</v>
      </c>
      <c r="H799" s="699">
        <v>3.2000000000000001E-2</v>
      </c>
      <c r="I799" s="699">
        <v>6.8000000000000005E-2</v>
      </c>
      <c r="J799" s="699">
        <v>7.0999999999999994E-2</v>
      </c>
      <c r="K799" s="699">
        <v>8.1000000000000003E-2</v>
      </c>
      <c r="L799" s="699">
        <v>7.4999999999999997E-2</v>
      </c>
      <c r="M799" s="699">
        <v>0.113</v>
      </c>
      <c r="N799" s="699">
        <v>0.14000000000000001</v>
      </c>
      <c r="O799" s="699">
        <v>0.14499999999999999</v>
      </c>
      <c r="P799" s="699">
        <v>0.17</v>
      </c>
      <c r="Q799" s="699">
        <v>0.17</v>
      </c>
      <c r="R799" s="699">
        <v>0.17199999999999999</v>
      </c>
      <c r="S799" s="699">
        <v>0.23499999999999999</v>
      </c>
      <c r="T799" s="699">
        <v>0.17599999999999999</v>
      </c>
      <c r="U799" s="699">
        <v>0.20899999999999999</v>
      </c>
      <c r="V799" s="699">
        <v>0.192</v>
      </c>
      <c r="W799" s="699">
        <v>0.19800000000000001</v>
      </c>
      <c r="X799" s="699">
        <v>0.218</v>
      </c>
      <c r="Y799" s="699">
        <v>0.20699999999999999</v>
      </c>
      <c r="Z799" s="699">
        <v>0.24199999999999999</v>
      </c>
      <c r="AA799" s="956">
        <v>0.221</v>
      </c>
      <c r="AB799" s="956">
        <v>0.22500000000000001</v>
      </c>
      <c r="AC799" s="956">
        <v>0.224</v>
      </c>
      <c r="AD799" s="699">
        <v>0.219</v>
      </c>
      <c r="AE799" s="953">
        <v>0.20599999999999999</v>
      </c>
      <c r="AF799" s="58"/>
      <c r="AG799" s="58"/>
      <c r="AH799" s="58"/>
      <c r="AI799" s="58"/>
      <c r="AJ799" s="58"/>
      <c r="AK799" s="58"/>
      <c r="AL799" s="58"/>
      <c r="AM799" s="58"/>
      <c r="AN799" s="58"/>
      <c r="AO799" s="58"/>
      <c r="AP799" s="58"/>
      <c r="AQ799" s="58"/>
      <c r="AR799" s="58"/>
      <c r="AS799" s="58"/>
      <c r="AT799" s="58"/>
      <c r="AU799" s="58"/>
      <c r="AV799" s="58"/>
      <c r="AW799" s="58"/>
      <c r="AX799" s="58"/>
      <c r="AY799" s="58"/>
      <c r="AZ799" s="58"/>
      <c r="BA799" s="58"/>
      <c r="BB799" s="58"/>
      <c r="BC799" s="58"/>
      <c r="BD799" s="58"/>
      <c r="BE799" s="58"/>
      <c r="BF799" s="58"/>
      <c r="BG799" s="58"/>
      <c r="BH799" s="58"/>
      <c r="BI799" s="58"/>
      <c r="BJ799" s="58"/>
      <c r="BK799" s="58"/>
      <c r="BL799" s="58"/>
      <c r="BM799" s="58"/>
      <c r="BN799" s="58"/>
      <c r="BO799" s="58"/>
      <c r="BP799" s="58"/>
      <c r="BQ799" s="58"/>
      <c r="BR799" s="58"/>
      <c r="BS799" s="58"/>
      <c r="BT799" s="58"/>
      <c r="BU799" s="58"/>
      <c r="BV799" s="58"/>
      <c r="BW799" s="58"/>
      <c r="BX799" s="58"/>
      <c r="BY799" s="58"/>
      <c r="BZ799" s="58"/>
      <c r="CA799" s="58"/>
      <c r="CB799" s="58"/>
      <c r="CC799" s="58"/>
      <c r="CD799" s="58"/>
      <c r="CE799" s="58"/>
      <c r="CF799" s="58"/>
      <c r="CG799" s="58"/>
      <c r="CH799" s="58"/>
      <c r="CI799" s="58"/>
      <c r="CJ799" s="58"/>
      <c r="CK799" s="58"/>
      <c r="CL799" s="58"/>
      <c r="CM799" s="58"/>
      <c r="CN799" s="58"/>
      <c r="CO799" s="58"/>
      <c r="CP799" s="58"/>
      <c r="CQ799" s="58"/>
      <c r="CR799" s="58"/>
      <c r="CS799" s="58"/>
      <c r="CT799" s="58"/>
      <c r="CU799" s="58"/>
      <c r="CV799" s="58"/>
      <c r="CW799" s="58"/>
      <c r="CX799" s="58"/>
      <c r="CY799" s="58"/>
      <c r="CZ799" s="58"/>
      <c r="DA799" s="58"/>
      <c r="DB799" s="58"/>
      <c r="DC799" s="58"/>
      <c r="DD799" s="58"/>
      <c r="DE799" s="58"/>
      <c r="DF799" s="58"/>
      <c r="DG799" s="58"/>
      <c r="DH799" s="58"/>
      <c r="DI799" s="58"/>
      <c r="DJ799" s="58"/>
      <c r="DK799" s="58"/>
      <c r="DL799" s="58"/>
      <c r="DM799" s="58"/>
      <c r="DN799" s="58"/>
      <c r="DO799" s="58"/>
      <c r="DP799" s="58"/>
      <c r="DQ799" s="58"/>
      <c r="DR799" s="58"/>
      <c r="DS799" s="58"/>
      <c r="DT799" s="58"/>
      <c r="DU799" s="58"/>
      <c r="DV799" s="58"/>
      <c r="DW799" s="58"/>
      <c r="DX799" s="58"/>
      <c r="DY799" s="58"/>
      <c r="DZ799" s="58"/>
      <c r="EA799" s="58"/>
      <c r="EB799" s="58"/>
      <c r="EC799" s="58"/>
      <c r="ED799" s="58"/>
      <c r="EE799" s="58"/>
      <c r="EF799" s="58"/>
      <c r="EG799" s="58"/>
      <c r="EH799" s="58"/>
      <c r="EI799" s="58"/>
      <c r="EJ799" s="58"/>
      <c r="EK799" s="58"/>
      <c r="EL799" s="58"/>
      <c r="EM799" s="58"/>
      <c r="EN799" s="58"/>
      <c r="EO799" s="58"/>
      <c r="EP799" s="58"/>
      <c r="EQ799" s="58"/>
      <c r="ER799" s="58"/>
      <c r="ES799" s="58"/>
      <c r="ET799" s="58"/>
      <c r="EU799" s="58"/>
      <c r="EV799" s="58"/>
      <c r="EW799" s="58"/>
      <c r="EX799" s="58"/>
      <c r="EY799" s="58"/>
      <c r="EZ799" s="58"/>
      <c r="FA799" s="58"/>
      <c r="FB799" s="58"/>
      <c r="FC799" s="58"/>
      <c r="FD799" s="58"/>
      <c r="FE799" s="58"/>
      <c r="FF799" s="58"/>
      <c r="FG799" s="58"/>
      <c r="FH799" s="58"/>
      <c r="FI799" s="58"/>
      <c r="FJ799" s="58"/>
      <c r="FK799" s="58"/>
      <c r="FL799" s="58"/>
      <c r="FM799" s="58"/>
      <c r="FN799" s="58"/>
      <c r="FO799" s="58"/>
      <c r="FP799" s="58"/>
      <c r="FQ799" s="58"/>
      <c r="FR799" s="58"/>
      <c r="FS799" s="58"/>
      <c r="FT799" s="58"/>
      <c r="FU799" s="58"/>
      <c r="FV799" s="58"/>
      <c r="FW799" s="58"/>
      <c r="FX799" s="58"/>
      <c r="FY799" s="58"/>
      <c r="FZ799" s="58"/>
      <c r="GA799" s="58"/>
      <c r="GB799" s="58"/>
      <c r="GC799" s="58"/>
      <c r="GD799" s="58"/>
      <c r="GE799" s="58"/>
      <c r="GF799" s="58"/>
      <c r="GG799" s="58"/>
      <c r="GH799" s="58"/>
      <c r="GI799" s="58"/>
      <c r="GJ799" s="58"/>
      <c r="GK799" s="58"/>
      <c r="GL799" s="58"/>
      <c r="GM799" s="58"/>
      <c r="GN799" s="58"/>
      <c r="GO799" s="58"/>
      <c r="GP799" s="58"/>
      <c r="GQ799" s="58"/>
      <c r="GR799" s="58"/>
      <c r="GS799" s="58"/>
      <c r="GT799" s="58"/>
      <c r="GU799" s="58"/>
      <c r="GV799" s="58"/>
      <c r="GW799" s="58"/>
      <c r="GX799" s="58"/>
      <c r="GY799" s="58"/>
      <c r="GZ799" s="58"/>
      <c r="HA799" s="58"/>
      <c r="HB799" s="58"/>
      <c r="HC799" s="58"/>
      <c r="HD799" s="58"/>
      <c r="HE799" s="58"/>
      <c r="HF799" s="58"/>
      <c r="HG799" s="58"/>
      <c r="HH799" s="58"/>
      <c r="HI799" s="58"/>
      <c r="HJ799" s="58"/>
      <c r="HK799" s="58"/>
      <c r="HL799" s="58"/>
      <c r="HM799" s="58"/>
      <c r="HN799" s="58"/>
      <c r="HO799" s="58"/>
      <c r="HP799" s="58"/>
      <c r="HQ799" s="58"/>
      <c r="HR799" s="58"/>
      <c r="HS799" s="58"/>
      <c r="HT799" s="58"/>
      <c r="HU799" s="58"/>
      <c r="HV799" s="58"/>
      <c r="HW799" s="58"/>
      <c r="HX799" s="58"/>
      <c r="HY799" s="58"/>
      <c r="HZ799" s="58"/>
      <c r="IA799" s="58"/>
      <c r="IB799" s="58"/>
      <c r="IC799" s="58"/>
      <c r="ID799" s="58"/>
      <c r="IE799" s="58"/>
      <c r="IF799" s="58"/>
      <c r="IG799" s="58"/>
      <c r="IH799" s="58"/>
      <c r="II799" s="58"/>
      <c r="IJ799" s="58"/>
      <c r="IK799" s="58"/>
      <c r="IL799" s="58"/>
      <c r="IM799" s="58"/>
      <c r="IN799" s="58"/>
      <c r="IO799" s="58"/>
      <c r="IP799" s="58"/>
      <c r="IQ799" s="58"/>
      <c r="IR799" s="58"/>
    </row>
    <row r="800" spans="1:252" s="839" customFormat="1">
      <c r="A800" s="78" t="s">
        <v>608</v>
      </c>
      <c r="B800" s="699">
        <v>0</v>
      </c>
      <c r="C800" s="699">
        <v>0</v>
      </c>
      <c r="D800" s="699">
        <v>0</v>
      </c>
      <c r="E800" s="699">
        <v>0</v>
      </c>
      <c r="F800" s="699">
        <v>0</v>
      </c>
      <c r="G800" s="699">
        <v>0</v>
      </c>
      <c r="H800" s="699">
        <v>0</v>
      </c>
      <c r="I800" s="699">
        <v>0</v>
      </c>
      <c r="J800" s="699">
        <v>0</v>
      </c>
      <c r="K800" s="699">
        <v>0</v>
      </c>
      <c r="L800" s="699">
        <v>0</v>
      </c>
      <c r="M800" s="699">
        <v>2E-3</v>
      </c>
      <c r="N800" s="699">
        <v>2E-3</v>
      </c>
      <c r="O800" s="699">
        <v>2E-3</v>
      </c>
      <c r="P800" s="699">
        <v>2E-3</v>
      </c>
      <c r="Q800" s="699">
        <v>2E-3</v>
      </c>
      <c r="R800" s="699">
        <v>2E-3</v>
      </c>
      <c r="S800" s="699">
        <v>0</v>
      </c>
      <c r="T800" s="699">
        <v>0</v>
      </c>
      <c r="U800" s="699">
        <v>0</v>
      </c>
      <c r="V800" s="699">
        <v>0</v>
      </c>
      <c r="W800" s="699">
        <v>0</v>
      </c>
      <c r="X800" s="699">
        <v>0</v>
      </c>
      <c r="Y800" s="699">
        <v>2E-3</v>
      </c>
      <c r="Z800" s="699">
        <v>3.0000000000000001E-3</v>
      </c>
      <c r="AA800" s="956">
        <v>1E-3</v>
      </c>
      <c r="AB800" s="956">
        <v>2E-3</v>
      </c>
      <c r="AC800" s="956">
        <v>2E-3</v>
      </c>
      <c r="AD800" s="699">
        <v>1E-3</v>
      </c>
      <c r="AE800" s="953">
        <v>0</v>
      </c>
      <c r="AF800" s="58"/>
      <c r="AG800" s="58"/>
      <c r="AH800" s="58"/>
      <c r="AI800" s="58"/>
      <c r="AJ800" s="58"/>
      <c r="AK800" s="58"/>
      <c r="AL800" s="58"/>
      <c r="AM800" s="58"/>
      <c r="AN800" s="58"/>
      <c r="AO800" s="58"/>
      <c r="AP800" s="58"/>
      <c r="AQ800" s="58"/>
      <c r="AR800" s="58"/>
      <c r="AS800" s="58"/>
      <c r="AT800" s="58"/>
      <c r="AU800" s="58"/>
      <c r="AV800" s="58"/>
      <c r="AW800" s="58"/>
      <c r="AX800" s="58"/>
      <c r="AY800" s="58"/>
      <c r="AZ800" s="58"/>
      <c r="BA800" s="58"/>
      <c r="BB800" s="58"/>
      <c r="BC800" s="58"/>
      <c r="BD800" s="58"/>
      <c r="BE800" s="58"/>
      <c r="BF800" s="58"/>
      <c r="BG800" s="58"/>
      <c r="BH800" s="58"/>
      <c r="BI800" s="58"/>
      <c r="BJ800" s="58"/>
      <c r="BK800" s="58"/>
      <c r="BL800" s="58"/>
      <c r="BM800" s="58"/>
      <c r="BN800" s="58"/>
      <c r="BO800" s="58"/>
      <c r="BP800" s="58"/>
      <c r="BQ800" s="58"/>
      <c r="BR800" s="58"/>
      <c r="BS800" s="58"/>
      <c r="BT800" s="58"/>
      <c r="BU800" s="58"/>
      <c r="BV800" s="58"/>
      <c r="BW800" s="58"/>
      <c r="BX800" s="58"/>
      <c r="BY800" s="58"/>
      <c r="BZ800" s="58"/>
      <c r="CA800" s="58"/>
      <c r="CB800" s="58"/>
      <c r="CC800" s="58"/>
      <c r="CD800" s="58"/>
      <c r="CE800" s="58"/>
      <c r="CF800" s="58"/>
      <c r="CG800" s="58"/>
      <c r="CH800" s="58"/>
      <c r="CI800" s="58"/>
      <c r="CJ800" s="58"/>
      <c r="CK800" s="58"/>
      <c r="CL800" s="58"/>
      <c r="CM800" s="58"/>
      <c r="CN800" s="58"/>
      <c r="CO800" s="58"/>
      <c r="CP800" s="58"/>
      <c r="CQ800" s="58"/>
      <c r="CR800" s="58"/>
      <c r="CS800" s="58"/>
      <c r="CT800" s="58"/>
      <c r="CU800" s="58"/>
      <c r="CV800" s="58"/>
      <c r="CW800" s="58"/>
      <c r="CX800" s="58"/>
      <c r="CY800" s="58"/>
      <c r="CZ800" s="58"/>
      <c r="DA800" s="58"/>
      <c r="DB800" s="58"/>
      <c r="DC800" s="58"/>
      <c r="DD800" s="58"/>
      <c r="DE800" s="58"/>
      <c r="DF800" s="58"/>
      <c r="DG800" s="58"/>
      <c r="DH800" s="58"/>
      <c r="DI800" s="58"/>
      <c r="DJ800" s="58"/>
      <c r="DK800" s="58"/>
      <c r="DL800" s="58"/>
      <c r="DM800" s="58"/>
      <c r="DN800" s="58"/>
      <c r="DO800" s="58"/>
      <c r="DP800" s="58"/>
      <c r="DQ800" s="58"/>
      <c r="DR800" s="58"/>
      <c r="DS800" s="58"/>
      <c r="DT800" s="58"/>
      <c r="DU800" s="58"/>
      <c r="DV800" s="58"/>
      <c r="DW800" s="58"/>
      <c r="DX800" s="58"/>
      <c r="DY800" s="58"/>
      <c r="DZ800" s="58"/>
      <c r="EA800" s="58"/>
      <c r="EB800" s="58"/>
      <c r="EC800" s="58"/>
      <c r="ED800" s="58"/>
      <c r="EE800" s="58"/>
      <c r="EF800" s="58"/>
      <c r="EG800" s="58"/>
      <c r="EH800" s="58"/>
      <c r="EI800" s="58"/>
      <c r="EJ800" s="58"/>
      <c r="EK800" s="58"/>
      <c r="EL800" s="58"/>
      <c r="EM800" s="58"/>
      <c r="EN800" s="58"/>
      <c r="EO800" s="58"/>
      <c r="EP800" s="58"/>
      <c r="EQ800" s="58"/>
      <c r="ER800" s="58"/>
      <c r="ES800" s="58"/>
      <c r="ET800" s="58"/>
      <c r="EU800" s="58"/>
      <c r="EV800" s="58"/>
      <c r="EW800" s="58"/>
      <c r="EX800" s="58"/>
      <c r="EY800" s="58"/>
      <c r="EZ800" s="58"/>
      <c r="FA800" s="58"/>
      <c r="FB800" s="58"/>
      <c r="FC800" s="58"/>
      <c r="FD800" s="58"/>
      <c r="FE800" s="58"/>
      <c r="FF800" s="58"/>
      <c r="FG800" s="58"/>
      <c r="FH800" s="58"/>
      <c r="FI800" s="58"/>
      <c r="FJ800" s="58"/>
      <c r="FK800" s="58"/>
      <c r="FL800" s="58"/>
      <c r="FM800" s="58"/>
      <c r="FN800" s="58"/>
      <c r="FO800" s="58"/>
      <c r="FP800" s="58"/>
      <c r="FQ800" s="58"/>
      <c r="FR800" s="58"/>
      <c r="FS800" s="58"/>
      <c r="FT800" s="58"/>
      <c r="FU800" s="58"/>
      <c r="FV800" s="58"/>
      <c r="FW800" s="58"/>
      <c r="FX800" s="58"/>
      <c r="FY800" s="58"/>
      <c r="FZ800" s="58"/>
      <c r="GA800" s="58"/>
      <c r="GB800" s="58"/>
      <c r="GC800" s="58"/>
      <c r="GD800" s="58"/>
      <c r="GE800" s="58"/>
      <c r="GF800" s="58"/>
      <c r="GG800" s="58"/>
      <c r="GH800" s="58"/>
      <c r="GI800" s="58"/>
      <c r="GJ800" s="58"/>
      <c r="GK800" s="58"/>
      <c r="GL800" s="58"/>
      <c r="GM800" s="58"/>
      <c r="GN800" s="58"/>
      <c r="GO800" s="58"/>
      <c r="GP800" s="58"/>
      <c r="GQ800" s="58"/>
      <c r="GR800" s="58"/>
      <c r="GS800" s="58"/>
      <c r="GT800" s="58"/>
      <c r="GU800" s="58"/>
      <c r="GV800" s="58"/>
      <c r="GW800" s="58"/>
      <c r="GX800" s="58"/>
      <c r="GY800" s="58"/>
      <c r="GZ800" s="58"/>
      <c r="HA800" s="58"/>
      <c r="HB800" s="58"/>
      <c r="HC800" s="58"/>
      <c r="HD800" s="58"/>
      <c r="HE800" s="58"/>
      <c r="HF800" s="58"/>
      <c r="HG800" s="58"/>
      <c r="HH800" s="58"/>
      <c r="HI800" s="58"/>
      <c r="HJ800" s="58"/>
      <c r="HK800" s="58"/>
      <c r="HL800" s="58"/>
      <c r="HM800" s="58"/>
      <c r="HN800" s="58"/>
      <c r="HO800" s="58"/>
      <c r="HP800" s="58"/>
      <c r="HQ800" s="58"/>
      <c r="HR800" s="58"/>
      <c r="HS800" s="58"/>
      <c r="HT800" s="58"/>
      <c r="HU800" s="58"/>
      <c r="HV800" s="58"/>
      <c r="HW800" s="58"/>
      <c r="HX800" s="58"/>
      <c r="HY800" s="58"/>
      <c r="HZ800" s="58"/>
      <c r="IA800" s="58"/>
      <c r="IB800" s="58"/>
      <c r="IC800" s="58"/>
      <c r="ID800" s="58"/>
      <c r="IE800" s="58"/>
      <c r="IF800" s="58"/>
      <c r="IG800" s="58"/>
      <c r="IH800" s="58"/>
      <c r="II800" s="58"/>
      <c r="IJ800" s="58"/>
      <c r="IK800" s="58"/>
      <c r="IL800" s="58"/>
      <c r="IM800" s="58"/>
      <c r="IN800" s="58"/>
      <c r="IO800" s="58"/>
      <c r="IP800" s="58"/>
      <c r="IQ800" s="58"/>
      <c r="IR800" s="58"/>
    </row>
    <row r="801" spans="1:252" s="839" customFormat="1">
      <c r="A801" s="78" t="s">
        <v>609</v>
      </c>
      <c r="B801" s="699">
        <v>6.4000000000000001E-2</v>
      </c>
      <c r="C801" s="699">
        <v>7.1999999999999995E-2</v>
      </c>
      <c r="D801" s="699">
        <v>4.2999999999999997E-2</v>
      </c>
      <c r="E801" s="699">
        <v>3.7999999999999999E-2</v>
      </c>
      <c r="F801" s="699">
        <v>3.5000000000000003E-2</v>
      </c>
      <c r="G801" s="699">
        <v>0.03</v>
      </c>
      <c r="H801" s="699">
        <v>3.4000000000000002E-2</v>
      </c>
      <c r="I801" s="699">
        <v>7.0999999999999994E-2</v>
      </c>
      <c r="J801" s="699">
        <v>7.6999999999999999E-2</v>
      </c>
      <c r="K801" s="699">
        <v>8.5000000000000006E-2</v>
      </c>
      <c r="L801" s="699">
        <v>7.8E-2</v>
      </c>
      <c r="M801" s="699">
        <v>0.11899999999999999</v>
      </c>
      <c r="N801" s="699">
        <v>0.14799999999999999</v>
      </c>
      <c r="O801" s="699">
        <v>0.153</v>
      </c>
      <c r="P801" s="699">
        <v>0.18099999999999999</v>
      </c>
      <c r="Q801" s="699">
        <v>0.24</v>
      </c>
      <c r="R801" s="699">
        <v>0.25900000000000001</v>
      </c>
      <c r="S801" s="699">
        <v>0.183</v>
      </c>
      <c r="T801" s="699">
        <v>0.154</v>
      </c>
      <c r="U801" s="699">
        <v>0.182</v>
      </c>
      <c r="V801" s="699">
        <v>6.7000000000000004E-2</v>
      </c>
      <c r="W801" s="699">
        <v>5.7000000000000002E-2</v>
      </c>
      <c r="X801" s="699">
        <v>4.9000000000000002E-2</v>
      </c>
      <c r="Y801" s="699">
        <v>4.8000000000000001E-2</v>
      </c>
      <c r="Z801" s="699">
        <v>5.8999999999999997E-2</v>
      </c>
      <c r="AA801" s="956">
        <v>6.5000000000000002E-2</v>
      </c>
      <c r="AB801" s="956">
        <v>7.9000000000000001E-2</v>
      </c>
      <c r="AC801" s="956">
        <v>9.5000000000000001E-2</v>
      </c>
      <c r="AD801" s="699">
        <v>0.158</v>
      </c>
      <c r="AE801" s="953">
        <v>0.23499999999999999</v>
      </c>
      <c r="AF801" s="58"/>
      <c r="AG801" s="58"/>
      <c r="AH801" s="58"/>
      <c r="AI801" s="58"/>
      <c r="AJ801" s="58"/>
      <c r="AK801" s="58"/>
      <c r="AL801" s="58"/>
      <c r="AM801" s="58"/>
      <c r="AN801" s="58"/>
      <c r="AO801" s="58"/>
      <c r="AP801" s="58"/>
      <c r="AQ801" s="58"/>
      <c r="AR801" s="58"/>
      <c r="AS801" s="58"/>
      <c r="AT801" s="58"/>
      <c r="AU801" s="58"/>
      <c r="AV801" s="58"/>
      <c r="AW801" s="58"/>
      <c r="AX801" s="58"/>
      <c r="AY801" s="58"/>
      <c r="AZ801" s="58"/>
      <c r="BA801" s="58"/>
      <c r="BB801" s="58"/>
      <c r="BC801" s="58"/>
      <c r="BD801" s="58"/>
      <c r="BE801" s="58"/>
      <c r="BF801" s="58"/>
      <c r="BG801" s="58"/>
      <c r="BH801" s="58"/>
      <c r="BI801" s="58"/>
      <c r="BJ801" s="58"/>
      <c r="BK801" s="58"/>
      <c r="BL801" s="58"/>
      <c r="BM801" s="58"/>
      <c r="BN801" s="58"/>
      <c r="BO801" s="58"/>
      <c r="BP801" s="58"/>
      <c r="BQ801" s="58"/>
      <c r="BR801" s="58"/>
      <c r="BS801" s="58"/>
      <c r="BT801" s="58"/>
      <c r="BU801" s="58"/>
      <c r="BV801" s="58"/>
      <c r="BW801" s="58"/>
      <c r="BX801" s="58"/>
      <c r="BY801" s="58"/>
      <c r="BZ801" s="58"/>
      <c r="CA801" s="58"/>
      <c r="CB801" s="58"/>
      <c r="CC801" s="58"/>
      <c r="CD801" s="58"/>
      <c r="CE801" s="58"/>
      <c r="CF801" s="58"/>
      <c r="CG801" s="58"/>
      <c r="CH801" s="58"/>
      <c r="CI801" s="58"/>
      <c r="CJ801" s="58"/>
      <c r="CK801" s="58"/>
      <c r="CL801" s="58"/>
      <c r="CM801" s="58"/>
      <c r="CN801" s="58"/>
      <c r="CO801" s="58"/>
      <c r="CP801" s="58"/>
      <c r="CQ801" s="58"/>
      <c r="CR801" s="58"/>
      <c r="CS801" s="58"/>
      <c r="CT801" s="58"/>
      <c r="CU801" s="58"/>
      <c r="CV801" s="58"/>
      <c r="CW801" s="58"/>
      <c r="CX801" s="58"/>
      <c r="CY801" s="58"/>
      <c r="CZ801" s="58"/>
      <c r="DA801" s="58"/>
      <c r="DB801" s="58"/>
      <c r="DC801" s="58"/>
      <c r="DD801" s="58"/>
      <c r="DE801" s="58"/>
      <c r="DF801" s="58"/>
      <c r="DG801" s="58"/>
      <c r="DH801" s="58"/>
      <c r="DI801" s="58"/>
      <c r="DJ801" s="58"/>
      <c r="DK801" s="58"/>
      <c r="DL801" s="58"/>
      <c r="DM801" s="58"/>
      <c r="DN801" s="58"/>
      <c r="DO801" s="58"/>
      <c r="DP801" s="58"/>
      <c r="DQ801" s="58"/>
      <c r="DR801" s="58"/>
      <c r="DS801" s="58"/>
      <c r="DT801" s="58"/>
      <c r="DU801" s="58"/>
      <c r="DV801" s="58"/>
      <c r="DW801" s="58"/>
      <c r="DX801" s="58"/>
      <c r="DY801" s="58"/>
      <c r="DZ801" s="58"/>
      <c r="EA801" s="58"/>
      <c r="EB801" s="58"/>
      <c r="EC801" s="58"/>
      <c r="ED801" s="58"/>
      <c r="EE801" s="58"/>
      <c r="EF801" s="58"/>
      <c r="EG801" s="58"/>
      <c r="EH801" s="58"/>
      <c r="EI801" s="58"/>
      <c r="EJ801" s="58"/>
      <c r="EK801" s="58"/>
      <c r="EL801" s="58"/>
      <c r="EM801" s="58"/>
      <c r="EN801" s="58"/>
      <c r="EO801" s="58"/>
      <c r="EP801" s="58"/>
      <c r="EQ801" s="58"/>
      <c r="ER801" s="58"/>
      <c r="ES801" s="58"/>
      <c r="ET801" s="58"/>
      <c r="EU801" s="58"/>
      <c r="EV801" s="58"/>
      <c r="EW801" s="58"/>
      <c r="EX801" s="58"/>
      <c r="EY801" s="58"/>
      <c r="EZ801" s="58"/>
      <c r="FA801" s="58"/>
      <c r="FB801" s="58"/>
      <c r="FC801" s="58"/>
      <c r="FD801" s="58"/>
      <c r="FE801" s="58"/>
      <c r="FF801" s="58"/>
      <c r="FG801" s="58"/>
      <c r="FH801" s="58"/>
      <c r="FI801" s="58"/>
      <c r="FJ801" s="58"/>
      <c r="FK801" s="58"/>
      <c r="FL801" s="58"/>
      <c r="FM801" s="58"/>
      <c r="FN801" s="58"/>
      <c r="FO801" s="58"/>
      <c r="FP801" s="58"/>
      <c r="FQ801" s="58"/>
      <c r="FR801" s="58"/>
      <c r="FS801" s="58"/>
      <c r="FT801" s="58"/>
      <c r="FU801" s="58"/>
      <c r="FV801" s="58"/>
      <c r="FW801" s="58"/>
      <c r="FX801" s="58"/>
      <c r="FY801" s="58"/>
      <c r="FZ801" s="58"/>
      <c r="GA801" s="58"/>
      <c r="GB801" s="58"/>
      <c r="GC801" s="58"/>
      <c r="GD801" s="58"/>
      <c r="GE801" s="58"/>
      <c r="GF801" s="58"/>
      <c r="GG801" s="58"/>
      <c r="GH801" s="58"/>
      <c r="GI801" s="58"/>
      <c r="GJ801" s="58"/>
      <c r="GK801" s="58"/>
      <c r="GL801" s="58"/>
      <c r="GM801" s="58"/>
      <c r="GN801" s="58"/>
      <c r="GO801" s="58"/>
      <c r="GP801" s="58"/>
      <c r="GQ801" s="58"/>
      <c r="GR801" s="58"/>
      <c r="GS801" s="58"/>
      <c r="GT801" s="58"/>
      <c r="GU801" s="58"/>
      <c r="GV801" s="58"/>
      <c r="GW801" s="58"/>
      <c r="GX801" s="58"/>
      <c r="GY801" s="58"/>
      <c r="GZ801" s="58"/>
      <c r="HA801" s="58"/>
      <c r="HB801" s="58"/>
      <c r="HC801" s="58"/>
      <c r="HD801" s="58"/>
      <c r="HE801" s="58"/>
      <c r="HF801" s="58"/>
      <c r="HG801" s="58"/>
      <c r="HH801" s="58"/>
      <c r="HI801" s="58"/>
      <c r="HJ801" s="58"/>
      <c r="HK801" s="58"/>
      <c r="HL801" s="58"/>
      <c r="HM801" s="58"/>
      <c r="HN801" s="58"/>
      <c r="HO801" s="58"/>
      <c r="HP801" s="58"/>
      <c r="HQ801" s="58"/>
      <c r="HR801" s="58"/>
      <c r="HS801" s="58"/>
      <c r="HT801" s="58"/>
      <c r="HU801" s="58"/>
      <c r="HV801" s="58"/>
      <c r="HW801" s="58"/>
      <c r="HX801" s="58"/>
      <c r="HY801" s="58"/>
      <c r="HZ801" s="58"/>
      <c r="IA801" s="58"/>
      <c r="IB801" s="58"/>
      <c r="IC801" s="58"/>
      <c r="ID801" s="58"/>
      <c r="IE801" s="58"/>
      <c r="IF801" s="58"/>
      <c r="IG801" s="58"/>
      <c r="IH801" s="58"/>
      <c r="II801" s="58"/>
      <c r="IJ801" s="58"/>
      <c r="IK801" s="58"/>
      <c r="IL801" s="58"/>
      <c r="IM801" s="58"/>
      <c r="IN801" s="58"/>
      <c r="IO801" s="58"/>
      <c r="IP801" s="58"/>
      <c r="IQ801" s="58"/>
      <c r="IR801" s="58"/>
    </row>
    <row r="802" spans="1:252" s="839" customFormat="1">
      <c r="A802" s="78" t="s">
        <v>610</v>
      </c>
      <c r="B802" s="699">
        <v>2.9000000000000001E-2</v>
      </c>
      <c r="C802" s="699">
        <v>3.3000000000000002E-2</v>
      </c>
      <c r="D802" s="699">
        <v>1.9E-2</v>
      </c>
      <c r="E802" s="699">
        <v>1.7999999999999999E-2</v>
      </c>
      <c r="F802" s="699">
        <v>1.4999999999999999E-2</v>
      </c>
      <c r="G802" s="699">
        <v>1.4999999999999999E-2</v>
      </c>
      <c r="H802" s="699">
        <v>1.6E-2</v>
      </c>
      <c r="I802" s="699">
        <v>3.3000000000000002E-2</v>
      </c>
      <c r="J802" s="699">
        <v>3.5000000000000003E-2</v>
      </c>
      <c r="K802" s="699">
        <v>0.04</v>
      </c>
      <c r="L802" s="699">
        <v>3.5999999999999997E-2</v>
      </c>
      <c r="M802" s="699">
        <v>5.5E-2</v>
      </c>
      <c r="N802" s="699">
        <v>6.8000000000000005E-2</v>
      </c>
      <c r="O802" s="699">
        <v>7.0000000000000007E-2</v>
      </c>
      <c r="P802" s="699">
        <v>8.3000000000000004E-2</v>
      </c>
      <c r="Q802" s="699">
        <v>0.106</v>
      </c>
      <c r="R802" s="699">
        <v>8.5999999999999993E-2</v>
      </c>
      <c r="S802" s="699">
        <v>8.5000000000000006E-2</v>
      </c>
      <c r="T802" s="699">
        <v>0.09</v>
      </c>
      <c r="U802" s="699">
        <v>9.8000000000000004E-2</v>
      </c>
      <c r="V802" s="699">
        <v>9.7000000000000003E-2</v>
      </c>
      <c r="W802" s="699">
        <v>0.107</v>
      </c>
      <c r="X802" s="699">
        <v>9.8000000000000004E-2</v>
      </c>
      <c r="Y802" s="699">
        <v>9.5000000000000001E-2</v>
      </c>
      <c r="Z802" s="699">
        <v>0.128</v>
      </c>
      <c r="AA802" s="956">
        <v>8.7999999999999995E-2</v>
      </c>
      <c r="AB802" s="956">
        <v>0.112</v>
      </c>
      <c r="AC802" s="956">
        <v>0.13</v>
      </c>
      <c r="AD802" s="699">
        <v>0.17599999999999999</v>
      </c>
      <c r="AE802" s="953">
        <v>0.184</v>
      </c>
      <c r="AF802" s="58"/>
      <c r="AG802" s="58"/>
      <c r="AH802" s="58"/>
      <c r="AI802" s="58"/>
      <c r="AJ802" s="58"/>
      <c r="AK802" s="58"/>
      <c r="AL802" s="58"/>
      <c r="AM802" s="58"/>
      <c r="AN802" s="58"/>
      <c r="AO802" s="58"/>
      <c r="AP802" s="58"/>
      <c r="AQ802" s="58"/>
      <c r="AR802" s="58"/>
      <c r="AS802" s="58"/>
      <c r="AT802" s="58"/>
      <c r="AU802" s="58"/>
      <c r="AV802" s="58"/>
      <c r="AW802" s="58"/>
      <c r="AX802" s="58"/>
      <c r="AY802" s="58"/>
      <c r="AZ802" s="58"/>
      <c r="BA802" s="58"/>
      <c r="BB802" s="58"/>
      <c r="BC802" s="58"/>
      <c r="BD802" s="58"/>
      <c r="BE802" s="58"/>
      <c r="BF802" s="58"/>
      <c r="BG802" s="58"/>
      <c r="BH802" s="58"/>
      <c r="BI802" s="58"/>
      <c r="BJ802" s="58"/>
      <c r="BK802" s="58"/>
      <c r="BL802" s="58"/>
      <c r="BM802" s="58"/>
      <c r="BN802" s="58"/>
      <c r="BO802" s="58"/>
      <c r="BP802" s="58"/>
      <c r="BQ802" s="58"/>
      <c r="BR802" s="58"/>
      <c r="BS802" s="58"/>
      <c r="BT802" s="58"/>
      <c r="BU802" s="58"/>
      <c r="BV802" s="58"/>
      <c r="BW802" s="58"/>
      <c r="BX802" s="58"/>
      <c r="BY802" s="58"/>
      <c r="BZ802" s="58"/>
      <c r="CA802" s="58"/>
      <c r="CB802" s="58"/>
      <c r="CC802" s="58"/>
      <c r="CD802" s="58"/>
      <c r="CE802" s="58"/>
      <c r="CF802" s="58"/>
      <c r="CG802" s="58"/>
      <c r="CH802" s="58"/>
      <c r="CI802" s="58"/>
      <c r="CJ802" s="58"/>
      <c r="CK802" s="58"/>
      <c r="CL802" s="58"/>
      <c r="CM802" s="58"/>
      <c r="CN802" s="58"/>
      <c r="CO802" s="58"/>
      <c r="CP802" s="58"/>
      <c r="CQ802" s="58"/>
      <c r="CR802" s="58"/>
      <c r="CS802" s="58"/>
      <c r="CT802" s="58"/>
      <c r="CU802" s="58"/>
      <c r="CV802" s="58"/>
      <c r="CW802" s="58"/>
      <c r="CX802" s="58"/>
      <c r="CY802" s="58"/>
      <c r="CZ802" s="58"/>
      <c r="DA802" s="58"/>
      <c r="DB802" s="58"/>
      <c r="DC802" s="58"/>
      <c r="DD802" s="58"/>
      <c r="DE802" s="58"/>
      <c r="DF802" s="58"/>
      <c r="DG802" s="58"/>
      <c r="DH802" s="58"/>
      <c r="DI802" s="58"/>
      <c r="DJ802" s="58"/>
      <c r="DK802" s="58"/>
      <c r="DL802" s="58"/>
      <c r="DM802" s="58"/>
      <c r="DN802" s="58"/>
      <c r="DO802" s="58"/>
      <c r="DP802" s="58"/>
      <c r="DQ802" s="58"/>
      <c r="DR802" s="58"/>
      <c r="DS802" s="58"/>
      <c r="DT802" s="58"/>
      <c r="DU802" s="58"/>
      <c r="DV802" s="58"/>
      <c r="DW802" s="58"/>
      <c r="DX802" s="58"/>
      <c r="DY802" s="58"/>
      <c r="DZ802" s="58"/>
      <c r="EA802" s="58"/>
      <c r="EB802" s="58"/>
      <c r="EC802" s="58"/>
      <c r="ED802" s="58"/>
      <c r="EE802" s="58"/>
      <c r="EF802" s="58"/>
      <c r="EG802" s="58"/>
      <c r="EH802" s="58"/>
      <c r="EI802" s="58"/>
      <c r="EJ802" s="58"/>
      <c r="EK802" s="58"/>
      <c r="EL802" s="58"/>
      <c r="EM802" s="58"/>
      <c r="EN802" s="58"/>
      <c r="EO802" s="58"/>
      <c r="EP802" s="58"/>
      <c r="EQ802" s="58"/>
      <c r="ER802" s="58"/>
      <c r="ES802" s="58"/>
      <c r="ET802" s="58"/>
      <c r="EU802" s="58"/>
      <c r="EV802" s="58"/>
      <c r="EW802" s="58"/>
      <c r="EX802" s="58"/>
      <c r="EY802" s="58"/>
      <c r="EZ802" s="58"/>
      <c r="FA802" s="58"/>
      <c r="FB802" s="58"/>
      <c r="FC802" s="58"/>
      <c r="FD802" s="58"/>
      <c r="FE802" s="58"/>
      <c r="FF802" s="58"/>
      <c r="FG802" s="58"/>
      <c r="FH802" s="58"/>
      <c r="FI802" s="58"/>
      <c r="FJ802" s="58"/>
      <c r="FK802" s="58"/>
      <c r="FL802" s="58"/>
      <c r="FM802" s="58"/>
      <c r="FN802" s="58"/>
      <c r="FO802" s="58"/>
      <c r="FP802" s="58"/>
      <c r="FQ802" s="58"/>
      <c r="FR802" s="58"/>
      <c r="FS802" s="58"/>
      <c r="FT802" s="58"/>
      <c r="FU802" s="58"/>
      <c r="FV802" s="58"/>
      <c r="FW802" s="58"/>
      <c r="FX802" s="58"/>
      <c r="FY802" s="58"/>
      <c r="FZ802" s="58"/>
      <c r="GA802" s="58"/>
      <c r="GB802" s="58"/>
      <c r="GC802" s="58"/>
      <c r="GD802" s="58"/>
      <c r="GE802" s="58"/>
      <c r="GF802" s="58"/>
      <c r="GG802" s="58"/>
      <c r="GH802" s="58"/>
      <c r="GI802" s="58"/>
      <c r="GJ802" s="58"/>
      <c r="GK802" s="58"/>
      <c r="GL802" s="58"/>
      <c r="GM802" s="58"/>
      <c r="GN802" s="58"/>
      <c r="GO802" s="58"/>
      <c r="GP802" s="58"/>
      <c r="GQ802" s="58"/>
      <c r="GR802" s="58"/>
      <c r="GS802" s="58"/>
      <c r="GT802" s="58"/>
      <c r="GU802" s="58"/>
      <c r="GV802" s="58"/>
      <c r="GW802" s="58"/>
      <c r="GX802" s="58"/>
      <c r="GY802" s="58"/>
      <c r="GZ802" s="58"/>
      <c r="HA802" s="58"/>
      <c r="HB802" s="58"/>
      <c r="HC802" s="58"/>
      <c r="HD802" s="58"/>
      <c r="HE802" s="58"/>
      <c r="HF802" s="58"/>
      <c r="HG802" s="58"/>
      <c r="HH802" s="58"/>
      <c r="HI802" s="58"/>
      <c r="HJ802" s="58"/>
      <c r="HK802" s="58"/>
      <c r="HL802" s="58"/>
      <c r="HM802" s="58"/>
      <c r="HN802" s="58"/>
      <c r="HO802" s="58"/>
      <c r="HP802" s="58"/>
      <c r="HQ802" s="58"/>
      <c r="HR802" s="58"/>
      <c r="HS802" s="58"/>
      <c r="HT802" s="58"/>
      <c r="HU802" s="58"/>
      <c r="HV802" s="58"/>
      <c r="HW802" s="58"/>
      <c r="HX802" s="58"/>
      <c r="HY802" s="58"/>
      <c r="HZ802" s="58"/>
      <c r="IA802" s="58"/>
      <c r="IB802" s="58"/>
      <c r="IC802" s="58"/>
      <c r="ID802" s="58"/>
      <c r="IE802" s="58"/>
      <c r="IF802" s="58"/>
      <c r="IG802" s="58"/>
      <c r="IH802" s="58"/>
      <c r="II802" s="58"/>
      <c r="IJ802" s="58"/>
      <c r="IK802" s="58"/>
      <c r="IL802" s="58"/>
      <c r="IM802" s="58"/>
      <c r="IN802" s="58"/>
      <c r="IO802" s="58"/>
      <c r="IP802" s="58"/>
      <c r="IQ802" s="58"/>
      <c r="IR802" s="58"/>
    </row>
    <row r="803" spans="1:252" s="839" customFormat="1">
      <c r="A803" s="78" t="s">
        <v>611</v>
      </c>
      <c r="B803" s="699">
        <v>0</v>
      </c>
      <c r="C803" s="699">
        <v>0</v>
      </c>
      <c r="D803" s="699">
        <v>0</v>
      </c>
      <c r="E803" s="699">
        <v>0</v>
      </c>
      <c r="F803" s="699">
        <v>0</v>
      </c>
      <c r="G803" s="699">
        <v>0</v>
      </c>
      <c r="H803" s="699">
        <v>0</v>
      </c>
      <c r="I803" s="699">
        <v>0</v>
      </c>
      <c r="J803" s="699">
        <v>0</v>
      </c>
      <c r="K803" s="699">
        <v>0</v>
      </c>
      <c r="L803" s="699">
        <v>0</v>
      </c>
      <c r="M803" s="699">
        <v>0</v>
      </c>
      <c r="N803" s="699">
        <v>0</v>
      </c>
      <c r="O803" s="699">
        <v>0</v>
      </c>
      <c r="P803" s="699">
        <v>0</v>
      </c>
      <c r="Q803" s="699">
        <v>2E-3</v>
      </c>
      <c r="R803" s="699">
        <v>2E-3</v>
      </c>
      <c r="S803" s="699">
        <v>6.0000000000000001E-3</v>
      </c>
      <c r="T803" s="699">
        <v>2E-3</v>
      </c>
      <c r="U803" s="699">
        <v>3.0000000000000001E-3</v>
      </c>
      <c r="V803" s="699">
        <v>5.0000000000000001E-3</v>
      </c>
      <c r="W803" s="699">
        <v>3.0000000000000001E-3</v>
      </c>
      <c r="X803" s="699">
        <v>5.0000000000000001E-3</v>
      </c>
      <c r="Y803" s="699">
        <v>7.0000000000000001E-3</v>
      </c>
      <c r="Z803" s="699">
        <v>1.7999999999999999E-2</v>
      </c>
      <c r="AA803" s="956">
        <v>1.2E-2</v>
      </c>
      <c r="AB803" s="956">
        <v>1.4E-2</v>
      </c>
      <c r="AC803" s="956">
        <v>1.9E-2</v>
      </c>
      <c r="AD803" s="699">
        <v>1.2999999999999999E-2</v>
      </c>
      <c r="AE803" s="953">
        <v>1.0999999999999999E-2</v>
      </c>
      <c r="AF803" s="58"/>
      <c r="AG803" s="58"/>
      <c r="AH803" s="58"/>
      <c r="AI803" s="58"/>
      <c r="AJ803" s="58"/>
      <c r="AK803" s="58"/>
      <c r="AL803" s="58"/>
      <c r="AM803" s="58"/>
      <c r="AN803" s="58"/>
      <c r="AO803" s="58"/>
      <c r="AP803" s="58"/>
      <c r="AQ803" s="58"/>
      <c r="AR803" s="58"/>
      <c r="AS803" s="58"/>
      <c r="AT803" s="58"/>
      <c r="AU803" s="58"/>
      <c r="AV803" s="58"/>
      <c r="AW803" s="58"/>
      <c r="AX803" s="58"/>
      <c r="AY803" s="58"/>
      <c r="AZ803" s="58"/>
      <c r="BA803" s="58"/>
      <c r="BB803" s="58"/>
      <c r="BC803" s="58"/>
      <c r="BD803" s="58"/>
      <c r="BE803" s="58"/>
      <c r="BF803" s="58"/>
      <c r="BG803" s="58"/>
      <c r="BH803" s="58"/>
      <c r="BI803" s="58"/>
      <c r="BJ803" s="58"/>
      <c r="BK803" s="58"/>
      <c r="BL803" s="58"/>
      <c r="BM803" s="58"/>
      <c r="BN803" s="58"/>
      <c r="BO803" s="58"/>
      <c r="BP803" s="58"/>
      <c r="BQ803" s="58"/>
      <c r="BR803" s="58"/>
      <c r="BS803" s="58"/>
      <c r="BT803" s="58"/>
      <c r="BU803" s="58"/>
      <c r="BV803" s="58"/>
      <c r="BW803" s="58"/>
      <c r="BX803" s="58"/>
      <c r="BY803" s="58"/>
      <c r="BZ803" s="58"/>
      <c r="CA803" s="58"/>
      <c r="CB803" s="58"/>
      <c r="CC803" s="58"/>
      <c r="CD803" s="58"/>
      <c r="CE803" s="58"/>
      <c r="CF803" s="58"/>
      <c r="CG803" s="58"/>
      <c r="CH803" s="58"/>
      <c r="CI803" s="58"/>
      <c r="CJ803" s="58"/>
      <c r="CK803" s="58"/>
      <c r="CL803" s="58"/>
      <c r="CM803" s="58"/>
      <c r="CN803" s="58"/>
      <c r="CO803" s="58"/>
      <c r="CP803" s="58"/>
      <c r="CQ803" s="58"/>
      <c r="CR803" s="58"/>
      <c r="CS803" s="58"/>
      <c r="CT803" s="58"/>
      <c r="CU803" s="58"/>
      <c r="CV803" s="58"/>
      <c r="CW803" s="58"/>
      <c r="CX803" s="58"/>
      <c r="CY803" s="58"/>
      <c r="CZ803" s="58"/>
      <c r="DA803" s="58"/>
      <c r="DB803" s="58"/>
      <c r="DC803" s="58"/>
      <c r="DD803" s="58"/>
      <c r="DE803" s="58"/>
      <c r="DF803" s="58"/>
      <c r="DG803" s="58"/>
      <c r="DH803" s="58"/>
      <c r="DI803" s="58"/>
      <c r="DJ803" s="58"/>
      <c r="DK803" s="58"/>
      <c r="DL803" s="58"/>
      <c r="DM803" s="58"/>
      <c r="DN803" s="58"/>
      <c r="DO803" s="58"/>
      <c r="DP803" s="58"/>
      <c r="DQ803" s="58"/>
      <c r="DR803" s="58"/>
      <c r="DS803" s="58"/>
      <c r="DT803" s="58"/>
      <c r="DU803" s="58"/>
      <c r="DV803" s="58"/>
      <c r="DW803" s="58"/>
      <c r="DX803" s="58"/>
      <c r="DY803" s="58"/>
      <c r="DZ803" s="58"/>
      <c r="EA803" s="58"/>
      <c r="EB803" s="58"/>
      <c r="EC803" s="58"/>
      <c r="ED803" s="58"/>
      <c r="EE803" s="58"/>
      <c r="EF803" s="58"/>
      <c r="EG803" s="58"/>
      <c r="EH803" s="58"/>
      <c r="EI803" s="58"/>
      <c r="EJ803" s="58"/>
      <c r="EK803" s="58"/>
      <c r="EL803" s="58"/>
      <c r="EM803" s="58"/>
      <c r="EN803" s="58"/>
      <c r="EO803" s="58"/>
      <c r="EP803" s="58"/>
      <c r="EQ803" s="58"/>
      <c r="ER803" s="58"/>
      <c r="ES803" s="58"/>
      <c r="ET803" s="58"/>
      <c r="EU803" s="58"/>
      <c r="EV803" s="58"/>
      <c r="EW803" s="58"/>
      <c r="EX803" s="58"/>
      <c r="EY803" s="58"/>
      <c r="EZ803" s="58"/>
      <c r="FA803" s="58"/>
      <c r="FB803" s="58"/>
      <c r="FC803" s="58"/>
      <c r="FD803" s="58"/>
      <c r="FE803" s="58"/>
      <c r="FF803" s="58"/>
      <c r="FG803" s="58"/>
      <c r="FH803" s="58"/>
      <c r="FI803" s="58"/>
      <c r="FJ803" s="58"/>
      <c r="FK803" s="58"/>
      <c r="FL803" s="58"/>
      <c r="FM803" s="58"/>
      <c r="FN803" s="58"/>
      <c r="FO803" s="58"/>
      <c r="FP803" s="58"/>
      <c r="FQ803" s="58"/>
      <c r="FR803" s="58"/>
      <c r="FS803" s="58"/>
      <c r="FT803" s="58"/>
      <c r="FU803" s="58"/>
      <c r="FV803" s="58"/>
      <c r="FW803" s="58"/>
      <c r="FX803" s="58"/>
      <c r="FY803" s="58"/>
      <c r="FZ803" s="58"/>
      <c r="GA803" s="58"/>
      <c r="GB803" s="58"/>
      <c r="GC803" s="58"/>
      <c r="GD803" s="58"/>
      <c r="GE803" s="58"/>
      <c r="GF803" s="58"/>
      <c r="GG803" s="58"/>
      <c r="GH803" s="58"/>
      <c r="GI803" s="58"/>
      <c r="GJ803" s="58"/>
      <c r="GK803" s="58"/>
      <c r="GL803" s="58"/>
      <c r="GM803" s="58"/>
      <c r="GN803" s="58"/>
      <c r="GO803" s="58"/>
      <c r="GP803" s="58"/>
      <c r="GQ803" s="58"/>
      <c r="GR803" s="58"/>
      <c r="GS803" s="58"/>
      <c r="GT803" s="58"/>
      <c r="GU803" s="58"/>
      <c r="GV803" s="58"/>
      <c r="GW803" s="58"/>
      <c r="GX803" s="58"/>
      <c r="GY803" s="58"/>
      <c r="GZ803" s="58"/>
      <c r="HA803" s="58"/>
      <c r="HB803" s="58"/>
      <c r="HC803" s="58"/>
      <c r="HD803" s="58"/>
      <c r="HE803" s="58"/>
      <c r="HF803" s="58"/>
      <c r="HG803" s="58"/>
      <c r="HH803" s="58"/>
      <c r="HI803" s="58"/>
      <c r="HJ803" s="58"/>
      <c r="HK803" s="58"/>
      <c r="HL803" s="58"/>
      <c r="HM803" s="58"/>
      <c r="HN803" s="58"/>
      <c r="HO803" s="58"/>
      <c r="HP803" s="58"/>
      <c r="HQ803" s="58"/>
      <c r="HR803" s="58"/>
      <c r="HS803" s="58"/>
      <c r="HT803" s="58"/>
      <c r="HU803" s="58"/>
      <c r="HV803" s="58"/>
      <c r="HW803" s="58"/>
      <c r="HX803" s="58"/>
      <c r="HY803" s="58"/>
      <c r="HZ803" s="58"/>
      <c r="IA803" s="58"/>
      <c r="IB803" s="58"/>
      <c r="IC803" s="58"/>
      <c r="ID803" s="58"/>
      <c r="IE803" s="58"/>
      <c r="IF803" s="58"/>
      <c r="IG803" s="58"/>
      <c r="IH803" s="58"/>
      <c r="II803" s="58"/>
      <c r="IJ803" s="58"/>
      <c r="IK803" s="58"/>
      <c r="IL803" s="58"/>
      <c r="IM803" s="58"/>
      <c r="IN803" s="58"/>
      <c r="IO803" s="58"/>
      <c r="IP803" s="58"/>
      <c r="IQ803" s="58"/>
      <c r="IR803" s="58"/>
    </row>
    <row r="804" spans="1:252" s="839" customFormat="1">
      <c r="A804" s="78" t="s">
        <v>612</v>
      </c>
      <c r="B804" s="699">
        <v>0</v>
      </c>
      <c r="C804" s="699">
        <v>0</v>
      </c>
      <c r="D804" s="699">
        <v>0</v>
      </c>
      <c r="E804" s="699">
        <v>0</v>
      </c>
      <c r="F804" s="699">
        <v>0</v>
      </c>
      <c r="G804" s="699">
        <v>0</v>
      </c>
      <c r="H804" s="699">
        <v>0</v>
      </c>
      <c r="I804" s="699">
        <v>0</v>
      </c>
      <c r="J804" s="699">
        <v>0</v>
      </c>
      <c r="K804" s="699">
        <v>0</v>
      </c>
      <c r="L804" s="699">
        <v>0</v>
      </c>
      <c r="M804" s="699">
        <v>0</v>
      </c>
      <c r="N804" s="699">
        <v>0</v>
      </c>
      <c r="O804" s="699">
        <v>0</v>
      </c>
      <c r="P804" s="699">
        <v>0</v>
      </c>
      <c r="Q804" s="699">
        <v>0</v>
      </c>
      <c r="R804" s="699">
        <v>0</v>
      </c>
      <c r="S804" s="699">
        <v>0</v>
      </c>
      <c r="T804" s="699">
        <v>0</v>
      </c>
      <c r="U804" s="699">
        <v>0</v>
      </c>
      <c r="V804" s="699">
        <v>0</v>
      </c>
      <c r="W804" s="699">
        <v>0</v>
      </c>
      <c r="X804" s="699">
        <v>0</v>
      </c>
      <c r="Y804" s="699">
        <v>0</v>
      </c>
      <c r="Z804" s="699">
        <v>0</v>
      </c>
      <c r="AA804" s="957">
        <v>0</v>
      </c>
      <c r="AB804" s="957">
        <v>0</v>
      </c>
      <c r="AC804" s="957">
        <v>0</v>
      </c>
      <c r="AD804" s="699">
        <v>0</v>
      </c>
      <c r="AE804" s="953">
        <v>0</v>
      </c>
      <c r="AF804" s="58"/>
      <c r="AG804" s="58"/>
      <c r="AH804" s="58"/>
      <c r="AI804" s="58"/>
      <c r="AJ804" s="58"/>
      <c r="AK804" s="58"/>
      <c r="AL804" s="58"/>
      <c r="AM804" s="58"/>
      <c r="AN804" s="58"/>
      <c r="AO804" s="58"/>
      <c r="AP804" s="58"/>
      <c r="AQ804" s="58"/>
      <c r="AR804" s="58"/>
      <c r="AS804" s="58"/>
      <c r="AT804" s="58"/>
      <c r="AU804" s="58"/>
      <c r="AV804" s="58"/>
      <c r="AW804" s="58"/>
      <c r="AX804" s="58"/>
      <c r="AY804" s="58"/>
      <c r="AZ804" s="58"/>
      <c r="BA804" s="58"/>
      <c r="BB804" s="58"/>
      <c r="BC804" s="58"/>
      <c r="BD804" s="58"/>
      <c r="BE804" s="58"/>
      <c r="BF804" s="58"/>
      <c r="BG804" s="58"/>
      <c r="BH804" s="58"/>
      <c r="BI804" s="58"/>
      <c r="BJ804" s="58"/>
      <c r="BK804" s="58"/>
      <c r="BL804" s="58"/>
      <c r="BM804" s="58"/>
      <c r="BN804" s="58"/>
      <c r="BO804" s="58"/>
      <c r="BP804" s="58"/>
      <c r="BQ804" s="58"/>
      <c r="BR804" s="58"/>
      <c r="BS804" s="58"/>
      <c r="BT804" s="58"/>
      <c r="BU804" s="58"/>
      <c r="BV804" s="58"/>
      <c r="BW804" s="58"/>
      <c r="BX804" s="58"/>
      <c r="BY804" s="58"/>
      <c r="BZ804" s="58"/>
      <c r="CA804" s="58"/>
      <c r="CB804" s="58"/>
      <c r="CC804" s="58"/>
      <c r="CD804" s="58"/>
      <c r="CE804" s="58"/>
      <c r="CF804" s="58"/>
      <c r="CG804" s="58"/>
      <c r="CH804" s="58"/>
      <c r="CI804" s="58"/>
      <c r="CJ804" s="58"/>
      <c r="CK804" s="58"/>
      <c r="CL804" s="58"/>
      <c r="CM804" s="58"/>
      <c r="CN804" s="58"/>
      <c r="CO804" s="58"/>
      <c r="CP804" s="58"/>
      <c r="CQ804" s="58"/>
      <c r="CR804" s="58"/>
      <c r="CS804" s="58"/>
      <c r="CT804" s="58"/>
      <c r="CU804" s="58"/>
      <c r="CV804" s="58"/>
      <c r="CW804" s="58"/>
      <c r="CX804" s="58"/>
      <c r="CY804" s="58"/>
      <c r="CZ804" s="58"/>
      <c r="DA804" s="58"/>
      <c r="DB804" s="58"/>
      <c r="DC804" s="58"/>
      <c r="DD804" s="58"/>
      <c r="DE804" s="58"/>
      <c r="DF804" s="58"/>
      <c r="DG804" s="58"/>
      <c r="DH804" s="58"/>
      <c r="DI804" s="58"/>
      <c r="DJ804" s="58"/>
      <c r="DK804" s="58"/>
      <c r="DL804" s="58"/>
      <c r="DM804" s="58"/>
      <c r="DN804" s="58"/>
      <c r="DO804" s="58"/>
      <c r="DP804" s="58"/>
      <c r="DQ804" s="58"/>
      <c r="DR804" s="58"/>
      <c r="DS804" s="58"/>
      <c r="DT804" s="58"/>
      <c r="DU804" s="58"/>
      <c r="DV804" s="58"/>
      <c r="DW804" s="58"/>
      <c r="DX804" s="58"/>
      <c r="DY804" s="58"/>
      <c r="DZ804" s="58"/>
      <c r="EA804" s="58"/>
      <c r="EB804" s="58"/>
      <c r="EC804" s="58"/>
      <c r="ED804" s="58"/>
      <c r="EE804" s="58"/>
      <c r="EF804" s="58"/>
      <c r="EG804" s="58"/>
      <c r="EH804" s="58"/>
      <c r="EI804" s="58"/>
      <c r="EJ804" s="58"/>
      <c r="EK804" s="58"/>
      <c r="EL804" s="58"/>
      <c r="EM804" s="58"/>
      <c r="EN804" s="58"/>
      <c r="EO804" s="58"/>
      <c r="EP804" s="58"/>
      <c r="EQ804" s="58"/>
      <c r="ER804" s="58"/>
      <c r="ES804" s="58"/>
      <c r="ET804" s="58"/>
      <c r="EU804" s="58"/>
      <c r="EV804" s="58"/>
      <c r="EW804" s="58"/>
      <c r="EX804" s="58"/>
      <c r="EY804" s="58"/>
      <c r="EZ804" s="58"/>
      <c r="FA804" s="58"/>
      <c r="FB804" s="58"/>
      <c r="FC804" s="58"/>
      <c r="FD804" s="58"/>
      <c r="FE804" s="58"/>
      <c r="FF804" s="58"/>
      <c r="FG804" s="58"/>
      <c r="FH804" s="58"/>
      <c r="FI804" s="58"/>
      <c r="FJ804" s="58"/>
      <c r="FK804" s="58"/>
      <c r="FL804" s="58"/>
      <c r="FM804" s="58"/>
      <c r="FN804" s="58"/>
      <c r="FO804" s="58"/>
      <c r="FP804" s="58"/>
      <c r="FQ804" s="58"/>
      <c r="FR804" s="58"/>
      <c r="FS804" s="58"/>
      <c r="FT804" s="58"/>
      <c r="FU804" s="58"/>
      <c r="FV804" s="58"/>
      <c r="FW804" s="58"/>
      <c r="FX804" s="58"/>
      <c r="FY804" s="58"/>
      <c r="FZ804" s="58"/>
      <c r="GA804" s="58"/>
      <c r="GB804" s="58"/>
      <c r="GC804" s="58"/>
      <c r="GD804" s="58"/>
      <c r="GE804" s="58"/>
      <c r="GF804" s="58"/>
      <c r="GG804" s="58"/>
      <c r="GH804" s="58"/>
      <c r="GI804" s="58"/>
      <c r="GJ804" s="58"/>
      <c r="GK804" s="58"/>
      <c r="GL804" s="58"/>
      <c r="GM804" s="58"/>
      <c r="GN804" s="58"/>
      <c r="GO804" s="58"/>
      <c r="GP804" s="58"/>
      <c r="GQ804" s="58"/>
      <c r="GR804" s="58"/>
      <c r="GS804" s="58"/>
      <c r="GT804" s="58"/>
      <c r="GU804" s="58"/>
      <c r="GV804" s="58"/>
      <c r="GW804" s="58"/>
      <c r="GX804" s="58"/>
      <c r="GY804" s="58"/>
      <c r="GZ804" s="58"/>
      <c r="HA804" s="58"/>
      <c r="HB804" s="58"/>
      <c r="HC804" s="58"/>
      <c r="HD804" s="58"/>
      <c r="HE804" s="58"/>
      <c r="HF804" s="58"/>
      <c r="HG804" s="58"/>
      <c r="HH804" s="58"/>
      <c r="HI804" s="58"/>
      <c r="HJ804" s="58"/>
      <c r="HK804" s="58"/>
      <c r="HL804" s="58"/>
      <c r="HM804" s="58"/>
      <c r="HN804" s="58"/>
      <c r="HO804" s="58"/>
      <c r="HP804" s="58"/>
      <c r="HQ804" s="58"/>
      <c r="HR804" s="58"/>
      <c r="HS804" s="58"/>
      <c r="HT804" s="58"/>
      <c r="HU804" s="58"/>
      <c r="HV804" s="58"/>
      <c r="HW804" s="58"/>
      <c r="HX804" s="58"/>
      <c r="HY804" s="58"/>
      <c r="HZ804" s="58"/>
      <c r="IA804" s="58"/>
      <c r="IB804" s="58"/>
      <c r="IC804" s="58"/>
      <c r="ID804" s="58"/>
      <c r="IE804" s="58"/>
      <c r="IF804" s="58"/>
      <c r="IG804" s="58"/>
      <c r="IH804" s="58"/>
      <c r="II804" s="58"/>
      <c r="IJ804" s="58"/>
      <c r="IK804" s="58"/>
      <c r="IL804" s="58"/>
      <c r="IM804" s="58"/>
      <c r="IN804" s="58"/>
      <c r="IO804" s="58"/>
      <c r="IP804" s="58"/>
      <c r="IQ804" s="58"/>
      <c r="IR804" s="58"/>
    </row>
    <row r="805" spans="1:252" s="839" customFormat="1">
      <c r="A805" s="78" t="s">
        <v>613</v>
      </c>
      <c r="B805" s="699">
        <v>0</v>
      </c>
      <c r="C805" s="699">
        <v>0</v>
      </c>
      <c r="D805" s="699">
        <v>0</v>
      </c>
      <c r="E805" s="699">
        <v>0</v>
      </c>
      <c r="F805" s="699">
        <v>0</v>
      </c>
      <c r="G805" s="699">
        <v>0</v>
      </c>
      <c r="H805" s="699">
        <v>0</v>
      </c>
      <c r="I805" s="699">
        <v>0</v>
      </c>
      <c r="J805" s="699">
        <v>0</v>
      </c>
      <c r="K805" s="699">
        <v>0</v>
      </c>
      <c r="L805" s="699">
        <v>0</v>
      </c>
      <c r="M805" s="699">
        <v>0</v>
      </c>
      <c r="N805" s="699">
        <v>0</v>
      </c>
      <c r="O805" s="699">
        <v>0</v>
      </c>
      <c r="P805" s="699">
        <v>0</v>
      </c>
      <c r="Q805" s="699">
        <v>0</v>
      </c>
      <c r="R805" s="699">
        <v>0</v>
      </c>
      <c r="S805" s="699">
        <v>0</v>
      </c>
      <c r="T805" s="699">
        <v>0</v>
      </c>
      <c r="U805" s="699">
        <v>0</v>
      </c>
      <c r="V805" s="699">
        <v>0</v>
      </c>
      <c r="W805" s="699">
        <v>0</v>
      </c>
      <c r="X805" s="699">
        <v>0</v>
      </c>
      <c r="Y805" s="699">
        <v>0</v>
      </c>
      <c r="Z805" s="699">
        <v>0</v>
      </c>
      <c r="AA805" s="957">
        <v>0</v>
      </c>
      <c r="AB805" s="957">
        <v>0</v>
      </c>
      <c r="AC805" s="957">
        <v>0</v>
      </c>
      <c r="AD805" s="699">
        <v>0</v>
      </c>
      <c r="AE805" s="953">
        <v>0</v>
      </c>
      <c r="AF805" s="58"/>
      <c r="AG805" s="58"/>
      <c r="AH805" s="58"/>
      <c r="AI805" s="58"/>
      <c r="AJ805" s="58"/>
      <c r="AK805" s="58"/>
      <c r="AL805" s="58"/>
      <c r="AM805" s="58"/>
      <c r="AN805" s="58"/>
      <c r="AO805" s="58"/>
      <c r="AP805" s="58"/>
      <c r="AQ805" s="58"/>
      <c r="AR805" s="58"/>
      <c r="AS805" s="58"/>
      <c r="AT805" s="58"/>
      <c r="AU805" s="58"/>
      <c r="AV805" s="58"/>
      <c r="AW805" s="58"/>
      <c r="AX805" s="58"/>
      <c r="AY805" s="58"/>
      <c r="AZ805" s="58"/>
      <c r="BA805" s="58"/>
      <c r="BB805" s="58"/>
      <c r="BC805" s="58"/>
      <c r="BD805" s="58"/>
      <c r="BE805" s="58"/>
      <c r="BF805" s="58"/>
      <c r="BG805" s="58"/>
      <c r="BH805" s="58"/>
      <c r="BI805" s="58"/>
      <c r="BJ805" s="58"/>
      <c r="BK805" s="58"/>
      <c r="BL805" s="58"/>
      <c r="BM805" s="58"/>
      <c r="BN805" s="58"/>
      <c r="BO805" s="58"/>
      <c r="BP805" s="58"/>
      <c r="BQ805" s="58"/>
      <c r="BR805" s="58"/>
      <c r="BS805" s="58"/>
      <c r="BT805" s="58"/>
      <c r="BU805" s="58"/>
      <c r="BV805" s="58"/>
      <c r="BW805" s="58"/>
      <c r="BX805" s="58"/>
      <c r="BY805" s="58"/>
      <c r="BZ805" s="58"/>
      <c r="CA805" s="58"/>
      <c r="CB805" s="58"/>
      <c r="CC805" s="58"/>
      <c r="CD805" s="58"/>
      <c r="CE805" s="58"/>
      <c r="CF805" s="58"/>
      <c r="CG805" s="58"/>
      <c r="CH805" s="58"/>
      <c r="CI805" s="58"/>
      <c r="CJ805" s="58"/>
      <c r="CK805" s="58"/>
      <c r="CL805" s="58"/>
      <c r="CM805" s="58"/>
      <c r="CN805" s="58"/>
      <c r="CO805" s="58"/>
      <c r="CP805" s="58"/>
      <c r="CQ805" s="58"/>
      <c r="CR805" s="58"/>
      <c r="CS805" s="58"/>
      <c r="CT805" s="58"/>
      <c r="CU805" s="58"/>
      <c r="CV805" s="58"/>
      <c r="CW805" s="58"/>
      <c r="CX805" s="58"/>
      <c r="CY805" s="58"/>
      <c r="CZ805" s="58"/>
      <c r="DA805" s="58"/>
      <c r="DB805" s="58"/>
      <c r="DC805" s="58"/>
      <c r="DD805" s="58"/>
      <c r="DE805" s="58"/>
      <c r="DF805" s="58"/>
      <c r="DG805" s="58"/>
      <c r="DH805" s="58"/>
      <c r="DI805" s="58"/>
      <c r="DJ805" s="58"/>
      <c r="DK805" s="58"/>
      <c r="DL805" s="58"/>
      <c r="DM805" s="58"/>
      <c r="DN805" s="58"/>
      <c r="DO805" s="58"/>
      <c r="DP805" s="58"/>
      <c r="DQ805" s="58"/>
      <c r="DR805" s="58"/>
      <c r="DS805" s="58"/>
      <c r="DT805" s="58"/>
      <c r="DU805" s="58"/>
      <c r="DV805" s="58"/>
      <c r="DW805" s="58"/>
      <c r="DX805" s="58"/>
      <c r="DY805" s="58"/>
      <c r="DZ805" s="58"/>
      <c r="EA805" s="58"/>
      <c r="EB805" s="58"/>
      <c r="EC805" s="58"/>
      <c r="ED805" s="58"/>
      <c r="EE805" s="58"/>
      <c r="EF805" s="58"/>
      <c r="EG805" s="58"/>
      <c r="EH805" s="58"/>
      <c r="EI805" s="58"/>
      <c r="EJ805" s="58"/>
      <c r="EK805" s="58"/>
      <c r="EL805" s="58"/>
      <c r="EM805" s="58"/>
      <c r="EN805" s="58"/>
      <c r="EO805" s="58"/>
      <c r="EP805" s="58"/>
      <c r="EQ805" s="58"/>
      <c r="ER805" s="58"/>
      <c r="ES805" s="58"/>
      <c r="ET805" s="58"/>
      <c r="EU805" s="58"/>
      <c r="EV805" s="58"/>
      <c r="EW805" s="58"/>
      <c r="EX805" s="58"/>
      <c r="EY805" s="58"/>
      <c r="EZ805" s="58"/>
      <c r="FA805" s="58"/>
      <c r="FB805" s="58"/>
      <c r="FC805" s="58"/>
      <c r="FD805" s="58"/>
      <c r="FE805" s="58"/>
      <c r="FF805" s="58"/>
      <c r="FG805" s="58"/>
      <c r="FH805" s="58"/>
      <c r="FI805" s="58"/>
      <c r="FJ805" s="58"/>
      <c r="FK805" s="58"/>
      <c r="FL805" s="58"/>
      <c r="FM805" s="58"/>
      <c r="FN805" s="58"/>
      <c r="FO805" s="58"/>
      <c r="FP805" s="58"/>
      <c r="FQ805" s="58"/>
      <c r="FR805" s="58"/>
      <c r="FS805" s="58"/>
      <c r="FT805" s="58"/>
      <c r="FU805" s="58"/>
      <c r="FV805" s="58"/>
      <c r="FW805" s="58"/>
      <c r="FX805" s="58"/>
      <c r="FY805" s="58"/>
      <c r="FZ805" s="58"/>
      <c r="GA805" s="58"/>
      <c r="GB805" s="58"/>
      <c r="GC805" s="58"/>
      <c r="GD805" s="58"/>
      <c r="GE805" s="58"/>
      <c r="GF805" s="58"/>
      <c r="GG805" s="58"/>
      <c r="GH805" s="58"/>
      <c r="GI805" s="58"/>
      <c r="GJ805" s="58"/>
      <c r="GK805" s="58"/>
      <c r="GL805" s="58"/>
      <c r="GM805" s="58"/>
      <c r="GN805" s="58"/>
      <c r="GO805" s="58"/>
      <c r="GP805" s="58"/>
      <c r="GQ805" s="58"/>
      <c r="GR805" s="58"/>
      <c r="GS805" s="58"/>
      <c r="GT805" s="58"/>
      <c r="GU805" s="58"/>
      <c r="GV805" s="58"/>
      <c r="GW805" s="58"/>
      <c r="GX805" s="58"/>
      <c r="GY805" s="58"/>
      <c r="GZ805" s="58"/>
      <c r="HA805" s="58"/>
      <c r="HB805" s="58"/>
      <c r="HC805" s="58"/>
      <c r="HD805" s="58"/>
      <c r="HE805" s="58"/>
      <c r="HF805" s="58"/>
      <c r="HG805" s="58"/>
      <c r="HH805" s="58"/>
      <c r="HI805" s="58"/>
      <c r="HJ805" s="58"/>
      <c r="HK805" s="58"/>
      <c r="HL805" s="58"/>
      <c r="HM805" s="58"/>
      <c r="HN805" s="58"/>
      <c r="HO805" s="58"/>
      <c r="HP805" s="58"/>
      <c r="HQ805" s="58"/>
      <c r="HR805" s="58"/>
      <c r="HS805" s="58"/>
      <c r="HT805" s="58"/>
      <c r="HU805" s="58"/>
      <c r="HV805" s="58"/>
      <c r="HW805" s="58"/>
      <c r="HX805" s="58"/>
      <c r="HY805" s="58"/>
      <c r="HZ805" s="58"/>
      <c r="IA805" s="58"/>
      <c r="IB805" s="58"/>
      <c r="IC805" s="58"/>
      <c r="ID805" s="58"/>
      <c r="IE805" s="58"/>
      <c r="IF805" s="58"/>
      <c r="IG805" s="58"/>
      <c r="IH805" s="58"/>
      <c r="II805" s="58"/>
      <c r="IJ805" s="58"/>
      <c r="IK805" s="58"/>
      <c r="IL805" s="58"/>
      <c r="IM805" s="58"/>
      <c r="IN805" s="58"/>
      <c r="IO805" s="58"/>
      <c r="IP805" s="58"/>
      <c r="IQ805" s="58"/>
      <c r="IR805" s="58"/>
    </row>
    <row r="806" spans="1:252" s="839" customFormat="1">
      <c r="A806" s="78" t="s">
        <v>470</v>
      </c>
      <c r="B806" s="699">
        <v>0.23499999999999999</v>
      </c>
      <c r="C806" s="699">
        <v>0.26200000000000001</v>
      </c>
      <c r="D806" s="699">
        <v>0.157</v>
      </c>
      <c r="E806" s="699">
        <v>0.14299999999999999</v>
      </c>
      <c r="F806" s="699">
        <v>0.126</v>
      </c>
      <c r="G806" s="699">
        <v>0.114</v>
      </c>
      <c r="H806" s="699">
        <v>0.12</v>
      </c>
      <c r="I806" s="699">
        <v>0.21299999999999999</v>
      </c>
      <c r="J806" s="699">
        <v>0.255</v>
      </c>
      <c r="K806" s="699">
        <v>0.28899999999999998</v>
      </c>
      <c r="L806" s="699">
        <v>0.27</v>
      </c>
      <c r="M806" s="699">
        <v>0.32300000000000001</v>
      </c>
      <c r="N806" s="699">
        <v>0.40100000000000002</v>
      </c>
      <c r="O806" s="699">
        <v>0.42</v>
      </c>
      <c r="P806" s="699">
        <v>0.51700000000000002</v>
      </c>
      <c r="Q806" s="699">
        <v>0.55500000000000005</v>
      </c>
      <c r="R806" s="699">
        <v>0.70299999999999996</v>
      </c>
      <c r="S806" s="699">
        <v>0.439</v>
      </c>
      <c r="T806" s="699">
        <v>0.436</v>
      </c>
      <c r="U806" s="699">
        <v>0.33500000000000002</v>
      </c>
      <c r="V806" s="699">
        <v>0.252</v>
      </c>
      <c r="W806" s="699">
        <v>0.24099999999999999</v>
      </c>
      <c r="X806" s="699">
        <v>0.23300000000000001</v>
      </c>
      <c r="Y806" s="699">
        <v>0.30599999999999999</v>
      </c>
      <c r="Z806" s="699">
        <v>0.316</v>
      </c>
      <c r="AA806" s="956">
        <v>0.3</v>
      </c>
      <c r="AB806" s="956">
        <v>0.29499999999999998</v>
      </c>
      <c r="AC806" s="956">
        <v>0.35199999999999998</v>
      </c>
      <c r="AD806" s="699">
        <v>0.44</v>
      </c>
      <c r="AE806" s="953">
        <v>0.45800000000000002</v>
      </c>
      <c r="AF806" s="58"/>
      <c r="AG806" s="58"/>
      <c r="AH806" s="58"/>
      <c r="AI806" s="58"/>
      <c r="AJ806" s="58"/>
      <c r="AK806" s="58"/>
      <c r="AL806" s="58"/>
      <c r="AM806" s="58"/>
      <c r="AN806" s="58"/>
      <c r="AO806" s="58"/>
      <c r="AP806" s="58"/>
      <c r="AQ806" s="58"/>
      <c r="AR806" s="58"/>
      <c r="AS806" s="58"/>
      <c r="AT806" s="58"/>
      <c r="AU806" s="58"/>
      <c r="AV806" s="58"/>
      <c r="AW806" s="58"/>
      <c r="AX806" s="58"/>
      <c r="AY806" s="58"/>
      <c r="AZ806" s="58"/>
      <c r="BA806" s="58"/>
      <c r="BB806" s="58"/>
      <c r="BC806" s="58"/>
      <c r="BD806" s="58"/>
      <c r="BE806" s="58"/>
      <c r="BF806" s="58"/>
      <c r="BG806" s="58"/>
      <c r="BH806" s="58"/>
      <c r="BI806" s="58"/>
      <c r="BJ806" s="58"/>
      <c r="BK806" s="58"/>
      <c r="BL806" s="58"/>
      <c r="BM806" s="58"/>
      <c r="BN806" s="58"/>
      <c r="BO806" s="58"/>
      <c r="BP806" s="58"/>
      <c r="BQ806" s="58"/>
      <c r="BR806" s="58"/>
      <c r="BS806" s="58"/>
      <c r="BT806" s="58"/>
      <c r="BU806" s="58"/>
      <c r="BV806" s="58"/>
      <c r="BW806" s="58"/>
      <c r="BX806" s="58"/>
      <c r="BY806" s="58"/>
      <c r="BZ806" s="58"/>
      <c r="CA806" s="58"/>
      <c r="CB806" s="58"/>
      <c r="CC806" s="58"/>
      <c r="CD806" s="58"/>
      <c r="CE806" s="58"/>
      <c r="CF806" s="58"/>
      <c r="CG806" s="58"/>
      <c r="CH806" s="58"/>
      <c r="CI806" s="58"/>
      <c r="CJ806" s="58"/>
      <c r="CK806" s="58"/>
      <c r="CL806" s="58"/>
      <c r="CM806" s="58"/>
      <c r="CN806" s="58"/>
      <c r="CO806" s="58"/>
      <c r="CP806" s="58"/>
      <c r="CQ806" s="58"/>
      <c r="CR806" s="58"/>
      <c r="CS806" s="58"/>
      <c r="CT806" s="58"/>
      <c r="CU806" s="58"/>
      <c r="CV806" s="58"/>
      <c r="CW806" s="58"/>
      <c r="CX806" s="58"/>
      <c r="CY806" s="58"/>
      <c r="CZ806" s="58"/>
      <c r="DA806" s="58"/>
      <c r="DB806" s="58"/>
      <c r="DC806" s="58"/>
      <c r="DD806" s="58"/>
      <c r="DE806" s="58"/>
      <c r="DF806" s="58"/>
      <c r="DG806" s="58"/>
      <c r="DH806" s="58"/>
      <c r="DI806" s="58"/>
      <c r="DJ806" s="58"/>
      <c r="DK806" s="58"/>
      <c r="DL806" s="58"/>
      <c r="DM806" s="58"/>
      <c r="DN806" s="58"/>
      <c r="DO806" s="58"/>
      <c r="DP806" s="58"/>
      <c r="DQ806" s="58"/>
      <c r="DR806" s="58"/>
      <c r="DS806" s="58"/>
      <c r="DT806" s="58"/>
      <c r="DU806" s="58"/>
      <c r="DV806" s="58"/>
      <c r="DW806" s="58"/>
      <c r="DX806" s="58"/>
      <c r="DY806" s="58"/>
      <c r="DZ806" s="58"/>
      <c r="EA806" s="58"/>
      <c r="EB806" s="58"/>
      <c r="EC806" s="58"/>
      <c r="ED806" s="58"/>
      <c r="EE806" s="58"/>
      <c r="EF806" s="58"/>
      <c r="EG806" s="58"/>
      <c r="EH806" s="58"/>
      <c r="EI806" s="58"/>
      <c r="EJ806" s="58"/>
      <c r="EK806" s="58"/>
      <c r="EL806" s="58"/>
      <c r="EM806" s="58"/>
      <c r="EN806" s="58"/>
      <c r="EO806" s="58"/>
      <c r="EP806" s="58"/>
      <c r="EQ806" s="58"/>
      <c r="ER806" s="58"/>
      <c r="ES806" s="58"/>
      <c r="ET806" s="58"/>
      <c r="EU806" s="58"/>
      <c r="EV806" s="58"/>
      <c r="EW806" s="58"/>
      <c r="EX806" s="58"/>
      <c r="EY806" s="58"/>
      <c r="EZ806" s="58"/>
      <c r="FA806" s="58"/>
      <c r="FB806" s="58"/>
      <c r="FC806" s="58"/>
      <c r="FD806" s="58"/>
      <c r="FE806" s="58"/>
      <c r="FF806" s="58"/>
      <c r="FG806" s="58"/>
      <c r="FH806" s="58"/>
      <c r="FI806" s="58"/>
      <c r="FJ806" s="58"/>
      <c r="FK806" s="58"/>
      <c r="FL806" s="58"/>
      <c r="FM806" s="58"/>
      <c r="FN806" s="58"/>
      <c r="FO806" s="58"/>
      <c r="FP806" s="58"/>
      <c r="FQ806" s="58"/>
      <c r="FR806" s="58"/>
      <c r="FS806" s="58"/>
      <c r="FT806" s="58"/>
      <c r="FU806" s="58"/>
      <c r="FV806" s="58"/>
      <c r="FW806" s="58"/>
      <c r="FX806" s="58"/>
      <c r="FY806" s="58"/>
      <c r="FZ806" s="58"/>
      <c r="GA806" s="58"/>
      <c r="GB806" s="58"/>
      <c r="GC806" s="58"/>
      <c r="GD806" s="58"/>
      <c r="GE806" s="58"/>
      <c r="GF806" s="58"/>
      <c r="GG806" s="58"/>
      <c r="GH806" s="58"/>
      <c r="GI806" s="58"/>
      <c r="GJ806" s="58"/>
      <c r="GK806" s="58"/>
      <c r="GL806" s="58"/>
      <c r="GM806" s="58"/>
      <c r="GN806" s="58"/>
      <c r="GO806" s="58"/>
      <c r="GP806" s="58"/>
      <c r="GQ806" s="58"/>
      <c r="GR806" s="58"/>
      <c r="GS806" s="58"/>
      <c r="GT806" s="58"/>
      <c r="GU806" s="58"/>
      <c r="GV806" s="58"/>
      <c r="GW806" s="58"/>
      <c r="GX806" s="58"/>
      <c r="GY806" s="58"/>
      <c r="GZ806" s="58"/>
      <c r="HA806" s="58"/>
      <c r="HB806" s="58"/>
      <c r="HC806" s="58"/>
      <c r="HD806" s="58"/>
      <c r="HE806" s="58"/>
      <c r="HF806" s="58"/>
      <c r="HG806" s="58"/>
      <c r="HH806" s="58"/>
      <c r="HI806" s="58"/>
      <c r="HJ806" s="58"/>
      <c r="HK806" s="58"/>
      <c r="HL806" s="58"/>
      <c r="HM806" s="58"/>
      <c r="HN806" s="58"/>
      <c r="HO806" s="58"/>
      <c r="HP806" s="58"/>
      <c r="HQ806" s="58"/>
      <c r="HR806" s="58"/>
      <c r="HS806" s="58"/>
      <c r="HT806" s="58"/>
      <c r="HU806" s="58"/>
      <c r="HV806" s="58"/>
      <c r="HW806" s="58"/>
      <c r="HX806" s="58"/>
      <c r="HY806" s="58"/>
      <c r="HZ806" s="58"/>
      <c r="IA806" s="58"/>
      <c r="IB806" s="58"/>
      <c r="IC806" s="58"/>
      <c r="ID806" s="58"/>
      <c r="IE806" s="58"/>
      <c r="IF806" s="58"/>
      <c r="IG806" s="58"/>
      <c r="IH806" s="58"/>
      <c r="II806" s="58"/>
      <c r="IJ806" s="58"/>
      <c r="IK806" s="58"/>
      <c r="IL806" s="58"/>
      <c r="IM806" s="58"/>
      <c r="IN806" s="58"/>
      <c r="IO806" s="58"/>
      <c r="IP806" s="58"/>
      <c r="IQ806" s="58"/>
      <c r="IR806" s="58"/>
    </row>
    <row r="807" spans="1:252" s="839" customFormat="1">
      <c r="A807" s="78" t="s">
        <v>614</v>
      </c>
      <c r="B807" s="699">
        <v>3.5000000000000003E-2</v>
      </c>
      <c r="C807" s="699">
        <v>0.04</v>
      </c>
      <c r="D807" s="699">
        <v>2.4E-2</v>
      </c>
      <c r="E807" s="699">
        <v>2.1000000000000001E-2</v>
      </c>
      <c r="F807" s="699">
        <v>1.9E-2</v>
      </c>
      <c r="G807" s="699">
        <v>1.7000000000000001E-2</v>
      </c>
      <c r="H807" s="699">
        <v>1.7999999999999999E-2</v>
      </c>
      <c r="I807" s="699">
        <v>2.1999999999999999E-2</v>
      </c>
      <c r="J807" s="699">
        <v>2.3E-2</v>
      </c>
      <c r="K807" s="699">
        <v>2.9000000000000001E-2</v>
      </c>
      <c r="L807" s="699">
        <v>2.4E-2</v>
      </c>
      <c r="M807" s="699">
        <v>2.9000000000000001E-2</v>
      </c>
      <c r="N807" s="699">
        <v>3.5999999999999997E-2</v>
      </c>
      <c r="O807" s="699">
        <v>3.4000000000000002E-2</v>
      </c>
      <c r="P807" s="699">
        <v>4.3999999999999997E-2</v>
      </c>
      <c r="Q807" s="699">
        <v>4.1000000000000002E-2</v>
      </c>
      <c r="R807" s="699">
        <v>3.7999999999999999E-2</v>
      </c>
      <c r="S807" s="699">
        <v>2.9000000000000001E-2</v>
      </c>
      <c r="T807" s="699">
        <v>0.03</v>
      </c>
      <c r="U807" s="699">
        <v>0.02</v>
      </c>
      <c r="V807" s="699">
        <v>1.7000000000000001E-2</v>
      </c>
      <c r="W807" s="699">
        <v>1.6E-2</v>
      </c>
      <c r="X807" s="699">
        <v>1.7000000000000001E-2</v>
      </c>
      <c r="Y807" s="699">
        <v>2.1000000000000001E-2</v>
      </c>
      <c r="Z807" s="699">
        <v>3.7999999999999999E-2</v>
      </c>
      <c r="AA807" s="956">
        <v>3.7999999999999999E-2</v>
      </c>
      <c r="AB807" s="956">
        <v>3.2000000000000001E-2</v>
      </c>
      <c r="AC807" s="956">
        <v>4.3999999999999997E-2</v>
      </c>
      <c r="AD807" s="699">
        <v>5.7000000000000002E-2</v>
      </c>
      <c r="AE807" s="953">
        <v>5.2999999999999999E-2</v>
      </c>
      <c r="AF807" s="58"/>
      <c r="AG807" s="58"/>
      <c r="AH807" s="58"/>
      <c r="AI807" s="58"/>
      <c r="AJ807" s="58"/>
      <c r="AK807" s="58"/>
      <c r="AL807" s="58"/>
      <c r="AM807" s="58"/>
      <c r="AN807" s="58"/>
      <c r="AO807" s="58"/>
      <c r="AP807" s="58"/>
      <c r="AQ807" s="58"/>
      <c r="AR807" s="58"/>
      <c r="AS807" s="58"/>
      <c r="AT807" s="58"/>
      <c r="AU807" s="58"/>
      <c r="AV807" s="58"/>
      <c r="AW807" s="58"/>
      <c r="AX807" s="58"/>
      <c r="AY807" s="58"/>
      <c r="AZ807" s="58"/>
      <c r="BA807" s="58"/>
      <c r="BB807" s="58"/>
      <c r="BC807" s="58"/>
      <c r="BD807" s="58"/>
      <c r="BE807" s="58"/>
      <c r="BF807" s="58"/>
      <c r="BG807" s="58"/>
      <c r="BH807" s="58"/>
      <c r="BI807" s="58"/>
      <c r="BJ807" s="58"/>
      <c r="BK807" s="58"/>
      <c r="BL807" s="58"/>
      <c r="BM807" s="58"/>
      <c r="BN807" s="58"/>
      <c r="BO807" s="58"/>
      <c r="BP807" s="58"/>
      <c r="BQ807" s="58"/>
      <c r="BR807" s="58"/>
      <c r="BS807" s="58"/>
      <c r="BT807" s="58"/>
      <c r="BU807" s="58"/>
      <c r="BV807" s="58"/>
      <c r="BW807" s="58"/>
      <c r="BX807" s="58"/>
      <c r="BY807" s="58"/>
      <c r="BZ807" s="58"/>
      <c r="CA807" s="58"/>
      <c r="CB807" s="58"/>
      <c r="CC807" s="58"/>
      <c r="CD807" s="58"/>
      <c r="CE807" s="58"/>
      <c r="CF807" s="58"/>
      <c r="CG807" s="58"/>
      <c r="CH807" s="58"/>
      <c r="CI807" s="58"/>
      <c r="CJ807" s="58"/>
      <c r="CK807" s="58"/>
      <c r="CL807" s="58"/>
      <c r="CM807" s="58"/>
      <c r="CN807" s="58"/>
      <c r="CO807" s="58"/>
      <c r="CP807" s="58"/>
      <c r="CQ807" s="58"/>
      <c r="CR807" s="58"/>
      <c r="CS807" s="58"/>
      <c r="CT807" s="58"/>
      <c r="CU807" s="58"/>
      <c r="CV807" s="58"/>
      <c r="CW807" s="58"/>
      <c r="CX807" s="58"/>
      <c r="CY807" s="58"/>
      <c r="CZ807" s="58"/>
      <c r="DA807" s="58"/>
      <c r="DB807" s="58"/>
      <c r="DC807" s="58"/>
      <c r="DD807" s="58"/>
      <c r="DE807" s="58"/>
      <c r="DF807" s="58"/>
      <c r="DG807" s="58"/>
      <c r="DH807" s="58"/>
      <c r="DI807" s="58"/>
      <c r="DJ807" s="58"/>
      <c r="DK807" s="58"/>
      <c r="DL807" s="58"/>
      <c r="DM807" s="58"/>
      <c r="DN807" s="58"/>
      <c r="DO807" s="58"/>
      <c r="DP807" s="58"/>
      <c r="DQ807" s="58"/>
      <c r="DR807" s="58"/>
      <c r="DS807" s="58"/>
      <c r="DT807" s="58"/>
      <c r="DU807" s="58"/>
      <c r="DV807" s="58"/>
      <c r="DW807" s="58"/>
      <c r="DX807" s="58"/>
      <c r="DY807" s="58"/>
      <c r="DZ807" s="58"/>
      <c r="EA807" s="58"/>
      <c r="EB807" s="58"/>
      <c r="EC807" s="58"/>
      <c r="ED807" s="58"/>
      <c r="EE807" s="58"/>
      <c r="EF807" s="58"/>
      <c r="EG807" s="58"/>
      <c r="EH807" s="58"/>
      <c r="EI807" s="58"/>
      <c r="EJ807" s="58"/>
      <c r="EK807" s="58"/>
      <c r="EL807" s="58"/>
      <c r="EM807" s="58"/>
      <c r="EN807" s="58"/>
      <c r="EO807" s="58"/>
      <c r="EP807" s="58"/>
      <c r="EQ807" s="58"/>
      <c r="ER807" s="58"/>
      <c r="ES807" s="58"/>
      <c r="ET807" s="58"/>
      <c r="EU807" s="58"/>
      <c r="EV807" s="58"/>
      <c r="EW807" s="58"/>
      <c r="EX807" s="58"/>
      <c r="EY807" s="58"/>
      <c r="EZ807" s="58"/>
      <c r="FA807" s="58"/>
      <c r="FB807" s="58"/>
      <c r="FC807" s="58"/>
      <c r="FD807" s="58"/>
      <c r="FE807" s="58"/>
      <c r="FF807" s="58"/>
      <c r="FG807" s="58"/>
      <c r="FH807" s="58"/>
      <c r="FI807" s="58"/>
      <c r="FJ807" s="58"/>
      <c r="FK807" s="58"/>
      <c r="FL807" s="58"/>
      <c r="FM807" s="58"/>
      <c r="FN807" s="58"/>
      <c r="FO807" s="58"/>
      <c r="FP807" s="58"/>
      <c r="FQ807" s="58"/>
      <c r="FR807" s="58"/>
      <c r="FS807" s="58"/>
      <c r="FT807" s="58"/>
      <c r="FU807" s="58"/>
      <c r="FV807" s="58"/>
      <c r="FW807" s="58"/>
      <c r="FX807" s="58"/>
      <c r="FY807" s="58"/>
      <c r="FZ807" s="58"/>
      <c r="GA807" s="58"/>
      <c r="GB807" s="58"/>
      <c r="GC807" s="58"/>
      <c r="GD807" s="58"/>
      <c r="GE807" s="58"/>
      <c r="GF807" s="58"/>
      <c r="GG807" s="58"/>
      <c r="GH807" s="58"/>
      <c r="GI807" s="58"/>
      <c r="GJ807" s="58"/>
      <c r="GK807" s="58"/>
      <c r="GL807" s="58"/>
      <c r="GM807" s="58"/>
      <c r="GN807" s="58"/>
      <c r="GO807" s="58"/>
      <c r="GP807" s="58"/>
      <c r="GQ807" s="58"/>
      <c r="GR807" s="58"/>
      <c r="GS807" s="58"/>
      <c r="GT807" s="58"/>
      <c r="GU807" s="58"/>
      <c r="GV807" s="58"/>
      <c r="GW807" s="58"/>
      <c r="GX807" s="58"/>
      <c r="GY807" s="58"/>
      <c r="GZ807" s="58"/>
      <c r="HA807" s="58"/>
      <c r="HB807" s="58"/>
      <c r="HC807" s="58"/>
      <c r="HD807" s="58"/>
      <c r="HE807" s="58"/>
      <c r="HF807" s="58"/>
      <c r="HG807" s="58"/>
      <c r="HH807" s="58"/>
      <c r="HI807" s="58"/>
      <c r="HJ807" s="58"/>
      <c r="HK807" s="58"/>
      <c r="HL807" s="58"/>
      <c r="HM807" s="58"/>
      <c r="HN807" s="58"/>
      <c r="HO807" s="58"/>
      <c r="HP807" s="58"/>
      <c r="HQ807" s="58"/>
      <c r="HR807" s="58"/>
      <c r="HS807" s="58"/>
      <c r="HT807" s="58"/>
      <c r="HU807" s="58"/>
      <c r="HV807" s="58"/>
      <c r="HW807" s="58"/>
      <c r="HX807" s="58"/>
      <c r="HY807" s="58"/>
      <c r="HZ807" s="58"/>
      <c r="IA807" s="58"/>
      <c r="IB807" s="58"/>
      <c r="IC807" s="58"/>
      <c r="ID807" s="58"/>
      <c r="IE807" s="58"/>
      <c r="IF807" s="58"/>
      <c r="IG807" s="58"/>
      <c r="IH807" s="58"/>
      <c r="II807" s="58"/>
      <c r="IJ807" s="58"/>
      <c r="IK807" s="58"/>
      <c r="IL807" s="58"/>
      <c r="IM807" s="58"/>
      <c r="IN807" s="58"/>
      <c r="IO807" s="58"/>
      <c r="IP807" s="58"/>
      <c r="IQ807" s="58"/>
      <c r="IR807" s="58"/>
    </row>
    <row r="808" spans="1:252" s="839" customFormat="1">
      <c r="A808" s="78" t="s">
        <v>615</v>
      </c>
      <c r="B808" s="699">
        <v>0.107</v>
      </c>
      <c r="C808" s="699">
        <v>0.115</v>
      </c>
      <c r="D808" s="699">
        <v>6.9000000000000006E-2</v>
      </c>
      <c r="E808" s="699">
        <v>6.6000000000000003E-2</v>
      </c>
      <c r="F808" s="699">
        <v>5.7000000000000002E-2</v>
      </c>
      <c r="G808" s="699">
        <v>0.05</v>
      </c>
      <c r="H808" s="699">
        <v>5.3999999999999999E-2</v>
      </c>
      <c r="I808" s="699">
        <v>0.13400000000000001</v>
      </c>
      <c r="J808" s="699">
        <v>0.16700000000000001</v>
      </c>
      <c r="K808" s="699">
        <v>0.185</v>
      </c>
      <c r="L808" s="699">
        <v>0.18099999999999999</v>
      </c>
      <c r="M808" s="699">
        <v>0.215</v>
      </c>
      <c r="N808" s="699">
        <v>0.26700000000000002</v>
      </c>
      <c r="O808" s="699">
        <v>0.28499999999999998</v>
      </c>
      <c r="P808" s="699">
        <v>0.36</v>
      </c>
      <c r="Q808" s="699">
        <v>0.40100000000000002</v>
      </c>
      <c r="R808" s="699">
        <v>0.53900000000000003</v>
      </c>
      <c r="S808" s="699">
        <v>0.26500000000000001</v>
      </c>
      <c r="T808" s="699">
        <v>0.28000000000000003</v>
      </c>
      <c r="U808" s="699">
        <v>0.19800000000000001</v>
      </c>
      <c r="V808" s="699">
        <v>0.13200000000000001</v>
      </c>
      <c r="W808" s="699">
        <v>0.128</v>
      </c>
      <c r="X808" s="699">
        <v>0.128</v>
      </c>
      <c r="Y808" s="699">
        <v>0.152</v>
      </c>
      <c r="Z808" s="699">
        <v>0.14099999999999999</v>
      </c>
      <c r="AA808" s="956">
        <v>0.151</v>
      </c>
      <c r="AB808" s="956">
        <v>0.128</v>
      </c>
      <c r="AC808" s="956">
        <v>0.16</v>
      </c>
      <c r="AD808" s="699">
        <v>0.25</v>
      </c>
      <c r="AE808" s="953">
        <v>0.24199999999999999</v>
      </c>
      <c r="AF808" s="58"/>
      <c r="AG808" s="58"/>
      <c r="AH808" s="58"/>
      <c r="AI808" s="58"/>
      <c r="AJ808" s="58"/>
      <c r="AK808" s="58"/>
      <c r="AL808" s="58"/>
      <c r="AM808" s="58"/>
      <c r="AN808" s="58"/>
      <c r="AO808" s="58"/>
      <c r="AP808" s="58"/>
      <c r="AQ808" s="58"/>
      <c r="AR808" s="58"/>
      <c r="AS808" s="58"/>
      <c r="AT808" s="58"/>
      <c r="AU808" s="58"/>
      <c r="AV808" s="58"/>
      <c r="AW808" s="58"/>
      <c r="AX808" s="58"/>
      <c r="AY808" s="58"/>
      <c r="AZ808" s="58"/>
      <c r="BA808" s="58"/>
      <c r="BB808" s="58"/>
      <c r="BC808" s="58"/>
      <c r="BD808" s="58"/>
      <c r="BE808" s="58"/>
      <c r="BF808" s="58"/>
      <c r="BG808" s="58"/>
      <c r="BH808" s="58"/>
      <c r="BI808" s="58"/>
      <c r="BJ808" s="58"/>
      <c r="BK808" s="58"/>
      <c r="BL808" s="58"/>
      <c r="BM808" s="58"/>
      <c r="BN808" s="58"/>
      <c r="BO808" s="58"/>
      <c r="BP808" s="58"/>
      <c r="BQ808" s="58"/>
      <c r="BR808" s="58"/>
      <c r="BS808" s="58"/>
      <c r="BT808" s="58"/>
      <c r="BU808" s="58"/>
      <c r="BV808" s="58"/>
      <c r="BW808" s="58"/>
      <c r="BX808" s="58"/>
      <c r="BY808" s="58"/>
      <c r="BZ808" s="58"/>
      <c r="CA808" s="58"/>
      <c r="CB808" s="58"/>
      <c r="CC808" s="58"/>
      <c r="CD808" s="58"/>
      <c r="CE808" s="58"/>
      <c r="CF808" s="58"/>
      <c r="CG808" s="58"/>
      <c r="CH808" s="58"/>
      <c r="CI808" s="58"/>
      <c r="CJ808" s="58"/>
      <c r="CK808" s="58"/>
      <c r="CL808" s="58"/>
      <c r="CM808" s="58"/>
      <c r="CN808" s="58"/>
      <c r="CO808" s="58"/>
      <c r="CP808" s="58"/>
      <c r="CQ808" s="58"/>
      <c r="CR808" s="58"/>
      <c r="CS808" s="58"/>
      <c r="CT808" s="58"/>
      <c r="CU808" s="58"/>
      <c r="CV808" s="58"/>
      <c r="CW808" s="58"/>
      <c r="CX808" s="58"/>
      <c r="CY808" s="58"/>
      <c r="CZ808" s="58"/>
      <c r="DA808" s="58"/>
      <c r="DB808" s="58"/>
      <c r="DC808" s="58"/>
      <c r="DD808" s="58"/>
      <c r="DE808" s="58"/>
      <c r="DF808" s="58"/>
      <c r="DG808" s="58"/>
      <c r="DH808" s="58"/>
      <c r="DI808" s="58"/>
      <c r="DJ808" s="58"/>
      <c r="DK808" s="58"/>
      <c r="DL808" s="58"/>
      <c r="DM808" s="58"/>
      <c r="DN808" s="58"/>
      <c r="DO808" s="58"/>
      <c r="DP808" s="58"/>
      <c r="DQ808" s="58"/>
      <c r="DR808" s="58"/>
      <c r="DS808" s="58"/>
      <c r="DT808" s="58"/>
      <c r="DU808" s="58"/>
      <c r="DV808" s="58"/>
      <c r="DW808" s="58"/>
      <c r="DX808" s="58"/>
      <c r="DY808" s="58"/>
      <c r="DZ808" s="58"/>
      <c r="EA808" s="58"/>
      <c r="EB808" s="58"/>
      <c r="EC808" s="58"/>
      <c r="ED808" s="58"/>
      <c r="EE808" s="58"/>
      <c r="EF808" s="58"/>
      <c r="EG808" s="58"/>
      <c r="EH808" s="58"/>
      <c r="EI808" s="58"/>
      <c r="EJ808" s="58"/>
      <c r="EK808" s="58"/>
      <c r="EL808" s="58"/>
      <c r="EM808" s="58"/>
      <c r="EN808" s="58"/>
      <c r="EO808" s="58"/>
      <c r="EP808" s="58"/>
      <c r="EQ808" s="58"/>
      <c r="ER808" s="58"/>
      <c r="ES808" s="58"/>
      <c r="ET808" s="58"/>
      <c r="EU808" s="58"/>
      <c r="EV808" s="58"/>
      <c r="EW808" s="58"/>
      <c r="EX808" s="58"/>
      <c r="EY808" s="58"/>
      <c r="EZ808" s="58"/>
      <c r="FA808" s="58"/>
      <c r="FB808" s="58"/>
      <c r="FC808" s="58"/>
      <c r="FD808" s="58"/>
      <c r="FE808" s="58"/>
      <c r="FF808" s="58"/>
      <c r="FG808" s="58"/>
      <c r="FH808" s="58"/>
      <c r="FI808" s="58"/>
      <c r="FJ808" s="58"/>
      <c r="FK808" s="58"/>
      <c r="FL808" s="58"/>
      <c r="FM808" s="58"/>
      <c r="FN808" s="58"/>
      <c r="FO808" s="58"/>
      <c r="FP808" s="58"/>
      <c r="FQ808" s="58"/>
      <c r="FR808" s="58"/>
      <c r="FS808" s="58"/>
      <c r="FT808" s="58"/>
      <c r="FU808" s="58"/>
      <c r="FV808" s="58"/>
      <c r="FW808" s="58"/>
      <c r="FX808" s="58"/>
      <c r="FY808" s="58"/>
      <c r="FZ808" s="58"/>
      <c r="GA808" s="58"/>
      <c r="GB808" s="58"/>
      <c r="GC808" s="58"/>
      <c r="GD808" s="58"/>
      <c r="GE808" s="58"/>
      <c r="GF808" s="58"/>
      <c r="GG808" s="58"/>
      <c r="GH808" s="58"/>
      <c r="GI808" s="58"/>
      <c r="GJ808" s="58"/>
      <c r="GK808" s="58"/>
      <c r="GL808" s="58"/>
      <c r="GM808" s="58"/>
      <c r="GN808" s="58"/>
      <c r="GO808" s="58"/>
      <c r="GP808" s="58"/>
      <c r="GQ808" s="58"/>
      <c r="GR808" s="58"/>
      <c r="GS808" s="58"/>
      <c r="GT808" s="58"/>
      <c r="GU808" s="58"/>
      <c r="GV808" s="58"/>
      <c r="GW808" s="58"/>
      <c r="GX808" s="58"/>
      <c r="GY808" s="58"/>
      <c r="GZ808" s="58"/>
      <c r="HA808" s="58"/>
      <c r="HB808" s="58"/>
      <c r="HC808" s="58"/>
      <c r="HD808" s="58"/>
      <c r="HE808" s="58"/>
      <c r="HF808" s="58"/>
      <c r="HG808" s="58"/>
      <c r="HH808" s="58"/>
      <c r="HI808" s="58"/>
      <c r="HJ808" s="58"/>
      <c r="HK808" s="58"/>
      <c r="HL808" s="58"/>
      <c r="HM808" s="58"/>
      <c r="HN808" s="58"/>
      <c r="HO808" s="58"/>
      <c r="HP808" s="58"/>
      <c r="HQ808" s="58"/>
      <c r="HR808" s="58"/>
      <c r="HS808" s="58"/>
      <c r="HT808" s="58"/>
      <c r="HU808" s="58"/>
      <c r="HV808" s="58"/>
      <c r="HW808" s="58"/>
      <c r="HX808" s="58"/>
      <c r="HY808" s="58"/>
      <c r="HZ808" s="58"/>
      <c r="IA808" s="58"/>
      <c r="IB808" s="58"/>
      <c r="IC808" s="58"/>
      <c r="ID808" s="58"/>
      <c r="IE808" s="58"/>
      <c r="IF808" s="58"/>
      <c r="IG808" s="58"/>
      <c r="IH808" s="58"/>
      <c r="II808" s="58"/>
      <c r="IJ808" s="58"/>
      <c r="IK808" s="58"/>
      <c r="IL808" s="58"/>
      <c r="IM808" s="58"/>
      <c r="IN808" s="58"/>
      <c r="IO808" s="58"/>
      <c r="IP808" s="58"/>
      <c r="IQ808" s="58"/>
      <c r="IR808" s="58"/>
    </row>
    <row r="809" spans="1:252" s="839" customFormat="1">
      <c r="A809" s="78" t="s">
        <v>616</v>
      </c>
      <c r="B809" s="699">
        <v>0</v>
      </c>
      <c r="C809" s="699">
        <v>0</v>
      </c>
      <c r="D809" s="699">
        <v>0</v>
      </c>
      <c r="E809" s="699">
        <v>0</v>
      </c>
      <c r="F809" s="699">
        <v>0</v>
      </c>
      <c r="G809" s="699">
        <v>0</v>
      </c>
      <c r="H809" s="699">
        <v>0</v>
      </c>
      <c r="I809" s="699">
        <v>0</v>
      </c>
      <c r="J809" s="699">
        <v>0</v>
      </c>
      <c r="K809" s="699">
        <v>0</v>
      </c>
      <c r="L809" s="699">
        <v>0</v>
      </c>
      <c r="M809" s="699">
        <v>0</v>
      </c>
      <c r="N809" s="699">
        <v>0</v>
      </c>
      <c r="O809" s="699">
        <v>0</v>
      </c>
      <c r="P809" s="699">
        <v>0</v>
      </c>
      <c r="Q809" s="699">
        <v>0</v>
      </c>
      <c r="R809" s="699">
        <v>0</v>
      </c>
      <c r="S809" s="699">
        <v>0</v>
      </c>
      <c r="T809" s="699">
        <v>0</v>
      </c>
      <c r="U809" s="699">
        <v>0</v>
      </c>
      <c r="V809" s="699">
        <v>0</v>
      </c>
      <c r="W809" s="699">
        <v>0</v>
      </c>
      <c r="X809" s="699">
        <v>0</v>
      </c>
      <c r="Y809" s="699">
        <v>0</v>
      </c>
      <c r="Z809" s="699">
        <v>0</v>
      </c>
      <c r="AA809" s="957">
        <v>0</v>
      </c>
      <c r="AB809" s="957">
        <v>0</v>
      </c>
      <c r="AC809" s="957">
        <v>0</v>
      </c>
      <c r="AD809" s="699">
        <v>0</v>
      </c>
      <c r="AE809" s="953">
        <v>0</v>
      </c>
      <c r="AF809" s="58"/>
      <c r="AG809" s="58"/>
      <c r="AH809" s="58"/>
      <c r="AI809" s="58"/>
      <c r="AJ809" s="58"/>
      <c r="AK809" s="58"/>
      <c r="AL809" s="58"/>
      <c r="AM809" s="58"/>
      <c r="AN809" s="58"/>
      <c r="AO809" s="58"/>
      <c r="AP809" s="58"/>
      <c r="AQ809" s="58"/>
      <c r="AR809" s="58"/>
      <c r="AS809" s="58"/>
      <c r="AT809" s="58"/>
      <c r="AU809" s="58"/>
      <c r="AV809" s="58"/>
      <c r="AW809" s="58"/>
      <c r="AX809" s="58"/>
      <c r="AY809" s="58"/>
      <c r="AZ809" s="58"/>
      <c r="BA809" s="58"/>
      <c r="BB809" s="58"/>
      <c r="BC809" s="58"/>
      <c r="BD809" s="58"/>
      <c r="BE809" s="58"/>
      <c r="BF809" s="58"/>
      <c r="BG809" s="58"/>
      <c r="BH809" s="58"/>
      <c r="BI809" s="58"/>
      <c r="BJ809" s="58"/>
      <c r="BK809" s="58"/>
      <c r="BL809" s="58"/>
      <c r="BM809" s="58"/>
      <c r="BN809" s="58"/>
      <c r="BO809" s="58"/>
      <c r="BP809" s="58"/>
      <c r="BQ809" s="58"/>
      <c r="BR809" s="58"/>
      <c r="BS809" s="58"/>
      <c r="BT809" s="58"/>
      <c r="BU809" s="58"/>
      <c r="BV809" s="58"/>
      <c r="BW809" s="58"/>
      <c r="BX809" s="58"/>
      <c r="BY809" s="58"/>
      <c r="BZ809" s="58"/>
      <c r="CA809" s="58"/>
      <c r="CB809" s="58"/>
      <c r="CC809" s="58"/>
      <c r="CD809" s="58"/>
      <c r="CE809" s="58"/>
      <c r="CF809" s="58"/>
      <c r="CG809" s="58"/>
      <c r="CH809" s="58"/>
      <c r="CI809" s="58"/>
      <c r="CJ809" s="58"/>
      <c r="CK809" s="58"/>
      <c r="CL809" s="58"/>
      <c r="CM809" s="58"/>
      <c r="CN809" s="58"/>
      <c r="CO809" s="58"/>
      <c r="CP809" s="58"/>
      <c r="CQ809" s="58"/>
      <c r="CR809" s="58"/>
      <c r="CS809" s="58"/>
      <c r="CT809" s="58"/>
      <c r="CU809" s="58"/>
      <c r="CV809" s="58"/>
      <c r="CW809" s="58"/>
      <c r="CX809" s="58"/>
      <c r="CY809" s="58"/>
      <c r="CZ809" s="58"/>
      <c r="DA809" s="58"/>
      <c r="DB809" s="58"/>
      <c r="DC809" s="58"/>
      <c r="DD809" s="58"/>
      <c r="DE809" s="58"/>
      <c r="DF809" s="58"/>
      <c r="DG809" s="58"/>
      <c r="DH809" s="58"/>
      <c r="DI809" s="58"/>
      <c r="DJ809" s="58"/>
      <c r="DK809" s="58"/>
      <c r="DL809" s="58"/>
      <c r="DM809" s="58"/>
      <c r="DN809" s="58"/>
      <c r="DO809" s="58"/>
      <c r="DP809" s="58"/>
      <c r="DQ809" s="58"/>
      <c r="DR809" s="58"/>
      <c r="DS809" s="58"/>
      <c r="DT809" s="58"/>
      <c r="DU809" s="58"/>
      <c r="DV809" s="58"/>
      <c r="DW809" s="58"/>
      <c r="DX809" s="58"/>
      <c r="DY809" s="58"/>
      <c r="DZ809" s="58"/>
      <c r="EA809" s="58"/>
      <c r="EB809" s="58"/>
      <c r="EC809" s="58"/>
      <c r="ED809" s="58"/>
      <c r="EE809" s="58"/>
      <c r="EF809" s="58"/>
      <c r="EG809" s="58"/>
      <c r="EH809" s="58"/>
      <c r="EI809" s="58"/>
      <c r="EJ809" s="58"/>
      <c r="EK809" s="58"/>
      <c r="EL809" s="58"/>
      <c r="EM809" s="58"/>
      <c r="EN809" s="58"/>
      <c r="EO809" s="58"/>
      <c r="EP809" s="58"/>
      <c r="EQ809" s="58"/>
      <c r="ER809" s="58"/>
      <c r="ES809" s="58"/>
      <c r="ET809" s="58"/>
      <c r="EU809" s="58"/>
      <c r="EV809" s="58"/>
      <c r="EW809" s="58"/>
      <c r="EX809" s="58"/>
      <c r="EY809" s="58"/>
      <c r="EZ809" s="58"/>
      <c r="FA809" s="58"/>
      <c r="FB809" s="58"/>
      <c r="FC809" s="58"/>
      <c r="FD809" s="58"/>
      <c r="FE809" s="58"/>
      <c r="FF809" s="58"/>
      <c r="FG809" s="58"/>
      <c r="FH809" s="58"/>
      <c r="FI809" s="58"/>
      <c r="FJ809" s="58"/>
      <c r="FK809" s="58"/>
      <c r="FL809" s="58"/>
      <c r="FM809" s="58"/>
      <c r="FN809" s="58"/>
      <c r="FO809" s="58"/>
      <c r="FP809" s="58"/>
      <c r="FQ809" s="58"/>
      <c r="FR809" s="58"/>
      <c r="FS809" s="58"/>
      <c r="FT809" s="58"/>
      <c r="FU809" s="58"/>
      <c r="FV809" s="58"/>
      <c r="FW809" s="58"/>
      <c r="FX809" s="58"/>
      <c r="FY809" s="58"/>
      <c r="FZ809" s="58"/>
      <c r="GA809" s="58"/>
      <c r="GB809" s="58"/>
      <c r="GC809" s="58"/>
      <c r="GD809" s="58"/>
      <c r="GE809" s="58"/>
      <c r="GF809" s="58"/>
      <c r="GG809" s="58"/>
      <c r="GH809" s="58"/>
      <c r="GI809" s="58"/>
      <c r="GJ809" s="58"/>
      <c r="GK809" s="58"/>
      <c r="GL809" s="58"/>
      <c r="GM809" s="58"/>
      <c r="GN809" s="58"/>
      <c r="GO809" s="58"/>
      <c r="GP809" s="58"/>
      <c r="GQ809" s="58"/>
      <c r="GR809" s="58"/>
      <c r="GS809" s="58"/>
      <c r="GT809" s="58"/>
      <c r="GU809" s="58"/>
      <c r="GV809" s="58"/>
      <c r="GW809" s="58"/>
      <c r="GX809" s="58"/>
      <c r="GY809" s="58"/>
      <c r="GZ809" s="58"/>
      <c r="HA809" s="58"/>
      <c r="HB809" s="58"/>
      <c r="HC809" s="58"/>
      <c r="HD809" s="58"/>
      <c r="HE809" s="58"/>
      <c r="HF809" s="58"/>
      <c r="HG809" s="58"/>
      <c r="HH809" s="58"/>
      <c r="HI809" s="58"/>
      <c r="HJ809" s="58"/>
      <c r="HK809" s="58"/>
      <c r="HL809" s="58"/>
      <c r="HM809" s="58"/>
      <c r="HN809" s="58"/>
      <c r="HO809" s="58"/>
      <c r="HP809" s="58"/>
      <c r="HQ809" s="58"/>
      <c r="HR809" s="58"/>
      <c r="HS809" s="58"/>
      <c r="HT809" s="58"/>
      <c r="HU809" s="58"/>
      <c r="HV809" s="58"/>
      <c r="HW809" s="58"/>
      <c r="HX809" s="58"/>
      <c r="HY809" s="58"/>
      <c r="HZ809" s="58"/>
      <c r="IA809" s="58"/>
      <c r="IB809" s="58"/>
      <c r="IC809" s="58"/>
      <c r="ID809" s="58"/>
      <c r="IE809" s="58"/>
      <c r="IF809" s="58"/>
      <c r="IG809" s="58"/>
      <c r="IH809" s="58"/>
      <c r="II809" s="58"/>
      <c r="IJ809" s="58"/>
      <c r="IK809" s="58"/>
      <c r="IL809" s="58"/>
      <c r="IM809" s="58"/>
      <c r="IN809" s="58"/>
      <c r="IO809" s="58"/>
      <c r="IP809" s="58"/>
      <c r="IQ809" s="58"/>
      <c r="IR809" s="58"/>
    </row>
    <row r="810" spans="1:252" s="839" customFormat="1">
      <c r="A810" s="78" t="s">
        <v>617</v>
      </c>
      <c r="B810" s="699">
        <v>1.7999999999999999E-2</v>
      </c>
      <c r="C810" s="699">
        <v>0.02</v>
      </c>
      <c r="D810" s="699">
        <v>1.2999999999999999E-2</v>
      </c>
      <c r="E810" s="699">
        <v>1.0999999999999999E-2</v>
      </c>
      <c r="F810" s="699">
        <v>8.9999999999999993E-3</v>
      </c>
      <c r="G810" s="699">
        <v>8.0000000000000002E-3</v>
      </c>
      <c r="H810" s="699">
        <v>8.9999999999999993E-3</v>
      </c>
      <c r="I810" s="699">
        <v>1.2E-2</v>
      </c>
      <c r="J810" s="699">
        <v>1.2E-2</v>
      </c>
      <c r="K810" s="699">
        <v>1.4999999999999999E-2</v>
      </c>
      <c r="L810" s="699">
        <v>1.2999999999999999E-2</v>
      </c>
      <c r="M810" s="699">
        <v>1.4999999999999999E-2</v>
      </c>
      <c r="N810" s="699">
        <v>1.9E-2</v>
      </c>
      <c r="O810" s="699">
        <v>1.7999999999999999E-2</v>
      </c>
      <c r="P810" s="699">
        <v>1.7000000000000001E-2</v>
      </c>
      <c r="Q810" s="699">
        <v>0.02</v>
      </c>
      <c r="R810" s="699">
        <v>2.8000000000000001E-2</v>
      </c>
      <c r="S810" s="699">
        <v>3.6999999999999998E-2</v>
      </c>
      <c r="T810" s="699">
        <v>2.5000000000000001E-2</v>
      </c>
      <c r="U810" s="699">
        <v>2.3E-2</v>
      </c>
      <c r="V810" s="699">
        <v>2.1999999999999999E-2</v>
      </c>
      <c r="W810" s="699">
        <v>1.7999999999999999E-2</v>
      </c>
      <c r="X810" s="699">
        <v>3.3000000000000002E-2</v>
      </c>
      <c r="Y810" s="699">
        <v>3.5000000000000003E-2</v>
      </c>
      <c r="Z810" s="699">
        <v>5.0999999999999997E-2</v>
      </c>
      <c r="AA810" s="956">
        <v>3.5999999999999997E-2</v>
      </c>
      <c r="AB810" s="956">
        <v>0.04</v>
      </c>
      <c r="AC810" s="956">
        <v>3.9E-2</v>
      </c>
      <c r="AD810" s="699">
        <v>4.2000000000000003E-2</v>
      </c>
      <c r="AE810" s="953">
        <v>4.8000000000000001E-2</v>
      </c>
      <c r="AF810" s="58"/>
      <c r="AG810" s="58"/>
      <c r="AH810" s="58"/>
      <c r="AI810" s="58"/>
      <c r="AJ810" s="58"/>
      <c r="AK810" s="58"/>
      <c r="AL810" s="58"/>
      <c r="AM810" s="58"/>
      <c r="AN810" s="58"/>
      <c r="AO810" s="58"/>
      <c r="AP810" s="58"/>
      <c r="AQ810" s="58"/>
      <c r="AR810" s="58"/>
      <c r="AS810" s="58"/>
      <c r="AT810" s="58"/>
      <c r="AU810" s="58"/>
      <c r="AV810" s="58"/>
      <c r="AW810" s="58"/>
      <c r="AX810" s="58"/>
      <c r="AY810" s="58"/>
      <c r="AZ810" s="58"/>
      <c r="BA810" s="58"/>
      <c r="BB810" s="58"/>
      <c r="BC810" s="58"/>
      <c r="BD810" s="58"/>
      <c r="BE810" s="58"/>
      <c r="BF810" s="58"/>
      <c r="BG810" s="58"/>
      <c r="BH810" s="58"/>
      <c r="BI810" s="58"/>
      <c r="BJ810" s="58"/>
      <c r="BK810" s="58"/>
      <c r="BL810" s="58"/>
      <c r="BM810" s="58"/>
      <c r="BN810" s="58"/>
      <c r="BO810" s="58"/>
      <c r="BP810" s="58"/>
      <c r="BQ810" s="58"/>
      <c r="BR810" s="58"/>
      <c r="BS810" s="58"/>
      <c r="BT810" s="58"/>
      <c r="BU810" s="58"/>
      <c r="BV810" s="58"/>
      <c r="BW810" s="58"/>
      <c r="BX810" s="58"/>
      <c r="BY810" s="58"/>
      <c r="BZ810" s="58"/>
      <c r="CA810" s="58"/>
      <c r="CB810" s="58"/>
      <c r="CC810" s="58"/>
      <c r="CD810" s="58"/>
      <c r="CE810" s="58"/>
      <c r="CF810" s="58"/>
      <c r="CG810" s="58"/>
      <c r="CH810" s="58"/>
      <c r="CI810" s="58"/>
      <c r="CJ810" s="58"/>
      <c r="CK810" s="58"/>
      <c r="CL810" s="58"/>
      <c r="CM810" s="58"/>
      <c r="CN810" s="58"/>
      <c r="CO810" s="58"/>
      <c r="CP810" s="58"/>
      <c r="CQ810" s="58"/>
      <c r="CR810" s="58"/>
      <c r="CS810" s="58"/>
      <c r="CT810" s="58"/>
      <c r="CU810" s="58"/>
      <c r="CV810" s="58"/>
      <c r="CW810" s="58"/>
      <c r="CX810" s="58"/>
      <c r="CY810" s="58"/>
      <c r="CZ810" s="58"/>
      <c r="DA810" s="58"/>
      <c r="DB810" s="58"/>
      <c r="DC810" s="58"/>
      <c r="DD810" s="58"/>
      <c r="DE810" s="58"/>
      <c r="DF810" s="58"/>
      <c r="DG810" s="58"/>
      <c r="DH810" s="58"/>
      <c r="DI810" s="58"/>
      <c r="DJ810" s="58"/>
      <c r="DK810" s="58"/>
      <c r="DL810" s="58"/>
      <c r="DM810" s="58"/>
      <c r="DN810" s="58"/>
      <c r="DO810" s="58"/>
      <c r="DP810" s="58"/>
      <c r="DQ810" s="58"/>
      <c r="DR810" s="58"/>
      <c r="DS810" s="58"/>
      <c r="DT810" s="58"/>
      <c r="DU810" s="58"/>
      <c r="DV810" s="58"/>
      <c r="DW810" s="58"/>
      <c r="DX810" s="58"/>
      <c r="DY810" s="58"/>
      <c r="DZ810" s="58"/>
      <c r="EA810" s="58"/>
      <c r="EB810" s="58"/>
      <c r="EC810" s="58"/>
      <c r="ED810" s="58"/>
      <c r="EE810" s="58"/>
      <c r="EF810" s="58"/>
      <c r="EG810" s="58"/>
      <c r="EH810" s="58"/>
      <c r="EI810" s="58"/>
      <c r="EJ810" s="58"/>
      <c r="EK810" s="58"/>
      <c r="EL810" s="58"/>
      <c r="EM810" s="58"/>
      <c r="EN810" s="58"/>
      <c r="EO810" s="58"/>
      <c r="EP810" s="58"/>
      <c r="EQ810" s="58"/>
      <c r="ER810" s="58"/>
      <c r="ES810" s="58"/>
      <c r="ET810" s="58"/>
      <c r="EU810" s="58"/>
      <c r="EV810" s="58"/>
      <c r="EW810" s="58"/>
      <c r="EX810" s="58"/>
      <c r="EY810" s="58"/>
      <c r="EZ810" s="58"/>
      <c r="FA810" s="58"/>
      <c r="FB810" s="58"/>
      <c r="FC810" s="58"/>
      <c r="FD810" s="58"/>
      <c r="FE810" s="58"/>
      <c r="FF810" s="58"/>
      <c r="FG810" s="58"/>
      <c r="FH810" s="58"/>
      <c r="FI810" s="58"/>
      <c r="FJ810" s="58"/>
      <c r="FK810" s="58"/>
      <c r="FL810" s="58"/>
      <c r="FM810" s="58"/>
      <c r="FN810" s="58"/>
      <c r="FO810" s="58"/>
      <c r="FP810" s="58"/>
      <c r="FQ810" s="58"/>
      <c r="FR810" s="58"/>
      <c r="FS810" s="58"/>
      <c r="FT810" s="58"/>
      <c r="FU810" s="58"/>
      <c r="FV810" s="58"/>
      <c r="FW810" s="58"/>
      <c r="FX810" s="58"/>
      <c r="FY810" s="58"/>
      <c r="FZ810" s="58"/>
      <c r="GA810" s="58"/>
      <c r="GB810" s="58"/>
      <c r="GC810" s="58"/>
      <c r="GD810" s="58"/>
      <c r="GE810" s="58"/>
      <c r="GF810" s="58"/>
      <c r="GG810" s="58"/>
      <c r="GH810" s="58"/>
      <c r="GI810" s="58"/>
      <c r="GJ810" s="58"/>
      <c r="GK810" s="58"/>
      <c r="GL810" s="58"/>
      <c r="GM810" s="58"/>
      <c r="GN810" s="58"/>
      <c r="GO810" s="58"/>
      <c r="GP810" s="58"/>
      <c r="GQ810" s="58"/>
      <c r="GR810" s="58"/>
      <c r="GS810" s="58"/>
      <c r="GT810" s="58"/>
      <c r="GU810" s="58"/>
      <c r="GV810" s="58"/>
      <c r="GW810" s="58"/>
      <c r="GX810" s="58"/>
      <c r="GY810" s="58"/>
      <c r="GZ810" s="58"/>
      <c r="HA810" s="58"/>
      <c r="HB810" s="58"/>
      <c r="HC810" s="58"/>
      <c r="HD810" s="58"/>
      <c r="HE810" s="58"/>
      <c r="HF810" s="58"/>
      <c r="HG810" s="58"/>
      <c r="HH810" s="58"/>
      <c r="HI810" s="58"/>
      <c r="HJ810" s="58"/>
      <c r="HK810" s="58"/>
      <c r="HL810" s="58"/>
      <c r="HM810" s="58"/>
      <c r="HN810" s="58"/>
      <c r="HO810" s="58"/>
      <c r="HP810" s="58"/>
      <c r="HQ810" s="58"/>
      <c r="HR810" s="58"/>
      <c r="HS810" s="58"/>
      <c r="HT810" s="58"/>
      <c r="HU810" s="58"/>
      <c r="HV810" s="58"/>
      <c r="HW810" s="58"/>
      <c r="HX810" s="58"/>
      <c r="HY810" s="58"/>
      <c r="HZ810" s="58"/>
      <c r="IA810" s="58"/>
      <c r="IB810" s="58"/>
      <c r="IC810" s="58"/>
      <c r="ID810" s="58"/>
      <c r="IE810" s="58"/>
      <c r="IF810" s="58"/>
      <c r="IG810" s="58"/>
      <c r="IH810" s="58"/>
      <c r="II810" s="58"/>
      <c r="IJ810" s="58"/>
      <c r="IK810" s="58"/>
      <c r="IL810" s="58"/>
      <c r="IM810" s="58"/>
      <c r="IN810" s="58"/>
      <c r="IO810" s="58"/>
      <c r="IP810" s="58"/>
      <c r="IQ810" s="58"/>
      <c r="IR810" s="58"/>
    </row>
    <row r="811" spans="1:252" s="839" customFormat="1">
      <c r="A811" s="78" t="s">
        <v>618</v>
      </c>
      <c r="B811" s="699">
        <v>0</v>
      </c>
      <c r="C811" s="699">
        <v>0</v>
      </c>
      <c r="D811" s="699">
        <v>0</v>
      </c>
      <c r="E811" s="699">
        <v>0</v>
      </c>
      <c r="F811" s="699">
        <v>0</v>
      </c>
      <c r="G811" s="699">
        <v>0</v>
      </c>
      <c r="H811" s="699">
        <v>0</v>
      </c>
      <c r="I811" s="699">
        <v>0</v>
      </c>
      <c r="J811" s="699">
        <v>0</v>
      </c>
      <c r="K811" s="699">
        <v>0</v>
      </c>
      <c r="L811" s="699">
        <v>0</v>
      </c>
      <c r="M811" s="699">
        <v>0</v>
      </c>
      <c r="N811" s="699">
        <v>0</v>
      </c>
      <c r="O811" s="699">
        <v>0</v>
      </c>
      <c r="P811" s="699">
        <v>0</v>
      </c>
      <c r="Q811" s="699">
        <v>0</v>
      </c>
      <c r="R811" s="699">
        <v>0</v>
      </c>
      <c r="S811" s="699">
        <v>0</v>
      </c>
      <c r="T811" s="699">
        <v>0</v>
      </c>
      <c r="U811" s="699">
        <v>0</v>
      </c>
      <c r="V811" s="699">
        <v>0</v>
      </c>
      <c r="W811" s="699">
        <v>0</v>
      </c>
      <c r="X811" s="699">
        <v>0</v>
      </c>
      <c r="Y811" s="699">
        <v>0</v>
      </c>
      <c r="Z811" s="699">
        <v>0</v>
      </c>
      <c r="AA811" s="957">
        <v>0</v>
      </c>
      <c r="AB811" s="957">
        <v>0</v>
      </c>
      <c r="AC811" s="957">
        <v>0</v>
      </c>
      <c r="AD811" s="699">
        <v>0</v>
      </c>
      <c r="AE811" s="953">
        <v>0</v>
      </c>
      <c r="AF811" s="58"/>
      <c r="AG811" s="58"/>
      <c r="AH811" s="58"/>
      <c r="AI811" s="58"/>
      <c r="AJ811" s="58"/>
      <c r="AK811" s="58"/>
      <c r="AL811" s="58"/>
      <c r="AM811" s="58"/>
      <c r="AN811" s="58"/>
      <c r="AO811" s="58"/>
      <c r="AP811" s="58"/>
      <c r="AQ811" s="58"/>
      <c r="AR811" s="58"/>
      <c r="AS811" s="58"/>
      <c r="AT811" s="58"/>
      <c r="AU811" s="58"/>
      <c r="AV811" s="58"/>
      <c r="AW811" s="58"/>
      <c r="AX811" s="58"/>
      <c r="AY811" s="58"/>
      <c r="AZ811" s="58"/>
      <c r="BA811" s="58"/>
      <c r="BB811" s="58"/>
      <c r="BC811" s="58"/>
      <c r="BD811" s="58"/>
      <c r="BE811" s="58"/>
      <c r="BF811" s="58"/>
      <c r="BG811" s="58"/>
      <c r="BH811" s="58"/>
      <c r="BI811" s="58"/>
      <c r="BJ811" s="58"/>
      <c r="BK811" s="58"/>
      <c r="BL811" s="58"/>
      <c r="BM811" s="58"/>
      <c r="BN811" s="58"/>
      <c r="BO811" s="58"/>
      <c r="BP811" s="58"/>
      <c r="BQ811" s="58"/>
      <c r="BR811" s="58"/>
      <c r="BS811" s="58"/>
      <c r="BT811" s="58"/>
      <c r="BU811" s="58"/>
      <c r="BV811" s="58"/>
      <c r="BW811" s="58"/>
      <c r="BX811" s="58"/>
      <c r="BY811" s="58"/>
      <c r="BZ811" s="58"/>
      <c r="CA811" s="58"/>
      <c r="CB811" s="58"/>
      <c r="CC811" s="58"/>
      <c r="CD811" s="58"/>
      <c r="CE811" s="58"/>
      <c r="CF811" s="58"/>
      <c r="CG811" s="58"/>
      <c r="CH811" s="58"/>
      <c r="CI811" s="58"/>
      <c r="CJ811" s="58"/>
      <c r="CK811" s="58"/>
      <c r="CL811" s="58"/>
      <c r="CM811" s="58"/>
      <c r="CN811" s="58"/>
      <c r="CO811" s="58"/>
      <c r="CP811" s="58"/>
      <c r="CQ811" s="58"/>
      <c r="CR811" s="58"/>
      <c r="CS811" s="58"/>
      <c r="CT811" s="58"/>
      <c r="CU811" s="58"/>
      <c r="CV811" s="58"/>
      <c r="CW811" s="58"/>
      <c r="CX811" s="58"/>
      <c r="CY811" s="58"/>
      <c r="CZ811" s="58"/>
      <c r="DA811" s="58"/>
      <c r="DB811" s="58"/>
      <c r="DC811" s="58"/>
      <c r="DD811" s="58"/>
      <c r="DE811" s="58"/>
      <c r="DF811" s="58"/>
      <c r="DG811" s="58"/>
      <c r="DH811" s="58"/>
      <c r="DI811" s="58"/>
      <c r="DJ811" s="58"/>
      <c r="DK811" s="58"/>
      <c r="DL811" s="58"/>
      <c r="DM811" s="58"/>
      <c r="DN811" s="58"/>
      <c r="DO811" s="58"/>
      <c r="DP811" s="58"/>
      <c r="DQ811" s="58"/>
      <c r="DR811" s="58"/>
      <c r="DS811" s="58"/>
      <c r="DT811" s="58"/>
      <c r="DU811" s="58"/>
      <c r="DV811" s="58"/>
      <c r="DW811" s="58"/>
      <c r="DX811" s="58"/>
      <c r="DY811" s="58"/>
      <c r="DZ811" s="58"/>
      <c r="EA811" s="58"/>
      <c r="EB811" s="58"/>
      <c r="EC811" s="58"/>
      <c r="ED811" s="58"/>
      <c r="EE811" s="58"/>
      <c r="EF811" s="58"/>
      <c r="EG811" s="58"/>
      <c r="EH811" s="58"/>
      <c r="EI811" s="58"/>
      <c r="EJ811" s="58"/>
      <c r="EK811" s="58"/>
      <c r="EL811" s="58"/>
      <c r="EM811" s="58"/>
      <c r="EN811" s="58"/>
      <c r="EO811" s="58"/>
      <c r="EP811" s="58"/>
      <c r="EQ811" s="58"/>
      <c r="ER811" s="58"/>
      <c r="ES811" s="58"/>
      <c r="ET811" s="58"/>
      <c r="EU811" s="58"/>
      <c r="EV811" s="58"/>
      <c r="EW811" s="58"/>
      <c r="EX811" s="58"/>
      <c r="EY811" s="58"/>
      <c r="EZ811" s="58"/>
      <c r="FA811" s="58"/>
      <c r="FB811" s="58"/>
      <c r="FC811" s="58"/>
      <c r="FD811" s="58"/>
      <c r="FE811" s="58"/>
      <c r="FF811" s="58"/>
      <c r="FG811" s="58"/>
      <c r="FH811" s="58"/>
      <c r="FI811" s="58"/>
      <c r="FJ811" s="58"/>
      <c r="FK811" s="58"/>
      <c r="FL811" s="58"/>
      <c r="FM811" s="58"/>
      <c r="FN811" s="58"/>
      <c r="FO811" s="58"/>
      <c r="FP811" s="58"/>
      <c r="FQ811" s="58"/>
      <c r="FR811" s="58"/>
      <c r="FS811" s="58"/>
      <c r="FT811" s="58"/>
      <c r="FU811" s="58"/>
      <c r="FV811" s="58"/>
      <c r="FW811" s="58"/>
      <c r="FX811" s="58"/>
      <c r="FY811" s="58"/>
      <c r="FZ811" s="58"/>
      <c r="GA811" s="58"/>
      <c r="GB811" s="58"/>
      <c r="GC811" s="58"/>
      <c r="GD811" s="58"/>
      <c r="GE811" s="58"/>
      <c r="GF811" s="58"/>
      <c r="GG811" s="58"/>
      <c r="GH811" s="58"/>
      <c r="GI811" s="58"/>
      <c r="GJ811" s="58"/>
      <c r="GK811" s="58"/>
      <c r="GL811" s="58"/>
      <c r="GM811" s="58"/>
      <c r="GN811" s="58"/>
      <c r="GO811" s="58"/>
      <c r="GP811" s="58"/>
      <c r="GQ811" s="58"/>
      <c r="GR811" s="58"/>
      <c r="GS811" s="58"/>
      <c r="GT811" s="58"/>
      <c r="GU811" s="58"/>
      <c r="GV811" s="58"/>
      <c r="GW811" s="58"/>
      <c r="GX811" s="58"/>
      <c r="GY811" s="58"/>
      <c r="GZ811" s="58"/>
      <c r="HA811" s="58"/>
      <c r="HB811" s="58"/>
      <c r="HC811" s="58"/>
      <c r="HD811" s="58"/>
      <c r="HE811" s="58"/>
      <c r="HF811" s="58"/>
      <c r="HG811" s="58"/>
      <c r="HH811" s="58"/>
      <c r="HI811" s="58"/>
      <c r="HJ811" s="58"/>
      <c r="HK811" s="58"/>
      <c r="HL811" s="58"/>
      <c r="HM811" s="58"/>
      <c r="HN811" s="58"/>
      <c r="HO811" s="58"/>
      <c r="HP811" s="58"/>
      <c r="HQ811" s="58"/>
      <c r="HR811" s="58"/>
      <c r="HS811" s="58"/>
      <c r="HT811" s="58"/>
      <c r="HU811" s="58"/>
      <c r="HV811" s="58"/>
      <c r="HW811" s="58"/>
      <c r="HX811" s="58"/>
      <c r="HY811" s="58"/>
      <c r="HZ811" s="58"/>
      <c r="IA811" s="58"/>
      <c r="IB811" s="58"/>
      <c r="IC811" s="58"/>
      <c r="ID811" s="58"/>
      <c r="IE811" s="58"/>
      <c r="IF811" s="58"/>
      <c r="IG811" s="58"/>
      <c r="IH811" s="58"/>
      <c r="II811" s="58"/>
      <c r="IJ811" s="58"/>
      <c r="IK811" s="58"/>
      <c r="IL811" s="58"/>
      <c r="IM811" s="58"/>
      <c r="IN811" s="58"/>
      <c r="IO811" s="58"/>
      <c r="IP811" s="58"/>
      <c r="IQ811" s="58"/>
      <c r="IR811" s="58"/>
    </row>
    <row r="812" spans="1:252" s="839" customFormat="1">
      <c r="A812" s="78" t="s">
        <v>619</v>
      </c>
      <c r="B812" s="699">
        <v>5.0000000000000001E-3</v>
      </c>
      <c r="C812" s="699">
        <v>6.0000000000000001E-3</v>
      </c>
      <c r="D812" s="699">
        <v>3.0000000000000001E-3</v>
      </c>
      <c r="E812" s="699">
        <v>2E-3</v>
      </c>
      <c r="F812" s="699">
        <v>2E-3</v>
      </c>
      <c r="G812" s="699">
        <v>2E-3</v>
      </c>
      <c r="H812" s="699">
        <v>2E-3</v>
      </c>
      <c r="I812" s="699">
        <v>2E-3</v>
      </c>
      <c r="J812" s="699">
        <v>3.0000000000000001E-3</v>
      </c>
      <c r="K812" s="699">
        <v>3.0000000000000001E-3</v>
      </c>
      <c r="L812" s="699">
        <v>4.0000000000000001E-3</v>
      </c>
      <c r="M812" s="699">
        <v>3.0000000000000001E-3</v>
      </c>
      <c r="N812" s="699">
        <v>5.0000000000000001E-3</v>
      </c>
      <c r="O812" s="699">
        <v>3.0000000000000001E-3</v>
      </c>
      <c r="P812" s="699">
        <v>3.0000000000000001E-3</v>
      </c>
      <c r="Q812" s="699">
        <v>4.0000000000000001E-3</v>
      </c>
      <c r="R812" s="699">
        <v>5.0000000000000001E-3</v>
      </c>
      <c r="S812" s="699">
        <v>5.0000000000000001E-3</v>
      </c>
      <c r="T812" s="699">
        <v>4.0000000000000001E-3</v>
      </c>
      <c r="U812" s="699">
        <v>6.0000000000000001E-3</v>
      </c>
      <c r="V812" s="699">
        <v>4.0000000000000001E-3</v>
      </c>
      <c r="W812" s="699">
        <v>4.0000000000000001E-3</v>
      </c>
      <c r="X812" s="699">
        <v>4.0000000000000001E-3</v>
      </c>
      <c r="Y812" s="699">
        <v>4.0000000000000001E-3</v>
      </c>
      <c r="Z812" s="699">
        <v>5.0000000000000001E-3</v>
      </c>
      <c r="AA812" s="956">
        <v>3.0000000000000001E-3</v>
      </c>
      <c r="AB812" s="956">
        <v>4.0000000000000001E-3</v>
      </c>
      <c r="AC812" s="956">
        <v>8.0000000000000002E-3</v>
      </c>
      <c r="AD812" s="699">
        <v>1.2E-2</v>
      </c>
      <c r="AE812" s="953">
        <v>1.2E-2</v>
      </c>
      <c r="AF812" s="58"/>
      <c r="AG812" s="58"/>
      <c r="AH812" s="58"/>
      <c r="AI812" s="58"/>
      <c r="AJ812" s="58"/>
      <c r="AK812" s="58"/>
      <c r="AL812" s="58"/>
      <c r="AM812" s="58"/>
      <c r="AN812" s="58"/>
      <c r="AO812" s="58"/>
      <c r="AP812" s="58"/>
      <c r="AQ812" s="58"/>
      <c r="AR812" s="58"/>
      <c r="AS812" s="58"/>
      <c r="AT812" s="58"/>
      <c r="AU812" s="58"/>
      <c r="AV812" s="58"/>
      <c r="AW812" s="58"/>
      <c r="AX812" s="58"/>
      <c r="AY812" s="58"/>
      <c r="AZ812" s="58"/>
      <c r="BA812" s="58"/>
      <c r="BB812" s="58"/>
      <c r="BC812" s="58"/>
      <c r="BD812" s="58"/>
      <c r="BE812" s="58"/>
      <c r="BF812" s="58"/>
      <c r="BG812" s="58"/>
      <c r="BH812" s="58"/>
      <c r="BI812" s="58"/>
      <c r="BJ812" s="58"/>
      <c r="BK812" s="58"/>
      <c r="BL812" s="58"/>
      <c r="BM812" s="58"/>
      <c r="BN812" s="58"/>
      <c r="BO812" s="58"/>
      <c r="BP812" s="58"/>
      <c r="BQ812" s="58"/>
      <c r="BR812" s="58"/>
      <c r="BS812" s="58"/>
      <c r="BT812" s="58"/>
      <c r="BU812" s="58"/>
      <c r="BV812" s="58"/>
      <c r="BW812" s="58"/>
      <c r="BX812" s="58"/>
      <c r="BY812" s="58"/>
      <c r="BZ812" s="58"/>
      <c r="CA812" s="58"/>
      <c r="CB812" s="58"/>
      <c r="CC812" s="58"/>
      <c r="CD812" s="58"/>
      <c r="CE812" s="58"/>
      <c r="CF812" s="58"/>
      <c r="CG812" s="58"/>
      <c r="CH812" s="58"/>
      <c r="CI812" s="58"/>
      <c r="CJ812" s="58"/>
      <c r="CK812" s="58"/>
      <c r="CL812" s="58"/>
      <c r="CM812" s="58"/>
      <c r="CN812" s="58"/>
      <c r="CO812" s="58"/>
      <c r="CP812" s="58"/>
      <c r="CQ812" s="58"/>
      <c r="CR812" s="58"/>
      <c r="CS812" s="58"/>
      <c r="CT812" s="58"/>
      <c r="CU812" s="58"/>
      <c r="CV812" s="58"/>
      <c r="CW812" s="58"/>
      <c r="CX812" s="58"/>
      <c r="CY812" s="58"/>
      <c r="CZ812" s="58"/>
      <c r="DA812" s="58"/>
      <c r="DB812" s="58"/>
      <c r="DC812" s="58"/>
      <c r="DD812" s="58"/>
      <c r="DE812" s="58"/>
      <c r="DF812" s="58"/>
      <c r="DG812" s="58"/>
      <c r="DH812" s="58"/>
      <c r="DI812" s="58"/>
      <c r="DJ812" s="58"/>
      <c r="DK812" s="58"/>
      <c r="DL812" s="58"/>
      <c r="DM812" s="58"/>
      <c r="DN812" s="58"/>
      <c r="DO812" s="58"/>
      <c r="DP812" s="58"/>
      <c r="DQ812" s="58"/>
      <c r="DR812" s="58"/>
      <c r="DS812" s="58"/>
      <c r="DT812" s="58"/>
      <c r="DU812" s="58"/>
      <c r="DV812" s="58"/>
      <c r="DW812" s="58"/>
      <c r="DX812" s="58"/>
      <c r="DY812" s="58"/>
      <c r="DZ812" s="58"/>
      <c r="EA812" s="58"/>
      <c r="EB812" s="58"/>
      <c r="EC812" s="58"/>
      <c r="ED812" s="58"/>
      <c r="EE812" s="58"/>
      <c r="EF812" s="58"/>
      <c r="EG812" s="58"/>
      <c r="EH812" s="58"/>
      <c r="EI812" s="58"/>
      <c r="EJ812" s="58"/>
      <c r="EK812" s="58"/>
      <c r="EL812" s="58"/>
      <c r="EM812" s="58"/>
      <c r="EN812" s="58"/>
      <c r="EO812" s="58"/>
      <c r="EP812" s="58"/>
      <c r="EQ812" s="58"/>
      <c r="ER812" s="58"/>
      <c r="ES812" s="58"/>
      <c r="ET812" s="58"/>
      <c r="EU812" s="58"/>
      <c r="EV812" s="58"/>
      <c r="EW812" s="58"/>
      <c r="EX812" s="58"/>
      <c r="EY812" s="58"/>
      <c r="EZ812" s="58"/>
      <c r="FA812" s="58"/>
      <c r="FB812" s="58"/>
      <c r="FC812" s="58"/>
      <c r="FD812" s="58"/>
      <c r="FE812" s="58"/>
      <c r="FF812" s="58"/>
      <c r="FG812" s="58"/>
      <c r="FH812" s="58"/>
      <c r="FI812" s="58"/>
      <c r="FJ812" s="58"/>
      <c r="FK812" s="58"/>
      <c r="FL812" s="58"/>
      <c r="FM812" s="58"/>
      <c r="FN812" s="58"/>
      <c r="FO812" s="58"/>
      <c r="FP812" s="58"/>
      <c r="FQ812" s="58"/>
      <c r="FR812" s="58"/>
      <c r="FS812" s="58"/>
      <c r="FT812" s="58"/>
      <c r="FU812" s="58"/>
      <c r="FV812" s="58"/>
      <c r="FW812" s="58"/>
      <c r="FX812" s="58"/>
      <c r="FY812" s="58"/>
      <c r="FZ812" s="58"/>
      <c r="GA812" s="58"/>
      <c r="GB812" s="58"/>
      <c r="GC812" s="58"/>
      <c r="GD812" s="58"/>
      <c r="GE812" s="58"/>
      <c r="GF812" s="58"/>
      <c r="GG812" s="58"/>
      <c r="GH812" s="58"/>
      <c r="GI812" s="58"/>
      <c r="GJ812" s="58"/>
      <c r="GK812" s="58"/>
      <c r="GL812" s="58"/>
      <c r="GM812" s="58"/>
      <c r="GN812" s="58"/>
      <c r="GO812" s="58"/>
      <c r="GP812" s="58"/>
      <c r="GQ812" s="58"/>
      <c r="GR812" s="58"/>
      <c r="GS812" s="58"/>
      <c r="GT812" s="58"/>
      <c r="GU812" s="58"/>
      <c r="GV812" s="58"/>
      <c r="GW812" s="58"/>
      <c r="GX812" s="58"/>
      <c r="GY812" s="58"/>
      <c r="GZ812" s="58"/>
      <c r="HA812" s="58"/>
      <c r="HB812" s="58"/>
      <c r="HC812" s="58"/>
      <c r="HD812" s="58"/>
      <c r="HE812" s="58"/>
      <c r="HF812" s="58"/>
      <c r="HG812" s="58"/>
      <c r="HH812" s="58"/>
      <c r="HI812" s="58"/>
      <c r="HJ812" s="58"/>
      <c r="HK812" s="58"/>
      <c r="HL812" s="58"/>
      <c r="HM812" s="58"/>
      <c r="HN812" s="58"/>
      <c r="HO812" s="58"/>
      <c r="HP812" s="58"/>
      <c r="HQ812" s="58"/>
      <c r="HR812" s="58"/>
      <c r="HS812" s="58"/>
      <c r="HT812" s="58"/>
      <c r="HU812" s="58"/>
      <c r="HV812" s="58"/>
      <c r="HW812" s="58"/>
      <c r="HX812" s="58"/>
      <c r="HY812" s="58"/>
      <c r="HZ812" s="58"/>
      <c r="IA812" s="58"/>
      <c r="IB812" s="58"/>
      <c r="IC812" s="58"/>
      <c r="ID812" s="58"/>
      <c r="IE812" s="58"/>
      <c r="IF812" s="58"/>
      <c r="IG812" s="58"/>
      <c r="IH812" s="58"/>
      <c r="II812" s="58"/>
      <c r="IJ812" s="58"/>
      <c r="IK812" s="58"/>
      <c r="IL812" s="58"/>
      <c r="IM812" s="58"/>
      <c r="IN812" s="58"/>
      <c r="IO812" s="58"/>
      <c r="IP812" s="58"/>
      <c r="IQ812" s="58"/>
      <c r="IR812" s="58"/>
    </row>
    <row r="813" spans="1:252" s="839" customFormat="1">
      <c r="A813" s="78" t="s">
        <v>620</v>
      </c>
      <c r="B813" s="699">
        <v>2.8000000000000001E-2</v>
      </c>
      <c r="C813" s="699">
        <v>3.4000000000000002E-2</v>
      </c>
      <c r="D813" s="699">
        <v>1.9E-2</v>
      </c>
      <c r="E813" s="699">
        <v>1.7999999999999999E-2</v>
      </c>
      <c r="F813" s="699">
        <v>1.6E-2</v>
      </c>
      <c r="G813" s="699">
        <v>1.4E-2</v>
      </c>
      <c r="H813" s="699">
        <v>1.4E-2</v>
      </c>
      <c r="I813" s="699">
        <v>1.6E-2</v>
      </c>
      <c r="J813" s="699">
        <v>0.02</v>
      </c>
      <c r="K813" s="699">
        <v>2.4E-2</v>
      </c>
      <c r="L813" s="699">
        <v>1.9E-2</v>
      </c>
      <c r="M813" s="699">
        <v>2.4E-2</v>
      </c>
      <c r="N813" s="699">
        <v>0.03</v>
      </c>
      <c r="O813" s="699">
        <v>0.03</v>
      </c>
      <c r="P813" s="699">
        <v>3.9E-2</v>
      </c>
      <c r="Q813" s="699">
        <v>3.4000000000000002E-2</v>
      </c>
      <c r="R813" s="699">
        <v>3.3000000000000002E-2</v>
      </c>
      <c r="S813" s="699">
        <v>3.3000000000000002E-2</v>
      </c>
      <c r="T813" s="699">
        <v>3.3000000000000002E-2</v>
      </c>
      <c r="U813" s="699">
        <v>3.5000000000000003E-2</v>
      </c>
      <c r="V813" s="699">
        <v>2.5000000000000001E-2</v>
      </c>
      <c r="W813" s="699">
        <v>3.1E-2</v>
      </c>
      <c r="X813" s="699">
        <v>2.8000000000000001E-2</v>
      </c>
      <c r="Y813" s="699">
        <v>4.5999999999999999E-2</v>
      </c>
      <c r="Z813" s="699">
        <v>0.05</v>
      </c>
      <c r="AA813" s="956">
        <v>0.04</v>
      </c>
      <c r="AB813" s="956">
        <v>5.0999999999999997E-2</v>
      </c>
      <c r="AC813" s="956">
        <v>5.8000000000000003E-2</v>
      </c>
      <c r="AD813" s="699">
        <v>6.0999999999999999E-2</v>
      </c>
      <c r="AE813" s="953">
        <v>8.1000000000000003E-2</v>
      </c>
      <c r="AF813" s="58"/>
      <c r="AG813" s="58"/>
      <c r="AH813" s="58"/>
      <c r="AI813" s="58"/>
      <c r="AJ813" s="58"/>
      <c r="AK813" s="58"/>
      <c r="AL813" s="58"/>
      <c r="AM813" s="58"/>
      <c r="AN813" s="58"/>
      <c r="AO813" s="58"/>
      <c r="AP813" s="58"/>
      <c r="AQ813" s="58"/>
      <c r="AR813" s="58"/>
      <c r="AS813" s="58"/>
      <c r="AT813" s="58"/>
      <c r="AU813" s="58"/>
      <c r="AV813" s="58"/>
      <c r="AW813" s="58"/>
      <c r="AX813" s="58"/>
      <c r="AY813" s="58"/>
      <c r="AZ813" s="58"/>
      <c r="BA813" s="58"/>
      <c r="BB813" s="58"/>
      <c r="BC813" s="58"/>
      <c r="BD813" s="58"/>
      <c r="BE813" s="58"/>
      <c r="BF813" s="58"/>
      <c r="BG813" s="58"/>
      <c r="BH813" s="58"/>
      <c r="BI813" s="58"/>
      <c r="BJ813" s="58"/>
      <c r="BK813" s="58"/>
      <c r="BL813" s="58"/>
      <c r="BM813" s="58"/>
      <c r="BN813" s="58"/>
      <c r="BO813" s="58"/>
      <c r="BP813" s="58"/>
      <c r="BQ813" s="58"/>
      <c r="BR813" s="58"/>
      <c r="BS813" s="58"/>
      <c r="BT813" s="58"/>
      <c r="BU813" s="58"/>
      <c r="BV813" s="58"/>
      <c r="BW813" s="58"/>
      <c r="BX813" s="58"/>
      <c r="BY813" s="58"/>
      <c r="BZ813" s="58"/>
      <c r="CA813" s="58"/>
      <c r="CB813" s="58"/>
      <c r="CC813" s="58"/>
      <c r="CD813" s="58"/>
      <c r="CE813" s="58"/>
      <c r="CF813" s="58"/>
      <c r="CG813" s="58"/>
      <c r="CH813" s="58"/>
      <c r="CI813" s="58"/>
      <c r="CJ813" s="58"/>
      <c r="CK813" s="58"/>
      <c r="CL813" s="58"/>
      <c r="CM813" s="58"/>
      <c r="CN813" s="58"/>
      <c r="CO813" s="58"/>
      <c r="CP813" s="58"/>
      <c r="CQ813" s="58"/>
      <c r="CR813" s="58"/>
      <c r="CS813" s="58"/>
      <c r="CT813" s="58"/>
      <c r="CU813" s="58"/>
      <c r="CV813" s="58"/>
      <c r="CW813" s="58"/>
      <c r="CX813" s="58"/>
      <c r="CY813" s="58"/>
      <c r="CZ813" s="58"/>
      <c r="DA813" s="58"/>
      <c r="DB813" s="58"/>
      <c r="DC813" s="58"/>
      <c r="DD813" s="58"/>
      <c r="DE813" s="58"/>
      <c r="DF813" s="58"/>
      <c r="DG813" s="58"/>
      <c r="DH813" s="58"/>
      <c r="DI813" s="58"/>
      <c r="DJ813" s="58"/>
      <c r="DK813" s="58"/>
      <c r="DL813" s="58"/>
      <c r="DM813" s="58"/>
      <c r="DN813" s="58"/>
      <c r="DO813" s="58"/>
      <c r="DP813" s="58"/>
      <c r="DQ813" s="58"/>
      <c r="DR813" s="58"/>
      <c r="DS813" s="58"/>
      <c r="DT813" s="58"/>
      <c r="DU813" s="58"/>
      <c r="DV813" s="58"/>
      <c r="DW813" s="58"/>
      <c r="DX813" s="58"/>
      <c r="DY813" s="58"/>
      <c r="DZ813" s="58"/>
      <c r="EA813" s="58"/>
      <c r="EB813" s="58"/>
      <c r="EC813" s="58"/>
      <c r="ED813" s="58"/>
      <c r="EE813" s="58"/>
      <c r="EF813" s="58"/>
      <c r="EG813" s="58"/>
      <c r="EH813" s="58"/>
      <c r="EI813" s="58"/>
      <c r="EJ813" s="58"/>
      <c r="EK813" s="58"/>
      <c r="EL813" s="58"/>
      <c r="EM813" s="58"/>
      <c r="EN813" s="58"/>
      <c r="EO813" s="58"/>
      <c r="EP813" s="58"/>
      <c r="EQ813" s="58"/>
      <c r="ER813" s="58"/>
      <c r="ES813" s="58"/>
      <c r="ET813" s="58"/>
      <c r="EU813" s="58"/>
      <c r="EV813" s="58"/>
      <c r="EW813" s="58"/>
      <c r="EX813" s="58"/>
      <c r="EY813" s="58"/>
      <c r="EZ813" s="58"/>
      <c r="FA813" s="58"/>
      <c r="FB813" s="58"/>
      <c r="FC813" s="58"/>
      <c r="FD813" s="58"/>
      <c r="FE813" s="58"/>
      <c r="FF813" s="58"/>
      <c r="FG813" s="58"/>
      <c r="FH813" s="58"/>
      <c r="FI813" s="58"/>
      <c r="FJ813" s="58"/>
      <c r="FK813" s="58"/>
      <c r="FL813" s="58"/>
      <c r="FM813" s="58"/>
      <c r="FN813" s="58"/>
      <c r="FO813" s="58"/>
      <c r="FP813" s="58"/>
      <c r="FQ813" s="58"/>
      <c r="FR813" s="58"/>
      <c r="FS813" s="58"/>
      <c r="FT813" s="58"/>
      <c r="FU813" s="58"/>
      <c r="FV813" s="58"/>
      <c r="FW813" s="58"/>
      <c r="FX813" s="58"/>
      <c r="FY813" s="58"/>
      <c r="FZ813" s="58"/>
      <c r="GA813" s="58"/>
      <c r="GB813" s="58"/>
      <c r="GC813" s="58"/>
      <c r="GD813" s="58"/>
      <c r="GE813" s="58"/>
      <c r="GF813" s="58"/>
      <c r="GG813" s="58"/>
      <c r="GH813" s="58"/>
      <c r="GI813" s="58"/>
      <c r="GJ813" s="58"/>
      <c r="GK813" s="58"/>
      <c r="GL813" s="58"/>
      <c r="GM813" s="58"/>
      <c r="GN813" s="58"/>
      <c r="GO813" s="58"/>
      <c r="GP813" s="58"/>
      <c r="GQ813" s="58"/>
      <c r="GR813" s="58"/>
      <c r="GS813" s="58"/>
      <c r="GT813" s="58"/>
      <c r="GU813" s="58"/>
      <c r="GV813" s="58"/>
      <c r="GW813" s="58"/>
      <c r="GX813" s="58"/>
      <c r="GY813" s="58"/>
      <c r="GZ813" s="58"/>
      <c r="HA813" s="58"/>
      <c r="HB813" s="58"/>
      <c r="HC813" s="58"/>
      <c r="HD813" s="58"/>
      <c r="HE813" s="58"/>
      <c r="HF813" s="58"/>
      <c r="HG813" s="58"/>
      <c r="HH813" s="58"/>
      <c r="HI813" s="58"/>
      <c r="HJ813" s="58"/>
      <c r="HK813" s="58"/>
      <c r="HL813" s="58"/>
      <c r="HM813" s="58"/>
      <c r="HN813" s="58"/>
      <c r="HO813" s="58"/>
      <c r="HP813" s="58"/>
      <c r="HQ813" s="58"/>
      <c r="HR813" s="58"/>
      <c r="HS813" s="58"/>
      <c r="HT813" s="58"/>
      <c r="HU813" s="58"/>
      <c r="HV813" s="58"/>
      <c r="HW813" s="58"/>
      <c r="HX813" s="58"/>
      <c r="HY813" s="58"/>
      <c r="HZ813" s="58"/>
      <c r="IA813" s="58"/>
      <c r="IB813" s="58"/>
      <c r="IC813" s="58"/>
      <c r="ID813" s="58"/>
      <c r="IE813" s="58"/>
      <c r="IF813" s="58"/>
      <c r="IG813" s="58"/>
      <c r="IH813" s="58"/>
      <c r="II813" s="58"/>
      <c r="IJ813" s="58"/>
      <c r="IK813" s="58"/>
      <c r="IL813" s="58"/>
      <c r="IM813" s="58"/>
      <c r="IN813" s="58"/>
      <c r="IO813" s="58"/>
      <c r="IP813" s="58"/>
      <c r="IQ813" s="58"/>
      <c r="IR813" s="58"/>
    </row>
    <row r="814" spans="1:252" s="839" customFormat="1">
      <c r="A814" s="78" t="s">
        <v>621</v>
      </c>
      <c r="B814" s="699">
        <v>0</v>
      </c>
      <c r="C814" s="699">
        <v>0</v>
      </c>
      <c r="D814" s="699">
        <v>0</v>
      </c>
      <c r="E814" s="699">
        <v>0</v>
      </c>
      <c r="F814" s="699">
        <v>0</v>
      </c>
      <c r="G814" s="699">
        <v>0</v>
      </c>
      <c r="H814" s="699">
        <v>0</v>
      </c>
      <c r="I814" s="699">
        <v>0</v>
      </c>
      <c r="J814" s="699">
        <v>0</v>
      </c>
      <c r="K814" s="699">
        <v>0</v>
      </c>
      <c r="L814" s="699">
        <v>0</v>
      </c>
      <c r="M814" s="699">
        <v>0</v>
      </c>
      <c r="N814" s="699">
        <v>0</v>
      </c>
      <c r="O814" s="699">
        <v>0</v>
      </c>
      <c r="P814" s="699">
        <v>0</v>
      </c>
      <c r="Q814" s="699">
        <v>0</v>
      </c>
      <c r="R814" s="699">
        <v>0</v>
      </c>
      <c r="S814" s="699">
        <v>0</v>
      </c>
      <c r="T814" s="699">
        <v>0</v>
      </c>
      <c r="U814" s="699">
        <v>0</v>
      </c>
      <c r="V814" s="699">
        <v>0</v>
      </c>
      <c r="W814" s="699">
        <v>0</v>
      </c>
      <c r="X814" s="699">
        <v>0</v>
      </c>
      <c r="Y814" s="699">
        <v>0</v>
      </c>
      <c r="Z814" s="699">
        <v>0</v>
      </c>
      <c r="AA814" s="957">
        <v>0</v>
      </c>
      <c r="AB814" s="957">
        <v>0</v>
      </c>
      <c r="AC814" s="957">
        <v>0</v>
      </c>
      <c r="AD814" s="699">
        <v>0</v>
      </c>
      <c r="AE814" s="953">
        <v>0</v>
      </c>
      <c r="AF814" s="58"/>
      <c r="AG814" s="58"/>
      <c r="AH814" s="58"/>
      <c r="AI814" s="58"/>
      <c r="AJ814" s="58"/>
      <c r="AK814" s="58"/>
      <c r="AL814" s="58"/>
      <c r="AM814" s="58"/>
      <c r="AN814" s="58"/>
      <c r="AO814" s="58"/>
      <c r="AP814" s="58"/>
      <c r="AQ814" s="58"/>
      <c r="AR814" s="58"/>
      <c r="AS814" s="58"/>
      <c r="AT814" s="58"/>
      <c r="AU814" s="58"/>
      <c r="AV814" s="58"/>
      <c r="AW814" s="58"/>
      <c r="AX814" s="58"/>
      <c r="AY814" s="58"/>
      <c r="AZ814" s="58"/>
      <c r="BA814" s="58"/>
      <c r="BB814" s="58"/>
      <c r="BC814" s="58"/>
      <c r="BD814" s="58"/>
      <c r="BE814" s="58"/>
      <c r="BF814" s="58"/>
      <c r="BG814" s="58"/>
      <c r="BH814" s="58"/>
      <c r="BI814" s="58"/>
      <c r="BJ814" s="58"/>
      <c r="BK814" s="58"/>
      <c r="BL814" s="58"/>
      <c r="BM814" s="58"/>
      <c r="BN814" s="58"/>
      <c r="BO814" s="58"/>
      <c r="BP814" s="58"/>
      <c r="BQ814" s="58"/>
      <c r="BR814" s="58"/>
      <c r="BS814" s="58"/>
      <c r="BT814" s="58"/>
      <c r="BU814" s="58"/>
      <c r="BV814" s="58"/>
      <c r="BW814" s="58"/>
      <c r="BX814" s="58"/>
      <c r="BY814" s="58"/>
      <c r="BZ814" s="58"/>
      <c r="CA814" s="58"/>
      <c r="CB814" s="58"/>
      <c r="CC814" s="58"/>
      <c r="CD814" s="58"/>
      <c r="CE814" s="58"/>
      <c r="CF814" s="58"/>
      <c r="CG814" s="58"/>
      <c r="CH814" s="58"/>
      <c r="CI814" s="58"/>
      <c r="CJ814" s="58"/>
      <c r="CK814" s="58"/>
      <c r="CL814" s="58"/>
      <c r="CM814" s="58"/>
      <c r="CN814" s="58"/>
      <c r="CO814" s="58"/>
      <c r="CP814" s="58"/>
      <c r="CQ814" s="58"/>
      <c r="CR814" s="58"/>
      <c r="CS814" s="58"/>
      <c r="CT814" s="58"/>
      <c r="CU814" s="58"/>
      <c r="CV814" s="58"/>
      <c r="CW814" s="58"/>
      <c r="CX814" s="58"/>
      <c r="CY814" s="58"/>
      <c r="CZ814" s="58"/>
      <c r="DA814" s="58"/>
      <c r="DB814" s="58"/>
      <c r="DC814" s="58"/>
      <c r="DD814" s="58"/>
      <c r="DE814" s="58"/>
      <c r="DF814" s="58"/>
      <c r="DG814" s="58"/>
      <c r="DH814" s="58"/>
      <c r="DI814" s="58"/>
      <c r="DJ814" s="58"/>
      <c r="DK814" s="58"/>
      <c r="DL814" s="58"/>
      <c r="DM814" s="58"/>
      <c r="DN814" s="58"/>
      <c r="DO814" s="58"/>
      <c r="DP814" s="58"/>
      <c r="DQ814" s="58"/>
      <c r="DR814" s="58"/>
      <c r="DS814" s="58"/>
      <c r="DT814" s="58"/>
      <c r="DU814" s="58"/>
      <c r="DV814" s="58"/>
      <c r="DW814" s="58"/>
      <c r="DX814" s="58"/>
      <c r="DY814" s="58"/>
      <c r="DZ814" s="58"/>
      <c r="EA814" s="58"/>
      <c r="EB814" s="58"/>
      <c r="EC814" s="58"/>
      <c r="ED814" s="58"/>
      <c r="EE814" s="58"/>
      <c r="EF814" s="58"/>
      <c r="EG814" s="58"/>
      <c r="EH814" s="58"/>
      <c r="EI814" s="58"/>
      <c r="EJ814" s="58"/>
      <c r="EK814" s="58"/>
      <c r="EL814" s="58"/>
      <c r="EM814" s="58"/>
      <c r="EN814" s="58"/>
      <c r="EO814" s="58"/>
      <c r="EP814" s="58"/>
      <c r="EQ814" s="58"/>
      <c r="ER814" s="58"/>
      <c r="ES814" s="58"/>
      <c r="ET814" s="58"/>
      <c r="EU814" s="58"/>
      <c r="EV814" s="58"/>
      <c r="EW814" s="58"/>
      <c r="EX814" s="58"/>
      <c r="EY814" s="58"/>
      <c r="EZ814" s="58"/>
      <c r="FA814" s="58"/>
      <c r="FB814" s="58"/>
      <c r="FC814" s="58"/>
      <c r="FD814" s="58"/>
      <c r="FE814" s="58"/>
      <c r="FF814" s="58"/>
      <c r="FG814" s="58"/>
      <c r="FH814" s="58"/>
      <c r="FI814" s="58"/>
      <c r="FJ814" s="58"/>
      <c r="FK814" s="58"/>
      <c r="FL814" s="58"/>
      <c r="FM814" s="58"/>
      <c r="FN814" s="58"/>
      <c r="FO814" s="58"/>
      <c r="FP814" s="58"/>
      <c r="FQ814" s="58"/>
      <c r="FR814" s="58"/>
      <c r="FS814" s="58"/>
      <c r="FT814" s="58"/>
      <c r="FU814" s="58"/>
      <c r="FV814" s="58"/>
      <c r="FW814" s="58"/>
      <c r="FX814" s="58"/>
      <c r="FY814" s="58"/>
      <c r="FZ814" s="58"/>
      <c r="GA814" s="58"/>
      <c r="GB814" s="58"/>
      <c r="GC814" s="58"/>
      <c r="GD814" s="58"/>
      <c r="GE814" s="58"/>
      <c r="GF814" s="58"/>
      <c r="GG814" s="58"/>
      <c r="GH814" s="58"/>
      <c r="GI814" s="58"/>
      <c r="GJ814" s="58"/>
      <c r="GK814" s="58"/>
      <c r="GL814" s="58"/>
      <c r="GM814" s="58"/>
      <c r="GN814" s="58"/>
      <c r="GO814" s="58"/>
      <c r="GP814" s="58"/>
      <c r="GQ814" s="58"/>
      <c r="GR814" s="58"/>
      <c r="GS814" s="58"/>
      <c r="GT814" s="58"/>
      <c r="GU814" s="58"/>
      <c r="GV814" s="58"/>
      <c r="GW814" s="58"/>
      <c r="GX814" s="58"/>
      <c r="GY814" s="58"/>
      <c r="GZ814" s="58"/>
      <c r="HA814" s="58"/>
      <c r="HB814" s="58"/>
      <c r="HC814" s="58"/>
      <c r="HD814" s="58"/>
      <c r="HE814" s="58"/>
      <c r="HF814" s="58"/>
      <c r="HG814" s="58"/>
      <c r="HH814" s="58"/>
      <c r="HI814" s="58"/>
      <c r="HJ814" s="58"/>
      <c r="HK814" s="58"/>
      <c r="HL814" s="58"/>
      <c r="HM814" s="58"/>
      <c r="HN814" s="58"/>
      <c r="HO814" s="58"/>
      <c r="HP814" s="58"/>
      <c r="HQ814" s="58"/>
      <c r="HR814" s="58"/>
      <c r="HS814" s="58"/>
      <c r="HT814" s="58"/>
      <c r="HU814" s="58"/>
      <c r="HV814" s="58"/>
      <c r="HW814" s="58"/>
      <c r="HX814" s="58"/>
      <c r="HY814" s="58"/>
      <c r="HZ814" s="58"/>
      <c r="IA814" s="58"/>
      <c r="IB814" s="58"/>
      <c r="IC814" s="58"/>
      <c r="ID814" s="58"/>
      <c r="IE814" s="58"/>
      <c r="IF814" s="58"/>
      <c r="IG814" s="58"/>
      <c r="IH814" s="58"/>
      <c r="II814" s="58"/>
      <c r="IJ814" s="58"/>
      <c r="IK814" s="58"/>
      <c r="IL814" s="58"/>
      <c r="IM814" s="58"/>
      <c r="IN814" s="58"/>
      <c r="IO814" s="58"/>
      <c r="IP814" s="58"/>
      <c r="IQ814" s="58"/>
      <c r="IR814" s="58"/>
    </row>
    <row r="815" spans="1:252" s="839" customFormat="1">
      <c r="A815" s="78" t="s">
        <v>622</v>
      </c>
      <c r="B815" s="699">
        <v>4.2999999999999997E-2</v>
      </c>
      <c r="C815" s="699">
        <v>4.8000000000000001E-2</v>
      </c>
      <c r="D815" s="699">
        <v>2.8000000000000001E-2</v>
      </c>
      <c r="E815" s="699">
        <v>2.5999999999999999E-2</v>
      </c>
      <c r="F815" s="699">
        <v>2.3E-2</v>
      </c>
      <c r="G815" s="699">
        <v>2.1000000000000001E-2</v>
      </c>
      <c r="H815" s="699">
        <v>2.1999999999999999E-2</v>
      </c>
      <c r="I815" s="699">
        <v>2.7E-2</v>
      </c>
      <c r="J815" s="699">
        <v>2.9000000000000001E-2</v>
      </c>
      <c r="K815" s="699">
        <v>3.4000000000000002E-2</v>
      </c>
      <c r="L815" s="699">
        <v>0.03</v>
      </c>
      <c r="M815" s="699">
        <v>3.6999999999999998E-2</v>
      </c>
      <c r="N815" s="699">
        <v>4.4999999999999998E-2</v>
      </c>
      <c r="O815" s="699">
        <v>4.9000000000000002E-2</v>
      </c>
      <c r="P815" s="699">
        <v>5.3999999999999999E-2</v>
      </c>
      <c r="Q815" s="699">
        <v>5.6000000000000001E-2</v>
      </c>
      <c r="R815" s="699">
        <v>6.2E-2</v>
      </c>
      <c r="S815" s="699">
        <v>6.9000000000000006E-2</v>
      </c>
      <c r="T815" s="699">
        <v>6.5000000000000002E-2</v>
      </c>
      <c r="U815" s="699">
        <v>5.1999999999999998E-2</v>
      </c>
      <c r="V815" s="699">
        <v>5.1999999999999998E-2</v>
      </c>
      <c r="W815" s="699">
        <v>4.2999999999999997E-2</v>
      </c>
      <c r="X815" s="699">
        <v>2.4E-2</v>
      </c>
      <c r="Y815" s="699">
        <v>4.9000000000000002E-2</v>
      </c>
      <c r="Z815" s="699">
        <v>3.1E-2</v>
      </c>
      <c r="AA815" s="956">
        <v>3.2000000000000001E-2</v>
      </c>
      <c r="AB815" s="956">
        <v>0.04</v>
      </c>
      <c r="AC815" s="956">
        <v>4.2999999999999997E-2</v>
      </c>
      <c r="AD815" s="699">
        <v>1.7999999999999999E-2</v>
      </c>
      <c r="AE815" s="953">
        <v>2.1999999999999999E-2</v>
      </c>
      <c r="AF815" s="58"/>
      <c r="AG815" s="58"/>
      <c r="AH815" s="58"/>
      <c r="AI815" s="58"/>
      <c r="AJ815" s="58"/>
      <c r="AK815" s="58"/>
      <c r="AL815" s="58"/>
      <c r="AM815" s="58"/>
      <c r="AN815" s="58"/>
      <c r="AO815" s="58"/>
      <c r="AP815" s="58"/>
      <c r="AQ815" s="58"/>
      <c r="AR815" s="58"/>
      <c r="AS815" s="58"/>
      <c r="AT815" s="58"/>
      <c r="AU815" s="58"/>
      <c r="AV815" s="58"/>
      <c r="AW815" s="58"/>
      <c r="AX815" s="58"/>
      <c r="AY815" s="58"/>
      <c r="AZ815" s="58"/>
      <c r="BA815" s="58"/>
      <c r="BB815" s="58"/>
      <c r="BC815" s="58"/>
      <c r="BD815" s="58"/>
      <c r="BE815" s="58"/>
      <c r="BF815" s="58"/>
      <c r="BG815" s="58"/>
      <c r="BH815" s="58"/>
      <c r="BI815" s="58"/>
      <c r="BJ815" s="58"/>
      <c r="BK815" s="58"/>
      <c r="BL815" s="58"/>
      <c r="BM815" s="58"/>
      <c r="BN815" s="58"/>
      <c r="BO815" s="58"/>
      <c r="BP815" s="58"/>
      <c r="BQ815" s="58"/>
      <c r="BR815" s="58"/>
      <c r="BS815" s="58"/>
      <c r="BT815" s="58"/>
      <c r="BU815" s="58"/>
      <c r="BV815" s="58"/>
      <c r="BW815" s="58"/>
      <c r="BX815" s="58"/>
      <c r="BY815" s="58"/>
      <c r="BZ815" s="58"/>
      <c r="CA815" s="58"/>
      <c r="CB815" s="58"/>
      <c r="CC815" s="58"/>
      <c r="CD815" s="58"/>
      <c r="CE815" s="58"/>
      <c r="CF815" s="58"/>
      <c r="CG815" s="58"/>
      <c r="CH815" s="58"/>
      <c r="CI815" s="58"/>
      <c r="CJ815" s="58"/>
      <c r="CK815" s="58"/>
      <c r="CL815" s="58"/>
      <c r="CM815" s="58"/>
      <c r="CN815" s="58"/>
      <c r="CO815" s="58"/>
      <c r="CP815" s="58"/>
      <c r="CQ815" s="58"/>
      <c r="CR815" s="58"/>
      <c r="CS815" s="58"/>
      <c r="CT815" s="58"/>
      <c r="CU815" s="58"/>
      <c r="CV815" s="58"/>
      <c r="CW815" s="58"/>
      <c r="CX815" s="58"/>
      <c r="CY815" s="58"/>
      <c r="CZ815" s="58"/>
      <c r="DA815" s="58"/>
      <c r="DB815" s="58"/>
      <c r="DC815" s="58"/>
      <c r="DD815" s="58"/>
      <c r="DE815" s="58"/>
      <c r="DF815" s="58"/>
      <c r="DG815" s="58"/>
      <c r="DH815" s="58"/>
      <c r="DI815" s="58"/>
      <c r="DJ815" s="58"/>
      <c r="DK815" s="58"/>
      <c r="DL815" s="58"/>
      <c r="DM815" s="58"/>
      <c r="DN815" s="58"/>
      <c r="DO815" s="58"/>
      <c r="DP815" s="58"/>
      <c r="DQ815" s="58"/>
      <c r="DR815" s="58"/>
      <c r="DS815" s="58"/>
      <c r="DT815" s="58"/>
      <c r="DU815" s="58"/>
      <c r="DV815" s="58"/>
      <c r="DW815" s="58"/>
      <c r="DX815" s="58"/>
      <c r="DY815" s="58"/>
      <c r="DZ815" s="58"/>
      <c r="EA815" s="58"/>
      <c r="EB815" s="58"/>
      <c r="EC815" s="58"/>
      <c r="ED815" s="58"/>
      <c r="EE815" s="58"/>
      <c r="EF815" s="58"/>
      <c r="EG815" s="58"/>
      <c r="EH815" s="58"/>
      <c r="EI815" s="58"/>
      <c r="EJ815" s="58"/>
      <c r="EK815" s="58"/>
      <c r="EL815" s="58"/>
      <c r="EM815" s="58"/>
      <c r="EN815" s="58"/>
      <c r="EO815" s="58"/>
      <c r="EP815" s="58"/>
      <c r="EQ815" s="58"/>
      <c r="ER815" s="58"/>
      <c r="ES815" s="58"/>
      <c r="ET815" s="58"/>
      <c r="EU815" s="58"/>
      <c r="EV815" s="58"/>
      <c r="EW815" s="58"/>
      <c r="EX815" s="58"/>
      <c r="EY815" s="58"/>
      <c r="EZ815" s="58"/>
      <c r="FA815" s="58"/>
      <c r="FB815" s="58"/>
      <c r="FC815" s="58"/>
      <c r="FD815" s="58"/>
      <c r="FE815" s="58"/>
      <c r="FF815" s="58"/>
      <c r="FG815" s="58"/>
      <c r="FH815" s="58"/>
      <c r="FI815" s="58"/>
      <c r="FJ815" s="58"/>
      <c r="FK815" s="58"/>
      <c r="FL815" s="58"/>
      <c r="FM815" s="58"/>
      <c r="FN815" s="58"/>
      <c r="FO815" s="58"/>
      <c r="FP815" s="58"/>
      <c r="FQ815" s="58"/>
      <c r="FR815" s="58"/>
      <c r="FS815" s="58"/>
      <c r="FT815" s="58"/>
      <c r="FU815" s="58"/>
      <c r="FV815" s="58"/>
      <c r="FW815" s="58"/>
      <c r="FX815" s="58"/>
      <c r="FY815" s="58"/>
      <c r="FZ815" s="58"/>
      <c r="GA815" s="58"/>
      <c r="GB815" s="58"/>
      <c r="GC815" s="58"/>
      <c r="GD815" s="58"/>
      <c r="GE815" s="58"/>
      <c r="GF815" s="58"/>
      <c r="GG815" s="58"/>
      <c r="GH815" s="58"/>
      <c r="GI815" s="58"/>
      <c r="GJ815" s="58"/>
      <c r="GK815" s="58"/>
      <c r="GL815" s="58"/>
      <c r="GM815" s="58"/>
      <c r="GN815" s="58"/>
      <c r="GO815" s="58"/>
      <c r="GP815" s="58"/>
      <c r="GQ815" s="58"/>
      <c r="GR815" s="58"/>
      <c r="GS815" s="58"/>
      <c r="GT815" s="58"/>
      <c r="GU815" s="58"/>
      <c r="GV815" s="58"/>
      <c r="GW815" s="58"/>
      <c r="GX815" s="58"/>
      <c r="GY815" s="58"/>
      <c r="GZ815" s="58"/>
      <c r="HA815" s="58"/>
      <c r="HB815" s="58"/>
      <c r="HC815" s="58"/>
      <c r="HD815" s="58"/>
      <c r="HE815" s="58"/>
      <c r="HF815" s="58"/>
      <c r="HG815" s="58"/>
      <c r="HH815" s="58"/>
      <c r="HI815" s="58"/>
      <c r="HJ815" s="58"/>
      <c r="HK815" s="58"/>
      <c r="HL815" s="58"/>
      <c r="HM815" s="58"/>
      <c r="HN815" s="58"/>
      <c r="HO815" s="58"/>
      <c r="HP815" s="58"/>
      <c r="HQ815" s="58"/>
      <c r="HR815" s="58"/>
      <c r="HS815" s="58"/>
      <c r="HT815" s="58"/>
      <c r="HU815" s="58"/>
      <c r="HV815" s="58"/>
      <c r="HW815" s="58"/>
      <c r="HX815" s="58"/>
      <c r="HY815" s="58"/>
      <c r="HZ815" s="58"/>
      <c r="IA815" s="58"/>
      <c r="IB815" s="58"/>
      <c r="IC815" s="58"/>
      <c r="ID815" s="58"/>
      <c r="IE815" s="58"/>
      <c r="IF815" s="58"/>
      <c r="IG815" s="58"/>
      <c r="IH815" s="58"/>
      <c r="II815" s="58"/>
      <c r="IJ815" s="58"/>
      <c r="IK815" s="58"/>
      <c r="IL815" s="58"/>
      <c r="IM815" s="58"/>
      <c r="IN815" s="58"/>
      <c r="IO815" s="58"/>
      <c r="IP815" s="58"/>
      <c r="IQ815" s="58"/>
      <c r="IR815" s="58"/>
    </row>
    <row r="816" spans="1:252" s="839" customFormat="1">
      <c r="A816" s="78"/>
      <c r="B816" s="699"/>
      <c r="C816" s="699"/>
      <c r="D816" s="699"/>
      <c r="E816" s="699"/>
      <c r="F816" s="699"/>
      <c r="G816" s="699"/>
      <c r="H816" s="699"/>
      <c r="I816" s="699"/>
      <c r="J816" s="699"/>
      <c r="K816" s="699"/>
      <c r="L816" s="699"/>
      <c r="M816" s="699"/>
      <c r="N816" s="699"/>
      <c r="O816" s="699"/>
      <c r="P816" s="699"/>
      <c r="Q816" s="699"/>
      <c r="R816" s="699"/>
      <c r="S816" s="699"/>
      <c r="T816" s="699"/>
      <c r="U816" s="699"/>
      <c r="V816" s="699"/>
      <c r="W816" s="699"/>
      <c r="X816" s="699"/>
      <c r="Y816" s="699"/>
      <c r="Z816" s="699"/>
      <c r="AA816" s="699"/>
      <c r="AB816" s="699"/>
      <c r="AC816" s="699"/>
      <c r="AD816" s="699"/>
      <c r="AE816"/>
      <c r="AF816" s="58"/>
      <c r="AG816" s="58"/>
      <c r="AH816" s="58"/>
      <c r="AI816" s="58"/>
      <c r="AJ816" s="58"/>
      <c r="AK816" s="58"/>
      <c r="AL816" s="58"/>
      <c r="AM816" s="58"/>
      <c r="AN816" s="58"/>
      <c r="AO816" s="58"/>
      <c r="AP816" s="58"/>
      <c r="AQ816" s="58"/>
      <c r="AR816" s="58"/>
      <c r="AS816" s="58"/>
      <c r="AT816" s="58"/>
      <c r="AU816" s="58"/>
      <c r="AV816" s="58"/>
      <c r="AW816" s="58"/>
      <c r="AX816" s="58"/>
      <c r="AY816" s="58"/>
      <c r="AZ816" s="58"/>
      <c r="BA816" s="58"/>
      <c r="BB816" s="58"/>
      <c r="BC816" s="58"/>
      <c r="BD816" s="58"/>
      <c r="BE816" s="58"/>
      <c r="BF816" s="58"/>
      <c r="BG816" s="58"/>
      <c r="BH816" s="58"/>
      <c r="BI816" s="58"/>
      <c r="BJ816" s="58"/>
      <c r="BK816" s="58"/>
      <c r="BL816" s="58"/>
      <c r="BM816" s="58"/>
      <c r="BN816" s="58"/>
      <c r="BO816" s="58"/>
      <c r="BP816" s="58"/>
      <c r="BQ816" s="58"/>
      <c r="BR816" s="58"/>
      <c r="BS816" s="58"/>
      <c r="BT816" s="58"/>
      <c r="BU816" s="58"/>
      <c r="BV816" s="58"/>
      <c r="BW816" s="58"/>
      <c r="BX816" s="58"/>
      <c r="BY816" s="58"/>
      <c r="BZ816" s="58"/>
      <c r="CA816" s="58"/>
      <c r="CB816" s="58"/>
      <c r="CC816" s="58"/>
      <c r="CD816" s="58"/>
      <c r="CE816" s="58"/>
      <c r="CF816" s="58"/>
      <c r="CG816" s="58"/>
      <c r="CH816" s="58"/>
      <c r="CI816" s="58"/>
      <c r="CJ816" s="58"/>
      <c r="CK816" s="58"/>
      <c r="CL816" s="58"/>
      <c r="CM816" s="58"/>
      <c r="CN816" s="58"/>
      <c r="CO816" s="58"/>
      <c r="CP816" s="58"/>
      <c r="CQ816" s="58"/>
      <c r="CR816" s="58"/>
      <c r="CS816" s="58"/>
      <c r="CT816" s="58"/>
      <c r="CU816" s="58"/>
      <c r="CV816" s="58"/>
      <c r="CW816" s="58"/>
      <c r="CX816" s="58"/>
      <c r="CY816" s="58"/>
      <c r="CZ816" s="58"/>
      <c r="DA816" s="58"/>
      <c r="DB816" s="58"/>
      <c r="DC816" s="58"/>
      <c r="DD816" s="58"/>
      <c r="DE816" s="58"/>
      <c r="DF816" s="58"/>
      <c r="DG816" s="58"/>
      <c r="DH816" s="58"/>
      <c r="DI816" s="58"/>
      <c r="DJ816" s="58"/>
      <c r="DK816" s="58"/>
      <c r="DL816" s="58"/>
      <c r="DM816" s="58"/>
      <c r="DN816" s="58"/>
      <c r="DO816" s="58"/>
      <c r="DP816" s="58"/>
      <c r="DQ816" s="58"/>
      <c r="DR816" s="58"/>
      <c r="DS816" s="58"/>
      <c r="DT816" s="58"/>
      <c r="DU816" s="58"/>
      <c r="DV816" s="58"/>
      <c r="DW816" s="58"/>
      <c r="DX816" s="58"/>
      <c r="DY816" s="58"/>
      <c r="DZ816" s="58"/>
      <c r="EA816" s="58"/>
      <c r="EB816" s="58"/>
      <c r="EC816" s="58"/>
      <c r="ED816" s="58"/>
      <c r="EE816" s="58"/>
      <c r="EF816" s="58"/>
      <c r="EG816" s="58"/>
      <c r="EH816" s="58"/>
      <c r="EI816" s="58"/>
      <c r="EJ816" s="58"/>
      <c r="EK816" s="58"/>
      <c r="EL816" s="58"/>
      <c r="EM816" s="58"/>
      <c r="EN816" s="58"/>
      <c r="EO816" s="58"/>
      <c r="EP816" s="58"/>
      <c r="EQ816" s="58"/>
      <c r="ER816" s="58"/>
      <c r="ES816" s="58"/>
      <c r="ET816" s="58"/>
      <c r="EU816" s="58"/>
      <c r="EV816" s="58"/>
      <c r="EW816" s="58"/>
      <c r="EX816" s="58"/>
      <c r="EY816" s="58"/>
      <c r="EZ816" s="58"/>
      <c r="FA816" s="58"/>
      <c r="FB816" s="58"/>
      <c r="FC816" s="58"/>
      <c r="FD816" s="58"/>
      <c r="FE816" s="58"/>
      <c r="FF816" s="58"/>
      <c r="FG816" s="58"/>
      <c r="FH816" s="58"/>
      <c r="FI816" s="58"/>
      <c r="FJ816" s="58"/>
      <c r="FK816" s="58"/>
      <c r="FL816" s="58"/>
      <c r="FM816" s="58"/>
      <c r="FN816" s="58"/>
      <c r="FO816" s="58"/>
      <c r="FP816" s="58"/>
      <c r="FQ816" s="58"/>
      <c r="FR816" s="58"/>
      <c r="FS816" s="58"/>
      <c r="FT816" s="58"/>
      <c r="FU816" s="58"/>
      <c r="FV816" s="58"/>
      <c r="FW816" s="58"/>
      <c r="FX816" s="58"/>
      <c r="FY816" s="58"/>
      <c r="FZ816" s="58"/>
      <c r="GA816" s="58"/>
      <c r="GB816" s="58"/>
      <c r="GC816" s="58"/>
      <c r="GD816" s="58"/>
      <c r="GE816" s="58"/>
      <c r="GF816" s="58"/>
      <c r="GG816" s="58"/>
      <c r="GH816" s="58"/>
      <c r="GI816" s="58"/>
      <c r="GJ816" s="58"/>
      <c r="GK816" s="58"/>
      <c r="GL816" s="58"/>
      <c r="GM816" s="58"/>
      <c r="GN816" s="58"/>
      <c r="GO816" s="58"/>
      <c r="GP816" s="58"/>
      <c r="GQ816" s="58"/>
      <c r="GR816" s="58"/>
      <c r="GS816" s="58"/>
      <c r="GT816" s="58"/>
      <c r="GU816" s="58"/>
      <c r="GV816" s="58"/>
      <c r="GW816" s="58"/>
      <c r="GX816" s="58"/>
      <c r="GY816" s="58"/>
      <c r="GZ816" s="58"/>
      <c r="HA816" s="58"/>
      <c r="HB816" s="58"/>
      <c r="HC816" s="58"/>
      <c r="HD816" s="58"/>
      <c r="HE816" s="58"/>
      <c r="HF816" s="58"/>
      <c r="HG816" s="58"/>
      <c r="HH816" s="58"/>
      <c r="HI816" s="58"/>
      <c r="HJ816" s="58"/>
      <c r="HK816" s="58"/>
      <c r="HL816" s="58"/>
      <c r="HM816" s="58"/>
      <c r="HN816" s="58"/>
      <c r="HO816" s="58"/>
      <c r="HP816" s="58"/>
      <c r="HQ816" s="58"/>
      <c r="HR816" s="58"/>
      <c r="HS816" s="58"/>
      <c r="HT816" s="58"/>
      <c r="HU816" s="58"/>
      <c r="HV816" s="58"/>
      <c r="HW816" s="58"/>
      <c r="HX816" s="58"/>
      <c r="HY816" s="58"/>
      <c r="HZ816" s="58"/>
      <c r="IA816" s="58"/>
      <c r="IB816" s="58"/>
      <c r="IC816" s="58"/>
      <c r="ID816" s="58"/>
      <c r="IE816" s="58"/>
      <c r="IF816" s="58"/>
      <c r="IG816" s="58"/>
      <c r="IH816" s="58"/>
      <c r="II816" s="58"/>
      <c r="IJ816" s="58"/>
      <c r="IK816" s="58"/>
      <c r="IL816" s="58"/>
      <c r="IM816" s="58"/>
      <c r="IN816" s="58"/>
      <c r="IO816" s="58"/>
      <c r="IP816" s="58"/>
      <c r="IQ816" s="58"/>
      <c r="IR816" s="58"/>
    </row>
    <row r="817" spans="1:252" s="839" customFormat="1">
      <c r="A817" s="78" t="s">
        <v>632</v>
      </c>
      <c r="B817" s="699">
        <v>28.016999999999999</v>
      </c>
      <c r="C817" s="699">
        <v>27.434000000000001</v>
      </c>
      <c r="D817" s="699">
        <v>26.739000000000001</v>
      </c>
      <c r="E817" s="699">
        <v>27.596</v>
      </c>
      <c r="F817" s="699">
        <v>30.446000000000002</v>
      </c>
      <c r="G817" s="699">
        <v>34.485999999999997</v>
      </c>
      <c r="H817" s="699">
        <v>34.563000000000002</v>
      </c>
      <c r="I817" s="699">
        <v>33.976999999999997</v>
      </c>
      <c r="J817" s="699">
        <v>35.856000000000002</v>
      </c>
      <c r="K817" s="699">
        <v>39.36</v>
      </c>
      <c r="L817" s="699">
        <v>42.595999999999997</v>
      </c>
      <c r="M817" s="699">
        <v>45.1</v>
      </c>
      <c r="N817" s="699">
        <v>48.966999999999999</v>
      </c>
      <c r="O817" s="699">
        <v>50.03</v>
      </c>
      <c r="P817" s="699">
        <v>50.247999999999998</v>
      </c>
      <c r="Q817" s="699">
        <v>46.75</v>
      </c>
      <c r="R817" s="699">
        <v>48.271000000000001</v>
      </c>
      <c r="S817" s="699">
        <v>50.631</v>
      </c>
      <c r="T817" s="699">
        <v>52.982999999999997</v>
      </c>
      <c r="U817" s="699">
        <v>48.564999999999998</v>
      </c>
      <c r="V817" s="699">
        <v>44.040999999999997</v>
      </c>
      <c r="W817" s="699">
        <v>42.347999999999999</v>
      </c>
      <c r="X817" s="699">
        <v>44.82</v>
      </c>
      <c r="Y817" s="699">
        <v>48.523000000000003</v>
      </c>
      <c r="Z817" s="699">
        <v>56.140999999999998</v>
      </c>
      <c r="AA817" s="699">
        <v>50.662999999999997</v>
      </c>
      <c r="AB817" s="699">
        <v>54.704000000000001</v>
      </c>
      <c r="AC817" s="699">
        <v>59.225999999999999</v>
      </c>
      <c r="AD817" s="699">
        <v>65.975999999999999</v>
      </c>
      <c r="AE817" s="953">
        <v>70.774000000000001</v>
      </c>
      <c r="AF817" s="58"/>
      <c r="AG817" s="58"/>
      <c r="AH817" s="58"/>
      <c r="AI817" s="58"/>
      <c r="AJ817" s="58"/>
      <c r="AK817" s="58"/>
      <c r="AL817" s="58"/>
      <c r="AM817" s="58"/>
      <c r="AN817" s="58"/>
      <c r="AO817" s="58"/>
      <c r="AP817" s="58"/>
      <c r="AQ817" s="58"/>
      <c r="AR817" s="58"/>
      <c r="AS817" s="58"/>
      <c r="AT817" s="58"/>
      <c r="AU817" s="58"/>
      <c r="AV817" s="58"/>
      <c r="AW817" s="58"/>
      <c r="AX817" s="58"/>
      <c r="AY817" s="58"/>
      <c r="AZ817" s="58"/>
      <c r="BA817" s="58"/>
      <c r="BB817" s="58"/>
      <c r="BC817" s="58"/>
      <c r="BD817" s="58"/>
      <c r="BE817" s="58"/>
      <c r="BF817" s="58"/>
      <c r="BG817" s="58"/>
      <c r="BH817" s="58"/>
      <c r="BI817" s="58"/>
      <c r="BJ817" s="58"/>
      <c r="BK817" s="58"/>
      <c r="BL817" s="58"/>
      <c r="BM817" s="58"/>
      <c r="BN817" s="58"/>
      <c r="BO817" s="58"/>
      <c r="BP817" s="58"/>
      <c r="BQ817" s="58"/>
      <c r="BR817" s="58"/>
      <c r="BS817" s="58"/>
      <c r="BT817" s="58"/>
      <c r="BU817" s="58"/>
      <c r="BV817" s="58"/>
      <c r="BW817" s="58"/>
      <c r="BX817" s="58"/>
      <c r="BY817" s="58"/>
      <c r="BZ817" s="58"/>
      <c r="CA817" s="58"/>
      <c r="CB817" s="58"/>
      <c r="CC817" s="58"/>
      <c r="CD817" s="58"/>
      <c r="CE817" s="58"/>
      <c r="CF817" s="58"/>
      <c r="CG817" s="58"/>
      <c r="CH817" s="58"/>
      <c r="CI817" s="58"/>
      <c r="CJ817" s="58"/>
      <c r="CK817" s="58"/>
      <c r="CL817" s="58"/>
      <c r="CM817" s="58"/>
      <c r="CN817" s="58"/>
      <c r="CO817" s="58"/>
      <c r="CP817" s="58"/>
      <c r="CQ817" s="58"/>
      <c r="CR817" s="58"/>
      <c r="CS817" s="58"/>
      <c r="CT817" s="58"/>
      <c r="CU817" s="58"/>
      <c r="CV817" s="58"/>
      <c r="CW817" s="58"/>
      <c r="CX817" s="58"/>
      <c r="CY817" s="58"/>
      <c r="CZ817" s="58"/>
      <c r="DA817" s="58"/>
      <c r="DB817" s="58"/>
      <c r="DC817" s="58"/>
      <c r="DD817" s="58"/>
      <c r="DE817" s="58"/>
      <c r="DF817" s="58"/>
      <c r="DG817" s="58"/>
      <c r="DH817" s="58"/>
      <c r="DI817" s="58"/>
      <c r="DJ817" s="58"/>
      <c r="DK817" s="58"/>
      <c r="DL817" s="58"/>
      <c r="DM817" s="58"/>
      <c r="DN817" s="58"/>
      <c r="DO817" s="58"/>
      <c r="DP817" s="58"/>
      <c r="DQ817" s="58"/>
      <c r="DR817" s="58"/>
      <c r="DS817" s="58"/>
      <c r="DT817" s="58"/>
      <c r="DU817" s="58"/>
      <c r="DV817" s="58"/>
      <c r="DW817" s="58"/>
      <c r="DX817" s="58"/>
      <c r="DY817" s="58"/>
      <c r="DZ817" s="58"/>
      <c r="EA817" s="58"/>
      <c r="EB817" s="58"/>
      <c r="EC817" s="58"/>
      <c r="ED817" s="58"/>
      <c r="EE817" s="58"/>
      <c r="EF817" s="58"/>
      <c r="EG817" s="58"/>
      <c r="EH817" s="58"/>
      <c r="EI817" s="58"/>
      <c r="EJ817" s="58"/>
      <c r="EK817" s="58"/>
      <c r="EL817" s="58"/>
      <c r="EM817" s="58"/>
      <c r="EN817" s="58"/>
      <c r="EO817" s="58"/>
      <c r="EP817" s="58"/>
      <c r="EQ817" s="58"/>
      <c r="ER817" s="58"/>
      <c r="ES817" s="58"/>
      <c r="ET817" s="58"/>
      <c r="EU817" s="58"/>
      <c r="EV817" s="58"/>
      <c r="EW817" s="58"/>
      <c r="EX817" s="58"/>
      <c r="EY817" s="58"/>
      <c r="EZ817" s="58"/>
      <c r="FA817" s="58"/>
      <c r="FB817" s="58"/>
      <c r="FC817" s="58"/>
      <c r="FD817" s="58"/>
      <c r="FE817" s="58"/>
      <c r="FF817" s="58"/>
      <c r="FG817" s="58"/>
      <c r="FH817" s="58"/>
      <c r="FI817" s="58"/>
      <c r="FJ817" s="58"/>
      <c r="FK817" s="58"/>
      <c r="FL817" s="58"/>
      <c r="FM817" s="58"/>
      <c r="FN817" s="58"/>
      <c r="FO817" s="58"/>
      <c r="FP817" s="58"/>
      <c r="FQ817" s="58"/>
      <c r="FR817" s="58"/>
      <c r="FS817" s="58"/>
      <c r="FT817" s="58"/>
      <c r="FU817" s="58"/>
      <c r="FV817" s="58"/>
      <c r="FW817" s="58"/>
      <c r="FX817" s="58"/>
      <c r="FY817" s="58"/>
      <c r="FZ817" s="58"/>
      <c r="GA817" s="58"/>
      <c r="GB817" s="58"/>
      <c r="GC817" s="58"/>
      <c r="GD817" s="58"/>
      <c r="GE817" s="58"/>
      <c r="GF817" s="58"/>
      <c r="GG817" s="58"/>
      <c r="GH817" s="58"/>
      <c r="GI817" s="58"/>
      <c r="GJ817" s="58"/>
      <c r="GK817" s="58"/>
      <c r="GL817" s="58"/>
      <c r="GM817" s="58"/>
      <c r="GN817" s="58"/>
      <c r="GO817" s="58"/>
      <c r="GP817" s="58"/>
      <c r="GQ817" s="58"/>
      <c r="GR817" s="58"/>
      <c r="GS817" s="58"/>
      <c r="GT817" s="58"/>
      <c r="GU817" s="58"/>
      <c r="GV817" s="58"/>
      <c r="GW817" s="58"/>
      <c r="GX817" s="58"/>
      <c r="GY817" s="58"/>
      <c r="GZ817" s="58"/>
      <c r="HA817" s="58"/>
      <c r="HB817" s="58"/>
      <c r="HC817" s="58"/>
      <c r="HD817" s="58"/>
      <c r="HE817" s="58"/>
      <c r="HF817" s="58"/>
      <c r="HG817" s="58"/>
      <c r="HH817" s="58"/>
      <c r="HI817" s="58"/>
      <c r="HJ817" s="58"/>
      <c r="HK817" s="58"/>
      <c r="HL817" s="58"/>
      <c r="HM817" s="58"/>
      <c r="HN817" s="58"/>
      <c r="HO817" s="58"/>
      <c r="HP817" s="58"/>
      <c r="HQ817" s="58"/>
      <c r="HR817" s="58"/>
      <c r="HS817" s="58"/>
      <c r="HT817" s="58"/>
      <c r="HU817" s="58"/>
      <c r="HV817" s="58"/>
      <c r="HW817" s="58"/>
      <c r="HX817" s="58"/>
      <c r="HY817" s="58"/>
      <c r="HZ817" s="58"/>
      <c r="IA817" s="58"/>
      <c r="IB817" s="58"/>
      <c r="IC817" s="58"/>
      <c r="ID817" s="58"/>
      <c r="IE817" s="58"/>
      <c r="IF817" s="58"/>
      <c r="IG817" s="58"/>
      <c r="IH817" s="58"/>
      <c r="II817" s="58"/>
      <c r="IJ817" s="58"/>
      <c r="IK817" s="58"/>
      <c r="IL817" s="58"/>
      <c r="IM817" s="58"/>
      <c r="IN817" s="58"/>
      <c r="IO817" s="58"/>
      <c r="IP817" s="58"/>
      <c r="IQ817" s="58"/>
      <c r="IR817" s="58"/>
    </row>
    <row r="818" spans="1:252" s="839" customFormat="1">
      <c r="A818" s="78" t="s">
        <v>461</v>
      </c>
      <c r="B818" s="699">
        <v>2.9279999999999999</v>
      </c>
      <c r="C818" s="699">
        <v>2.73</v>
      </c>
      <c r="D818" s="699">
        <v>2.7450000000000001</v>
      </c>
      <c r="E818" s="699">
        <v>2.83</v>
      </c>
      <c r="F818" s="699">
        <v>3.7290000000000001</v>
      </c>
      <c r="G818" s="699">
        <v>4.1589999999999998</v>
      </c>
      <c r="H818" s="699">
        <v>3.7759999999999998</v>
      </c>
      <c r="I818" s="699">
        <v>3.9129999999999998</v>
      </c>
      <c r="J818" s="699">
        <v>3.99</v>
      </c>
      <c r="K818" s="699">
        <v>4.875</v>
      </c>
      <c r="L818" s="699">
        <v>5.2</v>
      </c>
      <c r="M818" s="699">
        <v>5.492</v>
      </c>
      <c r="N818" s="699">
        <v>5.9169999999999998</v>
      </c>
      <c r="O818" s="699">
        <v>6.41</v>
      </c>
      <c r="P818" s="699">
        <v>7.3220000000000001</v>
      </c>
      <c r="Q818" s="699">
        <v>5.8090000000000002</v>
      </c>
      <c r="R818" s="699">
        <v>6.016</v>
      </c>
      <c r="S818" s="699">
        <v>8.0039999999999996</v>
      </c>
      <c r="T818" s="699">
        <v>8.27</v>
      </c>
      <c r="U818" s="699">
        <v>7.5410000000000004</v>
      </c>
      <c r="V818" s="699">
        <v>6.6779999999999999</v>
      </c>
      <c r="W818" s="699">
        <v>7.0259999999999998</v>
      </c>
      <c r="X818" s="699">
        <v>6.8879999999999999</v>
      </c>
      <c r="Y818" s="699">
        <v>7.0019999999999998</v>
      </c>
      <c r="Z818" s="699">
        <v>8.0399999999999991</v>
      </c>
      <c r="AA818" s="699">
        <v>7.1909999999999998</v>
      </c>
      <c r="AB818" s="699">
        <v>8.327</v>
      </c>
      <c r="AC818" s="699">
        <v>8.9629999999999992</v>
      </c>
      <c r="AD818" s="699">
        <v>10.292</v>
      </c>
      <c r="AE818" s="953">
        <v>11.077999999999999</v>
      </c>
      <c r="AF818" s="58"/>
      <c r="AG818" s="58"/>
      <c r="AH818" s="58"/>
      <c r="AI818" s="58"/>
      <c r="AJ818" s="58"/>
      <c r="AK818" s="58"/>
      <c r="AL818" s="58"/>
      <c r="AM818" s="58"/>
      <c r="AN818" s="58"/>
      <c r="AO818" s="58"/>
      <c r="AP818" s="58"/>
      <c r="AQ818" s="58"/>
      <c r="AR818" s="58"/>
      <c r="AS818" s="58"/>
      <c r="AT818" s="58"/>
      <c r="AU818" s="58"/>
      <c r="AV818" s="58"/>
      <c r="AW818" s="58"/>
      <c r="AX818" s="58"/>
      <c r="AY818" s="58"/>
      <c r="AZ818" s="58"/>
      <c r="BA818" s="58"/>
      <c r="BB818" s="58"/>
      <c r="BC818" s="58"/>
      <c r="BD818" s="58"/>
      <c r="BE818" s="58"/>
      <c r="BF818" s="58"/>
      <c r="BG818" s="58"/>
      <c r="BH818" s="58"/>
      <c r="BI818" s="58"/>
      <c r="BJ818" s="58"/>
      <c r="BK818" s="58"/>
      <c r="BL818" s="58"/>
      <c r="BM818" s="58"/>
      <c r="BN818" s="58"/>
      <c r="BO818" s="58"/>
      <c r="BP818" s="58"/>
      <c r="BQ818" s="58"/>
      <c r="BR818" s="58"/>
      <c r="BS818" s="58"/>
      <c r="BT818" s="58"/>
      <c r="BU818" s="58"/>
      <c r="BV818" s="58"/>
      <c r="BW818" s="58"/>
      <c r="BX818" s="58"/>
      <c r="BY818" s="58"/>
      <c r="BZ818" s="58"/>
      <c r="CA818" s="58"/>
      <c r="CB818" s="58"/>
      <c r="CC818" s="58"/>
      <c r="CD818" s="58"/>
      <c r="CE818" s="58"/>
      <c r="CF818" s="58"/>
      <c r="CG818" s="58"/>
      <c r="CH818" s="58"/>
      <c r="CI818" s="58"/>
      <c r="CJ818" s="58"/>
      <c r="CK818" s="58"/>
      <c r="CL818" s="58"/>
      <c r="CM818" s="58"/>
      <c r="CN818" s="58"/>
      <c r="CO818" s="58"/>
      <c r="CP818" s="58"/>
      <c r="CQ818" s="58"/>
      <c r="CR818" s="58"/>
      <c r="CS818" s="58"/>
      <c r="CT818" s="58"/>
      <c r="CU818" s="58"/>
      <c r="CV818" s="58"/>
      <c r="CW818" s="58"/>
      <c r="CX818" s="58"/>
      <c r="CY818" s="58"/>
      <c r="CZ818" s="58"/>
      <c r="DA818" s="58"/>
      <c r="DB818" s="58"/>
      <c r="DC818" s="58"/>
      <c r="DD818" s="58"/>
      <c r="DE818" s="58"/>
      <c r="DF818" s="58"/>
      <c r="DG818" s="58"/>
      <c r="DH818" s="58"/>
      <c r="DI818" s="58"/>
      <c r="DJ818" s="58"/>
      <c r="DK818" s="58"/>
      <c r="DL818" s="58"/>
      <c r="DM818" s="58"/>
      <c r="DN818" s="58"/>
      <c r="DO818" s="58"/>
      <c r="DP818" s="58"/>
      <c r="DQ818" s="58"/>
      <c r="DR818" s="58"/>
      <c r="DS818" s="58"/>
      <c r="DT818" s="58"/>
      <c r="DU818" s="58"/>
      <c r="DV818" s="58"/>
      <c r="DW818" s="58"/>
      <c r="DX818" s="58"/>
      <c r="DY818" s="58"/>
      <c r="DZ818" s="58"/>
      <c r="EA818" s="58"/>
      <c r="EB818" s="58"/>
      <c r="EC818" s="58"/>
      <c r="ED818" s="58"/>
      <c r="EE818" s="58"/>
      <c r="EF818" s="58"/>
      <c r="EG818" s="58"/>
      <c r="EH818" s="58"/>
      <c r="EI818" s="58"/>
      <c r="EJ818" s="58"/>
      <c r="EK818" s="58"/>
      <c r="EL818" s="58"/>
      <c r="EM818" s="58"/>
      <c r="EN818" s="58"/>
      <c r="EO818" s="58"/>
      <c r="EP818" s="58"/>
      <c r="EQ818" s="58"/>
      <c r="ER818" s="58"/>
      <c r="ES818" s="58"/>
      <c r="ET818" s="58"/>
      <c r="EU818" s="58"/>
      <c r="EV818" s="58"/>
      <c r="EW818" s="58"/>
      <c r="EX818" s="58"/>
      <c r="EY818" s="58"/>
      <c r="EZ818" s="58"/>
      <c r="FA818" s="58"/>
      <c r="FB818" s="58"/>
      <c r="FC818" s="58"/>
      <c r="FD818" s="58"/>
      <c r="FE818" s="58"/>
      <c r="FF818" s="58"/>
      <c r="FG818" s="58"/>
      <c r="FH818" s="58"/>
      <c r="FI818" s="58"/>
      <c r="FJ818" s="58"/>
      <c r="FK818" s="58"/>
      <c r="FL818" s="58"/>
      <c r="FM818" s="58"/>
      <c r="FN818" s="58"/>
      <c r="FO818" s="58"/>
      <c r="FP818" s="58"/>
      <c r="FQ818" s="58"/>
      <c r="FR818" s="58"/>
      <c r="FS818" s="58"/>
      <c r="FT818" s="58"/>
      <c r="FU818" s="58"/>
      <c r="FV818" s="58"/>
      <c r="FW818" s="58"/>
      <c r="FX818" s="58"/>
      <c r="FY818" s="58"/>
      <c r="FZ818" s="58"/>
      <c r="GA818" s="58"/>
      <c r="GB818" s="58"/>
      <c r="GC818" s="58"/>
      <c r="GD818" s="58"/>
      <c r="GE818" s="58"/>
      <c r="GF818" s="58"/>
      <c r="GG818" s="58"/>
      <c r="GH818" s="58"/>
      <c r="GI818" s="58"/>
      <c r="GJ818" s="58"/>
      <c r="GK818" s="58"/>
      <c r="GL818" s="58"/>
      <c r="GM818" s="58"/>
      <c r="GN818" s="58"/>
      <c r="GO818" s="58"/>
      <c r="GP818" s="58"/>
      <c r="GQ818" s="58"/>
      <c r="GR818" s="58"/>
      <c r="GS818" s="58"/>
      <c r="GT818" s="58"/>
      <c r="GU818" s="58"/>
      <c r="GV818" s="58"/>
      <c r="GW818" s="58"/>
      <c r="GX818" s="58"/>
      <c r="GY818" s="58"/>
      <c r="GZ818" s="58"/>
      <c r="HA818" s="58"/>
      <c r="HB818" s="58"/>
      <c r="HC818" s="58"/>
      <c r="HD818" s="58"/>
      <c r="HE818" s="58"/>
      <c r="HF818" s="58"/>
      <c r="HG818" s="58"/>
      <c r="HH818" s="58"/>
      <c r="HI818" s="58"/>
      <c r="HJ818" s="58"/>
      <c r="HK818" s="58"/>
      <c r="HL818" s="58"/>
      <c r="HM818" s="58"/>
      <c r="HN818" s="58"/>
      <c r="HO818" s="58"/>
      <c r="HP818" s="58"/>
      <c r="HQ818" s="58"/>
      <c r="HR818" s="58"/>
      <c r="HS818" s="58"/>
      <c r="HT818" s="58"/>
      <c r="HU818" s="58"/>
      <c r="HV818" s="58"/>
      <c r="HW818" s="58"/>
      <c r="HX818" s="58"/>
      <c r="HY818" s="58"/>
      <c r="HZ818" s="58"/>
      <c r="IA818" s="58"/>
      <c r="IB818" s="58"/>
      <c r="IC818" s="58"/>
      <c r="ID818" s="58"/>
      <c r="IE818" s="58"/>
      <c r="IF818" s="58"/>
      <c r="IG818" s="58"/>
      <c r="IH818" s="58"/>
      <c r="II818" s="58"/>
      <c r="IJ818" s="58"/>
      <c r="IK818" s="58"/>
      <c r="IL818" s="58"/>
      <c r="IM818" s="58"/>
      <c r="IN818" s="58"/>
      <c r="IO818" s="58"/>
      <c r="IP818" s="58"/>
      <c r="IQ818" s="58"/>
      <c r="IR818" s="58"/>
    </row>
    <row r="819" spans="1:252" s="839" customFormat="1">
      <c r="A819" s="78" t="s">
        <v>554</v>
      </c>
      <c r="B819" s="699">
        <v>2E-3</v>
      </c>
      <c r="C819" s="699">
        <v>2E-3</v>
      </c>
      <c r="D819" s="699">
        <v>2E-3</v>
      </c>
      <c r="E819" s="699">
        <v>2E-3</v>
      </c>
      <c r="F819" s="699">
        <v>2E-3</v>
      </c>
      <c r="G819" s="699">
        <v>2E-3</v>
      </c>
      <c r="H819" s="699">
        <v>2E-3</v>
      </c>
      <c r="I819" s="699">
        <v>2E-3</v>
      </c>
      <c r="J819" s="699">
        <v>2E-3</v>
      </c>
      <c r="K819" s="699">
        <v>2E-3</v>
      </c>
      <c r="L819" s="699">
        <v>2E-3</v>
      </c>
      <c r="M819" s="699">
        <v>2E-3</v>
      </c>
      <c r="N819" s="699">
        <v>2E-3</v>
      </c>
      <c r="O819" s="699">
        <v>2E-3</v>
      </c>
      <c r="P819" s="699">
        <v>4.0000000000000001E-3</v>
      </c>
      <c r="Q819" s="699">
        <v>4.0000000000000001E-3</v>
      </c>
      <c r="R819" s="699">
        <v>4.0000000000000001E-3</v>
      </c>
      <c r="S819" s="699">
        <v>4.0000000000000001E-3</v>
      </c>
      <c r="T819" s="699">
        <v>3.0000000000000001E-3</v>
      </c>
      <c r="U819" s="699">
        <v>4.0000000000000001E-3</v>
      </c>
      <c r="V819" s="699">
        <v>4.0000000000000001E-3</v>
      </c>
      <c r="W819" s="699">
        <v>4.0000000000000001E-3</v>
      </c>
      <c r="X819" s="699">
        <v>6.0000000000000001E-3</v>
      </c>
      <c r="Y819" s="699">
        <v>4.0000000000000001E-3</v>
      </c>
      <c r="Z819" s="699">
        <v>6.0000000000000001E-3</v>
      </c>
      <c r="AA819" s="699">
        <v>4.0000000000000001E-3</v>
      </c>
      <c r="AB819" s="699">
        <v>3.0000000000000001E-3</v>
      </c>
      <c r="AC819" s="699">
        <v>4.0000000000000001E-3</v>
      </c>
      <c r="AD819" s="699">
        <v>1.2E-2</v>
      </c>
      <c r="AE819" s="953">
        <v>7.0000000000000001E-3</v>
      </c>
      <c r="AF819" s="58"/>
      <c r="AG819" s="58"/>
      <c r="AH819" s="58"/>
      <c r="AI819" s="58"/>
      <c r="AJ819" s="58"/>
      <c r="AK819" s="58"/>
      <c r="AL819" s="58"/>
      <c r="AM819" s="58"/>
      <c r="AN819" s="58"/>
      <c r="AO819" s="58"/>
      <c r="AP819" s="58"/>
      <c r="AQ819" s="58"/>
      <c r="AR819" s="58"/>
      <c r="AS819" s="58"/>
      <c r="AT819" s="58"/>
      <c r="AU819" s="58"/>
      <c r="AV819" s="58"/>
      <c r="AW819" s="58"/>
      <c r="AX819" s="58"/>
      <c r="AY819" s="58"/>
      <c r="AZ819" s="58"/>
      <c r="BA819" s="58"/>
      <c r="BB819" s="58"/>
      <c r="BC819" s="58"/>
      <c r="BD819" s="58"/>
      <c r="BE819" s="58"/>
      <c r="BF819" s="58"/>
      <c r="BG819" s="58"/>
      <c r="BH819" s="58"/>
      <c r="BI819" s="58"/>
      <c r="BJ819" s="58"/>
      <c r="BK819" s="58"/>
      <c r="BL819" s="58"/>
      <c r="BM819" s="58"/>
      <c r="BN819" s="58"/>
      <c r="BO819" s="58"/>
      <c r="BP819" s="58"/>
      <c r="BQ819" s="58"/>
      <c r="BR819" s="58"/>
      <c r="BS819" s="58"/>
      <c r="BT819" s="58"/>
      <c r="BU819" s="58"/>
      <c r="BV819" s="58"/>
      <c r="BW819" s="58"/>
      <c r="BX819" s="58"/>
      <c r="BY819" s="58"/>
      <c r="BZ819" s="58"/>
      <c r="CA819" s="58"/>
      <c r="CB819" s="58"/>
      <c r="CC819" s="58"/>
      <c r="CD819" s="58"/>
      <c r="CE819" s="58"/>
      <c r="CF819" s="58"/>
      <c r="CG819" s="58"/>
      <c r="CH819" s="58"/>
      <c r="CI819" s="58"/>
      <c r="CJ819" s="58"/>
      <c r="CK819" s="58"/>
      <c r="CL819" s="58"/>
      <c r="CM819" s="58"/>
      <c r="CN819" s="58"/>
      <c r="CO819" s="58"/>
      <c r="CP819" s="58"/>
      <c r="CQ819" s="58"/>
      <c r="CR819" s="58"/>
      <c r="CS819" s="58"/>
      <c r="CT819" s="58"/>
      <c r="CU819" s="58"/>
      <c r="CV819" s="58"/>
      <c r="CW819" s="58"/>
      <c r="CX819" s="58"/>
      <c r="CY819" s="58"/>
      <c r="CZ819" s="58"/>
      <c r="DA819" s="58"/>
      <c r="DB819" s="58"/>
      <c r="DC819" s="58"/>
      <c r="DD819" s="58"/>
      <c r="DE819" s="58"/>
      <c r="DF819" s="58"/>
      <c r="DG819" s="58"/>
      <c r="DH819" s="58"/>
      <c r="DI819" s="58"/>
      <c r="DJ819" s="58"/>
      <c r="DK819" s="58"/>
      <c r="DL819" s="58"/>
      <c r="DM819" s="58"/>
      <c r="DN819" s="58"/>
      <c r="DO819" s="58"/>
      <c r="DP819" s="58"/>
      <c r="DQ819" s="58"/>
      <c r="DR819" s="58"/>
      <c r="DS819" s="58"/>
      <c r="DT819" s="58"/>
      <c r="DU819" s="58"/>
      <c r="DV819" s="58"/>
      <c r="DW819" s="58"/>
      <c r="DX819" s="58"/>
      <c r="DY819" s="58"/>
      <c r="DZ819" s="58"/>
      <c r="EA819" s="58"/>
      <c r="EB819" s="58"/>
      <c r="EC819" s="58"/>
      <c r="ED819" s="58"/>
      <c r="EE819" s="58"/>
      <c r="EF819" s="58"/>
      <c r="EG819" s="58"/>
      <c r="EH819" s="58"/>
      <c r="EI819" s="58"/>
      <c r="EJ819" s="58"/>
      <c r="EK819" s="58"/>
      <c r="EL819" s="58"/>
      <c r="EM819" s="58"/>
      <c r="EN819" s="58"/>
      <c r="EO819" s="58"/>
      <c r="EP819" s="58"/>
      <c r="EQ819" s="58"/>
      <c r="ER819" s="58"/>
      <c r="ES819" s="58"/>
      <c r="ET819" s="58"/>
      <c r="EU819" s="58"/>
      <c r="EV819" s="58"/>
      <c r="EW819" s="58"/>
      <c r="EX819" s="58"/>
      <c r="EY819" s="58"/>
      <c r="EZ819" s="58"/>
      <c r="FA819" s="58"/>
      <c r="FB819" s="58"/>
      <c r="FC819" s="58"/>
      <c r="FD819" s="58"/>
      <c r="FE819" s="58"/>
      <c r="FF819" s="58"/>
      <c r="FG819" s="58"/>
      <c r="FH819" s="58"/>
      <c r="FI819" s="58"/>
      <c r="FJ819" s="58"/>
      <c r="FK819" s="58"/>
      <c r="FL819" s="58"/>
      <c r="FM819" s="58"/>
      <c r="FN819" s="58"/>
      <c r="FO819" s="58"/>
      <c r="FP819" s="58"/>
      <c r="FQ819" s="58"/>
      <c r="FR819" s="58"/>
      <c r="FS819" s="58"/>
      <c r="FT819" s="58"/>
      <c r="FU819" s="58"/>
      <c r="FV819" s="58"/>
      <c r="FW819" s="58"/>
      <c r="FX819" s="58"/>
      <c r="FY819" s="58"/>
      <c r="FZ819" s="58"/>
      <c r="GA819" s="58"/>
      <c r="GB819" s="58"/>
      <c r="GC819" s="58"/>
      <c r="GD819" s="58"/>
      <c r="GE819" s="58"/>
      <c r="GF819" s="58"/>
      <c r="GG819" s="58"/>
      <c r="GH819" s="58"/>
      <c r="GI819" s="58"/>
      <c r="GJ819" s="58"/>
      <c r="GK819" s="58"/>
      <c r="GL819" s="58"/>
      <c r="GM819" s="58"/>
      <c r="GN819" s="58"/>
      <c r="GO819" s="58"/>
      <c r="GP819" s="58"/>
      <c r="GQ819" s="58"/>
      <c r="GR819" s="58"/>
      <c r="GS819" s="58"/>
      <c r="GT819" s="58"/>
      <c r="GU819" s="58"/>
      <c r="GV819" s="58"/>
      <c r="GW819" s="58"/>
      <c r="GX819" s="58"/>
      <c r="GY819" s="58"/>
      <c r="GZ819" s="58"/>
      <c r="HA819" s="58"/>
      <c r="HB819" s="58"/>
      <c r="HC819" s="58"/>
      <c r="HD819" s="58"/>
      <c r="HE819" s="58"/>
      <c r="HF819" s="58"/>
      <c r="HG819" s="58"/>
      <c r="HH819" s="58"/>
      <c r="HI819" s="58"/>
      <c r="HJ819" s="58"/>
      <c r="HK819" s="58"/>
      <c r="HL819" s="58"/>
      <c r="HM819" s="58"/>
      <c r="HN819" s="58"/>
      <c r="HO819" s="58"/>
      <c r="HP819" s="58"/>
      <c r="HQ819" s="58"/>
      <c r="HR819" s="58"/>
      <c r="HS819" s="58"/>
      <c r="HT819" s="58"/>
      <c r="HU819" s="58"/>
      <c r="HV819" s="58"/>
      <c r="HW819" s="58"/>
      <c r="HX819" s="58"/>
      <c r="HY819" s="58"/>
      <c r="HZ819" s="58"/>
      <c r="IA819" s="58"/>
      <c r="IB819" s="58"/>
      <c r="IC819" s="58"/>
      <c r="ID819" s="58"/>
      <c r="IE819" s="58"/>
      <c r="IF819" s="58"/>
      <c r="IG819" s="58"/>
      <c r="IH819" s="58"/>
      <c r="II819" s="58"/>
      <c r="IJ819" s="58"/>
      <c r="IK819" s="58"/>
      <c r="IL819" s="58"/>
      <c r="IM819" s="58"/>
      <c r="IN819" s="58"/>
      <c r="IO819" s="58"/>
      <c r="IP819" s="58"/>
      <c r="IQ819" s="58"/>
      <c r="IR819" s="58"/>
    </row>
    <row r="820" spans="1:252" s="839" customFormat="1">
      <c r="A820" s="78" t="s">
        <v>555</v>
      </c>
      <c r="B820" s="699"/>
      <c r="C820" s="699"/>
      <c r="D820" s="699"/>
      <c r="E820" s="699"/>
      <c r="F820" s="699"/>
      <c r="G820" s="699"/>
      <c r="H820" s="699"/>
      <c r="I820" s="699"/>
      <c r="J820" s="699"/>
      <c r="K820" s="699"/>
      <c r="L820" s="699"/>
      <c r="M820" s="699"/>
      <c r="N820" s="699"/>
      <c r="O820" s="699"/>
      <c r="P820" s="699"/>
      <c r="Q820" s="699"/>
      <c r="R820" s="699"/>
      <c r="S820" s="699"/>
      <c r="T820" s="699"/>
      <c r="U820" s="699"/>
      <c r="V820" s="699"/>
      <c r="W820" s="699"/>
      <c r="X820" s="699"/>
      <c r="Y820" s="699"/>
      <c r="Z820" s="699"/>
      <c r="AA820" s="699"/>
      <c r="AB820" s="699"/>
      <c r="AC820" s="699"/>
      <c r="AD820" s="699"/>
      <c r="AE820"/>
      <c r="AF820" s="58"/>
      <c r="AG820" s="58"/>
      <c r="AH820" s="58"/>
      <c r="AI820" s="58"/>
      <c r="AJ820" s="58"/>
      <c r="AK820" s="58"/>
      <c r="AL820" s="58"/>
      <c r="AM820" s="58"/>
      <c r="AN820" s="58"/>
      <c r="AO820" s="58"/>
      <c r="AP820" s="58"/>
      <c r="AQ820" s="58"/>
      <c r="AR820" s="58"/>
      <c r="AS820" s="58"/>
      <c r="AT820" s="58"/>
      <c r="AU820" s="58"/>
      <c r="AV820" s="58"/>
      <c r="AW820" s="58"/>
      <c r="AX820" s="58"/>
      <c r="AY820" s="58"/>
      <c r="AZ820" s="58"/>
      <c r="BA820" s="58"/>
      <c r="BB820" s="58"/>
      <c r="BC820" s="58"/>
      <c r="BD820" s="58"/>
      <c r="BE820" s="58"/>
      <c r="BF820" s="58"/>
      <c r="BG820" s="58"/>
      <c r="BH820" s="58"/>
      <c r="BI820" s="58"/>
      <c r="BJ820" s="58"/>
      <c r="BK820" s="58"/>
      <c r="BL820" s="58"/>
      <c r="BM820" s="58"/>
      <c r="BN820" s="58"/>
      <c r="BO820" s="58"/>
      <c r="BP820" s="58"/>
      <c r="BQ820" s="58"/>
      <c r="BR820" s="58"/>
      <c r="BS820" s="58"/>
      <c r="BT820" s="58"/>
      <c r="BU820" s="58"/>
      <c r="BV820" s="58"/>
      <c r="BW820" s="58"/>
      <c r="BX820" s="58"/>
      <c r="BY820" s="58"/>
      <c r="BZ820" s="58"/>
      <c r="CA820" s="58"/>
      <c r="CB820" s="58"/>
      <c r="CC820" s="58"/>
      <c r="CD820" s="58"/>
      <c r="CE820" s="58"/>
      <c r="CF820" s="58"/>
      <c r="CG820" s="58"/>
      <c r="CH820" s="58"/>
      <c r="CI820" s="58"/>
      <c r="CJ820" s="58"/>
      <c r="CK820" s="58"/>
      <c r="CL820" s="58"/>
      <c r="CM820" s="58"/>
      <c r="CN820" s="58"/>
      <c r="CO820" s="58"/>
      <c r="CP820" s="58"/>
      <c r="CQ820" s="58"/>
      <c r="CR820" s="58"/>
      <c r="CS820" s="58"/>
      <c r="CT820" s="58"/>
      <c r="CU820" s="58"/>
      <c r="CV820" s="58"/>
      <c r="CW820" s="58"/>
      <c r="CX820" s="58"/>
      <c r="CY820" s="58"/>
      <c r="CZ820" s="58"/>
      <c r="DA820" s="58"/>
      <c r="DB820" s="58"/>
      <c r="DC820" s="58"/>
      <c r="DD820" s="58"/>
      <c r="DE820" s="58"/>
      <c r="DF820" s="58"/>
      <c r="DG820" s="58"/>
      <c r="DH820" s="58"/>
      <c r="DI820" s="58"/>
      <c r="DJ820" s="58"/>
      <c r="DK820" s="58"/>
      <c r="DL820" s="58"/>
      <c r="DM820" s="58"/>
      <c r="DN820" s="58"/>
      <c r="DO820" s="58"/>
      <c r="DP820" s="58"/>
      <c r="DQ820" s="58"/>
      <c r="DR820" s="58"/>
      <c r="DS820" s="58"/>
      <c r="DT820" s="58"/>
      <c r="DU820" s="58"/>
      <c r="DV820" s="58"/>
      <c r="DW820" s="58"/>
      <c r="DX820" s="58"/>
      <c r="DY820" s="58"/>
      <c r="DZ820" s="58"/>
      <c r="EA820" s="58"/>
      <c r="EB820" s="58"/>
      <c r="EC820" s="58"/>
      <c r="ED820" s="58"/>
      <c r="EE820" s="58"/>
      <c r="EF820" s="58"/>
      <c r="EG820" s="58"/>
      <c r="EH820" s="58"/>
      <c r="EI820" s="58"/>
      <c r="EJ820" s="58"/>
      <c r="EK820" s="58"/>
      <c r="EL820" s="58"/>
      <c r="EM820" s="58"/>
      <c r="EN820" s="58"/>
      <c r="EO820" s="58"/>
      <c r="EP820" s="58"/>
      <c r="EQ820" s="58"/>
      <c r="ER820" s="58"/>
      <c r="ES820" s="58"/>
      <c r="ET820" s="58"/>
      <c r="EU820" s="58"/>
      <c r="EV820" s="58"/>
      <c r="EW820" s="58"/>
      <c r="EX820" s="58"/>
      <c r="EY820" s="58"/>
      <c r="EZ820" s="58"/>
      <c r="FA820" s="58"/>
      <c r="FB820" s="58"/>
      <c r="FC820" s="58"/>
      <c r="FD820" s="58"/>
      <c r="FE820" s="58"/>
      <c r="FF820" s="58"/>
      <c r="FG820" s="58"/>
      <c r="FH820" s="58"/>
      <c r="FI820" s="58"/>
      <c r="FJ820" s="58"/>
      <c r="FK820" s="58"/>
      <c r="FL820" s="58"/>
      <c r="FM820" s="58"/>
      <c r="FN820" s="58"/>
      <c r="FO820" s="58"/>
      <c r="FP820" s="58"/>
      <c r="FQ820" s="58"/>
      <c r="FR820" s="58"/>
      <c r="FS820" s="58"/>
      <c r="FT820" s="58"/>
      <c r="FU820" s="58"/>
      <c r="FV820" s="58"/>
      <c r="FW820" s="58"/>
      <c r="FX820" s="58"/>
      <c r="FY820" s="58"/>
      <c r="FZ820" s="58"/>
      <c r="GA820" s="58"/>
      <c r="GB820" s="58"/>
      <c r="GC820" s="58"/>
      <c r="GD820" s="58"/>
      <c r="GE820" s="58"/>
      <c r="GF820" s="58"/>
      <c r="GG820" s="58"/>
      <c r="GH820" s="58"/>
      <c r="GI820" s="58"/>
      <c r="GJ820" s="58"/>
      <c r="GK820" s="58"/>
      <c r="GL820" s="58"/>
      <c r="GM820" s="58"/>
      <c r="GN820" s="58"/>
      <c r="GO820" s="58"/>
      <c r="GP820" s="58"/>
      <c r="GQ820" s="58"/>
      <c r="GR820" s="58"/>
      <c r="GS820" s="58"/>
      <c r="GT820" s="58"/>
      <c r="GU820" s="58"/>
      <c r="GV820" s="58"/>
      <c r="GW820" s="58"/>
      <c r="GX820" s="58"/>
      <c r="GY820" s="58"/>
      <c r="GZ820" s="58"/>
      <c r="HA820" s="58"/>
      <c r="HB820" s="58"/>
      <c r="HC820" s="58"/>
      <c r="HD820" s="58"/>
      <c r="HE820" s="58"/>
      <c r="HF820" s="58"/>
      <c r="HG820" s="58"/>
      <c r="HH820" s="58"/>
      <c r="HI820" s="58"/>
      <c r="HJ820" s="58"/>
      <c r="HK820" s="58"/>
      <c r="HL820" s="58"/>
      <c r="HM820" s="58"/>
      <c r="HN820" s="58"/>
      <c r="HO820" s="58"/>
      <c r="HP820" s="58"/>
      <c r="HQ820" s="58"/>
      <c r="HR820" s="58"/>
      <c r="HS820" s="58"/>
      <c r="HT820" s="58"/>
      <c r="HU820" s="58"/>
      <c r="HV820" s="58"/>
      <c r="HW820" s="58"/>
      <c r="HX820" s="58"/>
      <c r="HY820" s="58"/>
      <c r="HZ820" s="58"/>
      <c r="IA820" s="58"/>
      <c r="IB820" s="58"/>
      <c r="IC820" s="58"/>
      <c r="ID820" s="58"/>
      <c r="IE820" s="58"/>
      <c r="IF820" s="58"/>
      <c r="IG820" s="58"/>
      <c r="IH820" s="58"/>
      <c r="II820" s="58"/>
      <c r="IJ820" s="58"/>
      <c r="IK820" s="58"/>
      <c r="IL820" s="58"/>
      <c r="IM820" s="58"/>
      <c r="IN820" s="58"/>
      <c r="IO820" s="58"/>
      <c r="IP820" s="58"/>
      <c r="IQ820" s="58"/>
      <c r="IR820" s="58"/>
    </row>
    <row r="821" spans="1:252" s="839" customFormat="1">
      <c r="A821" s="78" t="s">
        <v>556</v>
      </c>
      <c r="B821" s="699">
        <v>2.84</v>
      </c>
      <c r="C821" s="699">
        <v>2.645</v>
      </c>
      <c r="D821" s="699">
        <v>2.649</v>
      </c>
      <c r="E821" s="699">
        <v>2.7309999999999999</v>
      </c>
      <c r="F821" s="699">
        <v>3.605</v>
      </c>
      <c r="G821" s="699">
        <v>4.0179999999999998</v>
      </c>
      <c r="H821" s="699">
        <v>3.6509999999999998</v>
      </c>
      <c r="I821" s="699">
        <v>3.782</v>
      </c>
      <c r="J821" s="699">
        <v>3.8559999999999999</v>
      </c>
      <c r="K821" s="699">
        <v>4.7110000000000003</v>
      </c>
      <c r="L821" s="699">
        <v>5.0270000000000001</v>
      </c>
      <c r="M821" s="699">
        <v>5.3109999999999999</v>
      </c>
      <c r="N821" s="699">
        <v>5.7240000000000002</v>
      </c>
      <c r="O821" s="699">
        <v>6.2</v>
      </c>
      <c r="P821" s="699">
        <v>7.0759999999999996</v>
      </c>
      <c r="Q821" s="699">
        <v>5.5739999999999998</v>
      </c>
      <c r="R821" s="699">
        <v>5.774</v>
      </c>
      <c r="S821" s="699">
        <v>7.782</v>
      </c>
      <c r="T821" s="699">
        <v>8.0890000000000004</v>
      </c>
      <c r="U821" s="699">
        <v>7.3710000000000004</v>
      </c>
      <c r="V821" s="699">
        <v>6.5449999999999999</v>
      </c>
      <c r="W821" s="699">
        <v>6.8860000000000001</v>
      </c>
      <c r="X821" s="699">
        <v>6.7439999999999998</v>
      </c>
      <c r="Y821" s="699">
        <v>6.8339999999999996</v>
      </c>
      <c r="Z821" s="699">
        <v>7.85</v>
      </c>
      <c r="AA821" s="699">
        <v>7.0039999999999996</v>
      </c>
      <c r="AB821" s="699">
        <v>8.1359999999999992</v>
      </c>
      <c r="AC821" s="699">
        <v>8.7680000000000007</v>
      </c>
      <c r="AD821" s="699">
        <v>10.106999999999999</v>
      </c>
      <c r="AE821" s="953">
        <v>10.839</v>
      </c>
      <c r="AF821" s="58"/>
      <c r="AG821" s="58"/>
      <c r="AH821" s="58"/>
      <c r="AI821" s="58"/>
      <c r="AJ821" s="58"/>
      <c r="AK821" s="58"/>
      <c r="AL821" s="58"/>
      <c r="AM821" s="58"/>
      <c r="AN821" s="58"/>
      <c r="AO821" s="58"/>
      <c r="AP821" s="58"/>
      <c r="AQ821" s="58"/>
      <c r="AR821" s="58"/>
      <c r="AS821" s="58"/>
      <c r="AT821" s="58"/>
      <c r="AU821" s="58"/>
      <c r="AV821" s="58"/>
      <c r="AW821" s="58"/>
      <c r="AX821" s="58"/>
      <c r="AY821" s="58"/>
      <c r="AZ821" s="58"/>
      <c r="BA821" s="58"/>
      <c r="BB821" s="58"/>
      <c r="BC821" s="58"/>
      <c r="BD821" s="58"/>
      <c r="BE821" s="58"/>
      <c r="BF821" s="58"/>
      <c r="BG821" s="58"/>
      <c r="BH821" s="58"/>
      <c r="BI821" s="58"/>
      <c r="BJ821" s="58"/>
      <c r="BK821" s="58"/>
      <c r="BL821" s="58"/>
      <c r="BM821" s="58"/>
      <c r="BN821" s="58"/>
      <c r="BO821" s="58"/>
      <c r="BP821" s="58"/>
      <c r="BQ821" s="58"/>
      <c r="BR821" s="58"/>
      <c r="BS821" s="58"/>
      <c r="BT821" s="58"/>
      <c r="BU821" s="58"/>
      <c r="BV821" s="58"/>
      <c r="BW821" s="58"/>
      <c r="BX821" s="58"/>
      <c r="BY821" s="58"/>
      <c r="BZ821" s="58"/>
      <c r="CA821" s="58"/>
      <c r="CB821" s="58"/>
      <c r="CC821" s="58"/>
      <c r="CD821" s="58"/>
      <c r="CE821" s="58"/>
      <c r="CF821" s="58"/>
      <c r="CG821" s="58"/>
      <c r="CH821" s="58"/>
      <c r="CI821" s="58"/>
      <c r="CJ821" s="58"/>
      <c r="CK821" s="58"/>
      <c r="CL821" s="58"/>
      <c r="CM821" s="58"/>
      <c r="CN821" s="58"/>
      <c r="CO821" s="58"/>
      <c r="CP821" s="58"/>
      <c r="CQ821" s="58"/>
      <c r="CR821" s="58"/>
      <c r="CS821" s="58"/>
      <c r="CT821" s="58"/>
      <c r="CU821" s="58"/>
      <c r="CV821" s="58"/>
      <c r="CW821" s="58"/>
      <c r="CX821" s="58"/>
      <c r="CY821" s="58"/>
      <c r="CZ821" s="58"/>
      <c r="DA821" s="58"/>
      <c r="DB821" s="58"/>
      <c r="DC821" s="58"/>
      <c r="DD821" s="58"/>
      <c r="DE821" s="58"/>
      <c r="DF821" s="58"/>
      <c r="DG821" s="58"/>
      <c r="DH821" s="58"/>
      <c r="DI821" s="58"/>
      <c r="DJ821" s="58"/>
      <c r="DK821" s="58"/>
      <c r="DL821" s="58"/>
      <c r="DM821" s="58"/>
      <c r="DN821" s="58"/>
      <c r="DO821" s="58"/>
      <c r="DP821" s="58"/>
      <c r="DQ821" s="58"/>
      <c r="DR821" s="58"/>
      <c r="DS821" s="58"/>
      <c r="DT821" s="58"/>
      <c r="DU821" s="58"/>
      <c r="DV821" s="58"/>
      <c r="DW821" s="58"/>
      <c r="DX821" s="58"/>
      <c r="DY821" s="58"/>
      <c r="DZ821" s="58"/>
      <c r="EA821" s="58"/>
      <c r="EB821" s="58"/>
      <c r="EC821" s="58"/>
      <c r="ED821" s="58"/>
      <c r="EE821" s="58"/>
      <c r="EF821" s="58"/>
      <c r="EG821" s="58"/>
      <c r="EH821" s="58"/>
      <c r="EI821" s="58"/>
      <c r="EJ821" s="58"/>
      <c r="EK821" s="58"/>
      <c r="EL821" s="58"/>
      <c r="EM821" s="58"/>
      <c r="EN821" s="58"/>
      <c r="EO821" s="58"/>
      <c r="EP821" s="58"/>
      <c r="EQ821" s="58"/>
      <c r="ER821" s="58"/>
      <c r="ES821" s="58"/>
      <c r="ET821" s="58"/>
      <c r="EU821" s="58"/>
      <c r="EV821" s="58"/>
      <c r="EW821" s="58"/>
      <c r="EX821" s="58"/>
      <c r="EY821" s="58"/>
      <c r="EZ821" s="58"/>
      <c r="FA821" s="58"/>
      <c r="FB821" s="58"/>
      <c r="FC821" s="58"/>
      <c r="FD821" s="58"/>
      <c r="FE821" s="58"/>
      <c r="FF821" s="58"/>
      <c r="FG821" s="58"/>
      <c r="FH821" s="58"/>
      <c r="FI821" s="58"/>
      <c r="FJ821" s="58"/>
      <c r="FK821" s="58"/>
      <c r="FL821" s="58"/>
      <c r="FM821" s="58"/>
      <c r="FN821" s="58"/>
      <c r="FO821" s="58"/>
      <c r="FP821" s="58"/>
      <c r="FQ821" s="58"/>
      <c r="FR821" s="58"/>
      <c r="FS821" s="58"/>
      <c r="FT821" s="58"/>
      <c r="FU821" s="58"/>
      <c r="FV821" s="58"/>
      <c r="FW821" s="58"/>
      <c r="FX821" s="58"/>
      <c r="FY821" s="58"/>
      <c r="FZ821" s="58"/>
      <c r="GA821" s="58"/>
      <c r="GB821" s="58"/>
      <c r="GC821" s="58"/>
      <c r="GD821" s="58"/>
      <c r="GE821" s="58"/>
      <c r="GF821" s="58"/>
      <c r="GG821" s="58"/>
      <c r="GH821" s="58"/>
      <c r="GI821" s="58"/>
      <c r="GJ821" s="58"/>
      <c r="GK821" s="58"/>
      <c r="GL821" s="58"/>
      <c r="GM821" s="58"/>
      <c r="GN821" s="58"/>
      <c r="GO821" s="58"/>
      <c r="GP821" s="58"/>
      <c r="GQ821" s="58"/>
      <c r="GR821" s="58"/>
      <c r="GS821" s="58"/>
      <c r="GT821" s="58"/>
      <c r="GU821" s="58"/>
      <c r="GV821" s="58"/>
      <c r="GW821" s="58"/>
      <c r="GX821" s="58"/>
      <c r="GY821" s="58"/>
      <c r="GZ821" s="58"/>
      <c r="HA821" s="58"/>
      <c r="HB821" s="58"/>
      <c r="HC821" s="58"/>
      <c r="HD821" s="58"/>
      <c r="HE821" s="58"/>
      <c r="HF821" s="58"/>
      <c r="HG821" s="58"/>
      <c r="HH821" s="58"/>
      <c r="HI821" s="58"/>
      <c r="HJ821" s="58"/>
      <c r="HK821" s="58"/>
      <c r="HL821" s="58"/>
      <c r="HM821" s="58"/>
      <c r="HN821" s="58"/>
      <c r="HO821" s="58"/>
      <c r="HP821" s="58"/>
      <c r="HQ821" s="58"/>
      <c r="HR821" s="58"/>
      <c r="HS821" s="58"/>
      <c r="HT821" s="58"/>
      <c r="HU821" s="58"/>
      <c r="HV821" s="58"/>
      <c r="HW821" s="58"/>
      <c r="HX821" s="58"/>
      <c r="HY821" s="58"/>
      <c r="HZ821" s="58"/>
      <c r="IA821" s="58"/>
      <c r="IB821" s="58"/>
      <c r="IC821" s="58"/>
      <c r="ID821" s="58"/>
      <c r="IE821" s="58"/>
      <c r="IF821" s="58"/>
      <c r="IG821" s="58"/>
      <c r="IH821" s="58"/>
      <c r="II821" s="58"/>
      <c r="IJ821" s="58"/>
      <c r="IK821" s="58"/>
      <c r="IL821" s="58"/>
      <c r="IM821" s="58"/>
      <c r="IN821" s="58"/>
      <c r="IO821" s="58"/>
      <c r="IP821" s="58"/>
      <c r="IQ821" s="58"/>
      <c r="IR821" s="58"/>
    </row>
    <row r="822" spans="1:252" s="839" customFormat="1">
      <c r="A822" s="78" t="s">
        <v>557</v>
      </c>
      <c r="B822" s="699"/>
      <c r="C822" s="699"/>
      <c r="D822" s="699"/>
      <c r="E822" s="699"/>
      <c r="F822" s="699"/>
      <c r="G822" s="699"/>
      <c r="H822" s="699"/>
      <c r="I822" s="699"/>
      <c r="J822" s="699"/>
      <c r="K822" s="699"/>
      <c r="L822" s="699"/>
      <c r="M822" s="699"/>
      <c r="N822" s="699"/>
      <c r="O822" s="699"/>
      <c r="P822" s="699"/>
      <c r="Q822" s="699"/>
      <c r="R822" s="699"/>
      <c r="S822" s="699"/>
      <c r="T822" s="699"/>
      <c r="U822" s="699"/>
      <c r="V822" s="699"/>
      <c r="W822" s="699"/>
      <c r="X822" s="699"/>
      <c r="Y822" s="699"/>
      <c r="Z822" s="699"/>
      <c r="AA822" s="699"/>
      <c r="AB822" s="699"/>
      <c r="AC822" s="699"/>
      <c r="AD822" s="699"/>
      <c r="AE822"/>
      <c r="AF822" s="58"/>
      <c r="AG822" s="58"/>
      <c r="AH822" s="58"/>
      <c r="AI822" s="58"/>
      <c r="AJ822" s="58"/>
      <c r="AK822" s="58"/>
      <c r="AL822" s="58"/>
      <c r="AM822" s="58"/>
      <c r="AN822" s="58"/>
      <c r="AO822" s="58"/>
      <c r="AP822" s="58"/>
      <c r="AQ822" s="58"/>
      <c r="AR822" s="58"/>
      <c r="AS822" s="58"/>
      <c r="AT822" s="58"/>
      <c r="AU822" s="58"/>
      <c r="AV822" s="58"/>
      <c r="AW822" s="58"/>
      <c r="AX822" s="58"/>
      <c r="AY822" s="58"/>
      <c r="AZ822" s="58"/>
      <c r="BA822" s="58"/>
      <c r="BB822" s="58"/>
      <c r="BC822" s="58"/>
      <c r="BD822" s="58"/>
      <c r="BE822" s="58"/>
      <c r="BF822" s="58"/>
      <c r="BG822" s="58"/>
      <c r="BH822" s="58"/>
      <c r="BI822" s="58"/>
      <c r="BJ822" s="58"/>
      <c r="BK822" s="58"/>
      <c r="BL822" s="58"/>
      <c r="BM822" s="58"/>
      <c r="BN822" s="58"/>
      <c r="BO822" s="58"/>
      <c r="BP822" s="58"/>
      <c r="BQ822" s="58"/>
      <c r="BR822" s="58"/>
      <c r="BS822" s="58"/>
      <c r="BT822" s="58"/>
      <c r="BU822" s="58"/>
      <c r="BV822" s="58"/>
      <c r="BW822" s="58"/>
      <c r="BX822" s="58"/>
      <c r="BY822" s="58"/>
      <c r="BZ822" s="58"/>
      <c r="CA822" s="58"/>
      <c r="CB822" s="58"/>
      <c r="CC822" s="58"/>
      <c r="CD822" s="58"/>
      <c r="CE822" s="58"/>
      <c r="CF822" s="58"/>
      <c r="CG822" s="58"/>
      <c r="CH822" s="58"/>
      <c r="CI822" s="58"/>
      <c r="CJ822" s="58"/>
      <c r="CK822" s="58"/>
      <c r="CL822" s="58"/>
      <c r="CM822" s="58"/>
      <c r="CN822" s="58"/>
      <c r="CO822" s="58"/>
      <c r="CP822" s="58"/>
      <c r="CQ822" s="58"/>
      <c r="CR822" s="58"/>
      <c r="CS822" s="58"/>
      <c r="CT822" s="58"/>
      <c r="CU822" s="58"/>
      <c r="CV822" s="58"/>
      <c r="CW822" s="58"/>
      <c r="CX822" s="58"/>
      <c r="CY822" s="58"/>
      <c r="CZ822" s="58"/>
      <c r="DA822" s="58"/>
      <c r="DB822" s="58"/>
      <c r="DC822" s="58"/>
      <c r="DD822" s="58"/>
      <c r="DE822" s="58"/>
      <c r="DF822" s="58"/>
      <c r="DG822" s="58"/>
      <c r="DH822" s="58"/>
      <c r="DI822" s="58"/>
      <c r="DJ822" s="58"/>
      <c r="DK822" s="58"/>
      <c r="DL822" s="58"/>
      <c r="DM822" s="58"/>
      <c r="DN822" s="58"/>
      <c r="DO822" s="58"/>
      <c r="DP822" s="58"/>
      <c r="DQ822" s="58"/>
      <c r="DR822" s="58"/>
      <c r="DS822" s="58"/>
      <c r="DT822" s="58"/>
      <c r="DU822" s="58"/>
      <c r="DV822" s="58"/>
      <c r="DW822" s="58"/>
      <c r="DX822" s="58"/>
      <c r="DY822" s="58"/>
      <c r="DZ822" s="58"/>
      <c r="EA822" s="58"/>
      <c r="EB822" s="58"/>
      <c r="EC822" s="58"/>
      <c r="ED822" s="58"/>
      <c r="EE822" s="58"/>
      <c r="EF822" s="58"/>
      <c r="EG822" s="58"/>
      <c r="EH822" s="58"/>
      <c r="EI822" s="58"/>
      <c r="EJ822" s="58"/>
      <c r="EK822" s="58"/>
      <c r="EL822" s="58"/>
      <c r="EM822" s="58"/>
      <c r="EN822" s="58"/>
      <c r="EO822" s="58"/>
      <c r="EP822" s="58"/>
      <c r="EQ822" s="58"/>
      <c r="ER822" s="58"/>
      <c r="ES822" s="58"/>
      <c r="ET822" s="58"/>
      <c r="EU822" s="58"/>
      <c r="EV822" s="58"/>
      <c r="EW822" s="58"/>
      <c r="EX822" s="58"/>
      <c r="EY822" s="58"/>
      <c r="EZ822" s="58"/>
      <c r="FA822" s="58"/>
      <c r="FB822" s="58"/>
      <c r="FC822" s="58"/>
      <c r="FD822" s="58"/>
      <c r="FE822" s="58"/>
      <c r="FF822" s="58"/>
      <c r="FG822" s="58"/>
      <c r="FH822" s="58"/>
      <c r="FI822" s="58"/>
      <c r="FJ822" s="58"/>
      <c r="FK822" s="58"/>
      <c r="FL822" s="58"/>
      <c r="FM822" s="58"/>
      <c r="FN822" s="58"/>
      <c r="FO822" s="58"/>
      <c r="FP822" s="58"/>
      <c r="FQ822" s="58"/>
      <c r="FR822" s="58"/>
      <c r="FS822" s="58"/>
      <c r="FT822" s="58"/>
      <c r="FU822" s="58"/>
      <c r="FV822" s="58"/>
      <c r="FW822" s="58"/>
      <c r="FX822" s="58"/>
      <c r="FY822" s="58"/>
      <c r="FZ822" s="58"/>
      <c r="GA822" s="58"/>
      <c r="GB822" s="58"/>
      <c r="GC822" s="58"/>
      <c r="GD822" s="58"/>
      <c r="GE822" s="58"/>
      <c r="GF822" s="58"/>
      <c r="GG822" s="58"/>
      <c r="GH822" s="58"/>
      <c r="GI822" s="58"/>
      <c r="GJ822" s="58"/>
      <c r="GK822" s="58"/>
      <c r="GL822" s="58"/>
      <c r="GM822" s="58"/>
      <c r="GN822" s="58"/>
      <c r="GO822" s="58"/>
      <c r="GP822" s="58"/>
      <c r="GQ822" s="58"/>
      <c r="GR822" s="58"/>
      <c r="GS822" s="58"/>
      <c r="GT822" s="58"/>
      <c r="GU822" s="58"/>
      <c r="GV822" s="58"/>
      <c r="GW822" s="58"/>
      <c r="GX822" s="58"/>
      <c r="GY822" s="58"/>
      <c r="GZ822" s="58"/>
      <c r="HA822" s="58"/>
      <c r="HB822" s="58"/>
      <c r="HC822" s="58"/>
      <c r="HD822" s="58"/>
      <c r="HE822" s="58"/>
      <c r="HF822" s="58"/>
      <c r="HG822" s="58"/>
      <c r="HH822" s="58"/>
      <c r="HI822" s="58"/>
      <c r="HJ822" s="58"/>
      <c r="HK822" s="58"/>
      <c r="HL822" s="58"/>
      <c r="HM822" s="58"/>
      <c r="HN822" s="58"/>
      <c r="HO822" s="58"/>
      <c r="HP822" s="58"/>
      <c r="HQ822" s="58"/>
      <c r="HR822" s="58"/>
      <c r="HS822" s="58"/>
      <c r="HT822" s="58"/>
      <c r="HU822" s="58"/>
      <c r="HV822" s="58"/>
      <c r="HW822" s="58"/>
      <c r="HX822" s="58"/>
      <c r="HY822" s="58"/>
      <c r="HZ822" s="58"/>
      <c r="IA822" s="58"/>
      <c r="IB822" s="58"/>
      <c r="IC822" s="58"/>
      <c r="ID822" s="58"/>
      <c r="IE822" s="58"/>
      <c r="IF822" s="58"/>
      <c r="IG822" s="58"/>
      <c r="IH822" s="58"/>
      <c r="II822" s="58"/>
      <c r="IJ822" s="58"/>
      <c r="IK822" s="58"/>
      <c r="IL822" s="58"/>
      <c r="IM822" s="58"/>
      <c r="IN822" s="58"/>
      <c r="IO822" s="58"/>
      <c r="IP822" s="58"/>
      <c r="IQ822" s="58"/>
      <c r="IR822" s="58"/>
    </row>
    <row r="823" spans="1:252" s="839" customFormat="1">
      <c r="A823" s="78" t="s">
        <v>558</v>
      </c>
      <c r="B823" s="699">
        <v>1E-3</v>
      </c>
      <c r="C823" s="699">
        <v>1E-3</v>
      </c>
      <c r="D823" s="699">
        <v>1E-3</v>
      </c>
      <c r="E823" s="699">
        <v>1E-3</v>
      </c>
      <c r="F823" s="699">
        <v>1E-3</v>
      </c>
      <c r="G823" s="699">
        <v>1E-3</v>
      </c>
      <c r="H823" s="699">
        <v>1E-3</v>
      </c>
      <c r="I823" s="699">
        <v>1E-3</v>
      </c>
      <c r="J823" s="699">
        <v>1E-3</v>
      </c>
      <c r="K823" s="699">
        <v>1E-3</v>
      </c>
      <c r="L823" s="699">
        <v>1E-3</v>
      </c>
      <c r="M823" s="699">
        <v>1E-3</v>
      </c>
      <c r="N823" s="699">
        <v>1E-3</v>
      </c>
      <c r="O823" s="699">
        <v>1E-3</v>
      </c>
      <c r="P823" s="699">
        <v>0</v>
      </c>
      <c r="Q823" s="699">
        <v>0</v>
      </c>
      <c r="R823" s="699">
        <v>0</v>
      </c>
      <c r="S823" s="699">
        <v>0</v>
      </c>
      <c r="T823" s="699">
        <v>0</v>
      </c>
      <c r="U823" s="699">
        <v>0</v>
      </c>
      <c r="V823" s="699">
        <v>0</v>
      </c>
      <c r="W823" s="699">
        <v>0</v>
      </c>
      <c r="X823" s="699">
        <v>0</v>
      </c>
      <c r="Y823" s="699">
        <v>0</v>
      </c>
      <c r="Z823" s="699"/>
      <c r="AA823" s="699"/>
      <c r="AB823" s="699"/>
      <c r="AC823" s="699"/>
      <c r="AD823" s="699"/>
      <c r="AE823"/>
      <c r="AF823" s="58"/>
      <c r="AG823" s="58"/>
      <c r="AH823" s="58"/>
      <c r="AI823" s="58"/>
      <c r="AJ823" s="58"/>
      <c r="AK823" s="58"/>
      <c r="AL823" s="58"/>
      <c r="AM823" s="58"/>
      <c r="AN823" s="58"/>
      <c r="AO823" s="58"/>
      <c r="AP823" s="58"/>
      <c r="AQ823" s="58"/>
      <c r="AR823" s="58"/>
      <c r="AS823" s="58"/>
      <c r="AT823" s="58"/>
      <c r="AU823" s="58"/>
      <c r="AV823" s="58"/>
      <c r="AW823" s="58"/>
      <c r="AX823" s="58"/>
      <c r="AY823" s="58"/>
      <c r="AZ823" s="58"/>
      <c r="BA823" s="58"/>
      <c r="BB823" s="58"/>
      <c r="BC823" s="58"/>
      <c r="BD823" s="58"/>
      <c r="BE823" s="58"/>
      <c r="BF823" s="58"/>
      <c r="BG823" s="58"/>
      <c r="BH823" s="58"/>
      <c r="BI823" s="58"/>
      <c r="BJ823" s="58"/>
      <c r="BK823" s="58"/>
      <c r="BL823" s="58"/>
      <c r="BM823" s="58"/>
      <c r="BN823" s="58"/>
      <c r="BO823" s="58"/>
      <c r="BP823" s="58"/>
      <c r="BQ823" s="58"/>
      <c r="BR823" s="58"/>
      <c r="BS823" s="58"/>
      <c r="BT823" s="58"/>
      <c r="BU823" s="58"/>
      <c r="BV823" s="58"/>
      <c r="BW823" s="58"/>
      <c r="BX823" s="58"/>
      <c r="BY823" s="58"/>
      <c r="BZ823" s="58"/>
      <c r="CA823" s="58"/>
      <c r="CB823" s="58"/>
      <c r="CC823" s="58"/>
      <c r="CD823" s="58"/>
      <c r="CE823" s="58"/>
      <c r="CF823" s="58"/>
      <c r="CG823" s="58"/>
      <c r="CH823" s="58"/>
      <c r="CI823" s="58"/>
      <c r="CJ823" s="58"/>
      <c r="CK823" s="58"/>
      <c r="CL823" s="58"/>
      <c r="CM823" s="58"/>
      <c r="CN823" s="58"/>
      <c r="CO823" s="58"/>
      <c r="CP823" s="58"/>
      <c r="CQ823" s="58"/>
      <c r="CR823" s="58"/>
      <c r="CS823" s="58"/>
      <c r="CT823" s="58"/>
      <c r="CU823" s="58"/>
      <c r="CV823" s="58"/>
      <c r="CW823" s="58"/>
      <c r="CX823" s="58"/>
      <c r="CY823" s="58"/>
      <c r="CZ823" s="58"/>
      <c r="DA823" s="58"/>
      <c r="DB823" s="58"/>
      <c r="DC823" s="58"/>
      <c r="DD823" s="58"/>
      <c r="DE823" s="58"/>
      <c r="DF823" s="58"/>
      <c r="DG823" s="58"/>
      <c r="DH823" s="58"/>
      <c r="DI823" s="58"/>
      <c r="DJ823" s="58"/>
      <c r="DK823" s="58"/>
      <c r="DL823" s="58"/>
      <c r="DM823" s="58"/>
      <c r="DN823" s="58"/>
      <c r="DO823" s="58"/>
      <c r="DP823" s="58"/>
      <c r="DQ823" s="58"/>
      <c r="DR823" s="58"/>
      <c r="DS823" s="58"/>
      <c r="DT823" s="58"/>
      <c r="DU823" s="58"/>
      <c r="DV823" s="58"/>
      <c r="DW823" s="58"/>
      <c r="DX823" s="58"/>
      <c r="DY823" s="58"/>
      <c r="DZ823" s="58"/>
      <c r="EA823" s="58"/>
      <c r="EB823" s="58"/>
      <c r="EC823" s="58"/>
      <c r="ED823" s="58"/>
      <c r="EE823" s="58"/>
      <c r="EF823" s="58"/>
      <c r="EG823" s="58"/>
      <c r="EH823" s="58"/>
      <c r="EI823" s="58"/>
      <c r="EJ823" s="58"/>
      <c r="EK823" s="58"/>
      <c r="EL823" s="58"/>
      <c r="EM823" s="58"/>
      <c r="EN823" s="58"/>
      <c r="EO823" s="58"/>
      <c r="EP823" s="58"/>
      <c r="EQ823" s="58"/>
      <c r="ER823" s="58"/>
      <c r="ES823" s="58"/>
      <c r="ET823" s="58"/>
      <c r="EU823" s="58"/>
      <c r="EV823" s="58"/>
      <c r="EW823" s="58"/>
      <c r="EX823" s="58"/>
      <c r="EY823" s="58"/>
      <c r="EZ823" s="58"/>
      <c r="FA823" s="58"/>
      <c r="FB823" s="58"/>
      <c r="FC823" s="58"/>
      <c r="FD823" s="58"/>
      <c r="FE823" s="58"/>
      <c r="FF823" s="58"/>
      <c r="FG823" s="58"/>
      <c r="FH823" s="58"/>
      <c r="FI823" s="58"/>
      <c r="FJ823" s="58"/>
      <c r="FK823" s="58"/>
      <c r="FL823" s="58"/>
      <c r="FM823" s="58"/>
      <c r="FN823" s="58"/>
      <c r="FO823" s="58"/>
      <c r="FP823" s="58"/>
      <c r="FQ823" s="58"/>
      <c r="FR823" s="58"/>
      <c r="FS823" s="58"/>
      <c r="FT823" s="58"/>
      <c r="FU823" s="58"/>
      <c r="FV823" s="58"/>
      <c r="FW823" s="58"/>
      <c r="FX823" s="58"/>
      <c r="FY823" s="58"/>
      <c r="FZ823" s="58"/>
      <c r="GA823" s="58"/>
      <c r="GB823" s="58"/>
      <c r="GC823" s="58"/>
      <c r="GD823" s="58"/>
      <c r="GE823" s="58"/>
      <c r="GF823" s="58"/>
      <c r="GG823" s="58"/>
      <c r="GH823" s="58"/>
      <c r="GI823" s="58"/>
      <c r="GJ823" s="58"/>
      <c r="GK823" s="58"/>
      <c r="GL823" s="58"/>
      <c r="GM823" s="58"/>
      <c r="GN823" s="58"/>
      <c r="GO823" s="58"/>
      <c r="GP823" s="58"/>
      <c r="GQ823" s="58"/>
      <c r="GR823" s="58"/>
      <c r="GS823" s="58"/>
      <c r="GT823" s="58"/>
      <c r="GU823" s="58"/>
      <c r="GV823" s="58"/>
      <c r="GW823" s="58"/>
      <c r="GX823" s="58"/>
      <c r="GY823" s="58"/>
      <c r="GZ823" s="58"/>
      <c r="HA823" s="58"/>
      <c r="HB823" s="58"/>
      <c r="HC823" s="58"/>
      <c r="HD823" s="58"/>
      <c r="HE823" s="58"/>
      <c r="HF823" s="58"/>
      <c r="HG823" s="58"/>
      <c r="HH823" s="58"/>
      <c r="HI823" s="58"/>
      <c r="HJ823" s="58"/>
      <c r="HK823" s="58"/>
      <c r="HL823" s="58"/>
      <c r="HM823" s="58"/>
      <c r="HN823" s="58"/>
      <c r="HO823" s="58"/>
      <c r="HP823" s="58"/>
      <c r="HQ823" s="58"/>
      <c r="HR823" s="58"/>
      <c r="HS823" s="58"/>
      <c r="HT823" s="58"/>
      <c r="HU823" s="58"/>
      <c r="HV823" s="58"/>
      <c r="HW823" s="58"/>
      <c r="HX823" s="58"/>
      <c r="HY823" s="58"/>
      <c r="HZ823" s="58"/>
      <c r="IA823" s="58"/>
      <c r="IB823" s="58"/>
      <c r="IC823" s="58"/>
      <c r="ID823" s="58"/>
      <c r="IE823" s="58"/>
      <c r="IF823" s="58"/>
      <c r="IG823" s="58"/>
      <c r="IH823" s="58"/>
      <c r="II823" s="58"/>
      <c r="IJ823" s="58"/>
      <c r="IK823" s="58"/>
      <c r="IL823" s="58"/>
      <c r="IM823" s="58"/>
      <c r="IN823" s="58"/>
      <c r="IO823" s="58"/>
      <c r="IP823" s="58"/>
      <c r="IQ823" s="58"/>
      <c r="IR823" s="58"/>
    </row>
    <row r="824" spans="1:252" s="839" customFormat="1">
      <c r="A824" s="78" t="s">
        <v>559</v>
      </c>
      <c r="B824" s="699">
        <v>8.5000000000000006E-2</v>
      </c>
      <c r="C824" s="699">
        <v>8.2000000000000003E-2</v>
      </c>
      <c r="D824" s="699">
        <v>9.2999999999999999E-2</v>
      </c>
      <c r="E824" s="699">
        <v>9.6000000000000002E-2</v>
      </c>
      <c r="F824" s="699">
        <v>0.12</v>
      </c>
      <c r="G824" s="699">
        <v>0.13700000000000001</v>
      </c>
      <c r="H824" s="699">
        <v>0.121</v>
      </c>
      <c r="I824" s="699">
        <v>0.128</v>
      </c>
      <c r="J824" s="699">
        <v>0.13100000000000001</v>
      </c>
      <c r="K824" s="699">
        <v>0.161</v>
      </c>
      <c r="L824" s="699">
        <v>0.17</v>
      </c>
      <c r="M824" s="699">
        <v>0.17899999999999999</v>
      </c>
      <c r="N824" s="699">
        <v>0.19</v>
      </c>
      <c r="O824" s="699">
        <v>0.20699999999999999</v>
      </c>
      <c r="P824" s="699">
        <v>0.24299999999999999</v>
      </c>
      <c r="Q824" s="699">
        <v>0.23100000000000001</v>
      </c>
      <c r="R824" s="699">
        <v>0.23899999999999999</v>
      </c>
      <c r="S824" s="699">
        <v>0.219</v>
      </c>
      <c r="T824" s="699">
        <v>0.17799999999999999</v>
      </c>
      <c r="U824" s="699">
        <v>0.16500000000000001</v>
      </c>
      <c r="V824" s="699">
        <v>0.13</v>
      </c>
      <c r="W824" s="699">
        <v>0.13600000000000001</v>
      </c>
      <c r="X824" s="699">
        <v>0.13800000000000001</v>
      </c>
      <c r="Y824" s="699">
        <v>0.16500000000000001</v>
      </c>
      <c r="Z824" s="699">
        <v>0.184</v>
      </c>
      <c r="AA824" s="699">
        <v>0.183</v>
      </c>
      <c r="AB824" s="699">
        <v>0.188</v>
      </c>
      <c r="AC824" s="699">
        <v>0.191</v>
      </c>
      <c r="AD824" s="699">
        <v>0.17299999999999999</v>
      </c>
      <c r="AE824" s="953">
        <v>0.23300000000000001</v>
      </c>
      <c r="AF824" s="58"/>
      <c r="AG824" s="58"/>
      <c r="AH824" s="58"/>
      <c r="AI824" s="58"/>
      <c r="AJ824" s="58"/>
      <c r="AK824" s="58"/>
      <c r="AL824" s="58"/>
      <c r="AM824" s="58"/>
      <c r="AN824" s="58"/>
      <c r="AO824" s="58"/>
      <c r="AP824" s="58"/>
      <c r="AQ824" s="58"/>
      <c r="AR824" s="58"/>
      <c r="AS824" s="58"/>
      <c r="AT824" s="58"/>
      <c r="AU824" s="58"/>
      <c r="AV824" s="58"/>
      <c r="AW824" s="58"/>
      <c r="AX824" s="58"/>
      <c r="AY824" s="58"/>
      <c r="AZ824" s="58"/>
      <c r="BA824" s="58"/>
      <c r="BB824" s="58"/>
      <c r="BC824" s="58"/>
      <c r="BD824" s="58"/>
      <c r="BE824" s="58"/>
      <c r="BF824" s="58"/>
      <c r="BG824" s="58"/>
      <c r="BH824" s="58"/>
      <c r="BI824" s="58"/>
      <c r="BJ824" s="58"/>
      <c r="BK824" s="58"/>
      <c r="BL824" s="58"/>
      <c r="BM824" s="58"/>
      <c r="BN824" s="58"/>
      <c r="BO824" s="58"/>
      <c r="BP824" s="58"/>
      <c r="BQ824" s="58"/>
      <c r="BR824" s="58"/>
      <c r="BS824" s="58"/>
      <c r="BT824" s="58"/>
      <c r="BU824" s="58"/>
      <c r="BV824" s="58"/>
      <c r="BW824" s="58"/>
      <c r="BX824" s="58"/>
      <c r="BY824" s="58"/>
      <c r="BZ824" s="58"/>
      <c r="CA824" s="58"/>
      <c r="CB824" s="58"/>
      <c r="CC824" s="58"/>
      <c r="CD824" s="58"/>
      <c r="CE824" s="58"/>
      <c r="CF824" s="58"/>
      <c r="CG824" s="58"/>
      <c r="CH824" s="58"/>
      <c r="CI824" s="58"/>
      <c r="CJ824" s="58"/>
      <c r="CK824" s="58"/>
      <c r="CL824" s="58"/>
      <c r="CM824" s="58"/>
      <c r="CN824" s="58"/>
      <c r="CO824" s="58"/>
      <c r="CP824" s="58"/>
      <c r="CQ824" s="58"/>
      <c r="CR824" s="58"/>
      <c r="CS824" s="58"/>
      <c r="CT824" s="58"/>
      <c r="CU824" s="58"/>
      <c r="CV824" s="58"/>
      <c r="CW824" s="58"/>
      <c r="CX824" s="58"/>
      <c r="CY824" s="58"/>
      <c r="CZ824" s="58"/>
      <c r="DA824" s="58"/>
      <c r="DB824" s="58"/>
      <c r="DC824" s="58"/>
      <c r="DD824" s="58"/>
      <c r="DE824" s="58"/>
      <c r="DF824" s="58"/>
      <c r="DG824" s="58"/>
      <c r="DH824" s="58"/>
      <c r="DI824" s="58"/>
      <c r="DJ824" s="58"/>
      <c r="DK824" s="58"/>
      <c r="DL824" s="58"/>
      <c r="DM824" s="58"/>
      <c r="DN824" s="58"/>
      <c r="DO824" s="58"/>
      <c r="DP824" s="58"/>
      <c r="DQ824" s="58"/>
      <c r="DR824" s="58"/>
      <c r="DS824" s="58"/>
      <c r="DT824" s="58"/>
      <c r="DU824" s="58"/>
      <c r="DV824" s="58"/>
      <c r="DW824" s="58"/>
      <c r="DX824" s="58"/>
      <c r="DY824" s="58"/>
      <c r="DZ824" s="58"/>
      <c r="EA824" s="58"/>
      <c r="EB824" s="58"/>
      <c r="EC824" s="58"/>
      <c r="ED824" s="58"/>
      <c r="EE824" s="58"/>
      <c r="EF824" s="58"/>
      <c r="EG824" s="58"/>
      <c r="EH824" s="58"/>
      <c r="EI824" s="58"/>
      <c r="EJ824" s="58"/>
      <c r="EK824" s="58"/>
      <c r="EL824" s="58"/>
      <c r="EM824" s="58"/>
      <c r="EN824" s="58"/>
      <c r="EO824" s="58"/>
      <c r="EP824" s="58"/>
      <c r="EQ824" s="58"/>
      <c r="ER824" s="58"/>
      <c r="ES824" s="58"/>
      <c r="ET824" s="58"/>
      <c r="EU824" s="58"/>
      <c r="EV824" s="58"/>
      <c r="EW824" s="58"/>
      <c r="EX824" s="58"/>
      <c r="EY824" s="58"/>
      <c r="EZ824" s="58"/>
      <c r="FA824" s="58"/>
      <c r="FB824" s="58"/>
      <c r="FC824" s="58"/>
      <c r="FD824" s="58"/>
      <c r="FE824" s="58"/>
      <c r="FF824" s="58"/>
      <c r="FG824" s="58"/>
      <c r="FH824" s="58"/>
      <c r="FI824" s="58"/>
      <c r="FJ824" s="58"/>
      <c r="FK824" s="58"/>
      <c r="FL824" s="58"/>
      <c r="FM824" s="58"/>
      <c r="FN824" s="58"/>
      <c r="FO824" s="58"/>
      <c r="FP824" s="58"/>
      <c r="FQ824" s="58"/>
      <c r="FR824" s="58"/>
      <c r="FS824" s="58"/>
      <c r="FT824" s="58"/>
      <c r="FU824" s="58"/>
      <c r="FV824" s="58"/>
      <c r="FW824" s="58"/>
      <c r="FX824" s="58"/>
      <c r="FY824" s="58"/>
      <c r="FZ824" s="58"/>
      <c r="GA824" s="58"/>
      <c r="GB824" s="58"/>
      <c r="GC824" s="58"/>
      <c r="GD824" s="58"/>
      <c r="GE824" s="58"/>
      <c r="GF824" s="58"/>
      <c r="GG824" s="58"/>
      <c r="GH824" s="58"/>
      <c r="GI824" s="58"/>
      <c r="GJ824" s="58"/>
      <c r="GK824" s="58"/>
      <c r="GL824" s="58"/>
      <c r="GM824" s="58"/>
      <c r="GN824" s="58"/>
      <c r="GO824" s="58"/>
      <c r="GP824" s="58"/>
      <c r="GQ824" s="58"/>
      <c r="GR824" s="58"/>
      <c r="GS824" s="58"/>
      <c r="GT824" s="58"/>
      <c r="GU824" s="58"/>
      <c r="GV824" s="58"/>
      <c r="GW824" s="58"/>
      <c r="GX824" s="58"/>
      <c r="GY824" s="58"/>
      <c r="GZ824" s="58"/>
      <c r="HA824" s="58"/>
      <c r="HB824" s="58"/>
      <c r="HC824" s="58"/>
      <c r="HD824" s="58"/>
      <c r="HE824" s="58"/>
      <c r="HF824" s="58"/>
      <c r="HG824" s="58"/>
      <c r="HH824" s="58"/>
      <c r="HI824" s="58"/>
      <c r="HJ824" s="58"/>
      <c r="HK824" s="58"/>
      <c r="HL824" s="58"/>
      <c r="HM824" s="58"/>
      <c r="HN824" s="58"/>
      <c r="HO824" s="58"/>
      <c r="HP824" s="58"/>
      <c r="HQ824" s="58"/>
      <c r="HR824" s="58"/>
      <c r="HS824" s="58"/>
      <c r="HT824" s="58"/>
      <c r="HU824" s="58"/>
      <c r="HV824" s="58"/>
      <c r="HW824" s="58"/>
      <c r="HX824" s="58"/>
      <c r="HY824" s="58"/>
      <c r="HZ824" s="58"/>
      <c r="IA824" s="58"/>
      <c r="IB824" s="58"/>
      <c r="IC824" s="58"/>
      <c r="ID824" s="58"/>
      <c r="IE824" s="58"/>
      <c r="IF824" s="58"/>
      <c r="IG824" s="58"/>
      <c r="IH824" s="58"/>
      <c r="II824" s="58"/>
      <c r="IJ824" s="58"/>
      <c r="IK824" s="58"/>
      <c r="IL824" s="58"/>
      <c r="IM824" s="58"/>
      <c r="IN824" s="58"/>
      <c r="IO824" s="58"/>
      <c r="IP824" s="58"/>
      <c r="IQ824" s="58"/>
      <c r="IR824" s="58"/>
    </row>
    <row r="825" spans="1:252" s="839" customFormat="1">
      <c r="A825" s="78" t="s">
        <v>560</v>
      </c>
      <c r="B825" s="699"/>
      <c r="C825" s="699"/>
      <c r="D825" s="699"/>
      <c r="E825" s="699"/>
      <c r="F825" s="699"/>
      <c r="G825" s="699"/>
      <c r="H825" s="699"/>
      <c r="I825" s="699"/>
      <c r="J825" s="699"/>
      <c r="K825" s="699"/>
      <c r="L825" s="699"/>
      <c r="M825" s="699"/>
      <c r="N825" s="699"/>
      <c r="O825" s="699"/>
      <c r="P825" s="699"/>
      <c r="Q825" s="699"/>
      <c r="R825" s="699"/>
      <c r="S825" s="699"/>
      <c r="T825" s="699"/>
      <c r="U825" s="699"/>
      <c r="V825" s="699"/>
      <c r="W825" s="699"/>
      <c r="X825" s="699"/>
      <c r="Y825" s="699"/>
      <c r="Z825" s="699"/>
      <c r="AA825" s="699"/>
      <c r="AB825" s="699"/>
      <c r="AC825" s="699"/>
      <c r="AD825" s="699"/>
      <c r="AE825"/>
      <c r="AF825" s="58"/>
      <c r="AG825" s="58"/>
      <c r="AH825" s="58"/>
      <c r="AI825" s="58"/>
      <c r="AJ825" s="58"/>
      <c r="AK825" s="58"/>
      <c r="AL825" s="58"/>
      <c r="AM825" s="58"/>
      <c r="AN825" s="58"/>
      <c r="AO825" s="58"/>
      <c r="AP825" s="58"/>
      <c r="AQ825" s="58"/>
      <c r="AR825" s="58"/>
      <c r="AS825" s="58"/>
      <c r="AT825" s="58"/>
      <c r="AU825" s="58"/>
      <c r="AV825" s="58"/>
      <c r="AW825" s="58"/>
      <c r="AX825" s="58"/>
      <c r="AY825" s="58"/>
      <c r="AZ825" s="58"/>
      <c r="BA825" s="58"/>
      <c r="BB825" s="58"/>
      <c r="BC825" s="58"/>
      <c r="BD825" s="58"/>
      <c r="BE825" s="58"/>
      <c r="BF825" s="58"/>
      <c r="BG825" s="58"/>
      <c r="BH825" s="58"/>
      <c r="BI825" s="58"/>
      <c r="BJ825" s="58"/>
      <c r="BK825" s="58"/>
      <c r="BL825" s="58"/>
      <c r="BM825" s="58"/>
      <c r="BN825" s="58"/>
      <c r="BO825" s="58"/>
      <c r="BP825" s="58"/>
      <c r="BQ825" s="58"/>
      <c r="BR825" s="58"/>
      <c r="BS825" s="58"/>
      <c r="BT825" s="58"/>
      <c r="BU825" s="58"/>
      <c r="BV825" s="58"/>
      <c r="BW825" s="58"/>
      <c r="BX825" s="58"/>
      <c r="BY825" s="58"/>
      <c r="BZ825" s="58"/>
      <c r="CA825" s="58"/>
      <c r="CB825" s="58"/>
      <c r="CC825" s="58"/>
      <c r="CD825" s="58"/>
      <c r="CE825" s="58"/>
      <c r="CF825" s="58"/>
      <c r="CG825" s="58"/>
      <c r="CH825" s="58"/>
      <c r="CI825" s="58"/>
      <c r="CJ825" s="58"/>
      <c r="CK825" s="58"/>
      <c r="CL825" s="58"/>
      <c r="CM825" s="58"/>
      <c r="CN825" s="58"/>
      <c r="CO825" s="58"/>
      <c r="CP825" s="58"/>
      <c r="CQ825" s="58"/>
      <c r="CR825" s="58"/>
      <c r="CS825" s="58"/>
      <c r="CT825" s="58"/>
      <c r="CU825" s="58"/>
      <c r="CV825" s="58"/>
      <c r="CW825" s="58"/>
      <c r="CX825" s="58"/>
      <c r="CY825" s="58"/>
      <c r="CZ825" s="58"/>
      <c r="DA825" s="58"/>
      <c r="DB825" s="58"/>
      <c r="DC825" s="58"/>
      <c r="DD825" s="58"/>
      <c r="DE825" s="58"/>
      <c r="DF825" s="58"/>
      <c r="DG825" s="58"/>
      <c r="DH825" s="58"/>
      <c r="DI825" s="58"/>
      <c r="DJ825" s="58"/>
      <c r="DK825" s="58"/>
      <c r="DL825" s="58"/>
      <c r="DM825" s="58"/>
      <c r="DN825" s="58"/>
      <c r="DO825" s="58"/>
      <c r="DP825" s="58"/>
      <c r="DQ825" s="58"/>
      <c r="DR825" s="58"/>
      <c r="DS825" s="58"/>
      <c r="DT825" s="58"/>
      <c r="DU825" s="58"/>
      <c r="DV825" s="58"/>
      <c r="DW825" s="58"/>
      <c r="DX825" s="58"/>
      <c r="DY825" s="58"/>
      <c r="DZ825" s="58"/>
      <c r="EA825" s="58"/>
      <c r="EB825" s="58"/>
      <c r="EC825" s="58"/>
      <c r="ED825" s="58"/>
      <c r="EE825" s="58"/>
      <c r="EF825" s="58"/>
      <c r="EG825" s="58"/>
      <c r="EH825" s="58"/>
      <c r="EI825" s="58"/>
      <c r="EJ825" s="58"/>
      <c r="EK825" s="58"/>
      <c r="EL825" s="58"/>
      <c r="EM825" s="58"/>
      <c r="EN825" s="58"/>
      <c r="EO825" s="58"/>
      <c r="EP825" s="58"/>
      <c r="EQ825" s="58"/>
      <c r="ER825" s="58"/>
      <c r="ES825" s="58"/>
      <c r="ET825" s="58"/>
      <c r="EU825" s="58"/>
      <c r="EV825" s="58"/>
      <c r="EW825" s="58"/>
      <c r="EX825" s="58"/>
      <c r="EY825" s="58"/>
      <c r="EZ825" s="58"/>
      <c r="FA825" s="58"/>
      <c r="FB825" s="58"/>
      <c r="FC825" s="58"/>
      <c r="FD825" s="58"/>
      <c r="FE825" s="58"/>
      <c r="FF825" s="58"/>
      <c r="FG825" s="58"/>
      <c r="FH825" s="58"/>
      <c r="FI825" s="58"/>
      <c r="FJ825" s="58"/>
      <c r="FK825" s="58"/>
      <c r="FL825" s="58"/>
      <c r="FM825" s="58"/>
      <c r="FN825" s="58"/>
      <c r="FO825" s="58"/>
      <c r="FP825" s="58"/>
      <c r="FQ825" s="58"/>
      <c r="FR825" s="58"/>
      <c r="FS825" s="58"/>
      <c r="FT825" s="58"/>
      <c r="FU825" s="58"/>
      <c r="FV825" s="58"/>
      <c r="FW825" s="58"/>
      <c r="FX825" s="58"/>
      <c r="FY825" s="58"/>
      <c r="FZ825" s="58"/>
      <c r="GA825" s="58"/>
      <c r="GB825" s="58"/>
      <c r="GC825" s="58"/>
      <c r="GD825" s="58"/>
      <c r="GE825" s="58"/>
      <c r="GF825" s="58"/>
      <c r="GG825" s="58"/>
      <c r="GH825" s="58"/>
      <c r="GI825" s="58"/>
      <c r="GJ825" s="58"/>
      <c r="GK825" s="58"/>
      <c r="GL825" s="58"/>
      <c r="GM825" s="58"/>
      <c r="GN825" s="58"/>
      <c r="GO825" s="58"/>
      <c r="GP825" s="58"/>
      <c r="GQ825" s="58"/>
      <c r="GR825" s="58"/>
      <c r="GS825" s="58"/>
      <c r="GT825" s="58"/>
      <c r="GU825" s="58"/>
      <c r="GV825" s="58"/>
      <c r="GW825" s="58"/>
      <c r="GX825" s="58"/>
      <c r="GY825" s="58"/>
      <c r="GZ825" s="58"/>
      <c r="HA825" s="58"/>
      <c r="HB825" s="58"/>
      <c r="HC825" s="58"/>
      <c r="HD825" s="58"/>
      <c r="HE825" s="58"/>
      <c r="HF825" s="58"/>
      <c r="HG825" s="58"/>
      <c r="HH825" s="58"/>
      <c r="HI825" s="58"/>
      <c r="HJ825" s="58"/>
      <c r="HK825" s="58"/>
      <c r="HL825" s="58"/>
      <c r="HM825" s="58"/>
      <c r="HN825" s="58"/>
      <c r="HO825" s="58"/>
      <c r="HP825" s="58"/>
      <c r="HQ825" s="58"/>
      <c r="HR825" s="58"/>
      <c r="HS825" s="58"/>
      <c r="HT825" s="58"/>
      <c r="HU825" s="58"/>
      <c r="HV825" s="58"/>
      <c r="HW825" s="58"/>
      <c r="HX825" s="58"/>
      <c r="HY825" s="58"/>
      <c r="HZ825" s="58"/>
      <c r="IA825" s="58"/>
      <c r="IB825" s="58"/>
      <c r="IC825" s="58"/>
      <c r="ID825" s="58"/>
      <c r="IE825" s="58"/>
      <c r="IF825" s="58"/>
      <c r="IG825" s="58"/>
      <c r="IH825" s="58"/>
      <c r="II825" s="58"/>
      <c r="IJ825" s="58"/>
      <c r="IK825" s="58"/>
      <c r="IL825" s="58"/>
      <c r="IM825" s="58"/>
      <c r="IN825" s="58"/>
      <c r="IO825" s="58"/>
      <c r="IP825" s="58"/>
      <c r="IQ825" s="58"/>
      <c r="IR825" s="58"/>
    </row>
    <row r="826" spans="1:252" s="839" customFormat="1">
      <c r="A826" s="78" t="s">
        <v>561</v>
      </c>
      <c r="B826" s="699"/>
      <c r="C826" s="699"/>
      <c r="D826" s="699"/>
      <c r="E826" s="699"/>
      <c r="F826" s="699"/>
      <c r="G826" s="699"/>
      <c r="H826" s="699"/>
      <c r="I826" s="699"/>
      <c r="J826" s="699"/>
      <c r="K826" s="699"/>
      <c r="L826" s="699"/>
      <c r="M826" s="699"/>
      <c r="N826" s="699"/>
      <c r="O826" s="699"/>
      <c r="P826" s="699"/>
      <c r="Q826" s="699"/>
      <c r="R826" s="699"/>
      <c r="S826" s="699"/>
      <c r="T826" s="699"/>
      <c r="U826" s="699"/>
      <c r="V826" s="699"/>
      <c r="W826" s="699"/>
      <c r="X826" s="699"/>
      <c r="Y826" s="699"/>
      <c r="Z826" s="699"/>
      <c r="AA826" s="699"/>
      <c r="AB826" s="699"/>
      <c r="AC826" s="699"/>
      <c r="AD826" s="699"/>
      <c r="AE826"/>
      <c r="AF826" s="58"/>
      <c r="AG826" s="58"/>
      <c r="AH826" s="58"/>
      <c r="AI826" s="58"/>
      <c r="AJ826" s="58"/>
      <c r="AK826" s="58"/>
      <c r="AL826" s="58"/>
      <c r="AM826" s="58"/>
      <c r="AN826" s="58"/>
      <c r="AO826" s="58"/>
      <c r="AP826" s="58"/>
      <c r="AQ826" s="58"/>
      <c r="AR826" s="58"/>
      <c r="AS826" s="58"/>
      <c r="AT826" s="58"/>
      <c r="AU826" s="58"/>
      <c r="AV826" s="58"/>
      <c r="AW826" s="58"/>
      <c r="AX826" s="58"/>
      <c r="AY826" s="58"/>
      <c r="AZ826" s="58"/>
      <c r="BA826" s="58"/>
      <c r="BB826" s="58"/>
      <c r="BC826" s="58"/>
      <c r="BD826" s="58"/>
      <c r="BE826" s="58"/>
      <c r="BF826" s="58"/>
      <c r="BG826" s="58"/>
      <c r="BH826" s="58"/>
      <c r="BI826" s="58"/>
      <c r="BJ826" s="58"/>
      <c r="BK826" s="58"/>
      <c r="BL826" s="58"/>
      <c r="BM826" s="58"/>
      <c r="BN826" s="58"/>
      <c r="BO826" s="58"/>
      <c r="BP826" s="58"/>
      <c r="BQ826" s="58"/>
      <c r="BR826" s="58"/>
      <c r="BS826" s="58"/>
      <c r="BT826" s="58"/>
      <c r="BU826" s="58"/>
      <c r="BV826" s="58"/>
      <c r="BW826" s="58"/>
      <c r="BX826" s="58"/>
      <c r="BY826" s="58"/>
      <c r="BZ826" s="58"/>
      <c r="CA826" s="58"/>
      <c r="CB826" s="58"/>
      <c r="CC826" s="58"/>
      <c r="CD826" s="58"/>
      <c r="CE826" s="58"/>
      <c r="CF826" s="58"/>
      <c r="CG826" s="58"/>
      <c r="CH826" s="58"/>
      <c r="CI826" s="58"/>
      <c r="CJ826" s="58"/>
      <c r="CK826" s="58"/>
      <c r="CL826" s="58"/>
      <c r="CM826" s="58"/>
      <c r="CN826" s="58"/>
      <c r="CO826" s="58"/>
      <c r="CP826" s="58"/>
      <c r="CQ826" s="58"/>
      <c r="CR826" s="58"/>
      <c r="CS826" s="58"/>
      <c r="CT826" s="58"/>
      <c r="CU826" s="58"/>
      <c r="CV826" s="58"/>
      <c r="CW826" s="58"/>
      <c r="CX826" s="58"/>
      <c r="CY826" s="58"/>
      <c r="CZ826" s="58"/>
      <c r="DA826" s="58"/>
      <c r="DB826" s="58"/>
      <c r="DC826" s="58"/>
      <c r="DD826" s="58"/>
      <c r="DE826" s="58"/>
      <c r="DF826" s="58"/>
      <c r="DG826" s="58"/>
      <c r="DH826" s="58"/>
      <c r="DI826" s="58"/>
      <c r="DJ826" s="58"/>
      <c r="DK826" s="58"/>
      <c r="DL826" s="58"/>
      <c r="DM826" s="58"/>
      <c r="DN826" s="58"/>
      <c r="DO826" s="58"/>
      <c r="DP826" s="58"/>
      <c r="DQ826" s="58"/>
      <c r="DR826" s="58"/>
      <c r="DS826" s="58"/>
      <c r="DT826" s="58"/>
      <c r="DU826" s="58"/>
      <c r="DV826" s="58"/>
      <c r="DW826" s="58"/>
      <c r="DX826" s="58"/>
      <c r="DY826" s="58"/>
      <c r="DZ826" s="58"/>
      <c r="EA826" s="58"/>
      <c r="EB826" s="58"/>
      <c r="EC826" s="58"/>
      <c r="ED826" s="58"/>
      <c r="EE826" s="58"/>
      <c r="EF826" s="58"/>
      <c r="EG826" s="58"/>
      <c r="EH826" s="58"/>
      <c r="EI826" s="58"/>
      <c r="EJ826" s="58"/>
      <c r="EK826" s="58"/>
      <c r="EL826" s="58"/>
      <c r="EM826" s="58"/>
      <c r="EN826" s="58"/>
      <c r="EO826" s="58"/>
      <c r="EP826" s="58"/>
      <c r="EQ826" s="58"/>
      <c r="ER826" s="58"/>
      <c r="ES826" s="58"/>
      <c r="ET826" s="58"/>
      <c r="EU826" s="58"/>
      <c r="EV826" s="58"/>
      <c r="EW826" s="58"/>
      <c r="EX826" s="58"/>
      <c r="EY826" s="58"/>
      <c r="EZ826" s="58"/>
      <c r="FA826" s="58"/>
      <c r="FB826" s="58"/>
      <c r="FC826" s="58"/>
      <c r="FD826" s="58"/>
      <c r="FE826" s="58"/>
      <c r="FF826" s="58"/>
      <c r="FG826" s="58"/>
      <c r="FH826" s="58"/>
      <c r="FI826" s="58"/>
      <c r="FJ826" s="58"/>
      <c r="FK826" s="58"/>
      <c r="FL826" s="58"/>
      <c r="FM826" s="58"/>
      <c r="FN826" s="58"/>
      <c r="FO826" s="58"/>
      <c r="FP826" s="58"/>
      <c r="FQ826" s="58"/>
      <c r="FR826" s="58"/>
      <c r="FS826" s="58"/>
      <c r="FT826" s="58"/>
      <c r="FU826" s="58"/>
      <c r="FV826" s="58"/>
      <c r="FW826" s="58"/>
      <c r="FX826" s="58"/>
      <c r="FY826" s="58"/>
      <c r="FZ826" s="58"/>
      <c r="GA826" s="58"/>
      <c r="GB826" s="58"/>
      <c r="GC826" s="58"/>
      <c r="GD826" s="58"/>
      <c r="GE826" s="58"/>
      <c r="GF826" s="58"/>
      <c r="GG826" s="58"/>
      <c r="GH826" s="58"/>
      <c r="GI826" s="58"/>
      <c r="GJ826" s="58"/>
      <c r="GK826" s="58"/>
      <c r="GL826" s="58"/>
      <c r="GM826" s="58"/>
      <c r="GN826" s="58"/>
      <c r="GO826" s="58"/>
      <c r="GP826" s="58"/>
      <c r="GQ826" s="58"/>
      <c r="GR826" s="58"/>
      <c r="GS826" s="58"/>
      <c r="GT826" s="58"/>
      <c r="GU826" s="58"/>
      <c r="GV826" s="58"/>
      <c r="GW826" s="58"/>
      <c r="GX826" s="58"/>
      <c r="GY826" s="58"/>
      <c r="GZ826" s="58"/>
      <c r="HA826" s="58"/>
      <c r="HB826" s="58"/>
      <c r="HC826" s="58"/>
      <c r="HD826" s="58"/>
      <c r="HE826" s="58"/>
      <c r="HF826" s="58"/>
      <c r="HG826" s="58"/>
      <c r="HH826" s="58"/>
      <c r="HI826" s="58"/>
      <c r="HJ826" s="58"/>
      <c r="HK826" s="58"/>
      <c r="HL826" s="58"/>
      <c r="HM826" s="58"/>
      <c r="HN826" s="58"/>
      <c r="HO826" s="58"/>
      <c r="HP826" s="58"/>
      <c r="HQ826" s="58"/>
      <c r="HR826" s="58"/>
      <c r="HS826" s="58"/>
      <c r="HT826" s="58"/>
      <c r="HU826" s="58"/>
      <c r="HV826" s="58"/>
      <c r="HW826" s="58"/>
      <c r="HX826" s="58"/>
      <c r="HY826" s="58"/>
      <c r="HZ826" s="58"/>
      <c r="IA826" s="58"/>
      <c r="IB826" s="58"/>
      <c r="IC826" s="58"/>
      <c r="ID826" s="58"/>
      <c r="IE826" s="58"/>
      <c r="IF826" s="58"/>
      <c r="IG826" s="58"/>
      <c r="IH826" s="58"/>
      <c r="II826" s="58"/>
      <c r="IJ826" s="58"/>
      <c r="IK826" s="58"/>
      <c r="IL826" s="58"/>
      <c r="IM826" s="58"/>
      <c r="IN826" s="58"/>
      <c r="IO826" s="58"/>
      <c r="IP826" s="58"/>
      <c r="IQ826" s="58"/>
      <c r="IR826" s="58"/>
    </row>
    <row r="827" spans="1:252" s="839" customFormat="1">
      <c r="A827" s="78" t="s">
        <v>462</v>
      </c>
      <c r="B827" s="699"/>
      <c r="C827" s="699"/>
      <c r="D827" s="699"/>
      <c r="E827" s="699"/>
      <c r="F827" s="699"/>
      <c r="G827" s="699"/>
      <c r="H827" s="699"/>
      <c r="I827" s="699"/>
      <c r="J827" s="699"/>
      <c r="K827" s="699"/>
      <c r="L827" s="699"/>
      <c r="M827" s="699"/>
      <c r="N827" s="699"/>
      <c r="O827" s="699"/>
      <c r="P827" s="699"/>
      <c r="Q827" s="699"/>
      <c r="R827" s="699"/>
      <c r="S827" s="699"/>
      <c r="T827" s="699"/>
      <c r="U827" s="699"/>
      <c r="V827" s="699"/>
      <c r="W827" s="699"/>
      <c r="X827" s="699"/>
      <c r="Y827" s="699"/>
      <c r="Z827" s="699"/>
      <c r="AA827" s="699"/>
      <c r="AB827" s="699"/>
      <c r="AC827" s="699"/>
      <c r="AD827" s="699"/>
      <c r="AE827"/>
      <c r="AF827" s="58"/>
      <c r="AG827" s="58"/>
      <c r="AH827" s="58"/>
      <c r="AI827" s="58"/>
      <c r="AJ827" s="58"/>
      <c r="AK827" s="58"/>
      <c r="AL827" s="58"/>
      <c r="AM827" s="58"/>
      <c r="AN827" s="58"/>
      <c r="AO827" s="58"/>
      <c r="AP827" s="58"/>
      <c r="AQ827" s="58"/>
      <c r="AR827" s="58"/>
      <c r="AS827" s="58"/>
      <c r="AT827" s="58"/>
      <c r="AU827" s="58"/>
      <c r="AV827" s="58"/>
      <c r="AW827" s="58"/>
      <c r="AX827" s="58"/>
      <c r="AY827" s="58"/>
      <c r="AZ827" s="58"/>
      <c r="BA827" s="58"/>
      <c r="BB827" s="58"/>
      <c r="BC827" s="58"/>
      <c r="BD827" s="58"/>
      <c r="BE827" s="58"/>
      <c r="BF827" s="58"/>
      <c r="BG827" s="58"/>
      <c r="BH827" s="58"/>
      <c r="BI827" s="58"/>
      <c r="BJ827" s="58"/>
      <c r="BK827" s="58"/>
      <c r="BL827" s="58"/>
      <c r="BM827" s="58"/>
      <c r="BN827" s="58"/>
      <c r="BO827" s="58"/>
      <c r="BP827" s="58"/>
      <c r="BQ827" s="58"/>
      <c r="BR827" s="58"/>
      <c r="BS827" s="58"/>
      <c r="BT827" s="58"/>
      <c r="BU827" s="58"/>
      <c r="BV827" s="58"/>
      <c r="BW827" s="58"/>
      <c r="BX827" s="58"/>
      <c r="BY827" s="58"/>
      <c r="BZ827" s="58"/>
      <c r="CA827" s="58"/>
      <c r="CB827" s="58"/>
      <c r="CC827" s="58"/>
      <c r="CD827" s="58"/>
      <c r="CE827" s="58"/>
      <c r="CF827" s="58"/>
      <c r="CG827" s="58"/>
      <c r="CH827" s="58"/>
      <c r="CI827" s="58"/>
      <c r="CJ827" s="58"/>
      <c r="CK827" s="58"/>
      <c r="CL827" s="58"/>
      <c r="CM827" s="58"/>
      <c r="CN827" s="58"/>
      <c r="CO827" s="58"/>
      <c r="CP827" s="58"/>
      <c r="CQ827" s="58"/>
      <c r="CR827" s="58"/>
      <c r="CS827" s="58"/>
      <c r="CT827" s="58"/>
      <c r="CU827" s="58"/>
      <c r="CV827" s="58"/>
      <c r="CW827" s="58"/>
      <c r="CX827" s="58"/>
      <c r="CY827" s="58"/>
      <c r="CZ827" s="58"/>
      <c r="DA827" s="58"/>
      <c r="DB827" s="58"/>
      <c r="DC827" s="58"/>
      <c r="DD827" s="58"/>
      <c r="DE827" s="58"/>
      <c r="DF827" s="58"/>
      <c r="DG827" s="58"/>
      <c r="DH827" s="58"/>
      <c r="DI827" s="58"/>
      <c r="DJ827" s="58"/>
      <c r="DK827" s="58"/>
      <c r="DL827" s="58"/>
      <c r="DM827" s="58"/>
      <c r="DN827" s="58"/>
      <c r="DO827" s="58"/>
      <c r="DP827" s="58"/>
      <c r="DQ827" s="58"/>
      <c r="DR827" s="58"/>
      <c r="DS827" s="58"/>
      <c r="DT827" s="58"/>
      <c r="DU827" s="58"/>
      <c r="DV827" s="58"/>
      <c r="DW827" s="58"/>
      <c r="DX827" s="58"/>
      <c r="DY827" s="58"/>
      <c r="DZ827" s="58"/>
      <c r="EA827" s="58"/>
      <c r="EB827" s="58"/>
      <c r="EC827" s="58"/>
      <c r="ED827" s="58"/>
      <c r="EE827" s="58"/>
      <c r="EF827" s="58"/>
      <c r="EG827" s="58"/>
      <c r="EH827" s="58"/>
      <c r="EI827" s="58"/>
      <c r="EJ827" s="58"/>
      <c r="EK827" s="58"/>
      <c r="EL827" s="58"/>
      <c r="EM827" s="58"/>
      <c r="EN827" s="58"/>
      <c r="EO827" s="58"/>
      <c r="EP827" s="58"/>
      <c r="EQ827" s="58"/>
      <c r="ER827" s="58"/>
      <c r="ES827" s="58"/>
      <c r="ET827" s="58"/>
      <c r="EU827" s="58"/>
      <c r="EV827" s="58"/>
      <c r="EW827" s="58"/>
      <c r="EX827" s="58"/>
      <c r="EY827" s="58"/>
      <c r="EZ827" s="58"/>
      <c r="FA827" s="58"/>
      <c r="FB827" s="58"/>
      <c r="FC827" s="58"/>
      <c r="FD827" s="58"/>
      <c r="FE827" s="58"/>
      <c r="FF827" s="58"/>
      <c r="FG827" s="58"/>
      <c r="FH827" s="58"/>
      <c r="FI827" s="58"/>
      <c r="FJ827" s="58"/>
      <c r="FK827" s="58"/>
      <c r="FL827" s="58"/>
      <c r="FM827" s="58"/>
      <c r="FN827" s="58"/>
      <c r="FO827" s="58"/>
      <c r="FP827" s="58"/>
      <c r="FQ827" s="58"/>
      <c r="FR827" s="58"/>
      <c r="FS827" s="58"/>
      <c r="FT827" s="58"/>
      <c r="FU827" s="58"/>
      <c r="FV827" s="58"/>
      <c r="FW827" s="58"/>
      <c r="FX827" s="58"/>
      <c r="FY827" s="58"/>
      <c r="FZ827" s="58"/>
      <c r="GA827" s="58"/>
      <c r="GB827" s="58"/>
      <c r="GC827" s="58"/>
      <c r="GD827" s="58"/>
      <c r="GE827" s="58"/>
      <c r="GF827" s="58"/>
      <c r="GG827" s="58"/>
      <c r="GH827" s="58"/>
      <c r="GI827" s="58"/>
      <c r="GJ827" s="58"/>
      <c r="GK827" s="58"/>
      <c r="GL827" s="58"/>
      <c r="GM827" s="58"/>
      <c r="GN827" s="58"/>
      <c r="GO827" s="58"/>
      <c r="GP827" s="58"/>
      <c r="GQ827" s="58"/>
      <c r="GR827" s="58"/>
      <c r="GS827" s="58"/>
      <c r="GT827" s="58"/>
      <c r="GU827" s="58"/>
      <c r="GV827" s="58"/>
      <c r="GW827" s="58"/>
      <c r="GX827" s="58"/>
      <c r="GY827" s="58"/>
      <c r="GZ827" s="58"/>
      <c r="HA827" s="58"/>
      <c r="HB827" s="58"/>
      <c r="HC827" s="58"/>
      <c r="HD827" s="58"/>
      <c r="HE827" s="58"/>
      <c r="HF827" s="58"/>
      <c r="HG827" s="58"/>
      <c r="HH827" s="58"/>
      <c r="HI827" s="58"/>
      <c r="HJ827" s="58"/>
      <c r="HK827" s="58"/>
      <c r="HL827" s="58"/>
      <c r="HM827" s="58"/>
      <c r="HN827" s="58"/>
      <c r="HO827" s="58"/>
      <c r="HP827" s="58"/>
      <c r="HQ827" s="58"/>
      <c r="HR827" s="58"/>
      <c r="HS827" s="58"/>
      <c r="HT827" s="58"/>
      <c r="HU827" s="58"/>
      <c r="HV827" s="58"/>
      <c r="HW827" s="58"/>
      <c r="HX827" s="58"/>
      <c r="HY827" s="58"/>
      <c r="HZ827" s="58"/>
      <c r="IA827" s="58"/>
      <c r="IB827" s="58"/>
      <c r="IC827" s="58"/>
      <c r="ID827" s="58"/>
      <c r="IE827" s="58"/>
      <c r="IF827" s="58"/>
      <c r="IG827" s="58"/>
      <c r="IH827" s="58"/>
      <c r="II827" s="58"/>
      <c r="IJ827" s="58"/>
      <c r="IK827" s="58"/>
      <c r="IL827" s="58"/>
      <c r="IM827" s="58"/>
      <c r="IN827" s="58"/>
      <c r="IO827" s="58"/>
      <c r="IP827" s="58"/>
      <c r="IQ827" s="58"/>
      <c r="IR827" s="58"/>
    </row>
    <row r="828" spans="1:252" s="839" customFormat="1">
      <c r="A828" s="78" t="s">
        <v>562</v>
      </c>
      <c r="B828" s="699"/>
      <c r="C828" s="699"/>
      <c r="D828" s="699"/>
      <c r="E828" s="699"/>
      <c r="F828" s="699"/>
      <c r="G828" s="699"/>
      <c r="H828" s="699"/>
      <c r="I828" s="699"/>
      <c r="J828" s="699"/>
      <c r="K828" s="699"/>
      <c r="L828" s="699"/>
      <c r="M828" s="699"/>
      <c r="N828" s="699"/>
      <c r="O828" s="699"/>
      <c r="P828" s="699"/>
      <c r="Q828" s="699"/>
      <c r="R828" s="699"/>
      <c r="S828" s="699"/>
      <c r="T828" s="699"/>
      <c r="U828" s="699"/>
      <c r="V828" s="699"/>
      <c r="W828" s="699"/>
      <c r="X828" s="699"/>
      <c r="Y828" s="699"/>
      <c r="Z828" s="699"/>
      <c r="AA828" s="699"/>
      <c r="AB828" s="699"/>
      <c r="AC828" s="699"/>
      <c r="AD828" s="699"/>
      <c r="AE828"/>
      <c r="AF828" s="58"/>
      <c r="AG828" s="58"/>
      <c r="AH828" s="58"/>
      <c r="AI828" s="58"/>
      <c r="AJ828" s="58"/>
      <c r="AK828" s="58"/>
      <c r="AL828" s="58"/>
      <c r="AM828" s="58"/>
      <c r="AN828" s="58"/>
      <c r="AO828" s="58"/>
      <c r="AP828" s="58"/>
      <c r="AQ828" s="58"/>
      <c r="AR828" s="58"/>
      <c r="AS828" s="58"/>
      <c r="AT828" s="58"/>
      <c r="AU828" s="58"/>
      <c r="AV828" s="58"/>
      <c r="AW828" s="58"/>
      <c r="AX828" s="58"/>
      <c r="AY828" s="58"/>
      <c r="AZ828" s="58"/>
      <c r="BA828" s="58"/>
      <c r="BB828" s="58"/>
      <c r="BC828" s="58"/>
      <c r="BD828" s="58"/>
      <c r="BE828" s="58"/>
      <c r="BF828" s="58"/>
      <c r="BG828" s="58"/>
      <c r="BH828" s="58"/>
      <c r="BI828" s="58"/>
      <c r="BJ828" s="58"/>
      <c r="BK828" s="58"/>
      <c r="BL828" s="58"/>
      <c r="BM828" s="58"/>
      <c r="BN828" s="58"/>
      <c r="BO828" s="58"/>
      <c r="BP828" s="58"/>
      <c r="BQ828" s="58"/>
      <c r="BR828" s="58"/>
      <c r="BS828" s="58"/>
      <c r="BT828" s="58"/>
      <c r="BU828" s="58"/>
      <c r="BV828" s="58"/>
      <c r="BW828" s="58"/>
      <c r="BX828" s="58"/>
      <c r="BY828" s="58"/>
      <c r="BZ828" s="58"/>
      <c r="CA828" s="58"/>
      <c r="CB828" s="58"/>
      <c r="CC828" s="58"/>
      <c r="CD828" s="58"/>
      <c r="CE828" s="58"/>
      <c r="CF828" s="58"/>
      <c r="CG828" s="58"/>
      <c r="CH828" s="58"/>
      <c r="CI828" s="58"/>
      <c r="CJ828" s="58"/>
      <c r="CK828" s="58"/>
      <c r="CL828" s="58"/>
      <c r="CM828" s="58"/>
      <c r="CN828" s="58"/>
      <c r="CO828" s="58"/>
      <c r="CP828" s="58"/>
      <c r="CQ828" s="58"/>
      <c r="CR828" s="58"/>
      <c r="CS828" s="58"/>
      <c r="CT828" s="58"/>
      <c r="CU828" s="58"/>
      <c r="CV828" s="58"/>
      <c r="CW828" s="58"/>
      <c r="CX828" s="58"/>
      <c r="CY828" s="58"/>
      <c r="CZ828" s="58"/>
      <c r="DA828" s="58"/>
      <c r="DB828" s="58"/>
      <c r="DC828" s="58"/>
      <c r="DD828" s="58"/>
      <c r="DE828" s="58"/>
      <c r="DF828" s="58"/>
      <c r="DG828" s="58"/>
      <c r="DH828" s="58"/>
      <c r="DI828" s="58"/>
      <c r="DJ828" s="58"/>
      <c r="DK828" s="58"/>
      <c r="DL828" s="58"/>
      <c r="DM828" s="58"/>
      <c r="DN828" s="58"/>
      <c r="DO828" s="58"/>
      <c r="DP828" s="58"/>
      <c r="DQ828" s="58"/>
      <c r="DR828" s="58"/>
      <c r="DS828" s="58"/>
      <c r="DT828" s="58"/>
      <c r="DU828" s="58"/>
      <c r="DV828" s="58"/>
      <c r="DW828" s="58"/>
      <c r="DX828" s="58"/>
      <c r="DY828" s="58"/>
      <c r="DZ828" s="58"/>
      <c r="EA828" s="58"/>
      <c r="EB828" s="58"/>
      <c r="EC828" s="58"/>
      <c r="ED828" s="58"/>
      <c r="EE828" s="58"/>
      <c r="EF828" s="58"/>
      <c r="EG828" s="58"/>
      <c r="EH828" s="58"/>
      <c r="EI828" s="58"/>
      <c r="EJ828" s="58"/>
      <c r="EK828" s="58"/>
      <c r="EL828" s="58"/>
      <c r="EM828" s="58"/>
      <c r="EN828" s="58"/>
      <c r="EO828" s="58"/>
      <c r="EP828" s="58"/>
      <c r="EQ828" s="58"/>
      <c r="ER828" s="58"/>
      <c r="ES828" s="58"/>
      <c r="ET828" s="58"/>
      <c r="EU828" s="58"/>
      <c r="EV828" s="58"/>
      <c r="EW828" s="58"/>
      <c r="EX828" s="58"/>
      <c r="EY828" s="58"/>
      <c r="EZ828" s="58"/>
      <c r="FA828" s="58"/>
      <c r="FB828" s="58"/>
      <c r="FC828" s="58"/>
      <c r="FD828" s="58"/>
      <c r="FE828" s="58"/>
      <c r="FF828" s="58"/>
      <c r="FG828" s="58"/>
      <c r="FH828" s="58"/>
      <c r="FI828" s="58"/>
      <c r="FJ828" s="58"/>
      <c r="FK828" s="58"/>
      <c r="FL828" s="58"/>
      <c r="FM828" s="58"/>
      <c r="FN828" s="58"/>
      <c r="FO828" s="58"/>
      <c r="FP828" s="58"/>
      <c r="FQ828" s="58"/>
      <c r="FR828" s="58"/>
      <c r="FS828" s="58"/>
      <c r="FT828" s="58"/>
      <c r="FU828" s="58"/>
      <c r="FV828" s="58"/>
      <c r="FW828" s="58"/>
      <c r="FX828" s="58"/>
      <c r="FY828" s="58"/>
      <c r="FZ828" s="58"/>
      <c r="GA828" s="58"/>
      <c r="GB828" s="58"/>
      <c r="GC828" s="58"/>
      <c r="GD828" s="58"/>
      <c r="GE828" s="58"/>
      <c r="GF828" s="58"/>
      <c r="GG828" s="58"/>
      <c r="GH828" s="58"/>
      <c r="GI828" s="58"/>
      <c r="GJ828" s="58"/>
      <c r="GK828" s="58"/>
      <c r="GL828" s="58"/>
      <c r="GM828" s="58"/>
      <c r="GN828" s="58"/>
      <c r="GO828" s="58"/>
      <c r="GP828" s="58"/>
      <c r="GQ828" s="58"/>
      <c r="GR828" s="58"/>
      <c r="GS828" s="58"/>
      <c r="GT828" s="58"/>
      <c r="GU828" s="58"/>
      <c r="GV828" s="58"/>
      <c r="GW828" s="58"/>
      <c r="GX828" s="58"/>
      <c r="GY828" s="58"/>
      <c r="GZ828" s="58"/>
      <c r="HA828" s="58"/>
      <c r="HB828" s="58"/>
      <c r="HC828" s="58"/>
      <c r="HD828" s="58"/>
      <c r="HE828" s="58"/>
      <c r="HF828" s="58"/>
      <c r="HG828" s="58"/>
      <c r="HH828" s="58"/>
      <c r="HI828" s="58"/>
      <c r="HJ828" s="58"/>
      <c r="HK828" s="58"/>
      <c r="HL828" s="58"/>
      <c r="HM828" s="58"/>
      <c r="HN828" s="58"/>
      <c r="HO828" s="58"/>
      <c r="HP828" s="58"/>
      <c r="HQ828" s="58"/>
      <c r="HR828" s="58"/>
      <c r="HS828" s="58"/>
      <c r="HT828" s="58"/>
      <c r="HU828" s="58"/>
      <c r="HV828" s="58"/>
      <c r="HW828" s="58"/>
      <c r="HX828" s="58"/>
      <c r="HY828" s="58"/>
      <c r="HZ828" s="58"/>
      <c r="IA828" s="58"/>
      <c r="IB828" s="58"/>
      <c r="IC828" s="58"/>
      <c r="ID828" s="58"/>
      <c r="IE828" s="58"/>
      <c r="IF828" s="58"/>
      <c r="IG828" s="58"/>
      <c r="IH828" s="58"/>
      <c r="II828" s="58"/>
      <c r="IJ828" s="58"/>
      <c r="IK828" s="58"/>
      <c r="IL828" s="58"/>
      <c r="IM828" s="58"/>
      <c r="IN828" s="58"/>
      <c r="IO828" s="58"/>
      <c r="IP828" s="58"/>
      <c r="IQ828" s="58"/>
      <c r="IR828" s="58"/>
    </row>
    <row r="829" spans="1:252" s="839" customFormat="1">
      <c r="A829" s="78" t="s">
        <v>563</v>
      </c>
      <c r="B829" s="699"/>
      <c r="C829" s="699"/>
      <c r="D829" s="699"/>
      <c r="E829" s="699"/>
      <c r="F829" s="699"/>
      <c r="G829" s="699"/>
      <c r="H829" s="699"/>
      <c r="I829" s="699"/>
      <c r="J829" s="699"/>
      <c r="K829" s="699"/>
      <c r="L829" s="699"/>
      <c r="M829" s="699"/>
      <c r="N829" s="699"/>
      <c r="O829" s="699"/>
      <c r="P829" s="699"/>
      <c r="Q829" s="699"/>
      <c r="R829" s="699"/>
      <c r="S829" s="699"/>
      <c r="T829" s="699"/>
      <c r="U829" s="699"/>
      <c r="V829" s="699"/>
      <c r="W829" s="699"/>
      <c r="X829" s="699"/>
      <c r="Y829" s="699"/>
      <c r="Z829" s="699"/>
      <c r="AA829" s="699"/>
      <c r="AB829" s="699"/>
      <c r="AC829" s="699"/>
      <c r="AD829" s="699"/>
      <c r="AE829"/>
      <c r="AF829" s="58"/>
      <c r="AG829" s="58"/>
      <c r="AH829" s="58"/>
      <c r="AI829" s="58"/>
      <c r="AJ829" s="58"/>
      <c r="AK829" s="58"/>
      <c r="AL829" s="58"/>
      <c r="AM829" s="58"/>
      <c r="AN829" s="58"/>
      <c r="AO829" s="58"/>
      <c r="AP829" s="58"/>
      <c r="AQ829" s="58"/>
      <c r="AR829" s="58"/>
      <c r="AS829" s="58"/>
      <c r="AT829" s="58"/>
      <c r="AU829" s="58"/>
      <c r="AV829" s="58"/>
      <c r="AW829" s="58"/>
      <c r="AX829" s="58"/>
      <c r="AY829" s="58"/>
      <c r="AZ829" s="58"/>
      <c r="BA829" s="58"/>
      <c r="BB829" s="58"/>
      <c r="BC829" s="58"/>
      <c r="BD829" s="58"/>
      <c r="BE829" s="58"/>
      <c r="BF829" s="58"/>
      <c r="BG829" s="58"/>
      <c r="BH829" s="58"/>
      <c r="BI829" s="58"/>
      <c r="BJ829" s="58"/>
      <c r="BK829" s="58"/>
      <c r="BL829" s="58"/>
      <c r="BM829" s="58"/>
      <c r="BN829" s="58"/>
      <c r="BO829" s="58"/>
      <c r="BP829" s="58"/>
      <c r="BQ829" s="58"/>
      <c r="BR829" s="58"/>
      <c r="BS829" s="58"/>
      <c r="BT829" s="58"/>
      <c r="BU829" s="58"/>
      <c r="BV829" s="58"/>
      <c r="BW829" s="58"/>
      <c r="BX829" s="58"/>
      <c r="BY829" s="58"/>
      <c r="BZ829" s="58"/>
      <c r="CA829" s="58"/>
      <c r="CB829" s="58"/>
      <c r="CC829" s="58"/>
      <c r="CD829" s="58"/>
      <c r="CE829" s="58"/>
      <c r="CF829" s="58"/>
      <c r="CG829" s="58"/>
      <c r="CH829" s="58"/>
      <c r="CI829" s="58"/>
      <c r="CJ829" s="58"/>
      <c r="CK829" s="58"/>
      <c r="CL829" s="58"/>
      <c r="CM829" s="58"/>
      <c r="CN829" s="58"/>
      <c r="CO829" s="58"/>
      <c r="CP829" s="58"/>
      <c r="CQ829" s="58"/>
      <c r="CR829" s="58"/>
      <c r="CS829" s="58"/>
      <c r="CT829" s="58"/>
      <c r="CU829" s="58"/>
      <c r="CV829" s="58"/>
      <c r="CW829" s="58"/>
      <c r="CX829" s="58"/>
      <c r="CY829" s="58"/>
      <c r="CZ829" s="58"/>
      <c r="DA829" s="58"/>
      <c r="DB829" s="58"/>
      <c r="DC829" s="58"/>
      <c r="DD829" s="58"/>
      <c r="DE829" s="58"/>
      <c r="DF829" s="58"/>
      <c r="DG829" s="58"/>
      <c r="DH829" s="58"/>
      <c r="DI829" s="58"/>
      <c r="DJ829" s="58"/>
      <c r="DK829" s="58"/>
      <c r="DL829" s="58"/>
      <c r="DM829" s="58"/>
      <c r="DN829" s="58"/>
      <c r="DO829" s="58"/>
      <c r="DP829" s="58"/>
      <c r="DQ829" s="58"/>
      <c r="DR829" s="58"/>
      <c r="DS829" s="58"/>
      <c r="DT829" s="58"/>
      <c r="DU829" s="58"/>
      <c r="DV829" s="58"/>
      <c r="DW829" s="58"/>
      <c r="DX829" s="58"/>
      <c r="DY829" s="58"/>
      <c r="DZ829" s="58"/>
      <c r="EA829" s="58"/>
      <c r="EB829" s="58"/>
      <c r="EC829" s="58"/>
      <c r="ED829" s="58"/>
      <c r="EE829" s="58"/>
      <c r="EF829" s="58"/>
      <c r="EG829" s="58"/>
      <c r="EH829" s="58"/>
      <c r="EI829" s="58"/>
      <c r="EJ829" s="58"/>
      <c r="EK829" s="58"/>
      <c r="EL829" s="58"/>
      <c r="EM829" s="58"/>
      <c r="EN829" s="58"/>
      <c r="EO829" s="58"/>
      <c r="EP829" s="58"/>
      <c r="EQ829" s="58"/>
      <c r="ER829" s="58"/>
      <c r="ES829" s="58"/>
      <c r="ET829" s="58"/>
      <c r="EU829" s="58"/>
      <c r="EV829" s="58"/>
      <c r="EW829" s="58"/>
      <c r="EX829" s="58"/>
      <c r="EY829" s="58"/>
      <c r="EZ829" s="58"/>
      <c r="FA829" s="58"/>
      <c r="FB829" s="58"/>
      <c r="FC829" s="58"/>
      <c r="FD829" s="58"/>
      <c r="FE829" s="58"/>
      <c r="FF829" s="58"/>
      <c r="FG829" s="58"/>
      <c r="FH829" s="58"/>
      <c r="FI829" s="58"/>
      <c r="FJ829" s="58"/>
      <c r="FK829" s="58"/>
      <c r="FL829" s="58"/>
      <c r="FM829" s="58"/>
      <c r="FN829" s="58"/>
      <c r="FO829" s="58"/>
      <c r="FP829" s="58"/>
      <c r="FQ829" s="58"/>
      <c r="FR829" s="58"/>
      <c r="FS829" s="58"/>
      <c r="FT829" s="58"/>
      <c r="FU829" s="58"/>
      <c r="FV829" s="58"/>
      <c r="FW829" s="58"/>
      <c r="FX829" s="58"/>
      <c r="FY829" s="58"/>
      <c r="FZ829" s="58"/>
      <c r="GA829" s="58"/>
      <c r="GB829" s="58"/>
      <c r="GC829" s="58"/>
      <c r="GD829" s="58"/>
      <c r="GE829" s="58"/>
      <c r="GF829" s="58"/>
      <c r="GG829" s="58"/>
      <c r="GH829" s="58"/>
      <c r="GI829" s="58"/>
      <c r="GJ829" s="58"/>
      <c r="GK829" s="58"/>
      <c r="GL829" s="58"/>
      <c r="GM829" s="58"/>
      <c r="GN829" s="58"/>
      <c r="GO829" s="58"/>
      <c r="GP829" s="58"/>
      <c r="GQ829" s="58"/>
      <c r="GR829" s="58"/>
      <c r="GS829" s="58"/>
      <c r="GT829" s="58"/>
      <c r="GU829" s="58"/>
      <c r="GV829" s="58"/>
      <c r="GW829" s="58"/>
      <c r="GX829" s="58"/>
      <c r="GY829" s="58"/>
      <c r="GZ829" s="58"/>
      <c r="HA829" s="58"/>
      <c r="HB829" s="58"/>
      <c r="HC829" s="58"/>
      <c r="HD829" s="58"/>
      <c r="HE829" s="58"/>
      <c r="HF829" s="58"/>
      <c r="HG829" s="58"/>
      <c r="HH829" s="58"/>
      <c r="HI829" s="58"/>
      <c r="HJ829" s="58"/>
      <c r="HK829" s="58"/>
      <c r="HL829" s="58"/>
      <c r="HM829" s="58"/>
      <c r="HN829" s="58"/>
      <c r="HO829" s="58"/>
      <c r="HP829" s="58"/>
      <c r="HQ829" s="58"/>
      <c r="HR829" s="58"/>
      <c r="HS829" s="58"/>
      <c r="HT829" s="58"/>
      <c r="HU829" s="58"/>
      <c r="HV829" s="58"/>
      <c r="HW829" s="58"/>
      <c r="HX829" s="58"/>
      <c r="HY829" s="58"/>
      <c r="HZ829" s="58"/>
      <c r="IA829" s="58"/>
      <c r="IB829" s="58"/>
      <c r="IC829" s="58"/>
      <c r="ID829" s="58"/>
      <c r="IE829" s="58"/>
      <c r="IF829" s="58"/>
      <c r="IG829" s="58"/>
      <c r="IH829" s="58"/>
      <c r="II829" s="58"/>
      <c r="IJ829" s="58"/>
      <c r="IK829" s="58"/>
      <c r="IL829" s="58"/>
      <c r="IM829" s="58"/>
      <c r="IN829" s="58"/>
      <c r="IO829" s="58"/>
      <c r="IP829" s="58"/>
      <c r="IQ829" s="58"/>
      <c r="IR829" s="58"/>
    </row>
    <row r="830" spans="1:252" s="839" customFormat="1">
      <c r="A830" s="78" t="s">
        <v>564</v>
      </c>
      <c r="B830" s="699"/>
      <c r="C830" s="699"/>
      <c r="D830" s="699"/>
      <c r="E830" s="699"/>
      <c r="F830" s="699"/>
      <c r="G830" s="699"/>
      <c r="H830" s="699"/>
      <c r="I830" s="699"/>
      <c r="J830" s="699"/>
      <c r="K830" s="699"/>
      <c r="L830" s="699"/>
      <c r="M830" s="699"/>
      <c r="N830" s="699"/>
      <c r="O830" s="699"/>
      <c r="P830" s="699"/>
      <c r="Q830" s="699"/>
      <c r="R830" s="699"/>
      <c r="S830" s="699"/>
      <c r="T830" s="699"/>
      <c r="U830" s="699"/>
      <c r="V830" s="699"/>
      <c r="W830" s="699"/>
      <c r="X830" s="699"/>
      <c r="Y830" s="699"/>
      <c r="Z830" s="699"/>
      <c r="AA830" s="699"/>
      <c r="AB830" s="699"/>
      <c r="AC830" s="699"/>
      <c r="AD830" s="699"/>
      <c r="AE830"/>
      <c r="AF830" s="58"/>
      <c r="AG830" s="58"/>
      <c r="AH830" s="58"/>
      <c r="AI830" s="58"/>
      <c r="AJ830" s="58"/>
      <c r="AK830" s="58"/>
      <c r="AL830" s="58"/>
      <c r="AM830" s="58"/>
      <c r="AN830" s="58"/>
      <c r="AO830" s="58"/>
      <c r="AP830" s="58"/>
      <c r="AQ830" s="58"/>
      <c r="AR830" s="58"/>
      <c r="AS830" s="58"/>
      <c r="AT830" s="58"/>
      <c r="AU830" s="58"/>
      <c r="AV830" s="58"/>
      <c r="AW830" s="58"/>
      <c r="AX830" s="58"/>
      <c r="AY830" s="58"/>
      <c r="AZ830" s="58"/>
      <c r="BA830" s="58"/>
      <c r="BB830" s="58"/>
      <c r="BC830" s="58"/>
      <c r="BD830" s="58"/>
      <c r="BE830" s="58"/>
      <c r="BF830" s="58"/>
      <c r="BG830" s="58"/>
      <c r="BH830" s="58"/>
      <c r="BI830" s="58"/>
      <c r="BJ830" s="58"/>
      <c r="BK830" s="58"/>
      <c r="BL830" s="58"/>
      <c r="BM830" s="58"/>
      <c r="BN830" s="58"/>
      <c r="BO830" s="58"/>
      <c r="BP830" s="58"/>
      <c r="BQ830" s="58"/>
      <c r="BR830" s="58"/>
      <c r="BS830" s="58"/>
      <c r="BT830" s="58"/>
      <c r="BU830" s="58"/>
      <c r="BV830" s="58"/>
      <c r="BW830" s="58"/>
      <c r="BX830" s="58"/>
      <c r="BY830" s="58"/>
      <c r="BZ830" s="58"/>
      <c r="CA830" s="58"/>
      <c r="CB830" s="58"/>
      <c r="CC830" s="58"/>
      <c r="CD830" s="58"/>
      <c r="CE830" s="58"/>
      <c r="CF830" s="58"/>
      <c r="CG830" s="58"/>
      <c r="CH830" s="58"/>
      <c r="CI830" s="58"/>
      <c r="CJ830" s="58"/>
      <c r="CK830" s="58"/>
      <c r="CL830" s="58"/>
      <c r="CM830" s="58"/>
      <c r="CN830" s="58"/>
      <c r="CO830" s="58"/>
      <c r="CP830" s="58"/>
      <c r="CQ830" s="58"/>
      <c r="CR830" s="58"/>
      <c r="CS830" s="58"/>
      <c r="CT830" s="58"/>
      <c r="CU830" s="58"/>
      <c r="CV830" s="58"/>
      <c r="CW830" s="58"/>
      <c r="CX830" s="58"/>
      <c r="CY830" s="58"/>
      <c r="CZ830" s="58"/>
      <c r="DA830" s="58"/>
      <c r="DB830" s="58"/>
      <c r="DC830" s="58"/>
      <c r="DD830" s="58"/>
      <c r="DE830" s="58"/>
      <c r="DF830" s="58"/>
      <c r="DG830" s="58"/>
      <c r="DH830" s="58"/>
      <c r="DI830" s="58"/>
      <c r="DJ830" s="58"/>
      <c r="DK830" s="58"/>
      <c r="DL830" s="58"/>
      <c r="DM830" s="58"/>
      <c r="DN830" s="58"/>
      <c r="DO830" s="58"/>
      <c r="DP830" s="58"/>
      <c r="DQ830" s="58"/>
      <c r="DR830" s="58"/>
      <c r="DS830" s="58"/>
      <c r="DT830" s="58"/>
      <c r="DU830" s="58"/>
      <c r="DV830" s="58"/>
      <c r="DW830" s="58"/>
      <c r="DX830" s="58"/>
      <c r="DY830" s="58"/>
      <c r="DZ830" s="58"/>
      <c r="EA830" s="58"/>
      <c r="EB830" s="58"/>
      <c r="EC830" s="58"/>
      <c r="ED830" s="58"/>
      <c r="EE830" s="58"/>
      <c r="EF830" s="58"/>
      <c r="EG830" s="58"/>
      <c r="EH830" s="58"/>
      <c r="EI830" s="58"/>
      <c r="EJ830" s="58"/>
      <c r="EK830" s="58"/>
      <c r="EL830" s="58"/>
      <c r="EM830" s="58"/>
      <c r="EN830" s="58"/>
      <c r="EO830" s="58"/>
      <c r="EP830" s="58"/>
      <c r="EQ830" s="58"/>
      <c r="ER830" s="58"/>
      <c r="ES830" s="58"/>
      <c r="ET830" s="58"/>
      <c r="EU830" s="58"/>
      <c r="EV830" s="58"/>
      <c r="EW830" s="58"/>
      <c r="EX830" s="58"/>
      <c r="EY830" s="58"/>
      <c r="EZ830" s="58"/>
      <c r="FA830" s="58"/>
      <c r="FB830" s="58"/>
      <c r="FC830" s="58"/>
      <c r="FD830" s="58"/>
      <c r="FE830" s="58"/>
      <c r="FF830" s="58"/>
      <c r="FG830" s="58"/>
      <c r="FH830" s="58"/>
      <c r="FI830" s="58"/>
      <c r="FJ830" s="58"/>
      <c r="FK830" s="58"/>
      <c r="FL830" s="58"/>
      <c r="FM830" s="58"/>
      <c r="FN830" s="58"/>
      <c r="FO830" s="58"/>
      <c r="FP830" s="58"/>
      <c r="FQ830" s="58"/>
      <c r="FR830" s="58"/>
      <c r="FS830" s="58"/>
      <c r="FT830" s="58"/>
      <c r="FU830" s="58"/>
      <c r="FV830" s="58"/>
      <c r="FW830" s="58"/>
      <c r="FX830" s="58"/>
      <c r="FY830" s="58"/>
      <c r="FZ830" s="58"/>
      <c r="GA830" s="58"/>
      <c r="GB830" s="58"/>
      <c r="GC830" s="58"/>
      <c r="GD830" s="58"/>
      <c r="GE830" s="58"/>
      <c r="GF830" s="58"/>
      <c r="GG830" s="58"/>
      <c r="GH830" s="58"/>
      <c r="GI830" s="58"/>
      <c r="GJ830" s="58"/>
      <c r="GK830" s="58"/>
      <c r="GL830" s="58"/>
      <c r="GM830" s="58"/>
      <c r="GN830" s="58"/>
      <c r="GO830" s="58"/>
      <c r="GP830" s="58"/>
      <c r="GQ830" s="58"/>
      <c r="GR830" s="58"/>
      <c r="GS830" s="58"/>
      <c r="GT830" s="58"/>
      <c r="GU830" s="58"/>
      <c r="GV830" s="58"/>
      <c r="GW830" s="58"/>
      <c r="GX830" s="58"/>
      <c r="GY830" s="58"/>
      <c r="GZ830" s="58"/>
      <c r="HA830" s="58"/>
      <c r="HB830" s="58"/>
      <c r="HC830" s="58"/>
      <c r="HD830" s="58"/>
      <c r="HE830" s="58"/>
      <c r="HF830" s="58"/>
      <c r="HG830" s="58"/>
      <c r="HH830" s="58"/>
      <c r="HI830" s="58"/>
      <c r="HJ830" s="58"/>
      <c r="HK830" s="58"/>
      <c r="HL830" s="58"/>
      <c r="HM830" s="58"/>
      <c r="HN830" s="58"/>
      <c r="HO830" s="58"/>
      <c r="HP830" s="58"/>
      <c r="HQ830" s="58"/>
      <c r="HR830" s="58"/>
      <c r="HS830" s="58"/>
      <c r="HT830" s="58"/>
      <c r="HU830" s="58"/>
      <c r="HV830" s="58"/>
      <c r="HW830" s="58"/>
      <c r="HX830" s="58"/>
      <c r="HY830" s="58"/>
      <c r="HZ830" s="58"/>
      <c r="IA830" s="58"/>
      <c r="IB830" s="58"/>
      <c r="IC830" s="58"/>
      <c r="ID830" s="58"/>
      <c r="IE830" s="58"/>
      <c r="IF830" s="58"/>
      <c r="IG830" s="58"/>
      <c r="IH830" s="58"/>
      <c r="II830" s="58"/>
      <c r="IJ830" s="58"/>
      <c r="IK830" s="58"/>
      <c r="IL830" s="58"/>
      <c r="IM830" s="58"/>
      <c r="IN830" s="58"/>
      <c r="IO830" s="58"/>
      <c r="IP830" s="58"/>
      <c r="IQ830" s="58"/>
      <c r="IR830" s="58"/>
    </row>
    <row r="831" spans="1:252" s="839" customFormat="1">
      <c r="A831" s="78" t="s">
        <v>565</v>
      </c>
      <c r="B831" s="699"/>
      <c r="C831" s="699"/>
      <c r="D831" s="699"/>
      <c r="E831" s="699"/>
      <c r="F831" s="699"/>
      <c r="G831" s="699"/>
      <c r="H831" s="699"/>
      <c r="I831" s="699"/>
      <c r="J831" s="699"/>
      <c r="K831" s="699"/>
      <c r="L831" s="699"/>
      <c r="M831" s="699"/>
      <c r="N831" s="699"/>
      <c r="O831" s="699"/>
      <c r="P831" s="699"/>
      <c r="Q831" s="699"/>
      <c r="R831" s="699"/>
      <c r="S831" s="699"/>
      <c r="T831" s="699"/>
      <c r="U831" s="699"/>
      <c r="V831" s="699"/>
      <c r="W831" s="699"/>
      <c r="X831" s="699"/>
      <c r="Y831" s="699"/>
      <c r="Z831" s="699"/>
      <c r="AA831" s="699"/>
      <c r="AB831" s="699"/>
      <c r="AC831" s="699"/>
      <c r="AD831" s="699"/>
      <c r="AE831"/>
      <c r="AF831" s="58"/>
      <c r="AG831" s="58"/>
      <c r="AH831" s="58"/>
      <c r="AI831" s="58"/>
      <c r="AJ831" s="58"/>
      <c r="AK831" s="58"/>
      <c r="AL831" s="58"/>
      <c r="AM831" s="58"/>
      <c r="AN831" s="58"/>
      <c r="AO831" s="58"/>
      <c r="AP831" s="58"/>
      <c r="AQ831" s="58"/>
      <c r="AR831" s="58"/>
      <c r="AS831" s="58"/>
      <c r="AT831" s="58"/>
      <c r="AU831" s="58"/>
      <c r="AV831" s="58"/>
      <c r="AW831" s="58"/>
      <c r="AX831" s="58"/>
      <c r="AY831" s="58"/>
      <c r="AZ831" s="58"/>
      <c r="BA831" s="58"/>
      <c r="BB831" s="58"/>
      <c r="BC831" s="58"/>
      <c r="BD831" s="58"/>
      <c r="BE831" s="58"/>
      <c r="BF831" s="58"/>
      <c r="BG831" s="58"/>
      <c r="BH831" s="58"/>
      <c r="BI831" s="58"/>
      <c r="BJ831" s="58"/>
      <c r="BK831" s="58"/>
      <c r="BL831" s="58"/>
      <c r="BM831" s="58"/>
      <c r="BN831" s="58"/>
      <c r="BO831" s="58"/>
      <c r="BP831" s="58"/>
      <c r="BQ831" s="58"/>
      <c r="BR831" s="58"/>
      <c r="BS831" s="58"/>
      <c r="BT831" s="58"/>
      <c r="BU831" s="58"/>
      <c r="BV831" s="58"/>
      <c r="BW831" s="58"/>
      <c r="BX831" s="58"/>
      <c r="BY831" s="58"/>
      <c r="BZ831" s="58"/>
      <c r="CA831" s="58"/>
      <c r="CB831" s="58"/>
      <c r="CC831" s="58"/>
      <c r="CD831" s="58"/>
      <c r="CE831" s="58"/>
      <c r="CF831" s="58"/>
      <c r="CG831" s="58"/>
      <c r="CH831" s="58"/>
      <c r="CI831" s="58"/>
      <c r="CJ831" s="58"/>
      <c r="CK831" s="58"/>
      <c r="CL831" s="58"/>
      <c r="CM831" s="58"/>
      <c r="CN831" s="58"/>
      <c r="CO831" s="58"/>
      <c r="CP831" s="58"/>
      <c r="CQ831" s="58"/>
      <c r="CR831" s="58"/>
      <c r="CS831" s="58"/>
      <c r="CT831" s="58"/>
      <c r="CU831" s="58"/>
      <c r="CV831" s="58"/>
      <c r="CW831" s="58"/>
      <c r="CX831" s="58"/>
      <c r="CY831" s="58"/>
      <c r="CZ831" s="58"/>
      <c r="DA831" s="58"/>
      <c r="DB831" s="58"/>
      <c r="DC831" s="58"/>
      <c r="DD831" s="58"/>
      <c r="DE831" s="58"/>
      <c r="DF831" s="58"/>
      <c r="DG831" s="58"/>
      <c r="DH831" s="58"/>
      <c r="DI831" s="58"/>
      <c r="DJ831" s="58"/>
      <c r="DK831" s="58"/>
      <c r="DL831" s="58"/>
      <c r="DM831" s="58"/>
      <c r="DN831" s="58"/>
      <c r="DO831" s="58"/>
      <c r="DP831" s="58"/>
      <c r="DQ831" s="58"/>
      <c r="DR831" s="58"/>
      <c r="DS831" s="58"/>
      <c r="DT831" s="58"/>
      <c r="DU831" s="58"/>
      <c r="DV831" s="58"/>
      <c r="DW831" s="58"/>
      <c r="DX831" s="58"/>
      <c r="DY831" s="58"/>
      <c r="DZ831" s="58"/>
      <c r="EA831" s="58"/>
      <c r="EB831" s="58"/>
      <c r="EC831" s="58"/>
      <c r="ED831" s="58"/>
      <c r="EE831" s="58"/>
      <c r="EF831" s="58"/>
      <c r="EG831" s="58"/>
      <c r="EH831" s="58"/>
      <c r="EI831" s="58"/>
      <c r="EJ831" s="58"/>
      <c r="EK831" s="58"/>
      <c r="EL831" s="58"/>
      <c r="EM831" s="58"/>
      <c r="EN831" s="58"/>
      <c r="EO831" s="58"/>
      <c r="EP831" s="58"/>
      <c r="EQ831" s="58"/>
      <c r="ER831" s="58"/>
      <c r="ES831" s="58"/>
      <c r="ET831" s="58"/>
      <c r="EU831" s="58"/>
      <c r="EV831" s="58"/>
      <c r="EW831" s="58"/>
      <c r="EX831" s="58"/>
      <c r="EY831" s="58"/>
      <c r="EZ831" s="58"/>
      <c r="FA831" s="58"/>
      <c r="FB831" s="58"/>
      <c r="FC831" s="58"/>
      <c r="FD831" s="58"/>
      <c r="FE831" s="58"/>
      <c r="FF831" s="58"/>
      <c r="FG831" s="58"/>
      <c r="FH831" s="58"/>
      <c r="FI831" s="58"/>
      <c r="FJ831" s="58"/>
      <c r="FK831" s="58"/>
      <c r="FL831" s="58"/>
      <c r="FM831" s="58"/>
      <c r="FN831" s="58"/>
      <c r="FO831" s="58"/>
      <c r="FP831" s="58"/>
      <c r="FQ831" s="58"/>
      <c r="FR831" s="58"/>
      <c r="FS831" s="58"/>
      <c r="FT831" s="58"/>
      <c r="FU831" s="58"/>
      <c r="FV831" s="58"/>
      <c r="FW831" s="58"/>
      <c r="FX831" s="58"/>
      <c r="FY831" s="58"/>
      <c r="FZ831" s="58"/>
      <c r="GA831" s="58"/>
      <c r="GB831" s="58"/>
      <c r="GC831" s="58"/>
      <c r="GD831" s="58"/>
      <c r="GE831" s="58"/>
      <c r="GF831" s="58"/>
      <c r="GG831" s="58"/>
      <c r="GH831" s="58"/>
      <c r="GI831" s="58"/>
      <c r="GJ831" s="58"/>
      <c r="GK831" s="58"/>
      <c r="GL831" s="58"/>
      <c r="GM831" s="58"/>
      <c r="GN831" s="58"/>
      <c r="GO831" s="58"/>
      <c r="GP831" s="58"/>
      <c r="GQ831" s="58"/>
      <c r="GR831" s="58"/>
      <c r="GS831" s="58"/>
      <c r="GT831" s="58"/>
      <c r="GU831" s="58"/>
      <c r="GV831" s="58"/>
      <c r="GW831" s="58"/>
      <c r="GX831" s="58"/>
      <c r="GY831" s="58"/>
      <c r="GZ831" s="58"/>
      <c r="HA831" s="58"/>
      <c r="HB831" s="58"/>
      <c r="HC831" s="58"/>
      <c r="HD831" s="58"/>
      <c r="HE831" s="58"/>
      <c r="HF831" s="58"/>
      <c r="HG831" s="58"/>
      <c r="HH831" s="58"/>
      <c r="HI831" s="58"/>
      <c r="HJ831" s="58"/>
      <c r="HK831" s="58"/>
      <c r="HL831" s="58"/>
      <c r="HM831" s="58"/>
      <c r="HN831" s="58"/>
      <c r="HO831" s="58"/>
      <c r="HP831" s="58"/>
      <c r="HQ831" s="58"/>
      <c r="HR831" s="58"/>
      <c r="HS831" s="58"/>
      <c r="HT831" s="58"/>
      <c r="HU831" s="58"/>
      <c r="HV831" s="58"/>
      <c r="HW831" s="58"/>
      <c r="HX831" s="58"/>
      <c r="HY831" s="58"/>
      <c r="HZ831" s="58"/>
      <c r="IA831" s="58"/>
      <c r="IB831" s="58"/>
      <c r="IC831" s="58"/>
      <c r="ID831" s="58"/>
      <c r="IE831" s="58"/>
      <c r="IF831" s="58"/>
      <c r="IG831" s="58"/>
      <c r="IH831" s="58"/>
      <c r="II831" s="58"/>
      <c r="IJ831" s="58"/>
      <c r="IK831" s="58"/>
      <c r="IL831" s="58"/>
      <c r="IM831" s="58"/>
      <c r="IN831" s="58"/>
      <c r="IO831" s="58"/>
      <c r="IP831" s="58"/>
      <c r="IQ831" s="58"/>
      <c r="IR831" s="58"/>
    </row>
    <row r="832" spans="1:252" s="839" customFormat="1">
      <c r="A832" s="78" t="s">
        <v>566</v>
      </c>
      <c r="B832" s="699"/>
      <c r="C832" s="699"/>
      <c r="D832" s="699"/>
      <c r="E832" s="699"/>
      <c r="F832" s="699"/>
      <c r="G832" s="699"/>
      <c r="H832" s="699"/>
      <c r="I832" s="699"/>
      <c r="J832" s="699"/>
      <c r="K832" s="699"/>
      <c r="L832" s="699"/>
      <c r="M832" s="699"/>
      <c r="N832" s="699"/>
      <c r="O832" s="699"/>
      <c r="P832" s="699"/>
      <c r="Q832" s="699"/>
      <c r="R832" s="699"/>
      <c r="S832" s="699"/>
      <c r="T832" s="699"/>
      <c r="U832" s="699"/>
      <c r="V832" s="699"/>
      <c r="W832" s="699"/>
      <c r="X832" s="699"/>
      <c r="Y832" s="699"/>
      <c r="Z832" s="699"/>
      <c r="AA832" s="699"/>
      <c r="AB832" s="699"/>
      <c r="AC832" s="699"/>
      <c r="AD832" s="699"/>
      <c r="AE832"/>
      <c r="AF832" s="58"/>
      <c r="AG832" s="58"/>
      <c r="AH832" s="58"/>
      <c r="AI832" s="58"/>
      <c r="AJ832" s="58"/>
      <c r="AK832" s="58"/>
      <c r="AL832" s="58"/>
      <c r="AM832" s="58"/>
      <c r="AN832" s="58"/>
      <c r="AO832" s="58"/>
      <c r="AP832" s="58"/>
      <c r="AQ832" s="58"/>
      <c r="AR832" s="58"/>
      <c r="AS832" s="58"/>
      <c r="AT832" s="58"/>
      <c r="AU832" s="58"/>
      <c r="AV832" s="58"/>
      <c r="AW832" s="58"/>
      <c r="AX832" s="58"/>
      <c r="AY832" s="58"/>
      <c r="AZ832" s="58"/>
      <c r="BA832" s="58"/>
      <c r="BB832" s="58"/>
      <c r="BC832" s="58"/>
      <c r="BD832" s="58"/>
      <c r="BE832" s="58"/>
      <c r="BF832" s="58"/>
      <c r="BG832" s="58"/>
      <c r="BH832" s="58"/>
      <c r="BI832" s="58"/>
      <c r="BJ832" s="58"/>
      <c r="BK832" s="58"/>
      <c r="BL832" s="58"/>
      <c r="BM832" s="58"/>
      <c r="BN832" s="58"/>
      <c r="BO832" s="58"/>
      <c r="BP832" s="58"/>
      <c r="BQ832" s="58"/>
      <c r="BR832" s="58"/>
      <c r="BS832" s="58"/>
      <c r="BT832" s="58"/>
      <c r="BU832" s="58"/>
      <c r="BV832" s="58"/>
      <c r="BW832" s="58"/>
      <c r="BX832" s="58"/>
      <c r="BY832" s="58"/>
      <c r="BZ832" s="58"/>
      <c r="CA832" s="58"/>
      <c r="CB832" s="58"/>
      <c r="CC832" s="58"/>
      <c r="CD832" s="58"/>
      <c r="CE832" s="58"/>
      <c r="CF832" s="58"/>
      <c r="CG832" s="58"/>
      <c r="CH832" s="58"/>
      <c r="CI832" s="58"/>
      <c r="CJ832" s="58"/>
      <c r="CK832" s="58"/>
      <c r="CL832" s="58"/>
      <c r="CM832" s="58"/>
      <c r="CN832" s="58"/>
      <c r="CO832" s="58"/>
      <c r="CP832" s="58"/>
      <c r="CQ832" s="58"/>
      <c r="CR832" s="58"/>
      <c r="CS832" s="58"/>
      <c r="CT832" s="58"/>
      <c r="CU832" s="58"/>
      <c r="CV832" s="58"/>
      <c r="CW832" s="58"/>
      <c r="CX832" s="58"/>
      <c r="CY832" s="58"/>
      <c r="CZ832" s="58"/>
      <c r="DA832" s="58"/>
      <c r="DB832" s="58"/>
      <c r="DC832" s="58"/>
      <c r="DD832" s="58"/>
      <c r="DE832" s="58"/>
      <c r="DF832" s="58"/>
      <c r="DG832" s="58"/>
      <c r="DH832" s="58"/>
      <c r="DI832" s="58"/>
      <c r="DJ832" s="58"/>
      <c r="DK832" s="58"/>
      <c r="DL832" s="58"/>
      <c r="DM832" s="58"/>
      <c r="DN832" s="58"/>
      <c r="DO832" s="58"/>
      <c r="DP832" s="58"/>
      <c r="DQ832" s="58"/>
      <c r="DR832" s="58"/>
      <c r="DS832" s="58"/>
      <c r="DT832" s="58"/>
      <c r="DU832" s="58"/>
      <c r="DV832" s="58"/>
      <c r="DW832" s="58"/>
      <c r="DX832" s="58"/>
      <c r="DY832" s="58"/>
      <c r="DZ832" s="58"/>
      <c r="EA832" s="58"/>
      <c r="EB832" s="58"/>
      <c r="EC832" s="58"/>
      <c r="ED832" s="58"/>
      <c r="EE832" s="58"/>
      <c r="EF832" s="58"/>
      <c r="EG832" s="58"/>
      <c r="EH832" s="58"/>
      <c r="EI832" s="58"/>
      <c r="EJ832" s="58"/>
      <c r="EK832" s="58"/>
      <c r="EL832" s="58"/>
      <c r="EM832" s="58"/>
      <c r="EN832" s="58"/>
      <c r="EO832" s="58"/>
      <c r="EP832" s="58"/>
      <c r="EQ832" s="58"/>
      <c r="ER832" s="58"/>
      <c r="ES832" s="58"/>
      <c r="ET832" s="58"/>
      <c r="EU832" s="58"/>
      <c r="EV832" s="58"/>
      <c r="EW832" s="58"/>
      <c r="EX832" s="58"/>
      <c r="EY832" s="58"/>
      <c r="EZ832" s="58"/>
      <c r="FA832" s="58"/>
      <c r="FB832" s="58"/>
      <c r="FC832" s="58"/>
      <c r="FD832" s="58"/>
      <c r="FE832" s="58"/>
      <c r="FF832" s="58"/>
      <c r="FG832" s="58"/>
      <c r="FH832" s="58"/>
      <c r="FI832" s="58"/>
      <c r="FJ832" s="58"/>
      <c r="FK832" s="58"/>
      <c r="FL832" s="58"/>
      <c r="FM832" s="58"/>
      <c r="FN832" s="58"/>
      <c r="FO832" s="58"/>
      <c r="FP832" s="58"/>
      <c r="FQ832" s="58"/>
      <c r="FR832" s="58"/>
      <c r="FS832" s="58"/>
      <c r="FT832" s="58"/>
      <c r="FU832" s="58"/>
      <c r="FV832" s="58"/>
      <c r="FW832" s="58"/>
      <c r="FX832" s="58"/>
      <c r="FY832" s="58"/>
      <c r="FZ832" s="58"/>
      <c r="GA832" s="58"/>
      <c r="GB832" s="58"/>
      <c r="GC832" s="58"/>
      <c r="GD832" s="58"/>
      <c r="GE832" s="58"/>
      <c r="GF832" s="58"/>
      <c r="GG832" s="58"/>
      <c r="GH832" s="58"/>
      <c r="GI832" s="58"/>
      <c r="GJ832" s="58"/>
      <c r="GK832" s="58"/>
      <c r="GL832" s="58"/>
      <c r="GM832" s="58"/>
      <c r="GN832" s="58"/>
      <c r="GO832" s="58"/>
      <c r="GP832" s="58"/>
      <c r="GQ832" s="58"/>
      <c r="GR832" s="58"/>
      <c r="GS832" s="58"/>
      <c r="GT832" s="58"/>
      <c r="GU832" s="58"/>
      <c r="GV832" s="58"/>
      <c r="GW832" s="58"/>
      <c r="GX832" s="58"/>
      <c r="GY832" s="58"/>
      <c r="GZ832" s="58"/>
      <c r="HA832" s="58"/>
      <c r="HB832" s="58"/>
      <c r="HC832" s="58"/>
      <c r="HD832" s="58"/>
      <c r="HE832" s="58"/>
      <c r="HF832" s="58"/>
      <c r="HG832" s="58"/>
      <c r="HH832" s="58"/>
      <c r="HI832" s="58"/>
      <c r="HJ832" s="58"/>
      <c r="HK832" s="58"/>
      <c r="HL832" s="58"/>
      <c r="HM832" s="58"/>
      <c r="HN832" s="58"/>
      <c r="HO832" s="58"/>
      <c r="HP832" s="58"/>
      <c r="HQ832" s="58"/>
      <c r="HR832" s="58"/>
      <c r="HS832" s="58"/>
      <c r="HT832" s="58"/>
      <c r="HU832" s="58"/>
      <c r="HV832" s="58"/>
      <c r="HW832" s="58"/>
      <c r="HX832" s="58"/>
      <c r="HY832" s="58"/>
      <c r="HZ832" s="58"/>
      <c r="IA832" s="58"/>
      <c r="IB832" s="58"/>
      <c r="IC832" s="58"/>
      <c r="ID832" s="58"/>
      <c r="IE832" s="58"/>
      <c r="IF832" s="58"/>
      <c r="IG832" s="58"/>
      <c r="IH832" s="58"/>
      <c r="II832" s="58"/>
      <c r="IJ832" s="58"/>
      <c r="IK832" s="58"/>
      <c r="IL832" s="58"/>
      <c r="IM832" s="58"/>
      <c r="IN832" s="58"/>
      <c r="IO832" s="58"/>
      <c r="IP832" s="58"/>
      <c r="IQ832" s="58"/>
      <c r="IR832" s="58"/>
    </row>
    <row r="833" spans="1:252" s="839" customFormat="1">
      <c r="A833" s="78" t="s">
        <v>463</v>
      </c>
      <c r="B833" s="699">
        <v>0.29499999999999998</v>
      </c>
      <c r="C833" s="699">
        <v>0.27300000000000002</v>
      </c>
      <c r="D833" s="699">
        <v>0.26600000000000001</v>
      </c>
      <c r="E833" s="699">
        <v>0.27</v>
      </c>
      <c r="F833" s="699">
        <v>0.36299999999999999</v>
      </c>
      <c r="G833" s="699">
        <v>0.39</v>
      </c>
      <c r="H833" s="699">
        <v>0.53300000000000003</v>
      </c>
      <c r="I833" s="699">
        <v>0.71399999999999997</v>
      </c>
      <c r="J833" s="699">
        <v>0.73699999999999999</v>
      </c>
      <c r="K833" s="699">
        <v>0.68899999999999995</v>
      </c>
      <c r="L833" s="699">
        <v>0.80500000000000005</v>
      </c>
      <c r="M833" s="699">
        <v>0.89400000000000002</v>
      </c>
      <c r="N833" s="699">
        <v>0.96699999999999997</v>
      </c>
      <c r="O833" s="699">
        <v>1.17</v>
      </c>
      <c r="P833" s="699">
        <v>1.248</v>
      </c>
      <c r="Q833" s="699">
        <v>1.165</v>
      </c>
      <c r="R833" s="699">
        <v>1.1120000000000001</v>
      </c>
      <c r="S833" s="699">
        <v>1.093</v>
      </c>
      <c r="T833" s="699">
        <v>1.0389999999999999</v>
      </c>
      <c r="U833" s="699">
        <v>1.0329999999999999</v>
      </c>
      <c r="V833" s="699">
        <v>0.95599999999999996</v>
      </c>
      <c r="W833" s="699">
        <v>0.98199999999999998</v>
      </c>
      <c r="X833" s="699">
        <v>1.044</v>
      </c>
      <c r="Y833" s="699">
        <v>1.046</v>
      </c>
      <c r="Z833" s="699">
        <v>1.218</v>
      </c>
      <c r="AA833" s="699">
        <v>1.1839999999999999</v>
      </c>
      <c r="AB833" s="699">
        <v>1.2689999999999999</v>
      </c>
      <c r="AC833" s="699">
        <v>1.29</v>
      </c>
      <c r="AD833" s="699">
        <v>1.486</v>
      </c>
      <c r="AE833" s="953">
        <v>1.6379999999999999</v>
      </c>
      <c r="AF833" s="58"/>
      <c r="AG833" s="58"/>
      <c r="AH833" s="58"/>
      <c r="AI833" s="58"/>
      <c r="AJ833" s="58"/>
      <c r="AK833" s="58"/>
      <c r="AL833" s="58"/>
      <c r="AM833" s="58"/>
      <c r="AN833" s="58"/>
      <c r="AO833" s="58"/>
      <c r="AP833" s="58"/>
      <c r="AQ833" s="58"/>
      <c r="AR833" s="58"/>
      <c r="AS833" s="58"/>
      <c r="AT833" s="58"/>
      <c r="AU833" s="58"/>
      <c r="AV833" s="58"/>
      <c r="AW833" s="58"/>
      <c r="AX833" s="58"/>
      <c r="AY833" s="58"/>
      <c r="AZ833" s="58"/>
      <c r="BA833" s="58"/>
      <c r="BB833" s="58"/>
      <c r="BC833" s="58"/>
      <c r="BD833" s="58"/>
      <c r="BE833" s="58"/>
      <c r="BF833" s="58"/>
      <c r="BG833" s="58"/>
      <c r="BH833" s="58"/>
      <c r="BI833" s="58"/>
      <c r="BJ833" s="58"/>
      <c r="BK833" s="58"/>
      <c r="BL833" s="58"/>
      <c r="BM833" s="58"/>
      <c r="BN833" s="58"/>
      <c r="BO833" s="58"/>
      <c r="BP833" s="58"/>
      <c r="BQ833" s="58"/>
      <c r="BR833" s="58"/>
      <c r="BS833" s="58"/>
      <c r="BT833" s="58"/>
      <c r="BU833" s="58"/>
      <c r="BV833" s="58"/>
      <c r="BW833" s="58"/>
      <c r="BX833" s="58"/>
      <c r="BY833" s="58"/>
      <c r="BZ833" s="58"/>
      <c r="CA833" s="58"/>
      <c r="CB833" s="58"/>
      <c r="CC833" s="58"/>
      <c r="CD833" s="58"/>
      <c r="CE833" s="58"/>
      <c r="CF833" s="58"/>
      <c r="CG833" s="58"/>
      <c r="CH833" s="58"/>
      <c r="CI833" s="58"/>
      <c r="CJ833" s="58"/>
      <c r="CK833" s="58"/>
      <c r="CL833" s="58"/>
      <c r="CM833" s="58"/>
      <c r="CN833" s="58"/>
      <c r="CO833" s="58"/>
      <c r="CP833" s="58"/>
      <c r="CQ833" s="58"/>
      <c r="CR833" s="58"/>
      <c r="CS833" s="58"/>
      <c r="CT833" s="58"/>
      <c r="CU833" s="58"/>
      <c r="CV833" s="58"/>
      <c r="CW833" s="58"/>
      <c r="CX833" s="58"/>
      <c r="CY833" s="58"/>
      <c r="CZ833" s="58"/>
      <c r="DA833" s="58"/>
      <c r="DB833" s="58"/>
      <c r="DC833" s="58"/>
      <c r="DD833" s="58"/>
      <c r="DE833" s="58"/>
      <c r="DF833" s="58"/>
      <c r="DG833" s="58"/>
      <c r="DH833" s="58"/>
      <c r="DI833" s="58"/>
      <c r="DJ833" s="58"/>
      <c r="DK833" s="58"/>
      <c r="DL833" s="58"/>
      <c r="DM833" s="58"/>
      <c r="DN833" s="58"/>
      <c r="DO833" s="58"/>
      <c r="DP833" s="58"/>
      <c r="DQ833" s="58"/>
      <c r="DR833" s="58"/>
      <c r="DS833" s="58"/>
      <c r="DT833" s="58"/>
      <c r="DU833" s="58"/>
      <c r="DV833" s="58"/>
      <c r="DW833" s="58"/>
      <c r="DX833" s="58"/>
      <c r="DY833" s="58"/>
      <c r="DZ833" s="58"/>
      <c r="EA833" s="58"/>
      <c r="EB833" s="58"/>
      <c r="EC833" s="58"/>
      <c r="ED833" s="58"/>
      <c r="EE833" s="58"/>
      <c r="EF833" s="58"/>
      <c r="EG833" s="58"/>
      <c r="EH833" s="58"/>
      <c r="EI833" s="58"/>
      <c r="EJ833" s="58"/>
      <c r="EK833" s="58"/>
      <c r="EL833" s="58"/>
      <c r="EM833" s="58"/>
      <c r="EN833" s="58"/>
      <c r="EO833" s="58"/>
      <c r="EP833" s="58"/>
      <c r="EQ833" s="58"/>
      <c r="ER833" s="58"/>
      <c r="ES833" s="58"/>
      <c r="ET833" s="58"/>
      <c r="EU833" s="58"/>
      <c r="EV833" s="58"/>
      <c r="EW833" s="58"/>
      <c r="EX833" s="58"/>
      <c r="EY833" s="58"/>
      <c r="EZ833" s="58"/>
      <c r="FA833" s="58"/>
      <c r="FB833" s="58"/>
      <c r="FC833" s="58"/>
      <c r="FD833" s="58"/>
      <c r="FE833" s="58"/>
      <c r="FF833" s="58"/>
      <c r="FG833" s="58"/>
      <c r="FH833" s="58"/>
      <c r="FI833" s="58"/>
      <c r="FJ833" s="58"/>
      <c r="FK833" s="58"/>
      <c r="FL833" s="58"/>
      <c r="FM833" s="58"/>
      <c r="FN833" s="58"/>
      <c r="FO833" s="58"/>
      <c r="FP833" s="58"/>
      <c r="FQ833" s="58"/>
      <c r="FR833" s="58"/>
      <c r="FS833" s="58"/>
      <c r="FT833" s="58"/>
      <c r="FU833" s="58"/>
      <c r="FV833" s="58"/>
      <c r="FW833" s="58"/>
      <c r="FX833" s="58"/>
      <c r="FY833" s="58"/>
      <c r="FZ833" s="58"/>
      <c r="GA833" s="58"/>
      <c r="GB833" s="58"/>
      <c r="GC833" s="58"/>
      <c r="GD833" s="58"/>
      <c r="GE833" s="58"/>
      <c r="GF833" s="58"/>
      <c r="GG833" s="58"/>
      <c r="GH833" s="58"/>
      <c r="GI833" s="58"/>
      <c r="GJ833" s="58"/>
      <c r="GK833" s="58"/>
      <c r="GL833" s="58"/>
      <c r="GM833" s="58"/>
      <c r="GN833" s="58"/>
      <c r="GO833" s="58"/>
      <c r="GP833" s="58"/>
      <c r="GQ833" s="58"/>
      <c r="GR833" s="58"/>
      <c r="GS833" s="58"/>
      <c r="GT833" s="58"/>
      <c r="GU833" s="58"/>
      <c r="GV833" s="58"/>
      <c r="GW833" s="58"/>
      <c r="GX833" s="58"/>
      <c r="GY833" s="58"/>
      <c r="GZ833" s="58"/>
      <c r="HA833" s="58"/>
      <c r="HB833" s="58"/>
      <c r="HC833" s="58"/>
      <c r="HD833" s="58"/>
      <c r="HE833" s="58"/>
      <c r="HF833" s="58"/>
      <c r="HG833" s="58"/>
      <c r="HH833" s="58"/>
      <c r="HI833" s="58"/>
      <c r="HJ833" s="58"/>
      <c r="HK833" s="58"/>
      <c r="HL833" s="58"/>
      <c r="HM833" s="58"/>
      <c r="HN833" s="58"/>
      <c r="HO833" s="58"/>
      <c r="HP833" s="58"/>
      <c r="HQ833" s="58"/>
      <c r="HR833" s="58"/>
      <c r="HS833" s="58"/>
      <c r="HT833" s="58"/>
      <c r="HU833" s="58"/>
      <c r="HV833" s="58"/>
      <c r="HW833" s="58"/>
      <c r="HX833" s="58"/>
      <c r="HY833" s="58"/>
      <c r="HZ833" s="58"/>
      <c r="IA833" s="58"/>
      <c r="IB833" s="58"/>
      <c r="IC833" s="58"/>
      <c r="ID833" s="58"/>
      <c r="IE833" s="58"/>
      <c r="IF833" s="58"/>
      <c r="IG833" s="58"/>
      <c r="IH833" s="58"/>
      <c r="II833" s="58"/>
      <c r="IJ833" s="58"/>
      <c r="IK833" s="58"/>
      <c r="IL833" s="58"/>
      <c r="IM833" s="58"/>
      <c r="IN833" s="58"/>
      <c r="IO833" s="58"/>
      <c r="IP833" s="58"/>
      <c r="IQ833" s="58"/>
      <c r="IR833" s="58"/>
    </row>
    <row r="834" spans="1:252" s="839" customFormat="1">
      <c r="A834" s="78" t="s">
        <v>567</v>
      </c>
      <c r="B834" s="699">
        <v>3.9E-2</v>
      </c>
      <c r="C834" s="699">
        <v>3.5999999999999997E-2</v>
      </c>
      <c r="D834" s="699">
        <v>3.5000000000000003E-2</v>
      </c>
      <c r="E834" s="699">
        <v>3.5999999999999997E-2</v>
      </c>
      <c r="F834" s="699">
        <v>4.8000000000000001E-2</v>
      </c>
      <c r="G834" s="699">
        <v>5.2999999999999999E-2</v>
      </c>
      <c r="H834" s="699">
        <v>7.1999999999999995E-2</v>
      </c>
      <c r="I834" s="699">
        <v>9.8000000000000004E-2</v>
      </c>
      <c r="J834" s="699">
        <v>0.1</v>
      </c>
      <c r="K834" s="699">
        <v>9.4E-2</v>
      </c>
      <c r="L834" s="699">
        <v>0.11</v>
      </c>
      <c r="M834" s="699">
        <v>0.123</v>
      </c>
      <c r="N834" s="699">
        <v>0.13200000000000001</v>
      </c>
      <c r="O834" s="699">
        <v>0.16200000000000001</v>
      </c>
      <c r="P834" s="699">
        <v>0.17299999999999999</v>
      </c>
      <c r="Q834" s="699">
        <v>0.14399999999999999</v>
      </c>
      <c r="R834" s="699">
        <v>0.13</v>
      </c>
      <c r="S834" s="699">
        <v>0.13500000000000001</v>
      </c>
      <c r="T834" s="699">
        <v>0.14299999999999999</v>
      </c>
      <c r="U834" s="699">
        <v>0.153</v>
      </c>
      <c r="V834" s="699">
        <v>0.13700000000000001</v>
      </c>
      <c r="W834" s="699">
        <v>0.182</v>
      </c>
      <c r="X834" s="699">
        <v>0.218</v>
      </c>
      <c r="Y834" s="699">
        <v>0.21299999999999999</v>
      </c>
      <c r="Z834" s="699">
        <v>0.27500000000000002</v>
      </c>
      <c r="AA834" s="699">
        <v>0.23599999999999999</v>
      </c>
      <c r="AB834" s="699">
        <v>0.26800000000000002</v>
      </c>
      <c r="AC834" s="699">
        <v>0.29399999999999998</v>
      </c>
      <c r="AD834" s="699">
        <v>0.42599999999999999</v>
      </c>
      <c r="AE834" s="953">
        <v>0.497</v>
      </c>
      <c r="AF834" s="58"/>
      <c r="AG834" s="58"/>
      <c r="AH834" s="58"/>
      <c r="AI834" s="58"/>
      <c r="AJ834" s="58"/>
      <c r="AK834" s="58"/>
      <c r="AL834" s="58"/>
      <c r="AM834" s="58"/>
      <c r="AN834" s="58"/>
      <c r="AO834" s="58"/>
      <c r="AP834" s="58"/>
      <c r="AQ834" s="58"/>
      <c r="AR834" s="58"/>
      <c r="AS834" s="58"/>
      <c r="AT834" s="58"/>
      <c r="AU834" s="58"/>
      <c r="AV834" s="58"/>
      <c r="AW834" s="58"/>
      <c r="AX834" s="58"/>
      <c r="AY834" s="58"/>
      <c r="AZ834" s="58"/>
      <c r="BA834" s="58"/>
      <c r="BB834" s="58"/>
      <c r="BC834" s="58"/>
      <c r="BD834" s="58"/>
      <c r="BE834" s="58"/>
      <c r="BF834" s="58"/>
      <c r="BG834" s="58"/>
      <c r="BH834" s="58"/>
      <c r="BI834" s="58"/>
      <c r="BJ834" s="58"/>
      <c r="BK834" s="58"/>
      <c r="BL834" s="58"/>
      <c r="BM834" s="58"/>
      <c r="BN834" s="58"/>
      <c r="BO834" s="58"/>
      <c r="BP834" s="58"/>
      <c r="BQ834" s="58"/>
      <c r="BR834" s="58"/>
      <c r="BS834" s="58"/>
      <c r="BT834" s="58"/>
      <c r="BU834" s="58"/>
      <c r="BV834" s="58"/>
      <c r="BW834" s="58"/>
      <c r="BX834" s="58"/>
      <c r="BY834" s="58"/>
      <c r="BZ834" s="58"/>
      <c r="CA834" s="58"/>
      <c r="CB834" s="58"/>
      <c r="CC834" s="58"/>
      <c r="CD834" s="58"/>
      <c r="CE834" s="58"/>
      <c r="CF834" s="58"/>
      <c r="CG834" s="58"/>
      <c r="CH834" s="58"/>
      <c r="CI834" s="58"/>
      <c r="CJ834" s="58"/>
      <c r="CK834" s="58"/>
      <c r="CL834" s="58"/>
      <c r="CM834" s="58"/>
      <c r="CN834" s="58"/>
      <c r="CO834" s="58"/>
      <c r="CP834" s="58"/>
      <c r="CQ834" s="58"/>
      <c r="CR834" s="58"/>
      <c r="CS834" s="58"/>
      <c r="CT834" s="58"/>
      <c r="CU834" s="58"/>
      <c r="CV834" s="58"/>
      <c r="CW834" s="58"/>
      <c r="CX834" s="58"/>
      <c r="CY834" s="58"/>
      <c r="CZ834" s="58"/>
      <c r="DA834" s="58"/>
      <c r="DB834" s="58"/>
      <c r="DC834" s="58"/>
      <c r="DD834" s="58"/>
      <c r="DE834" s="58"/>
      <c r="DF834" s="58"/>
      <c r="DG834" s="58"/>
      <c r="DH834" s="58"/>
      <c r="DI834" s="58"/>
      <c r="DJ834" s="58"/>
      <c r="DK834" s="58"/>
      <c r="DL834" s="58"/>
      <c r="DM834" s="58"/>
      <c r="DN834" s="58"/>
      <c r="DO834" s="58"/>
      <c r="DP834" s="58"/>
      <c r="DQ834" s="58"/>
      <c r="DR834" s="58"/>
      <c r="DS834" s="58"/>
      <c r="DT834" s="58"/>
      <c r="DU834" s="58"/>
      <c r="DV834" s="58"/>
      <c r="DW834" s="58"/>
      <c r="DX834" s="58"/>
      <c r="DY834" s="58"/>
      <c r="DZ834" s="58"/>
      <c r="EA834" s="58"/>
      <c r="EB834" s="58"/>
      <c r="EC834" s="58"/>
      <c r="ED834" s="58"/>
      <c r="EE834" s="58"/>
      <c r="EF834" s="58"/>
      <c r="EG834" s="58"/>
      <c r="EH834" s="58"/>
      <c r="EI834" s="58"/>
      <c r="EJ834" s="58"/>
      <c r="EK834" s="58"/>
      <c r="EL834" s="58"/>
      <c r="EM834" s="58"/>
      <c r="EN834" s="58"/>
      <c r="EO834" s="58"/>
      <c r="EP834" s="58"/>
      <c r="EQ834" s="58"/>
      <c r="ER834" s="58"/>
      <c r="ES834" s="58"/>
      <c r="ET834" s="58"/>
      <c r="EU834" s="58"/>
      <c r="EV834" s="58"/>
      <c r="EW834" s="58"/>
      <c r="EX834" s="58"/>
      <c r="EY834" s="58"/>
      <c r="EZ834" s="58"/>
      <c r="FA834" s="58"/>
      <c r="FB834" s="58"/>
      <c r="FC834" s="58"/>
      <c r="FD834" s="58"/>
      <c r="FE834" s="58"/>
      <c r="FF834" s="58"/>
      <c r="FG834" s="58"/>
      <c r="FH834" s="58"/>
      <c r="FI834" s="58"/>
      <c r="FJ834" s="58"/>
      <c r="FK834" s="58"/>
      <c r="FL834" s="58"/>
      <c r="FM834" s="58"/>
      <c r="FN834" s="58"/>
      <c r="FO834" s="58"/>
      <c r="FP834" s="58"/>
      <c r="FQ834" s="58"/>
      <c r="FR834" s="58"/>
      <c r="FS834" s="58"/>
      <c r="FT834" s="58"/>
      <c r="FU834" s="58"/>
      <c r="FV834" s="58"/>
      <c r="FW834" s="58"/>
      <c r="FX834" s="58"/>
      <c r="FY834" s="58"/>
      <c r="FZ834" s="58"/>
      <c r="GA834" s="58"/>
      <c r="GB834" s="58"/>
      <c r="GC834" s="58"/>
      <c r="GD834" s="58"/>
      <c r="GE834" s="58"/>
      <c r="GF834" s="58"/>
      <c r="GG834" s="58"/>
      <c r="GH834" s="58"/>
      <c r="GI834" s="58"/>
      <c r="GJ834" s="58"/>
      <c r="GK834" s="58"/>
      <c r="GL834" s="58"/>
      <c r="GM834" s="58"/>
      <c r="GN834" s="58"/>
      <c r="GO834" s="58"/>
      <c r="GP834" s="58"/>
      <c r="GQ834" s="58"/>
      <c r="GR834" s="58"/>
      <c r="GS834" s="58"/>
      <c r="GT834" s="58"/>
      <c r="GU834" s="58"/>
      <c r="GV834" s="58"/>
      <c r="GW834" s="58"/>
      <c r="GX834" s="58"/>
      <c r="GY834" s="58"/>
      <c r="GZ834" s="58"/>
      <c r="HA834" s="58"/>
      <c r="HB834" s="58"/>
      <c r="HC834" s="58"/>
      <c r="HD834" s="58"/>
      <c r="HE834" s="58"/>
      <c r="HF834" s="58"/>
      <c r="HG834" s="58"/>
      <c r="HH834" s="58"/>
      <c r="HI834" s="58"/>
      <c r="HJ834" s="58"/>
      <c r="HK834" s="58"/>
      <c r="HL834" s="58"/>
      <c r="HM834" s="58"/>
      <c r="HN834" s="58"/>
      <c r="HO834" s="58"/>
      <c r="HP834" s="58"/>
      <c r="HQ834" s="58"/>
      <c r="HR834" s="58"/>
      <c r="HS834" s="58"/>
      <c r="HT834" s="58"/>
      <c r="HU834" s="58"/>
      <c r="HV834" s="58"/>
      <c r="HW834" s="58"/>
      <c r="HX834" s="58"/>
      <c r="HY834" s="58"/>
      <c r="HZ834" s="58"/>
      <c r="IA834" s="58"/>
      <c r="IB834" s="58"/>
      <c r="IC834" s="58"/>
      <c r="ID834" s="58"/>
      <c r="IE834" s="58"/>
      <c r="IF834" s="58"/>
      <c r="IG834" s="58"/>
      <c r="IH834" s="58"/>
      <c r="II834" s="58"/>
      <c r="IJ834" s="58"/>
      <c r="IK834" s="58"/>
      <c r="IL834" s="58"/>
      <c r="IM834" s="58"/>
      <c r="IN834" s="58"/>
      <c r="IO834" s="58"/>
      <c r="IP834" s="58"/>
      <c r="IQ834" s="58"/>
      <c r="IR834" s="58"/>
    </row>
    <row r="835" spans="1:252" s="839" customFormat="1">
      <c r="A835" s="78" t="s">
        <v>568</v>
      </c>
      <c r="B835" s="699">
        <v>0.25600000000000001</v>
      </c>
      <c r="C835" s="699">
        <v>0.23599999999999999</v>
      </c>
      <c r="D835" s="699">
        <v>0.23</v>
      </c>
      <c r="E835" s="699">
        <v>0.23300000000000001</v>
      </c>
      <c r="F835" s="699">
        <v>0.314</v>
      </c>
      <c r="G835" s="699">
        <v>0.33600000000000002</v>
      </c>
      <c r="H835" s="699">
        <v>0.46</v>
      </c>
      <c r="I835" s="699">
        <v>0.61499999999999999</v>
      </c>
      <c r="J835" s="699">
        <v>0.63600000000000001</v>
      </c>
      <c r="K835" s="699">
        <v>0.59499999999999997</v>
      </c>
      <c r="L835" s="699">
        <v>0.69399999999999995</v>
      </c>
      <c r="M835" s="699">
        <v>0.76800000000000002</v>
      </c>
      <c r="N835" s="699">
        <v>0.83299999999999996</v>
      </c>
      <c r="O835" s="699">
        <v>1.006</v>
      </c>
      <c r="P835" s="699">
        <v>1.073</v>
      </c>
      <c r="Q835" s="699">
        <v>1.0169999999999999</v>
      </c>
      <c r="R835" s="699">
        <v>0.97699999999999998</v>
      </c>
      <c r="S835" s="699">
        <v>0.95599999999999996</v>
      </c>
      <c r="T835" s="699">
        <v>0.89200000000000002</v>
      </c>
      <c r="U835" s="699">
        <v>0.875</v>
      </c>
      <c r="V835" s="699">
        <v>0.81599999999999995</v>
      </c>
      <c r="W835" s="699">
        <v>0.79700000000000004</v>
      </c>
      <c r="X835" s="699">
        <v>0.82499999999999996</v>
      </c>
      <c r="Y835" s="699">
        <v>0.83</v>
      </c>
      <c r="Z835" s="699">
        <v>0.94</v>
      </c>
      <c r="AA835" s="699">
        <v>0.94499999999999995</v>
      </c>
      <c r="AB835" s="699">
        <v>0.999</v>
      </c>
      <c r="AC835" s="699">
        <v>0.99299999999999999</v>
      </c>
      <c r="AD835" s="699">
        <v>1.0569999999999999</v>
      </c>
      <c r="AE835" s="953">
        <v>1.1419999999999999</v>
      </c>
      <c r="AF835" s="58"/>
      <c r="AG835" s="58"/>
      <c r="AH835" s="58"/>
      <c r="AI835" s="58"/>
      <c r="AJ835" s="58"/>
      <c r="AK835" s="58"/>
      <c r="AL835" s="58"/>
      <c r="AM835" s="58"/>
      <c r="AN835" s="58"/>
      <c r="AO835" s="58"/>
      <c r="AP835" s="58"/>
      <c r="AQ835" s="58"/>
      <c r="AR835" s="58"/>
      <c r="AS835" s="58"/>
      <c r="AT835" s="58"/>
      <c r="AU835" s="58"/>
      <c r="AV835" s="58"/>
      <c r="AW835" s="58"/>
      <c r="AX835" s="58"/>
      <c r="AY835" s="58"/>
      <c r="AZ835" s="58"/>
      <c r="BA835" s="58"/>
      <c r="BB835" s="58"/>
      <c r="BC835" s="58"/>
      <c r="BD835" s="58"/>
      <c r="BE835" s="58"/>
      <c r="BF835" s="58"/>
      <c r="BG835" s="58"/>
      <c r="BH835" s="58"/>
      <c r="BI835" s="58"/>
      <c r="BJ835" s="58"/>
      <c r="BK835" s="58"/>
      <c r="BL835" s="58"/>
      <c r="BM835" s="58"/>
      <c r="BN835" s="58"/>
      <c r="BO835" s="58"/>
      <c r="BP835" s="58"/>
      <c r="BQ835" s="58"/>
      <c r="BR835" s="58"/>
      <c r="BS835" s="58"/>
      <c r="BT835" s="58"/>
      <c r="BU835" s="58"/>
      <c r="BV835" s="58"/>
      <c r="BW835" s="58"/>
      <c r="BX835" s="58"/>
      <c r="BY835" s="58"/>
      <c r="BZ835" s="58"/>
      <c r="CA835" s="58"/>
      <c r="CB835" s="58"/>
      <c r="CC835" s="58"/>
      <c r="CD835" s="58"/>
      <c r="CE835" s="58"/>
      <c r="CF835" s="58"/>
      <c r="CG835" s="58"/>
      <c r="CH835" s="58"/>
      <c r="CI835" s="58"/>
      <c r="CJ835" s="58"/>
      <c r="CK835" s="58"/>
      <c r="CL835" s="58"/>
      <c r="CM835" s="58"/>
      <c r="CN835" s="58"/>
      <c r="CO835" s="58"/>
      <c r="CP835" s="58"/>
      <c r="CQ835" s="58"/>
      <c r="CR835" s="58"/>
      <c r="CS835" s="58"/>
      <c r="CT835" s="58"/>
      <c r="CU835" s="58"/>
      <c r="CV835" s="58"/>
      <c r="CW835" s="58"/>
      <c r="CX835" s="58"/>
      <c r="CY835" s="58"/>
      <c r="CZ835" s="58"/>
      <c r="DA835" s="58"/>
      <c r="DB835" s="58"/>
      <c r="DC835" s="58"/>
      <c r="DD835" s="58"/>
      <c r="DE835" s="58"/>
      <c r="DF835" s="58"/>
      <c r="DG835" s="58"/>
      <c r="DH835" s="58"/>
      <c r="DI835" s="58"/>
      <c r="DJ835" s="58"/>
      <c r="DK835" s="58"/>
      <c r="DL835" s="58"/>
      <c r="DM835" s="58"/>
      <c r="DN835" s="58"/>
      <c r="DO835" s="58"/>
      <c r="DP835" s="58"/>
      <c r="DQ835" s="58"/>
      <c r="DR835" s="58"/>
      <c r="DS835" s="58"/>
      <c r="DT835" s="58"/>
      <c r="DU835" s="58"/>
      <c r="DV835" s="58"/>
      <c r="DW835" s="58"/>
      <c r="DX835" s="58"/>
      <c r="DY835" s="58"/>
      <c r="DZ835" s="58"/>
      <c r="EA835" s="58"/>
      <c r="EB835" s="58"/>
      <c r="EC835" s="58"/>
      <c r="ED835" s="58"/>
      <c r="EE835" s="58"/>
      <c r="EF835" s="58"/>
      <c r="EG835" s="58"/>
      <c r="EH835" s="58"/>
      <c r="EI835" s="58"/>
      <c r="EJ835" s="58"/>
      <c r="EK835" s="58"/>
      <c r="EL835" s="58"/>
      <c r="EM835" s="58"/>
      <c r="EN835" s="58"/>
      <c r="EO835" s="58"/>
      <c r="EP835" s="58"/>
      <c r="EQ835" s="58"/>
      <c r="ER835" s="58"/>
      <c r="ES835" s="58"/>
      <c r="ET835" s="58"/>
      <c r="EU835" s="58"/>
      <c r="EV835" s="58"/>
      <c r="EW835" s="58"/>
      <c r="EX835" s="58"/>
      <c r="EY835" s="58"/>
      <c r="EZ835" s="58"/>
      <c r="FA835" s="58"/>
      <c r="FB835" s="58"/>
      <c r="FC835" s="58"/>
      <c r="FD835" s="58"/>
      <c r="FE835" s="58"/>
      <c r="FF835" s="58"/>
      <c r="FG835" s="58"/>
      <c r="FH835" s="58"/>
      <c r="FI835" s="58"/>
      <c r="FJ835" s="58"/>
      <c r="FK835" s="58"/>
      <c r="FL835" s="58"/>
      <c r="FM835" s="58"/>
      <c r="FN835" s="58"/>
      <c r="FO835" s="58"/>
      <c r="FP835" s="58"/>
      <c r="FQ835" s="58"/>
      <c r="FR835" s="58"/>
      <c r="FS835" s="58"/>
      <c r="FT835" s="58"/>
      <c r="FU835" s="58"/>
      <c r="FV835" s="58"/>
      <c r="FW835" s="58"/>
      <c r="FX835" s="58"/>
      <c r="FY835" s="58"/>
      <c r="FZ835" s="58"/>
      <c r="GA835" s="58"/>
      <c r="GB835" s="58"/>
      <c r="GC835" s="58"/>
      <c r="GD835" s="58"/>
      <c r="GE835" s="58"/>
      <c r="GF835" s="58"/>
      <c r="GG835" s="58"/>
      <c r="GH835" s="58"/>
      <c r="GI835" s="58"/>
      <c r="GJ835" s="58"/>
      <c r="GK835" s="58"/>
      <c r="GL835" s="58"/>
      <c r="GM835" s="58"/>
      <c r="GN835" s="58"/>
      <c r="GO835" s="58"/>
      <c r="GP835" s="58"/>
      <c r="GQ835" s="58"/>
      <c r="GR835" s="58"/>
      <c r="GS835" s="58"/>
      <c r="GT835" s="58"/>
      <c r="GU835" s="58"/>
      <c r="GV835" s="58"/>
      <c r="GW835" s="58"/>
      <c r="GX835" s="58"/>
      <c r="GY835" s="58"/>
      <c r="GZ835" s="58"/>
      <c r="HA835" s="58"/>
      <c r="HB835" s="58"/>
      <c r="HC835" s="58"/>
      <c r="HD835" s="58"/>
      <c r="HE835" s="58"/>
      <c r="HF835" s="58"/>
      <c r="HG835" s="58"/>
      <c r="HH835" s="58"/>
      <c r="HI835" s="58"/>
      <c r="HJ835" s="58"/>
      <c r="HK835" s="58"/>
      <c r="HL835" s="58"/>
      <c r="HM835" s="58"/>
      <c r="HN835" s="58"/>
      <c r="HO835" s="58"/>
      <c r="HP835" s="58"/>
      <c r="HQ835" s="58"/>
      <c r="HR835" s="58"/>
      <c r="HS835" s="58"/>
      <c r="HT835" s="58"/>
      <c r="HU835" s="58"/>
      <c r="HV835" s="58"/>
      <c r="HW835" s="58"/>
      <c r="HX835" s="58"/>
      <c r="HY835" s="58"/>
      <c r="HZ835" s="58"/>
      <c r="IA835" s="58"/>
      <c r="IB835" s="58"/>
      <c r="IC835" s="58"/>
      <c r="ID835" s="58"/>
      <c r="IE835" s="58"/>
      <c r="IF835" s="58"/>
      <c r="IG835" s="58"/>
      <c r="IH835" s="58"/>
      <c r="II835" s="58"/>
      <c r="IJ835" s="58"/>
      <c r="IK835" s="58"/>
      <c r="IL835" s="58"/>
      <c r="IM835" s="58"/>
      <c r="IN835" s="58"/>
      <c r="IO835" s="58"/>
      <c r="IP835" s="58"/>
      <c r="IQ835" s="58"/>
      <c r="IR835" s="58"/>
    </row>
    <row r="836" spans="1:252" s="839" customFormat="1">
      <c r="A836" s="78" t="s">
        <v>569</v>
      </c>
      <c r="B836" s="699">
        <v>1E-3</v>
      </c>
      <c r="C836" s="699">
        <v>1E-3</v>
      </c>
      <c r="D836" s="699">
        <v>1E-3</v>
      </c>
      <c r="E836" s="699">
        <v>1E-3</v>
      </c>
      <c r="F836" s="699">
        <v>1E-3</v>
      </c>
      <c r="G836" s="699">
        <v>1E-3</v>
      </c>
      <c r="H836" s="699">
        <v>1E-3</v>
      </c>
      <c r="I836" s="699">
        <v>1E-3</v>
      </c>
      <c r="J836" s="699">
        <v>1E-3</v>
      </c>
      <c r="K836" s="699">
        <v>1E-3</v>
      </c>
      <c r="L836" s="699">
        <v>1E-3</v>
      </c>
      <c r="M836" s="699">
        <v>2E-3</v>
      </c>
      <c r="N836" s="699">
        <v>2E-3</v>
      </c>
      <c r="O836" s="699">
        <v>2E-3</v>
      </c>
      <c r="P836" s="699">
        <v>2E-3</v>
      </c>
      <c r="Q836" s="699">
        <v>5.0000000000000001E-3</v>
      </c>
      <c r="R836" s="699">
        <v>5.0000000000000001E-3</v>
      </c>
      <c r="S836" s="699">
        <v>2E-3</v>
      </c>
      <c r="T836" s="699">
        <v>3.0000000000000001E-3</v>
      </c>
      <c r="U836" s="699">
        <v>4.0000000000000001E-3</v>
      </c>
      <c r="V836" s="699">
        <v>3.0000000000000001E-3</v>
      </c>
      <c r="W836" s="699">
        <v>3.0000000000000001E-3</v>
      </c>
      <c r="X836" s="699">
        <v>2E-3</v>
      </c>
      <c r="Y836" s="699">
        <v>3.0000000000000001E-3</v>
      </c>
      <c r="Z836" s="699">
        <v>3.0000000000000001E-3</v>
      </c>
      <c r="AA836" s="699">
        <v>3.0000000000000001E-3</v>
      </c>
      <c r="AB836" s="699">
        <v>2E-3</v>
      </c>
      <c r="AC836" s="699">
        <v>3.0000000000000001E-3</v>
      </c>
      <c r="AD836" s="699">
        <v>3.0000000000000001E-3</v>
      </c>
      <c r="AE836"/>
      <c r="AF836" s="58"/>
      <c r="AG836" s="58"/>
      <c r="AH836" s="58"/>
      <c r="AI836" s="58"/>
      <c r="AJ836" s="58"/>
      <c r="AK836" s="58"/>
      <c r="AL836" s="58"/>
      <c r="AM836" s="58"/>
      <c r="AN836" s="58"/>
      <c r="AO836" s="58"/>
      <c r="AP836" s="58"/>
      <c r="AQ836" s="58"/>
      <c r="AR836" s="58"/>
      <c r="AS836" s="58"/>
      <c r="AT836" s="58"/>
      <c r="AU836" s="58"/>
      <c r="AV836" s="58"/>
      <c r="AW836" s="58"/>
      <c r="AX836" s="58"/>
      <c r="AY836" s="58"/>
      <c r="AZ836" s="58"/>
      <c r="BA836" s="58"/>
      <c r="BB836" s="58"/>
      <c r="BC836" s="58"/>
      <c r="BD836" s="58"/>
      <c r="BE836" s="58"/>
      <c r="BF836" s="58"/>
      <c r="BG836" s="58"/>
      <c r="BH836" s="58"/>
      <c r="BI836" s="58"/>
      <c r="BJ836" s="58"/>
      <c r="BK836" s="58"/>
      <c r="BL836" s="58"/>
      <c r="BM836" s="58"/>
      <c r="BN836" s="58"/>
      <c r="BO836" s="58"/>
      <c r="BP836" s="58"/>
      <c r="BQ836" s="58"/>
      <c r="BR836" s="58"/>
      <c r="BS836" s="58"/>
      <c r="BT836" s="58"/>
      <c r="BU836" s="58"/>
      <c r="BV836" s="58"/>
      <c r="BW836" s="58"/>
      <c r="BX836" s="58"/>
      <c r="BY836" s="58"/>
      <c r="BZ836" s="58"/>
      <c r="CA836" s="58"/>
      <c r="CB836" s="58"/>
      <c r="CC836" s="58"/>
      <c r="CD836" s="58"/>
      <c r="CE836" s="58"/>
      <c r="CF836" s="58"/>
      <c r="CG836" s="58"/>
      <c r="CH836" s="58"/>
      <c r="CI836" s="58"/>
      <c r="CJ836" s="58"/>
      <c r="CK836" s="58"/>
      <c r="CL836" s="58"/>
      <c r="CM836" s="58"/>
      <c r="CN836" s="58"/>
      <c r="CO836" s="58"/>
      <c r="CP836" s="58"/>
      <c r="CQ836" s="58"/>
      <c r="CR836" s="58"/>
      <c r="CS836" s="58"/>
      <c r="CT836" s="58"/>
      <c r="CU836" s="58"/>
      <c r="CV836" s="58"/>
      <c r="CW836" s="58"/>
      <c r="CX836" s="58"/>
      <c r="CY836" s="58"/>
      <c r="CZ836" s="58"/>
      <c r="DA836" s="58"/>
      <c r="DB836" s="58"/>
      <c r="DC836" s="58"/>
      <c r="DD836" s="58"/>
      <c r="DE836" s="58"/>
      <c r="DF836" s="58"/>
      <c r="DG836" s="58"/>
      <c r="DH836" s="58"/>
      <c r="DI836" s="58"/>
      <c r="DJ836" s="58"/>
      <c r="DK836" s="58"/>
      <c r="DL836" s="58"/>
      <c r="DM836" s="58"/>
      <c r="DN836" s="58"/>
      <c r="DO836" s="58"/>
      <c r="DP836" s="58"/>
      <c r="DQ836" s="58"/>
      <c r="DR836" s="58"/>
      <c r="DS836" s="58"/>
      <c r="DT836" s="58"/>
      <c r="DU836" s="58"/>
      <c r="DV836" s="58"/>
      <c r="DW836" s="58"/>
      <c r="DX836" s="58"/>
      <c r="DY836" s="58"/>
      <c r="DZ836" s="58"/>
      <c r="EA836" s="58"/>
      <c r="EB836" s="58"/>
      <c r="EC836" s="58"/>
      <c r="ED836" s="58"/>
      <c r="EE836" s="58"/>
      <c r="EF836" s="58"/>
      <c r="EG836" s="58"/>
      <c r="EH836" s="58"/>
      <c r="EI836" s="58"/>
      <c r="EJ836" s="58"/>
      <c r="EK836" s="58"/>
      <c r="EL836" s="58"/>
      <c r="EM836" s="58"/>
      <c r="EN836" s="58"/>
      <c r="EO836" s="58"/>
      <c r="EP836" s="58"/>
      <c r="EQ836" s="58"/>
      <c r="ER836" s="58"/>
      <c r="ES836" s="58"/>
      <c r="ET836" s="58"/>
      <c r="EU836" s="58"/>
      <c r="EV836" s="58"/>
      <c r="EW836" s="58"/>
      <c r="EX836" s="58"/>
      <c r="EY836" s="58"/>
      <c r="EZ836" s="58"/>
      <c r="FA836" s="58"/>
      <c r="FB836" s="58"/>
      <c r="FC836" s="58"/>
      <c r="FD836" s="58"/>
      <c r="FE836" s="58"/>
      <c r="FF836" s="58"/>
      <c r="FG836" s="58"/>
      <c r="FH836" s="58"/>
      <c r="FI836" s="58"/>
      <c r="FJ836" s="58"/>
      <c r="FK836" s="58"/>
      <c r="FL836" s="58"/>
      <c r="FM836" s="58"/>
      <c r="FN836" s="58"/>
      <c r="FO836" s="58"/>
      <c r="FP836" s="58"/>
      <c r="FQ836" s="58"/>
      <c r="FR836" s="58"/>
      <c r="FS836" s="58"/>
      <c r="FT836" s="58"/>
      <c r="FU836" s="58"/>
      <c r="FV836" s="58"/>
      <c r="FW836" s="58"/>
      <c r="FX836" s="58"/>
      <c r="FY836" s="58"/>
      <c r="FZ836" s="58"/>
      <c r="GA836" s="58"/>
      <c r="GB836" s="58"/>
      <c r="GC836" s="58"/>
      <c r="GD836" s="58"/>
      <c r="GE836" s="58"/>
      <c r="GF836" s="58"/>
      <c r="GG836" s="58"/>
      <c r="GH836" s="58"/>
      <c r="GI836" s="58"/>
      <c r="GJ836" s="58"/>
      <c r="GK836" s="58"/>
      <c r="GL836" s="58"/>
      <c r="GM836" s="58"/>
      <c r="GN836" s="58"/>
      <c r="GO836" s="58"/>
      <c r="GP836" s="58"/>
      <c r="GQ836" s="58"/>
      <c r="GR836" s="58"/>
      <c r="GS836" s="58"/>
      <c r="GT836" s="58"/>
      <c r="GU836" s="58"/>
      <c r="GV836" s="58"/>
      <c r="GW836" s="58"/>
      <c r="GX836" s="58"/>
      <c r="GY836" s="58"/>
      <c r="GZ836" s="58"/>
      <c r="HA836" s="58"/>
      <c r="HB836" s="58"/>
      <c r="HC836" s="58"/>
      <c r="HD836" s="58"/>
      <c r="HE836" s="58"/>
      <c r="HF836" s="58"/>
      <c r="HG836" s="58"/>
      <c r="HH836" s="58"/>
      <c r="HI836" s="58"/>
      <c r="HJ836" s="58"/>
      <c r="HK836" s="58"/>
      <c r="HL836" s="58"/>
      <c r="HM836" s="58"/>
      <c r="HN836" s="58"/>
      <c r="HO836" s="58"/>
      <c r="HP836" s="58"/>
      <c r="HQ836" s="58"/>
      <c r="HR836" s="58"/>
      <c r="HS836" s="58"/>
      <c r="HT836" s="58"/>
      <c r="HU836" s="58"/>
      <c r="HV836" s="58"/>
      <c r="HW836" s="58"/>
      <c r="HX836" s="58"/>
      <c r="HY836" s="58"/>
      <c r="HZ836" s="58"/>
      <c r="IA836" s="58"/>
      <c r="IB836" s="58"/>
      <c r="IC836" s="58"/>
      <c r="ID836" s="58"/>
      <c r="IE836" s="58"/>
      <c r="IF836" s="58"/>
      <c r="IG836" s="58"/>
      <c r="IH836" s="58"/>
      <c r="II836" s="58"/>
      <c r="IJ836" s="58"/>
      <c r="IK836" s="58"/>
      <c r="IL836" s="58"/>
      <c r="IM836" s="58"/>
      <c r="IN836" s="58"/>
      <c r="IO836" s="58"/>
      <c r="IP836" s="58"/>
      <c r="IQ836" s="58"/>
      <c r="IR836" s="58"/>
    </row>
    <row r="837" spans="1:252" s="839" customFormat="1">
      <c r="A837" s="78" t="s">
        <v>570</v>
      </c>
      <c r="B837" s="699"/>
      <c r="C837" s="699"/>
      <c r="D837" s="699"/>
      <c r="E837" s="699"/>
      <c r="F837" s="699"/>
      <c r="G837" s="699"/>
      <c r="H837" s="699"/>
      <c r="I837" s="699"/>
      <c r="J837" s="699"/>
      <c r="K837" s="699"/>
      <c r="L837" s="699"/>
      <c r="M837" s="699"/>
      <c r="N837" s="699"/>
      <c r="O837" s="699"/>
      <c r="P837" s="699"/>
      <c r="Q837" s="699"/>
      <c r="R837" s="699"/>
      <c r="S837" s="699"/>
      <c r="T837" s="699"/>
      <c r="U837" s="699"/>
      <c r="V837" s="699"/>
      <c r="W837" s="699"/>
      <c r="X837" s="699"/>
      <c r="Y837" s="699"/>
      <c r="Z837" s="699"/>
      <c r="AA837" s="699"/>
      <c r="AB837" s="699"/>
      <c r="AC837" s="699"/>
      <c r="AD837" s="699"/>
      <c r="AE837"/>
      <c r="AF837" s="58"/>
      <c r="AG837" s="58"/>
      <c r="AH837" s="58"/>
      <c r="AI837" s="58"/>
      <c r="AJ837" s="58"/>
      <c r="AK837" s="58"/>
      <c r="AL837" s="58"/>
      <c r="AM837" s="58"/>
      <c r="AN837" s="58"/>
      <c r="AO837" s="58"/>
      <c r="AP837" s="58"/>
      <c r="AQ837" s="58"/>
      <c r="AR837" s="58"/>
      <c r="AS837" s="58"/>
      <c r="AT837" s="58"/>
      <c r="AU837" s="58"/>
      <c r="AV837" s="58"/>
      <c r="AW837" s="58"/>
      <c r="AX837" s="58"/>
      <c r="AY837" s="58"/>
      <c r="AZ837" s="58"/>
      <c r="BA837" s="58"/>
      <c r="BB837" s="58"/>
      <c r="BC837" s="58"/>
      <c r="BD837" s="58"/>
      <c r="BE837" s="58"/>
      <c r="BF837" s="58"/>
      <c r="BG837" s="58"/>
      <c r="BH837" s="58"/>
      <c r="BI837" s="58"/>
      <c r="BJ837" s="58"/>
      <c r="BK837" s="58"/>
      <c r="BL837" s="58"/>
      <c r="BM837" s="58"/>
      <c r="BN837" s="58"/>
      <c r="BO837" s="58"/>
      <c r="BP837" s="58"/>
      <c r="BQ837" s="58"/>
      <c r="BR837" s="58"/>
      <c r="BS837" s="58"/>
      <c r="BT837" s="58"/>
      <c r="BU837" s="58"/>
      <c r="BV837" s="58"/>
      <c r="BW837" s="58"/>
      <c r="BX837" s="58"/>
      <c r="BY837" s="58"/>
      <c r="BZ837" s="58"/>
      <c r="CA837" s="58"/>
      <c r="CB837" s="58"/>
      <c r="CC837" s="58"/>
      <c r="CD837" s="58"/>
      <c r="CE837" s="58"/>
      <c r="CF837" s="58"/>
      <c r="CG837" s="58"/>
      <c r="CH837" s="58"/>
      <c r="CI837" s="58"/>
      <c r="CJ837" s="58"/>
      <c r="CK837" s="58"/>
      <c r="CL837" s="58"/>
      <c r="CM837" s="58"/>
      <c r="CN837" s="58"/>
      <c r="CO837" s="58"/>
      <c r="CP837" s="58"/>
      <c r="CQ837" s="58"/>
      <c r="CR837" s="58"/>
      <c r="CS837" s="58"/>
      <c r="CT837" s="58"/>
      <c r="CU837" s="58"/>
      <c r="CV837" s="58"/>
      <c r="CW837" s="58"/>
      <c r="CX837" s="58"/>
      <c r="CY837" s="58"/>
      <c r="CZ837" s="58"/>
      <c r="DA837" s="58"/>
      <c r="DB837" s="58"/>
      <c r="DC837" s="58"/>
      <c r="DD837" s="58"/>
      <c r="DE837" s="58"/>
      <c r="DF837" s="58"/>
      <c r="DG837" s="58"/>
      <c r="DH837" s="58"/>
      <c r="DI837" s="58"/>
      <c r="DJ837" s="58"/>
      <c r="DK837" s="58"/>
      <c r="DL837" s="58"/>
      <c r="DM837" s="58"/>
      <c r="DN837" s="58"/>
      <c r="DO837" s="58"/>
      <c r="DP837" s="58"/>
      <c r="DQ837" s="58"/>
      <c r="DR837" s="58"/>
      <c r="DS837" s="58"/>
      <c r="DT837" s="58"/>
      <c r="DU837" s="58"/>
      <c r="DV837" s="58"/>
      <c r="DW837" s="58"/>
      <c r="DX837" s="58"/>
      <c r="DY837" s="58"/>
      <c r="DZ837" s="58"/>
      <c r="EA837" s="58"/>
      <c r="EB837" s="58"/>
      <c r="EC837" s="58"/>
      <c r="ED837" s="58"/>
      <c r="EE837" s="58"/>
      <c r="EF837" s="58"/>
      <c r="EG837" s="58"/>
      <c r="EH837" s="58"/>
      <c r="EI837" s="58"/>
      <c r="EJ837" s="58"/>
      <c r="EK837" s="58"/>
      <c r="EL837" s="58"/>
      <c r="EM837" s="58"/>
      <c r="EN837" s="58"/>
      <c r="EO837" s="58"/>
      <c r="EP837" s="58"/>
      <c r="EQ837" s="58"/>
      <c r="ER837" s="58"/>
      <c r="ES837" s="58"/>
      <c r="ET837" s="58"/>
      <c r="EU837" s="58"/>
      <c r="EV837" s="58"/>
      <c r="EW837" s="58"/>
      <c r="EX837" s="58"/>
      <c r="EY837" s="58"/>
      <c r="EZ837" s="58"/>
      <c r="FA837" s="58"/>
      <c r="FB837" s="58"/>
      <c r="FC837" s="58"/>
      <c r="FD837" s="58"/>
      <c r="FE837" s="58"/>
      <c r="FF837" s="58"/>
      <c r="FG837" s="58"/>
      <c r="FH837" s="58"/>
      <c r="FI837" s="58"/>
      <c r="FJ837" s="58"/>
      <c r="FK837" s="58"/>
      <c r="FL837" s="58"/>
      <c r="FM837" s="58"/>
      <c r="FN837" s="58"/>
      <c r="FO837" s="58"/>
      <c r="FP837" s="58"/>
      <c r="FQ837" s="58"/>
      <c r="FR837" s="58"/>
      <c r="FS837" s="58"/>
      <c r="FT837" s="58"/>
      <c r="FU837" s="58"/>
      <c r="FV837" s="58"/>
      <c r="FW837" s="58"/>
      <c r="FX837" s="58"/>
      <c r="FY837" s="58"/>
      <c r="FZ837" s="58"/>
      <c r="GA837" s="58"/>
      <c r="GB837" s="58"/>
      <c r="GC837" s="58"/>
      <c r="GD837" s="58"/>
      <c r="GE837" s="58"/>
      <c r="GF837" s="58"/>
      <c r="GG837" s="58"/>
      <c r="GH837" s="58"/>
      <c r="GI837" s="58"/>
      <c r="GJ837" s="58"/>
      <c r="GK837" s="58"/>
      <c r="GL837" s="58"/>
      <c r="GM837" s="58"/>
      <c r="GN837" s="58"/>
      <c r="GO837" s="58"/>
      <c r="GP837" s="58"/>
      <c r="GQ837" s="58"/>
      <c r="GR837" s="58"/>
      <c r="GS837" s="58"/>
      <c r="GT837" s="58"/>
      <c r="GU837" s="58"/>
      <c r="GV837" s="58"/>
      <c r="GW837" s="58"/>
      <c r="GX837" s="58"/>
      <c r="GY837" s="58"/>
      <c r="GZ837" s="58"/>
      <c r="HA837" s="58"/>
      <c r="HB837" s="58"/>
      <c r="HC837" s="58"/>
      <c r="HD837" s="58"/>
      <c r="HE837" s="58"/>
      <c r="HF837" s="58"/>
      <c r="HG837" s="58"/>
      <c r="HH837" s="58"/>
      <c r="HI837" s="58"/>
      <c r="HJ837" s="58"/>
      <c r="HK837" s="58"/>
      <c r="HL837" s="58"/>
      <c r="HM837" s="58"/>
      <c r="HN837" s="58"/>
      <c r="HO837" s="58"/>
      <c r="HP837" s="58"/>
      <c r="HQ837" s="58"/>
      <c r="HR837" s="58"/>
      <c r="HS837" s="58"/>
      <c r="HT837" s="58"/>
      <c r="HU837" s="58"/>
      <c r="HV837" s="58"/>
      <c r="HW837" s="58"/>
      <c r="HX837" s="58"/>
      <c r="HY837" s="58"/>
      <c r="HZ837" s="58"/>
      <c r="IA837" s="58"/>
      <c r="IB837" s="58"/>
      <c r="IC837" s="58"/>
      <c r="ID837" s="58"/>
      <c r="IE837" s="58"/>
      <c r="IF837" s="58"/>
      <c r="IG837" s="58"/>
      <c r="IH837" s="58"/>
      <c r="II837" s="58"/>
      <c r="IJ837" s="58"/>
      <c r="IK837" s="58"/>
      <c r="IL837" s="58"/>
      <c r="IM837" s="58"/>
      <c r="IN837" s="58"/>
      <c r="IO837" s="58"/>
      <c r="IP837" s="58"/>
      <c r="IQ837" s="58"/>
      <c r="IR837" s="58"/>
    </row>
    <row r="838" spans="1:252" s="839" customFormat="1">
      <c r="A838" s="78" t="s">
        <v>571</v>
      </c>
      <c r="B838" s="699"/>
      <c r="C838" s="699"/>
      <c r="D838" s="699"/>
      <c r="E838" s="699"/>
      <c r="F838" s="699"/>
      <c r="G838" s="699"/>
      <c r="H838" s="699"/>
      <c r="I838" s="699"/>
      <c r="J838" s="699"/>
      <c r="K838" s="699"/>
      <c r="L838" s="699"/>
      <c r="M838" s="699"/>
      <c r="N838" s="699"/>
      <c r="O838" s="699"/>
      <c r="P838" s="699"/>
      <c r="Q838" s="699"/>
      <c r="R838" s="699"/>
      <c r="S838" s="699"/>
      <c r="T838" s="699"/>
      <c r="U838" s="699"/>
      <c r="V838" s="699"/>
      <c r="W838" s="699"/>
      <c r="X838" s="699"/>
      <c r="Y838" s="699"/>
      <c r="Z838" s="699"/>
      <c r="AA838" s="699"/>
      <c r="AB838" s="699"/>
      <c r="AC838" s="699"/>
      <c r="AD838" s="699"/>
      <c r="AE838"/>
      <c r="AF838" s="58"/>
      <c r="AG838" s="58"/>
      <c r="AH838" s="58"/>
      <c r="AI838" s="58"/>
      <c r="AJ838" s="58"/>
      <c r="AK838" s="58"/>
      <c r="AL838" s="58"/>
      <c r="AM838" s="58"/>
      <c r="AN838" s="58"/>
      <c r="AO838" s="58"/>
      <c r="AP838" s="58"/>
      <c r="AQ838" s="58"/>
      <c r="AR838" s="58"/>
      <c r="AS838" s="58"/>
      <c r="AT838" s="58"/>
      <c r="AU838" s="58"/>
      <c r="AV838" s="58"/>
      <c r="AW838" s="58"/>
      <c r="AX838" s="58"/>
      <c r="AY838" s="58"/>
      <c r="AZ838" s="58"/>
      <c r="BA838" s="58"/>
      <c r="BB838" s="58"/>
      <c r="BC838" s="58"/>
      <c r="BD838" s="58"/>
      <c r="BE838" s="58"/>
      <c r="BF838" s="58"/>
      <c r="BG838" s="58"/>
      <c r="BH838" s="58"/>
      <c r="BI838" s="58"/>
      <c r="BJ838" s="58"/>
      <c r="BK838" s="58"/>
      <c r="BL838" s="58"/>
      <c r="BM838" s="58"/>
      <c r="BN838" s="58"/>
      <c r="BO838" s="58"/>
      <c r="BP838" s="58"/>
      <c r="BQ838" s="58"/>
      <c r="BR838" s="58"/>
      <c r="BS838" s="58"/>
      <c r="BT838" s="58"/>
      <c r="BU838" s="58"/>
      <c r="BV838" s="58"/>
      <c r="BW838" s="58"/>
      <c r="BX838" s="58"/>
      <c r="BY838" s="58"/>
      <c r="BZ838" s="58"/>
      <c r="CA838" s="58"/>
      <c r="CB838" s="58"/>
      <c r="CC838" s="58"/>
      <c r="CD838" s="58"/>
      <c r="CE838" s="58"/>
      <c r="CF838" s="58"/>
      <c r="CG838" s="58"/>
      <c r="CH838" s="58"/>
      <c r="CI838" s="58"/>
      <c r="CJ838" s="58"/>
      <c r="CK838" s="58"/>
      <c r="CL838" s="58"/>
      <c r="CM838" s="58"/>
      <c r="CN838" s="58"/>
      <c r="CO838" s="58"/>
      <c r="CP838" s="58"/>
      <c r="CQ838" s="58"/>
      <c r="CR838" s="58"/>
      <c r="CS838" s="58"/>
      <c r="CT838" s="58"/>
      <c r="CU838" s="58"/>
      <c r="CV838" s="58"/>
      <c r="CW838" s="58"/>
      <c r="CX838" s="58"/>
      <c r="CY838" s="58"/>
      <c r="CZ838" s="58"/>
      <c r="DA838" s="58"/>
      <c r="DB838" s="58"/>
      <c r="DC838" s="58"/>
      <c r="DD838" s="58"/>
      <c r="DE838" s="58"/>
      <c r="DF838" s="58"/>
      <c r="DG838" s="58"/>
      <c r="DH838" s="58"/>
      <c r="DI838" s="58"/>
      <c r="DJ838" s="58"/>
      <c r="DK838" s="58"/>
      <c r="DL838" s="58"/>
      <c r="DM838" s="58"/>
      <c r="DN838" s="58"/>
      <c r="DO838" s="58"/>
      <c r="DP838" s="58"/>
      <c r="DQ838" s="58"/>
      <c r="DR838" s="58"/>
      <c r="DS838" s="58"/>
      <c r="DT838" s="58"/>
      <c r="DU838" s="58"/>
      <c r="DV838" s="58"/>
      <c r="DW838" s="58"/>
      <c r="DX838" s="58"/>
      <c r="DY838" s="58"/>
      <c r="DZ838" s="58"/>
      <c r="EA838" s="58"/>
      <c r="EB838" s="58"/>
      <c r="EC838" s="58"/>
      <c r="ED838" s="58"/>
      <c r="EE838" s="58"/>
      <c r="EF838" s="58"/>
      <c r="EG838" s="58"/>
      <c r="EH838" s="58"/>
      <c r="EI838" s="58"/>
      <c r="EJ838" s="58"/>
      <c r="EK838" s="58"/>
      <c r="EL838" s="58"/>
      <c r="EM838" s="58"/>
      <c r="EN838" s="58"/>
      <c r="EO838" s="58"/>
      <c r="EP838" s="58"/>
      <c r="EQ838" s="58"/>
      <c r="ER838" s="58"/>
      <c r="ES838" s="58"/>
      <c r="ET838" s="58"/>
      <c r="EU838" s="58"/>
      <c r="EV838" s="58"/>
      <c r="EW838" s="58"/>
      <c r="EX838" s="58"/>
      <c r="EY838" s="58"/>
      <c r="EZ838" s="58"/>
      <c r="FA838" s="58"/>
      <c r="FB838" s="58"/>
      <c r="FC838" s="58"/>
      <c r="FD838" s="58"/>
      <c r="FE838" s="58"/>
      <c r="FF838" s="58"/>
      <c r="FG838" s="58"/>
      <c r="FH838" s="58"/>
      <c r="FI838" s="58"/>
      <c r="FJ838" s="58"/>
      <c r="FK838" s="58"/>
      <c r="FL838" s="58"/>
      <c r="FM838" s="58"/>
      <c r="FN838" s="58"/>
      <c r="FO838" s="58"/>
      <c r="FP838" s="58"/>
      <c r="FQ838" s="58"/>
      <c r="FR838" s="58"/>
      <c r="FS838" s="58"/>
      <c r="FT838" s="58"/>
      <c r="FU838" s="58"/>
      <c r="FV838" s="58"/>
      <c r="FW838" s="58"/>
      <c r="FX838" s="58"/>
      <c r="FY838" s="58"/>
      <c r="FZ838" s="58"/>
      <c r="GA838" s="58"/>
      <c r="GB838" s="58"/>
      <c r="GC838" s="58"/>
      <c r="GD838" s="58"/>
      <c r="GE838" s="58"/>
      <c r="GF838" s="58"/>
      <c r="GG838" s="58"/>
      <c r="GH838" s="58"/>
      <c r="GI838" s="58"/>
      <c r="GJ838" s="58"/>
      <c r="GK838" s="58"/>
      <c r="GL838" s="58"/>
      <c r="GM838" s="58"/>
      <c r="GN838" s="58"/>
      <c r="GO838" s="58"/>
      <c r="GP838" s="58"/>
      <c r="GQ838" s="58"/>
      <c r="GR838" s="58"/>
      <c r="GS838" s="58"/>
      <c r="GT838" s="58"/>
      <c r="GU838" s="58"/>
      <c r="GV838" s="58"/>
      <c r="GW838" s="58"/>
      <c r="GX838" s="58"/>
      <c r="GY838" s="58"/>
      <c r="GZ838" s="58"/>
      <c r="HA838" s="58"/>
      <c r="HB838" s="58"/>
      <c r="HC838" s="58"/>
      <c r="HD838" s="58"/>
      <c r="HE838" s="58"/>
      <c r="HF838" s="58"/>
      <c r="HG838" s="58"/>
      <c r="HH838" s="58"/>
      <c r="HI838" s="58"/>
      <c r="HJ838" s="58"/>
      <c r="HK838" s="58"/>
      <c r="HL838" s="58"/>
      <c r="HM838" s="58"/>
      <c r="HN838" s="58"/>
      <c r="HO838" s="58"/>
      <c r="HP838" s="58"/>
      <c r="HQ838" s="58"/>
      <c r="HR838" s="58"/>
      <c r="HS838" s="58"/>
      <c r="HT838" s="58"/>
      <c r="HU838" s="58"/>
      <c r="HV838" s="58"/>
      <c r="HW838" s="58"/>
      <c r="HX838" s="58"/>
      <c r="HY838" s="58"/>
      <c r="HZ838" s="58"/>
      <c r="IA838" s="58"/>
      <c r="IB838" s="58"/>
      <c r="IC838" s="58"/>
      <c r="ID838" s="58"/>
      <c r="IE838" s="58"/>
      <c r="IF838" s="58"/>
      <c r="IG838" s="58"/>
      <c r="IH838" s="58"/>
      <c r="II838" s="58"/>
      <c r="IJ838" s="58"/>
      <c r="IK838" s="58"/>
      <c r="IL838" s="58"/>
      <c r="IM838" s="58"/>
      <c r="IN838" s="58"/>
      <c r="IO838" s="58"/>
      <c r="IP838" s="58"/>
      <c r="IQ838" s="58"/>
      <c r="IR838" s="58"/>
    </row>
    <row r="839" spans="1:252" s="839" customFormat="1">
      <c r="A839" s="78" t="s">
        <v>572</v>
      </c>
      <c r="B839" s="699">
        <v>0</v>
      </c>
      <c r="C839" s="699">
        <v>0</v>
      </c>
      <c r="D839" s="699">
        <v>0</v>
      </c>
      <c r="E839" s="699">
        <v>0</v>
      </c>
      <c r="F839" s="699">
        <v>0</v>
      </c>
      <c r="G839" s="699">
        <v>0</v>
      </c>
      <c r="H839" s="699">
        <v>0</v>
      </c>
      <c r="I839" s="699">
        <v>0</v>
      </c>
      <c r="J839" s="699">
        <v>0</v>
      </c>
      <c r="K839" s="699">
        <v>0</v>
      </c>
      <c r="L839" s="699">
        <v>0</v>
      </c>
      <c r="M839" s="699">
        <v>0</v>
      </c>
      <c r="N839" s="699">
        <v>0</v>
      </c>
      <c r="O839" s="699">
        <v>0</v>
      </c>
      <c r="P839" s="699">
        <v>0</v>
      </c>
      <c r="Q839" s="699">
        <v>0</v>
      </c>
      <c r="R839" s="699">
        <v>0</v>
      </c>
      <c r="S839" s="699">
        <v>0</v>
      </c>
      <c r="T839" s="699">
        <v>0</v>
      </c>
      <c r="U839" s="699">
        <v>0</v>
      </c>
      <c r="V839" s="699">
        <v>0</v>
      </c>
      <c r="W839" s="699">
        <v>0</v>
      </c>
      <c r="X839" s="699">
        <v>0</v>
      </c>
      <c r="Y839" s="699">
        <v>0</v>
      </c>
      <c r="Z839" s="699"/>
      <c r="AA839" s="699"/>
      <c r="AB839" s="699"/>
      <c r="AC839" s="699"/>
      <c r="AD839" s="699"/>
      <c r="AE839"/>
      <c r="AF839" s="58"/>
      <c r="AG839" s="58"/>
      <c r="AH839" s="58"/>
      <c r="AI839" s="58"/>
      <c r="AJ839" s="58"/>
      <c r="AK839" s="58"/>
      <c r="AL839" s="58"/>
      <c r="AM839" s="58"/>
      <c r="AN839" s="58"/>
      <c r="AO839" s="58"/>
      <c r="AP839" s="58"/>
      <c r="AQ839" s="58"/>
      <c r="AR839" s="58"/>
      <c r="AS839" s="58"/>
      <c r="AT839" s="58"/>
      <c r="AU839" s="58"/>
      <c r="AV839" s="58"/>
      <c r="AW839" s="58"/>
      <c r="AX839" s="58"/>
      <c r="AY839" s="58"/>
      <c r="AZ839" s="58"/>
      <c r="BA839" s="58"/>
      <c r="BB839" s="58"/>
      <c r="BC839" s="58"/>
      <c r="BD839" s="58"/>
      <c r="BE839" s="58"/>
      <c r="BF839" s="58"/>
      <c r="BG839" s="58"/>
      <c r="BH839" s="58"/>
      <c r="BI839" s="58"/>
      <c r="BJ839" s="58"/>
      <c r="BK839" s="58"/>
      <c r="BL839" s="58"/>
      <c r="BM839" s="58"/>
      <c r="BN839" s="58"/>
      <c r="BO839" s="58"/>
      <c r="BP839" s="58"/>
      <c r="BQ839" s="58"/>
      <c r="BR839" s="58"/>
      <c r="BS839" s="58"/>
      <c r="BT839" s="58"/>
      <c r="BU839" s="58"/>
      <c r="BV839" s="58"/>
      <c r="BW839" s="58"/>
      <c r="BX839" s="58"/>
      <c r="BY839" s="58"/>
      <c r="BZ839" s="58"/>
      <c r="CA839" s="58"/>
      <c r="CB839" s="58"/>
      <c r="CC839" s="58"/>
      <c r="CD839" s="58"/>
      <c r="CE839" s="58"/>
      <c r="CF839" s="58"/>
      <c r="CG839" s="58"/>
      <c r="CH839" s="58"/>
      <c r="CI839" s="58"/>
      <c r="CJ839" s="58"/>
      <c r="CK839" s="58"/>
      <c r="CL839" s="58"/>
      <c r="CM839" s="58"/>
      <c r="CN839" s="58"/>
      <c r="CO839" s="58"/>
      <c r="CP839" s="58"/>
      <c r="CQ839" s="58"/>
      <c r="CR839" s="58"/>
      <c r="CS839" s="58"/>
      <c r="CT839" s="58"/>
      <c r="CU839" s="58"/>
      <c r="CV839" s="58"/>
      <c r="CW839" s="58"/>
      <c r="CX839" s="58"/>
      <c r="CY839" s="58"/>
      <c r="CZ839" s="58"/>
      <c r="DA839" s="58"/>
      <c r="DB839" s="58"/>
      <c r="DC839" s="58"/>
      <c r="DD839" s="58"/>
      <c r="DE839" s="58"/>
      <c r="DF839" s="58"/>
      <c r="DG839" s="58"/>
      <c r="DH839" s="58"/>
      <c r="DI839" s="58"/>
      <c r="DJ839" s="58"/>
      <c r="DK839" s="58"/>
      <c r="DL839" s="58"/>
      <c r="DM839" s="58"/>
      <c r="DN839" s="58"/>
      <c r="DO839" s="58"/>
      <c r="DP839" s="58"/>
      <c r="DQ839" s="58"/>
      <c r="DR839" s="58"/>
      <c r="DS839" s="58"/>
      <c r="DT839" s="58"/>
      <c r="DU839" s="58"/>
      <c r="DV839" s="58"/>
      <c r="DW839" s="58"/>
      <c r="DX839" s="58"/>
      <c r="DY839" s="58"/>
      <c r="DZ839" s="58"/>
      <c r="EA839" s="58"/>
      <c r="EB839" s="58"/>
      <c r="EC839" s="58"/>
      <c r="ED839" s="58"/>
      <c r="EE839" s="58"/>
      <c r="EF839" s="58"/>
      <c r="EG839" s="58"/>
      <c r="EH839" s="58"/>
      <c r="EI839" s="58"/>
      <c r="EJ839" s="58"/>
      <c r="EK839" s="58"/>
      <c r="EL839" s="58"/>
      <c r="EM839" s="58"/>
      <c r="EN839" s="58"/>
      <c r="EO839" s="58"/>
      <c r="EP839" s="58"/>
      <c r="EQ839" s="58"/>
      <c r="ER839" s="58"/>
      <c r="ES839" s="58"/>
      <c r="ET839" s="58"/>
      <c r="EU839" s="58"/>
      <c r="EV839" s="58"/>
      <c r="EW839" s="58"/>
      <c r="EX839" s="58"/>
      <c r="EY839" s="58"/>
      <c r="EZ839" s="58"/>
      <c r="FA839" s="58"/>
      <c r="FB839" s="58"/>
      <c r="FC839" s="58"/>
      <c r="FD839" s="58"/>
      <c r="FE839" s="58"/>
      <c r="FF839" s="58"/>
      <c r="FG839" s="58"/>
      <c r="FH839" s="58"/>
      <c r="FI839" s="58"/>
      <c r="FJ839" s="58"/>
      <c r="FK839" s="58"/>
      <c r="FL839" s="58"/>
      <c r="FM839" s="58"/>
      <c r="FN839" s="58"/>
      <c r="FO839" s="58"/>
      <c r="FP839" s="58"/>
      <c r="FQ839" s="58"/>
      <c r="FR839" s="58"/>
      <c r="FS839" s="58"/>
      <c r="FT839" s="58"/>
      <c r="FU839" s="58"/>
      <c r="FV839" s="58"/>
      <c r="FW839" s="58"/>
      <c r="FX839" s="58"/>
      <c r="FY839" s="58"/>
      <c r="FZ839" s="58"/>
      <c r="GA839" s="58"/>
      <c r="GB839" s="58"/>
      <c r="GC839" s="58"/>
      <c r="GD839" s="58"/>
      <c r="GE839" s="58"/>
      <c r="GF839" s="58"/>
      <c r="GG839" s="58"/>
      <c r="GH839" s="58"/>
      <c r="GI839" s="58"/>
      <c r="GJ839" s="58"/>
      <c r="GK839" s="58"/>
      <c r="GL839" s="58"/>
      <c r="GM839" s="58"/>
      <c r="GN839" s="58"/>
      <c r="GO839" s="58"/>
      <c r="GP839" s="58"/>
      <c r="GQ839" s="58"/>
      <c r="GR839" s="58"/>
      <c r="GS839" s="58"/>
      <c r="GT839" s="58"/>
      <c r="GU839" s="58"/>
      <c r="GV839" s="58"/>
      <c r="GW839" s="58"/>
      <c r="GX839" s="58"/>
      <c r="GY839" s="58"/>
      <c r="GZ839" s="58"/>
      <c r="HA839" s="58"/>
      <c r="HB839" s="58"/>
      <c r="HC839" s="58"/>
      <c r="HD839" s="58"/>
      <c r="HE839" s="58"/>
      <c r="HF839" s="58"/>
      <c r="HG839" s="58"/>
      <c r="HH839" s="58"/>
      <c r="HI839" s="58"/>
      <c r="HJ839" s="58"/>
      <c r="HK839" s="58"/>
      <c r="HL839" s="58"/>
      <c r="HM839" s="58"/>
      <c r="HN839" s="58"/>
      <c r="HO839" s="58"/>
      <c r="HP839" s="58"/>
      <c r="HQ839" s="58"/>
      <c r="HR839" s="58"/>
      <c r="HS839" s="58"/>
      <c r="HT839" s="58"/>
      <c r="HU839" s="58"/>
      <c r="HV839" s="58"/>
      <c r="HW839" s="58"/>
      <c r="HX839" s="58"/>
      <c r="HY839" s="58"/>
      <c r="HZ839" s="58"/>
      <c r="IA839" s="58"/>
      <c r="IB839" s="58"/>
      <c r="IC839" s="58"/>
      <c r="ID839" s="58"/>
      <c r="IE839" s="58"/>
      <c r="IF839" s="58"/>
      <c r="IG839" s="58"/>
      <c r="IH839" s="58"/>
      <c r="II839" s="58"/>
      <c r="IJ839" s="58"/>
      <c r="IK839" s="58"/>
      <c r="IL839" s="58"/>
      <c r="IM839" s="58"/>
      <c r="IN839" s="58"/>
      <c r="IO839" s="58"/>
      <c r="IP839" s="58"/>
      <c r="IQ839" s="58"/>
      <c r="IR839" s="58"/>
    </row>
    <row r="840" spans="1:252" s="839" customFormat="1">
      <c r="A840" s="78" t="s">
        <v>464</v>
      </c>
      <c r="B840" s="699">
        <v>12.818</v>
      </c>
      <c r="C840" s="699">
        <v>13.395</v>
      </c>
      <c r="D840" s="699">
        <v>12.3</v>
      </c>
      <c r="E840" s="699">
        <v>12.275</v>
      </c>
      <c r="F840" s="699">
        <v>11.436</v>
      </c>
      <c r="G840" s="699">
        <v>14.35</v>
      </c>
      <c r="H840" s="699">
        <v>12.871</v>
      </c>
      <c r="I840" s="699">
        <v>11.496</v>
      </c>
      <c r="J840" s="699">
        <v>12.840999999999999</v>
      </c>
      <c r="K840" s="699">
        <v>13.512</v>
      </c>
      <c r="L840" s="699">
        <v>14.467000000000001</v>
      </c>
      <c r="M840" s="699">
        <v>15.295999999999999</v>
      </c>
      <c r="N840" s="699">
        <v>16.518000000000001</v>
      </c>
      <c r="O840" s="699">
        <v>16.184000000000001</v>
      </c>
      <c r="P840" s="699">
        <v>14.653</v>
      </c>
      <c r="Q840" s="699">
        <v>14.318</v>
      </c>
      <c r="R840" s="699">
        <v>14.840999999999999</v>
      </c>
      <c r="S840" s="699">
        <v>15.513999999999999</v>
      </c>
      <c r="T840" s="699">
        <v>16.14</v>
      </c>
      <c r="U840" s="699">
        <v>14.504</v>
      </c>
      <c r="V840" s="699">
        <v>13.419</v>
      </c>
      <c r="W840" s="699">
        <v>12.435</v>
      </c>
      <c r="X840" s="699">
        <v>14.013</v>
      </c>
      <c r="Y840" s="699">
        <v>15.847</v>
      </c>
      <c r="Z840" s="699">
        <v>17.884</v>
      </c>
      <c r="AA840" s="699">
        <v>16.931999999999999</v>
      </c>
      <c r="AB840" s="699">
        <v>17.37</v>
      </c>
      <c r="AC840" s="699">
        <v>17.47</v>
      </c>
      <c r="AD840" s="699">
        <v>17.36</v>
      </c>
      <c r="AE840" s="953">
        <v>14.867000000000001</v>
      </c>
      <c r="AF840" s="58"/>
      <c r="AG840" s="58"/>
      <c r="AH840" s="58"/>
      <c r="AI840" s="58"/>
      <c r="AJ840" s="58"/>
      <c r="AK840" s="58"/>
      <c r="AL840" s="58"/>
      <c r="AM840" s="58"/>
      <c r="AN840" s="58"/>
      <c r="AO840" s="58"/>
      <c r="AP840" s="58"/>
      <c r="AQ840" s="58"/>
      <c r="AR840" s="58"/>
      <c r="AS840" s="58"/>
      <c r="AT840" s="58"/>
      <c r="AU840" s="58"/>
      <c r="AV840" s="58"/>
      <c r="AW840" s="58"/>
      <c r="AX840" s="58"/>
      <c r="AY840" s="58"/>
      <c r="AZ840" s="58"/>
      <c r="BA840" s="58"/>
      <c r="BB840" s="58"/>
      <c r="BC840" s="58"/>
      <c r="BD840" s="58"/>
      <c r="BE840" s="58"/>
      <c r="BF840" s="58"/>
      <c r="BG840" s="58"/>
      <c r="BH840" s="58"/>
      <c r="BI840" s="58"/>
      <c r="BJ840" s="58"/>
      <c r="BK840" s="58"/>
      <c r="BL840" s="58"/>
      <c r="BM840" s="58"/>
      <c r="BN840" s="58"/>
      <c r="BO840" s="58"/>
      <c r="BP840" s="58"/>
      <c r="BQ840" s="58"/>
      <c r="BR840" s="58"/>
      <c r="BS840" s="58"/>
      <c r="BT840" s="58"/>
      <c r="BU840" s="58"/>
      <c r="BV840" s="58"/>
      <c r="BW840" s="58"/>
      <c r="BX840" s="58"/>
      <c r="BY840" s="58"/>
      <c r="BZ840" s="58"/>
      <c r="CA840" s="58"/>
      <c r="CB840" s="58"/>
      <c r="CC840" s="58"/>
      <c r="CD840" s="58"/>
      <c r="CE840" s="58"/>
      <c r="CF840" s="58"/>
      <c r="CG840" s="58"/>
      <c r="CH840" s="58"/>
      <c r="CI840" s="58"/>
      <c r="CJ840" s="58"/>
      <c r="CK840" s="58"/>
      <c r="CL840" s="58"/>
      <c r="CM840" s="58"/>
      <c r="CN840" s="58"/>
      <c r="CO840" s="58"/>
      <c r="CP840" s="58"/>
      <c r="CQ840" s="58"/>
      <c r="CR840" s="58"/>
      <c r="CS840" s="58"/>
      <c r="CT840" s="58"/>
      <c r="CU840" s="58"/>
      <c r="CV840" s="58"/>
      <c r="CW840" s="58"/>
      <c r="CX840" s="58"/>
      <c r="CY840" s="58"/>
      <c r="CZ840" s="58"/>
      <c r="DA840" s="58"/>
      <c r="DB840" s="58"/>
      <c r="DC840" s="58"/>
      <c r="DD840" s="58"/>
      <c r="DE840" s="58"/>
      <c r="DF840" s="58"/>
      <c r="DG840" s="58"/>
      <c r="DH840" s="58"/>
      <c r="DI840" s="58"/>
      <c r="DJ840" s="58"/>
      <c r="DK840" s="58"/>
      <c r="DL840" s="58"/>
      <c r="DM840" s="58"/>
      <c r="DN840" s="58"/>
      <c r="DO840" s="58"/>
      <c r="DP840" s="58"/>
      <c r="DQ840" s="58"/>
      <c r="DR840" s="58"/>
      <c r="DS840" s="58"/>
      <c r="DT840" s="58"/>
      <c r="DU840" s="58"/>
      <c r="DV840" s="58"/>
      <c r="DW840" s="58"/>
      <c r="DX840" s="58"/>
      <c r="DY840" s="58"/>
      <c r="DZ840" s="58"/>
      <c r="EA840" s="58"/>
      <c r="EB840" s="58"/>
      <c r="EC840" s="58"/>
      <c r="ED840" s="58"/>
      <c r="EE840" s="58"/>
      <c r="EF840" s="58"/>
      <c r="EG840" s="58"/>
      <c r="EH840" s="58"/>
      <c r="EI840" s="58"/>
      <c r="EJ840" s="58"/>
      <c r="EK840" s="58"/>
      <c r="EL840" s="58"/>
      <c r="EM840" s="58"/>
      <c r="EN840" s="58"/>
      <c r="EO840" s="58"/>
      <c r="EP840" s="58"/>
      <c r="EQ840" s="58"/>
      <c r="ER840" s="58"/>
      <c r="ES840" s="58"/>
      <c r="ET840" s="58"/>
      <c r="EU840" s="58"/>
      <c r="EV840" s="58"/>
      <c r="EW840" s="58"/>
      <c r="EX840" s="58"/>
      <c r="EY840" s="58"/>
      <c r="EZ840" s="58"/>
      <c r="FA840" s="58"/>
      <c r="FB840" s="58"/>
      <c r="FC840" s="58"/>
      <c r="FD840" s="58"/>
      <c r="FE840" s="58"/>
      <c r="FF840" s="58"/>
      <c r="FG840" s="58"/>
      <c r="FH840" s="58"/>
      <c r="FI840" s="58"/>
      <c r="FJ840" s="58"/>
      <c r="FK840" s="58"/>
      <c r="FL840" s="58"/>
      <c r="FM840" s="58"/>
      <c r="FN840" s="58"/>
      <c r="FO840" s="58"/>
      <c r="FP840" s="58"/>
      <c r="FQ840" s="58"/>
      <c r="FR840" s="58"/>
      <c r="FS840" s="58"/>
      <c r="FT840" s="58"/>
      <c r="FU840" s="58"/>
      <c r="FV840" s="58"/>
      <c r="FW840" s="58"/>
      <c r="FX840" s="58"/>
      <c r="FY840" s="58"/>
      <c r="FZ840" s="58"/>
      <c r="GA840" s="58"/>
      <c r="GB840" s="58"/>
      <c r="GC840" s="58"/>
      <c r="GD840" s="58"/>
      <c r="GE840" s="58"/>
      <c r="GF840" s="58"/>
      <c r="GG840" s="58"/>
      <c r="GH840" s="58"/>
      <c r="GI840" s="58"/>
      <c r="GJ840" s="58"/>
      <c r="GK840" s="58"/>
      <c r="GL840" s="58"/>
      <c r="GM840" s="58"/>
      <c r="GN840" s="58"/>
      <c r="GO840" s="58"/>
      <c r="GP840" s="58"/>
      <c r="GQ840" s="58"/>
      <c r="GR840" s="58"/>
      <c r="GS840" s="58"/>
      <c r="GT840" s="58"/>
      <c r="GU840" s="58"/>
      <c r="GV840" s="58"/>
      <c r="GW840" s="58"/>
      <c r="GX840" s="58"/>
      <c r="GY840" s="58"/>
      <c r="GZ840" s="58"/>
      <c r="HA840" s="58"/>
      <c r="HB840" s="58"/>
      <c r="HC840" s="58"/>
      <c r="HD840" s="58"/>
      <c r="HE840" s="58"/>
      <c r="HF840" s="58"/>
      <c r="HG840" s="58"/>
      <c r="HH840" s="58"/>
      <c r="HI840" s="58"/>
      <c r="HJ840" s="58"/>
      <c r="HK840" s="58"/>
      <c r="HL840" s="58"/>
      <c r="HM840" s="58"/>
      <c r="HN840" s="58"/>
      <c r="HO840" s="58"/>
      <c r="HP840" s="58"/>
      <c r="HQ840" s="58"/>
      <c r="HR840" s="58"/>
      <c r="HS840" s="58"/>
      <c r="HT840" s="58"/>
      <c r="HU840" s="58"/>
      <c r="HV840" s="58"/>
      <c r="HW840" s="58"/>
      <c r="HX840" s="58"/>
      <c r="HY840" s="58"/>
      <c r="HZ840" s="58"/>
      <c r="IA840" s="58"/>
      <c r="IB840" s="58"/>
      <c r="IC840" s="58"/>
      <c r="ID840" s="58"/>
      <c r="IE840" s="58"/>
      <c r="IF840" s="58"/>
      <c r="IG840" s="58"/>
      <c r="IH840" s="58"/>
      <c r="II840" s="58"/>
      <c r="IJ840" s="58"/>
      <c r="IK840" s="58"/>
      <c r="IL840" s="58"/>
      <c r="IM840" s="58"/>
      <c r="IN840" s="58"/>
      <c r="IO840" s="58"/>
      <c r="IP840" s="58"/>
      <c r="IQ840" s="58"/>
      <c r="IR840" s="58"/>
    </row>
    <row r="841" spans="1:252" s="839" customFormat="1">
      <c r="A841" s="78" t="s">
        <v>573</v>
      </c>
      <c r="B841" s="699">
        <v>0.41399999999999998</v>
      </c>
      <c r="C841" s="699">
        <v>0.439</v>
      </c>
      <c r="D841" s="699">
        <v>0.42799999999999999</v>
      </c>
      <c r="E841" s="699">
        <v>0.42699999999999999</v>
      </c>
      <c r="F841" s="699">
        <v>0.39300000000000002</v>
      </c>
      <c r="G841" s="699">
        <v>0.498</v>
      </c>
      <c r="H841" s="699">
        <v>0.438</v>
      </c>
      <c r="I841" s="699">
        <v>0.39400000000000002</v>
      </c>
      <c r="J841" s="699">
        <v>0.443</v>
      </c>
      <c r="K841" s="699">
        <v>0.47199999999999998</v>
      </c>
      <c r="L841" s="699">
        <v>0.503</v>
      </c>
      <c r="M841" s="699">
        <v>0.52700000000000002</v>
      </c>
      <c r="N841" s="699">
        <v>0.56599999999999995</v>
      </c>
      <c r="O841" s="699">
        <v>0.57399999999999995</v>
      </c>
      <c r="P841" s="699">
        <v>0.54500000000000004</v>
      </c>
      <c r="Q841" s="699">
        <v>0.435</v>
      </c>
      <c r="R841" s="699">
        <v>0.52</v>
      </c>
      <c r="S841" s="699">
        <v>0.97299999999999998</v>
      </c>
      <c r="T841" s="699">
        <v>0.98599999999999999</v>
      </c>
      <c r="U841" s="699">
        <v>0.90400000000000003</v>
      </c>
      <c r="V841" s="699">
        <v>0.79400000000000004</v>
      </c>
      <c r="W841" s="699">
        <v>0.56599999999999995</v>
      </c>
      <c r="X841" s="699">
        <v>0.55300000000000005</v>
      </c>
      <c r="Y841" s="699">
        <v>0.495</v>
      </c>
      <c r="Z841" s="699">
        <v>0.76500000000000001</v>
      </c>
      <c r="AA841" s="699">
        <v>0.56999999999999995</v>
      </c>
      <c r="AB841" s="699">
        <v>0.67100000000000004</v>
      </c>
      <c r="AC841" s="699">
        <v>0.505</v>
      </c>
      <c r="AD841" s="699">
        <v>0.49</v>
      </c>
      <c r="AE841" s="953">
        <v>0.624</v>
      </c>
      <c r="AF841" s="58"/>
      <c r="AG841" s="58"/>
      <c r="AH841" s="58"/>
      <c r="AI841" s="58"/>
      <c r="AJ841" s="58"/>
      <c r="AK841" s="58"/>
      <c r="AL841" s="58"/>
      <c r="AM841" s="58"/>
      <c r="AN841" s="58"/>
      <c r="AO841" s="58"/>
      <c r="AP841" s="58"/>
      <c r="AQ841" s="58"/>
      <c r="AR841" s="58"/>
      <c r="AS841" s="58"/>
      <c r="AT841" s="58"/>
      <c r="AU841" s="58"/>
      <c r="AV841" s="58"/>
      <c r="AW841" s="58"/>
      <c r="AX841" s="58"/>
      <c r="AY841" s="58"/>
      <c r="AZ841" s="58"/>
      <c r="BA841" s="58"/>
      <c r="BB841" s="58"/>
      <c r="BC841" s="58"/>
      <c r="BD841" s="58"/>
      <c r="BE841" s="58"/>
      <c r="BF841" s="58"/>
      <c r="BG841" s="58"/>
      <c r="BH841" s="58"/>
      <c r="BI841" s="58"/>
      <c r="BJ841" s="58"/>
      <c r="BK841" s="58"/>
      <c r="BL841" s="58"/>
      <c r="BM841" s="58"/>
      <c r="BN841" s="58"/>
      <c r="BO841" s="58"/>
      <c r="BP841" s="58"/>
      <c r="BQ841" s="58"/>
      <c r="BR841" s="58"/>
      <c r="BS841" s="58"/>
      <c r="BT841" s="58"/>
      <c r="BU841" s="58"/>
      <c r="BV841" s="58"/>
      <c r="BW841" s="58"/>
      <c r="BX841" s="58"/>
      <c r="BY841" s="58"/>
      <c r="BZ841" s="58"/>
      <c r="CA841" s="58"/>
      <c r="CB841" s="58"/>
      <c r="CC841" s="58"/>
      <c r="CD841" s="58"/>
      <c r="CE841" s="58"/>
      <c r="CF841" s="58"/>
      <c r="CG841" s="58"/>
      <c r="CH841" s="58"/>
      <c r="CI841" s="58"/>
      <c r="CJ841" s="58"/>
      <c r="CK841" s="58"/>
      <c r="CL841" s="58"/>
      <c r="CM841" s="58"/>
      <c r="CN841" s="58"/>
      <c r="CO841" s="58"/>
      <c r="CP841" s="58"/>
      <c r="CQ841" s="58"/>
      <c r="CR841" s="58"/>
      <c r="CS841" s="58"/>
      <c r="CT841" s="58"/>
      <c r="CU841" s="58"/>
      <c r="CV841" s="58"/>
      <c r="CW841" s="58"/>
      <c r="CX841" s="58"/>
      <c r="CY841" s="58"/>
      <c r="CZ841" s="58"/>
      <c r="DA841" s="58"/>
      <c r="DB841" s="58"/>
      <c r="DC841" s="58"/>
      <c r="DD841" s="58"/>
      <c r="DE841" s="58"/>
      <c r="DF841" s="58"/>
      <c r="DG841" s="58"/>
      <c r="DH841" s="58"/>
      <c r="DI841" s="58"/>
      <c r="DJ841" s="58"/>
      <c r="DK841" s="58"/>
      <c r="DL841" s="58"/>
      <c r="DM841" s="58"/>
      <c r="DN841" s="58"/>
      <c r="DO841" s="58"/>
      <c r="DP841" s="58"/>
      <c r="DQ841" s="58"/>
      <c r="DR841" s="58"/>
      <c r="DS841" s="58"/>
      <c r="DT841" s="58"/>
      <c r="DU841" s="58"/>
      <c r="DV841" s="58"/>
      <c r="DW841" s="58"/>
      <c r="DX841" s="58"/>
      <c r="DY841" s="58"/>
      <c r="DZ841" s="58"/>
      <c r="EA841" s="58"/>
      <c r="EB841" s="58"/>
      <c r="EC841" s="58"/>
      <c r="ED841" s="58"/>
      <c r="EE841" s="58"/>
      <c r="EF841" s="58"/>
      <c r="EG841" s="58"/>
      <c r="EH841" s="58"/>
      <c r="EI841" s="58"/>
      <c r="EJ841" s="58"/>
      <c r="EK841" s="58"/>
      <c r="EL841" s="58"/>
      <c r="EM841" s="58"/>
      <c r="EN841" s="58"/>
      <c r="EO841" s="58"/>
      <c r="EP841" s="58"/>
      <c r="EQ841" s="58"/>
      <c r="ER841" s="58"/>
      <c r="ES841" s="58"/>
      <c r="ET841" s="58"/>
      <c r="EU841" s="58"/>
      <c r="EV841" s="58"/>
      <c r="EW841" s="58"/>
      <c r="EX841" s="58"/>
      <c r="EY841" s="58"/>
      <c r="EZ841" s="58"/>
      <c r="FA841" s="58"/>
      <c r="FB841" s="58"/>
      <c r="FC841" s="58"/>
      <c r="FD841" s="58"/>
      <c r="FE841" s="58"/>
      <c r="FF841" s="58"/>
      <c r="FG841" s="58"/>
      <c r="FH841" s="58"/>
      <c r="FI841" s="58"/>
      <c r="FJ841" s="58"/>
      <c r="FK841" s="58"/>
      <c r="FL841" s="58"/>
      <c r="FM841" s="58"/>
      <c r="FN841" s="58"/>
      <c r="FO841" s="58"/>
      <c r="FP841" s="58"/>
      <c r="FQ841" s="58"/>
      <c r="FR841" s="58"/>
      <c r="FS841" s="58"/>
      <c r="FT841" s="58"/>
      <c r="FU841" s="58"/>
      <c r="FV841" s="58"/>
      <c r="FW841" s="58"/>
      <c r="FX841" s="58"/>
      <c r="FY841" s="58"/>
      <c r="FZ841" s="58"/>
      <c r="GA841" s="58"/>
      <c r="GB841" s="58"/>
      <c r="GC841" s="58"/>
      <c r="GD841" s="58"/>
      <c r="GE841" s="58"/>
      <c r="GF841" s="58"/>
      <c r="GG841" s="58"/>
      <c r="GH841" s="58"/>
      <c r="GI841" s="58"/>
      <c r="GJ841" s="58"/>
      <c r="GK841" s="58"/>
      <c r="GL841" s="58"/>
      <c r="GM841" s="58"/>
      <c r="GN841" s="58"/>
      <c r="GO841" s="58"/>
      <c r="GP841" s="58"/>
      <c r="GQ841" s="58"/>
      <c r="GR841" s="58"/>
      <c r="GS841" s="58"/>
      <c r="GT841" s="58"/>
      <c r="GU841" s="58"/>
      <c r="GV841" s="58"/>
      <c r="GW841" s="58"/>
      <c r="GX841" s="58"/>
      <c r="GY841" s="58"/>
      <c r="GZ841" s="58"/>
      <c r="HA841" s="58"/>
      <c r="HB841" s="58"/>
      <c r="HC841" s="58"/>
      <c r="HD841" s="58"/>
      <c r="HE841" s="58"/>
      <c r="HF841" s="58"/>
      <c r="HG841" s="58"/>
      <c r="HH841" s="58"/>
      <c r="HI841" s="58"/>
      <c r="HJ841" s="58"/>
      <c r="HK841" s="58"/>
      <c r="HL841" s="58"/>
      <c r="HM841" s="58"/>
      <c r="HN841" s="58"/>
      <c r="HO841" s="58"/>
      <c r="HP841" s="58"/>
      <c r="HQ841" s="58"/>
      <c r="HR841" s="58"/>
      <c r="HS841" s="58"/>
      <c r="HT841" s="58"/>
      <c r="HU841" s="58"/>
      <c r="HV841" s="58"/>
      <c r="HW841" s="58"/>
      <c r="HX841" s="58"/>
      <c r="HY841" s="58"/>
      <c r="HZ841" s="58"/>
      <c r="IA841" s="58"/>
      <c r="IB841" s="58"/>
      <c r="IC841" s="58"/>
      <c r="ID841" s="58"/>
      <c r="IE841" s="58"/>
      <c r="IF841" s="58"/>
      <c r="IG841" s="58"/>
      <c r="IH841" s="58"/>
      <c r="II841" s="58"/>
      <c r="IJ841" s="58"/>
      <c r="IK841" s="58"/>
      <c r="IL841" s="58"/>
      <c r="IM841" s="58"/>
      <c r="IN841" s="58"/>
      <c r="IO841" s="58"/>
      <c r="IP841" s="58"/>
      <c r="IQ841" s="58"/>
      <c r="IR841" s="58"/>
    </row>
    <row r="842" spans="1:252" s="839" customFormat="1">
      <c r="A842" s="78" t="s">
        <v>574</v>
      </c>
      <c r="B842" s="699">
        <v>0.40100000000000002</v>
      </c>
      <c r="C842" s="699">
        <v>0.42499999999999999</v>
      </c>
      <c r="D842" s="699">
        <v>0.374</v>
      </c>
      <c r="E842" s="699">
        <v>0.372</v>
      </c>
      <c r="F842" s="699">
        <v>0.33700000000000002</v>
      </c>
      <c r="G842" s="699">
        <v>0.46</v>
      </c>
      <c r="H842" s="699">
        <v>0.39800000000000002</v>
      </c>
      <c r="I842" s="699">
        <v>0.34</v>
      </c>
      <c r="J842" s="699">
        <v>0.39700000000000002</v>
      </c>
      <c r="K842" s="699">
        <v>0.42399999999999999</v>
      </c>
      <c r="L842" s="699">
        <v>0.46400000000000002</v>
      </c>
      <c r="M842" s="699">
        <v>0.501</v>
      </c>
      <c r="N842" s="699">
        <v>0.55300000000000005</v>
      </c>
      <c r="O842" s="699">
        <v>0.53500000000000003</v>
      </c>
      <c r="P842" s="699">
        <v>0.46700000000000003</v>
      </c>
      <c r="Q842" s="699">
        <v>0.47199999999999998</v>
      </c>
      <c r="R842" s="699">
        <v>0.51700000000000002</v>
      </c>
      <c r="S842" s="699">
        <v>7.9000000000000001E-2</v>
      </c>
      <c r="T842" s="699">
        <v>8.6999999999999994E-2</v>
      </c>
      <c r="U842" s="699">
        <v>0.1</v>
      </c>
      <c r="V842" s="699">
        <v>0.122</v>
      </c>
      <c r="W842" s="699">
        <v>4.9000000000000002E-2</v>
      </c>
      <c r="X842" s="699">
        <v>3.5000000000000003E-2</v>
      </c>
      <c r="Y842" s="699">
        <v>0.23899999999999999</v>
      </c>
      <c r="Z842" s="699">
        <v>0.17899999999999999</v>
      </c>
      <c r="AA842" s="699">
        <v>0.20499999999999999</v>
      </c>
      <c r="AB842" s="699">
        <v>0.18</v>
      </c>
      <c r="AC842" s="699">
        <v>0.19500000000000001</v>
      </c>
      <c r="AD842" s="699">
        <v>0.25800000000000001</v>
      </c>
      <c r="AE842" s="953">
        <v>0.28399999999999997</v>
      </c>
      <c r="AF842" s="58"/>
      <c r="AG842" s="58"/>
      <c r="AH842" s="58"/>
      <c r="AI842" s="58"/>
      <c r="AJ842" s="58"/>
      <c r="AK842" s="58"/>
      <c r="AL842" s="58"/>
      <c r="AM842" s="58"/>
      <c r="AN842" s="58"/>
      <c r="AO842" s="58"/>
      <c r="AP842" s="58"/>
      <c r="AQ842" s="58"/>
      <c r="AR842" s="58"/>
      <c r="AS842" s="58"/>
      <c r="AT842" s="58"/>
      <c r="AU842" s="58"/>
      <c r="AV842" s="58"/>
      <c r="AW842" s="58"/>
      <c r="AX842" s="58"/>
      <c r="AY842" s="58"/>
      <c r="AZ842" s="58"/>
      <c r="BA842" s="58"/>
      <c r="BB842" s="58"/>
      <c r="BC842" s="58"/>
      <c r="BD842" s="58"/>
      <c r="BE842" s="58"/>
      <c r="BF842" s="58"/>
      <c r="BG842" s="58"/>
      <c r="BH842" s="58"/>
      <c r="BI842" s="58"/>
      <c r="BJ842" s="58"/>
      <c r="BK842" s="58"/>
      <c r="BL842" s="58"/>
      <c r="BM842" s="58"/>
      <c r="BN842" s="58"/>
      <c r="BO842" s="58"/>
      <c r="BP842" s="58"/>
      <c r="BQ842" s="58"/>
      <c r="BR842" s="58"/>
      <c r="BS842" s="58"/>
      <c r="BT842" s="58"/>
      <c r="BU842" s="58"/>
      <c r="BV842" s="58"/>
      <c r="BW842" s="58"/>
      <c r="BX842" s="58"/>
      <c r="BY842" s="58"/>
      <c r="BZ842" s="58"/>
      <c r="CA842" s="58"/>
      <c r="CB842" s="58"/>
      <c r="CC842" s="58"/>
      <c r="CD842" s="58"/>
      <c r="CE842" s="58"/>
      <c r="CF842" s="58"/>
      <c r="CG842" s="58"/>
      <c r="CH842" s="58"/>
      <c r="CI842" s="58"/>
      <c r="CJ842" s="58"/>
      <c r="CK842" s="58"/>
      <c r="CL842" s="58"/>
      <c r="CM842" s="58"/>
      <c r="CN842" s="58"/>
      <c r="CO842" s="58"/>
      <c r="CP842" s="58"/>
      <c r="CQ842" s="58"/>
      <c r="CR842" s="58"/>
      <c r="CS842" s="58"/>
      <c r="CT842" s="58"/>
      <c r="CU842" s="58"/>
      <c r="CV842" s="58"/>
      <c r="CW842" s="58"/>
      <c r="CX842" s="58"/>
      <c r="CY842" s="58"/>
      <c r="CZ842" s="58"/>
      <c r="DA842" s="58"/>
      <c r="DB842" s="58"/>
      <c r="DC842" s="58"/>
      <c r="DD842" s="58"/>
      <c r="DE842" s="58"/>
      <c r="DF842" s="58"/>
      <c r="DG842" s="58"/>
      <c r="DH842" s="58"/>
      <c r="DI842" s="58"/>
      <c r="DJ842" s="58"/>
      <c r="DK842" s="58"/>
      <c r="DL842" s="58"/>
      <c r="DM842" s="58"/>
      <c r="DN842" s="58"/>
      <c r="DO842" s="58"/>
      <c r="DP842" s="58"/>
      <c r="DQ842" s="58"/>
      <c r="DR842" s="58"/>
      <c r="DS842" s="58"/>
      <c r="DT842" s="58"/>
      <c r="DU842" s="58"/>
      <c r="DV842" s="58"/>
      <c r="DW842" s="58"/>
      <c r="DX842" s="58"/>
      <c r="DY842" s="58"/>
      <c r="DZ842" s="58"/>
      <c r="EA842" s="58"/>
      <c r="EB842" s="58"/>
      <c r="EC842" s="58"/>
      <c r="ED842" s="58"/>
      <c r="EE842" s="58"/>
      <c r="EF842" s="58"/>
      <c r="EG842" s="58"/>
      <c r="EH842" s="58"/>
      <c r="EI842" s="58"/>
      <c r="EJ842" s="58"/>
      <c r="EK842" s="58"/>
      <c r="EL842" s="58"/>
      <c r="EM842" s="58"/>
      <c r="EN842" s="58"/>
      <c r="EO842" s="58"/>
      <c r="EP842" s="58"/>
      <c r="EQ842" s="58"/>
      <c r="ER842" s="58"/>
      <c r="ES842" s="58"/>
      <c r="ET842" s="58"/>
      <c r="EU842" s="58"/>
      <c r="EV842" s="58"/>
      <c r="EW842" s="58"/>
      <c r="EX842" s="58"/>
      <c r="EY842" s="58"/>
      <c r="EZ842" s="58"/>
      <c r="FA842" s="58"/>
      <c r="FB842" s="58"/>
      <c r="FC842" s="58"/>
      <c r="FD842" s="58"/>
      <c r="FE842" s="58"/>
      <c r="FF842" s="58"/>
      <c r="FG842" s="58"/>
      <c r="FH842" s="58"/>
      <c r="FI842" s="58"/>
      <c r="FJ842" s="58"/>
      <c r="FK842" s="58"/>
      <c r="FL842" s="58"/>
      <c r="FM842" s="58"/>
      <c r="FN842" s="58"/>
      <c r="FO842" s="58"/>
      <c r="FP842" s="58"/>
      <c r="FQ842" s="58"/>
      <c r="FR842" s="58"/>
      <c r="FS842" s="58"/>
      <c r="FT842" s="58"/>
      <c r="FU842" s="58"/>
      <c r="FV842" s="58"/>
      <c r="FW842" s="58"/>
      <c r="FX842" s="58"/>
      <c r="FY842" s="58"/>
      <c r="FZ842" s="58"/>
      <c r="GA842" s="58"/>
      <c r="GB842" s="58"/>
      <c r="GC842" s="58"/>
      <c r="GD842" s="58"/>
      <c r="GE842" s="58"/>
      <c r="GF842" s="58"/>
      <c r="GG842" s="58"/>
      <c r="GH842" s="58"/>
      <c r="GI842" s="58"/>
      <c r="GJ842" s="58"/>
      <c r="GK842" s="58"/>
      <c r="GL842" s="58"/>
      <c r="GM842" s="58"/>
      <c r="GN842" s="58"/>
      <c r="GO842" s="58"/>
      <c r="GP842" s="58"/>
      <c r="GQ842" s="58"/>
      <c r="GR842" s="58"/>
      <c r="GS842" s="58"/>
      <c r="GT842" s="58"/>
      <c r="GU842" s="58"/>
      <c r="GV842" s="58"/>
      <c r="GW842" s="58"/>
      <c r="GX842" s="58"/>
      <c r="GY842" s="58"/>
      <c r="GZ842" s="58"/>
      <c r="HA842" s="58"/>
      <c r="HB842" s="58"/>
      <c r="HC842" s="58"/>
      <c r="HD842" s="58"/>
      <c r="HE842" s="58"/>
      <c r="HF842" s="58"/>
      <c r="HG842" s="58"/>
      <c r="HH842" s="58"/>
      <c r="HI842" s="58"/>
      <c r="HJ842" s="58"/>
      <c r="HK842" s="58"/>
      <c r="HL842" s="58"/>
      <c r="HM842" s="58"/>
      <c r="HN842" s="58"/>
      <c r="HO842" s="58"/>
      <c r="HP842" s="58"/>
      <c r="HQ842" s="58"/>
      <c r="HR842" s="58"/>
      <c r="HS842" s="58"/>
      <c r="HT842" s="58"/>
      <c r="HU842" s="58"/>
      <c r="HV842" s="58"/>
      <c r="HW842" s="58"/>
      <c r="HX842" s="58"/>
      <c r="HY842" s="58"/>
      <c r="HZ842" s="58"/>
      <c r="IA842" s="58"/>
      <c r="IB842" s="58"/>
      <c r="IC842" s="58"/>
      <c r="ID842" s="58"/>
      <c r="IE842" s="58"/>
      <c r="IF842" s="58"/>
      <c r="IG842" s="58"/>
      <c r="IH842" s="58"/>
      <c r="II842" s="58"/>
      <c r="IJ842" s="58"/>
      <c r="IK842" s="58"/>
      <c r="IL842" s="58"/>
      <c r="IM842" s="58"/>
      <c r="IN842" s="58"/>
      <c r="IO842" s="58"/>
      <c r="IP842" s="58"/>
      <c r="IQ842" s="58"/>
      <c r="IR842" s="58"/>
    </row>
    <row r="843" spans="1:252" s="839" customFormat="1">
      <c r="A843" s="78" t="s">
        <v>575</v>
      </c>
      <c r="B843" s="699">
        <v>1.109</v>
      </c>
      <c r="C843" s="699">
        <v>1.1599999999999999</v>
      </c>
      <c r="D843" s="699">
        <v>1.0469999999999999</v>
      </c>
      <c r="E843" s="699">
        <v>1.042</v>
      </c>
      <c r="F843" s="699">
        <v>0.95599999999999996</v>
      </c>
      <c r="G843" s="699">
        <v>1.218</v>
      </c>
      <c r="H843" s="699">
        <v>1.0740000000000001</v>
      </c>
      <c r="I843" s="699">
        <v>0.94</v>
      </c>
      <c r="J843" s="699">
        <v>1.0629999999999999</v>
      </c>
      <c r="K843" s="699">
        <v>1.1140000000000001</v>
      </c>
      <c r="L843" s="699">
        <v>1.2010000000000001</v>
      </c>
      <c r="M843" s="699">
        <v>1.2689999999999999</v>
      </c>
      <c r="N843" s="699">
        <v>1.3779999999999999</v>
      </c>
      <c r="O843" s="699">
        <v>1.339</v>
      </c>
      <c r="P843" s="699">
        <v>1.1819999999999999</v>
      </c>
      <c r="Q843" s="699">
        <v>1.248</v>
      </c>
      <c r="R843" s="699">
        <v>1.365</v>
      </c>
      <c r="S843" s="699">
        <v>1.375</v>
      </c>
      <c r="T843" s="699">
        <v>1.4430000000000001</v>
      </c>
      <c r="U843" s="699">
        <v>1.421</v>
      </c>
      <c r="V843" s="699">
        <v>1.37</v>
      </c>
      <c r="W843" s="699">
        <v>1.31</v>
      </c>
      <c r="X843" s="699">
        <v>1.3560000000000001</v>
      </c>
      <c r="Y843" s="699">
        <v>1.4450000000000001</v>
      </c>
      <c r="Z843" s="699">
        <v>1.5229999999999999</v>
      </c>
      <c r="AA843" s="699">
        <v>1.4570000000000001</v>
      </c>
      <c r="AB843" s="699">
        <v>1.55</v>
      </c>
      <c r="AC843" s="699">
        <v>1.6839999999999999</v>
      </c>
      <c r="AD843" s="699">
        <v>1.758</v>
      </c>
      <c r="AE843" s="953">
        <v>1.819</v>
      </c>
      <c r="AF843" s="58"/>
      <c r="AG843" s="58"/>
      <c r="AH843" s="58"/>
      <c r="AI843" s="58"/>
      <c r="AJ843" s="58"/>
      <c r="AK843" s="58"/>
      <c r="AL843" s="58"/>
      <c r="AM843" s="58"/>
      <c r="AN843" s="58"/>
      <c r="AO843" s="58"/>
      <c r="AP843" s="58"/>
      <c r="AQ843" s="58"/>
      <c r="AR843" s="58"/>
      <c r="AS843" s="58"/>
      <c r="AT843" s="58"/>
      <c r="AU843" s="58"/>
      <c r="AV843" s="58"/>
      <c r="AW843" s="58"/>
      <c r="AX843" s="58"/>
      <c r="AY843" s="58"/>
      <c r="AZ843" s="58"/>
      <c r="BA843" s="58"/>
      <c r="BB843" s="58"/>
      <c r="BC843" s="58"/>
      <c r="BD843" s="58"/>
      <c r="BE843" s="58"/>
      <c r="BF843" s="58"/>
      <c r="BG843" s="58"/>
      <c r="BH843" s="58"/>
      <c r="BI843" s="58"/>
      <c r="BJ843" s="58"/>
      <c r="BK843" s="58"/>
      <c r="BL843" s="58"/>
      <c r="BM843" s="58"/>
      <c r="BN843" s="58"/>
      <c r="BO843" s="58"/>
      <c r="BP843" s="58"/>
      <c r="BQ843" s="58"/>
      <c r="BR843" s="58"/>
      <c r="BS843" s="58"/>
      <c r="BT843" s="58"/>
      <c r="BU843" s="58"/>
      <c r="BV843" s="58"/>
      <c r="BW843" s="58"/>
      <c r="BX843" s="58"/>
      <c r="BY843" s="58"/>
      <c r="BZ843" s="58"/>
      <c r="CA843" s="58"/>
      <c r="CB843" s="58"/>
      <c r="CC843" s="58"/>
      <c r="CD843" s="58"/>
      <c r="CE843" s="58"/>
      <c r="CF843" s="58"/>
      <c r="CG843" s="58"/>
      <c r="CH843" s="58"/>
      <c r="CI843" s="58"/>
      <c r="CJ843" s="58"/>
      <c r="CK843" s="58"/>
      <c r="CL843" s="58"/>
      <c r="CM843" s="58"/>
      <c r="CN843" s="58"/>
      <c r="CO843" s="58"/>
      <c r="CP843" s="58"/>
      <c r="CQ843" s="58"/>
      <c r="CR843" s="58"/>
      <c r="CS843" s="58"/>
      <c r="CT843" s="58"/>
      <c r="CU843" s="58"/>
      <c r="CV843" s="58"/>
      <c r="CW843" s="58"/>
      <c r="CX843" s="58"/>
      <c r="CY843" s="58"/>
      <c r="CZ843" s="58"/>
      <c r="DA843" s="58"/>
      <c r="DB843" s="58"/>
      <c r="DC843" s="58"/>
      <c r="DD843" s="58"/>
      <c r="DE843" s="58"/>
      <c r="DF843" s="58"/>
      <c r="DG843" s="58"/>
      <c r="DH843" s="58"/>
      <c r="DI843" s="58"/>
      <c r="DJ843" s="58"/>
      <c r="DK843" s="58"/>
      <c r="DL843" s="58"/>
      <c r="DM843" s="58"/>
      <c r="DN843" s="58"/>
      <c r="DO843" s="58"/>
      <c r="DP843" s="58"/>
      <c r="DQ843" s="58"/>
      <c r="DR843" s="58"/>
      <c r="DS843" s="58"/>
      <c r="DT843" s="58"/>
      <c r="DU843" s="58"/>
      <c r="DV843" s="58"/>
      <c r="DW843" s="58"/>
      <c r="DX843" s="58"/>
      <c r="DY843" s="58"/>
      <c r="DZ843" s="58"/>
      <c r="EA843" s="58"/>
      <c r="EB843" s="58"/>
      <c r="EC843" s="58"/>
      <c r="ED843" s="58"/>
      <c r="EE843" s="58"/>
      <c r="EF843" s="58"/>
      <c r="EG843" s="58"/>
      <c r="EH843" s="58"/>
      <c r="EI843" s="58"/>
      <c r="EJ843" s="58"/>
      <c r="EK843" s="58"/>
      <c r="EL843" s="58"/>
      <c r="EM843" s="58"/>
      <c r="EN843" s="58"/>
      <c r="EO843" s="58"/>
      <c r="EP843" s="58"/>
      <c r="EQ843" s="58"/>
      <c r="ER843" s="58"/>
      <c r="ES843" s="58"/>
      <c r="ET843" s="58"/>
      <c r="EU843" s="58"/>
      <c r="EV843" s="58"/>
      <c r="EW843" s="58"/>
      <c r="EX843" s="58"/>
      <c r="EY843" s="58"/>
      <c r="EZ843" s="58"/>
      <c r="FA843" s="58"/>
      <c r="FB843" s="58"/>
      <c r="FC843" s="58"/>
      <c r="FD843" s="58"/>
      <c r="FE843" s="58"/>
      <c r="FF843" s="58"/>
      <c r="FG843" s="58"/>
      <c r="FH843" s="58"/>
      <c r="FI843" s="58"/>
      <c r="FJ843" s="58"/>
      <c r="FK843" s="58"/>
      <c r="FL843" s="58"/>
      <c r="FM843" s="58"/>
      <c r="FN843" s="58"/>
      <c r="FO843" s="58"/>
      <c r="FP843" s="58"/>
      <c r="FQ843" s="58"/>
      <c r="FR843" s="58"/>
      <c r="FS843" s="58"/>
      <c r="FT843" s="58"/>
      <c r="FU843" s="58"/>
      <c r="FV843" s="58"/>
      <c r="FW843" s="58"/>
      <c r="FX843" s="58"/>
      <c r="FY843" s="58"/>
      <c r="FZ843" s="58"/>
      <c r="GA843" s="58"/>
      <c r="GB843" s="58"/>
      <c r="GC843" s="58"/>
      <c r="GD843" s="58"/>
      <c r="GE843" s="58"/>
      <c r="GF843" s="58"/>
      <c r="GG843" s="58"/>
      <c r="GH843" s="58"/>
      <c r="GI843" s="58"/>
      <c r="GJ843" s="58"/>
      <c r="GK843" s="58"/>
      <c r="GL843" s="58"/>
      <c r="GM843" s="58"/>
      <c r="GN843" s="58"/>
      <c r="GO843" s="58"/>
      <c r="GP843" s="58"/>
      <c r="GQ843" s="58"/>
      <c r="GR843" s="58"/>
      <c r="GS843" s="58"/>
      <c r="GT843" s="58"/>
      <c r="GU843" s="58"/>
      <c r="GV843" s="58"/>
      <c r="GW843" s="58"/>
      <c r="GX843" s="58"/>
      <c r="GY843" s="58"/>
      <c r="GZ843" s="58"/>
      <c r="HA843" s="58"/>
      <c r="HB843" s="58"/>
      <c r="HC843" s="58"/>
      <c r="HD843" s="58"/>
      <c r="HE843" s="58"/>
      <c r="HF843" s="58"/>
      <c r="HG843" s="58"/>
      <c r="HH843" s="58"/>
      <c r="HI843" s="58"/>
      <c r="HJ843" s="58"/>
      <c r="HK843" s="58"/>
      <c r="HL843" s="58"/>
      <c r="HM843" s="58"/>
      <c r="HN843" s="58"/>
      <c r="HO843" s="58"/>
      <c r="HP843" s="58"/>
      <c r="HQ843" s="58"/>
      <c r="HR843" s="58"/>
      <c r="HS843" s="58"/>
      <c r="HT843" s="58"/>
      <c r="HU843" s="58"/>
      <c r="HV843" s="58"/>
      <c r="HW843" s="58"/>
      <c r="HX843" s="58"/>
      <c r="HY843" s="58"/>
      <c r="HZ843" s="58"/>
      <c r="IA843" s="58"/>
      <c r="IB843" s="58"/>
      <c r="IC843" s="58"/>
      <c r="ID843" s="58"/>
      <c r="IE843" s="58"/>
      <c r="IF843" s="58"/>
      <c r="IG843" s="58"/>
      <c r="IH843" s="58"/>
      <c r="II843" s="58"/>
      <c r="IJ843" s="58"/>
      <c r="IK843" s="58"/>
      <c r="IL843" s="58"/>
      <c r="IM843" s="58"/>
      <c r="IN843" s="58"/>
      <c r="IO843" s="58"/>
      <c r="IP843" s="58"/>
      <c r="IQ843" s="58"/>
      <c r="IR843" s="58"/>
    </row>
    <row r="844" spans="1:252" s="839" customFormat="1">
      <c r="A844" s="78" t="s">
        <v>576</v>
      </c>
      <c r="B844" s="699">
        <v>1.0999999999999999E-2</v>
      </c>
      <c r="C844" s="699">
        <v>1.2E-2</v>
      </c>
      <c r="D844" s="699">
        <v>1.0999999999999999E-2</v>
      </c>
      <c r="E844" s="699">
        <v>1.0999999999999999E-2</v>
      </c>
      <c r="F844" s="699">
        <v>0.01</v>
      </c>
      <c r="G844" s="699">
        <v>1.2999999999999999E-2</v>
      </c>
      <c r="H844" s="699">
        <v>1.0999999999999999E-2</v>
      </c>
      <c r="I844" s="699">
        <v>1.0999999999999999E-2</v>
      </c>
      <c r="J844" s="699">
        <v>1.2E-2</v>
      </c>
      <c r="K844" s="699">
        <v>1.2E-2</v>
      </c>
      <c r="L844" s="699">
        <v>1.2999999999999999E-2</v>
      </c>
      <c r="M844" s="699">
        <v>1.2999999999999999E-2</v>
      </c>
      <c r="N844" s="699">
        <v>1.4E-2</v>
      </c>
      <c r="O844" s="699">
        <v>1.4E-2</v>
      </c>
      <c r="P844" s="699">
        <v>1.2E-2</v>
      </c>
      <c r="Q844" s="699">
        <v>1.4999999999999999E-2</v>
      </c>
      <c r="R844" s="699">
        <v>8.9999999999999993E-3</v>
      </c>
      <c r="S844" s="699">
        <v>1.2E-2</v>
      </c>
      <c r="T844" s="699">
        <v>8.0000000000000002E-3</v>
      </c>
      <c r="U844" s="699">
        <v>7.0000000000000001E-3</v>
      </c>
      <c r="V844" s="699">
        <v>4.0000000000000001E-3</v>
      </c>
      <c r="W844" s="699">
        <v>8.0000000000000002E-3</v>
      </c>
      <c r="X844" s="699">
        <v>8.0000000000000002E-3</v>
      </c>
      <c r="Y844" s="699">
        <v>8.0000000000000002E-3</v>
      </c>
      <c r="Z844" s="699">
        <v>8.0000000000000002E-3</v>
      </c>
      <c r="AA844" s="699">
        <v>0.01</v>
      </c>
      <c r="AB844" s="699">
        <v>6.0000000000000001E-3</v>
      </c>
      <c r="AC844" s="699">
        <v>8.0000000000000002E-3</v>
      </c>
      <c r="AD844" s="699">
        <v>1.4E-2</v>
      </c>
      <c r="AE844" s="953">
        <v>2.3E-2</v>
      </c>
      <c r="AF844" s="58"/>
      <c r="AG844" s="58"/>
      <c r="AH844" s="58"/>
      <c r="AI844" s="58"/>
      <c r="AJ844" s="58"/>
      <c r="AK844" s="58"/>
      <c r="AL844" s="58"/>
      <c r="AM844" s="58"/>
      <c r="AN844" s="58"/>
      <c r="AO844" s="58"/>
      <c r="AP844" s="58"/>
      <c r="AQ844" s="58"/>
      <c r="AR844" s="58"/>
      <c r="AS844" s="58"/>
      <c r="AT844" s="58"/>
      <c r="AU844" s="58"/>
      <c r="AV844" s="58"/>
      <c r="AW844" s="58"/>
      <c r="AX844" s="58"/>
      <c r="AY844" s="58"/>
      <c r="AZ844" s="58"/>
      <c r="BA844" s="58"/>
      <c r="BB844" s="58"/>
      <c r="BC844" s="58"/>
      <c r="BD844" s="58"/>
      <c r="BE844" s="58"/>
      <c r="BF844" s="58"/>
      <c r="BG844" s="58"/>
      <c r="BH844" s="58"/>
      <c r="BI844" s="58"/>
      <c r="BJ844" s="58"/>
      <c r="BK844" s="58"/>
      <c r="BL844" s="58"/>
      <c r="BM844" s="58"/>
      <c r="BN844" s="58"/>
      <c r="BO844" s="58"/>
      <c r="BP844" s="58"/>
      <c r="BQ844" s="58"/>
      <c r="BR844" s="58"/>
      <c r="BS844" s="58"/>
      <c r="BT844" s="58"/>
      <c r="BU844" s="58"/>
      <c r="BV844" s="58"/>
      <c r="BW844" s="58"/>
      <c r="BX844" s="58"/>
      <c r="BY844" s="58"/>
      <c r="BZ844" s="58"/>
      <c r="CA844" s="58"/>
      <c r="CB844" s="58"/>
      <c r="CC844" s="58"/>
      <c r="CD844" s="58"/>
      <c r="CE844" s="58"/>
      <c r="CF844" s="58"/>
      <c r="CG844" s="58"/>
      <c r="CH844" s="58"/>
      <c r="CI844" s="58"/>
      <c r="CJ844" s="58"/>
      <c r="CK844" s="58"/>
      <c r="CL844" s="58"/>
      <c r="CM844" s="58"/>
      <c r="CN844" s="58"/>
      <c r="CO844" s="58"/>
      <c r="CP844" s="58"/>
      <c r="CQ844" s="58"/>
      <c r="CR844" s="58"/>
      <c r="CS844" s="58"/>
      <c r="CT844" s="58"/>
      <c r="CU844" s="58"/>
      <c r="CV844" s="58"/>
      <c r="CW844" s="58"/>
      <c r="CX844" s="58"/>
      <c r="CY844" s="58"/>
      <c r="CZ844" s="58"/>
      <c r="DA844" s="58"/>
      <c r="DB844" s="58"/>
      <c r="DC844" s="58"/>
      <c r="DD844" s="58"/>
      <c r="DE844" s="58"/>
      <c r="DF844" s="58"/>
      <c r="DG844" s="58"/>
      <c r="DH844" s="58"/>
      <c r="DI844" s="58"/>
      <c r="DJ844" s="58"/>
      <c r="DK844" s="58"/>
      <c r="DL844" s="58"/>
      <c r="DM844" s="58"/>
      <c r="DN844" s="58"/>
      <c r="DO844" s="58"/>
      <c r="DP844" s="58"/>
      <c r="DQ844" s="58"/>
      <c r="DR844" s="58"/>
      <c r="DS844" s="58"/>
      <c r="DT844" s="58"/>
      <c r="DU844" s="58"/>
      <c r="DV844" s="58"/>
      <c r="DW844" s="58"/>
      <c r="DX844" s="58"/>
      <c r="DY844" s="58"/>
      <c r="DZ844" s="58"/>
      <c r="EA844" s="58"/>
      <c r="EB844" s="58"/>
      <c r="EC844" s="58"/>
      <c r="ED844" s="58"/>
      <c r="EE844" s="58"/>
      <c r="EF844" s="58"/>
      <c r="EG844" s="58"/>
      <c r="EH844" s="58"/>
      <c r="EI844" s="58"/>
      <c r="EJ844" s="58"/>
      <c r="EK844" s="58"/>
      <c r="EL844" s="58"/>
      <c r="EM844" s="58"/>
      <c r="EN844" s="58"/>
      <c r="EO844" s="58"/>
      <c r="EP844" s="58"/>
      <c r="EQ844" s="58"/>
      <c r="ER844" s="58"/>
      <c r="ES844" s="58"/>
      <c r="ET844" s="58"/>
      <c r="EU844" s="58"/>
      <c r="EV844" s="58"/>
      <c r="EW844" s="58"/>
      <c r="EX844" s="58"/>
      <c r="EY844" s="58"/>
      <c r="EZ844" s="58"/>
      <c r="FA844" s="58"/>
      <c r="FB844" s="58"/>
      <c r="FC844" s="58"/>
      <c r="FD844" s="58"/>
      <c r="FE844" s="58"/>
      <c r="FF844" s="58"/>
      <c r="FG844" s="58"/>
      <c r="FH844" s="58"/>
      <c r="FI844" s="58"/>
      <c r="FJ844" s="58"/>
      <c r="FK844" s="58"/>
      <c r="FL844" s="58"/>
      <c r="FM844" s="58"/>
      <c r="FN844" s="58"/>
      <c r="FO844" s="58"/>
      <c r="FP844" s="58"/>
      <c r="FQ844" s="58"/>
      <c r="FR844" s="58"/>
      <c r="FS844" s="58"/>
      <c r="FT844" s="58"/>
      <c r="FU844" s="58"/>
      <c r="FV844" s="58"/>
      <c r="FW844" s="58"/>
      <c r="FX844" s="58"/>
      <c r="FY844" s="58"/>
      <c r="FZ844" s="58"/>
      <c r="GA844" s="58"/>
      <c r="GB844" s="58"/>
      <c r="GC844" s="58"/>
      <c r="GD844" s="58"/>
      <c r="GE844" s="58"/>
      <c r="GF844" s="58"/>
      <c r="GG844" s="58"/>
      <c r="GH844" s="58"/>
      <c r="GI844" s="58"/>
      <c r="GJ844" s="58"/>
      <c r="GK844" s="58"/>
      <c r="GL844" s="58"/>
      <c r="GM844" s="58"/>
      <c r="GN844" s="58"/>
      <c r="GO844" s="58"/>
      <c r="GP844" s="58"/>
      <c r="GQ844" s="58"/>
      <c r="GR844" s="58"/>
      <c r="GS844" s="58"/>
      <c r="GT844" s="58"/>
      <c r="GU844" s="58"/>
      <c r="GV844" s="58"/>
      <c r="GW844" s="58"/>
      <c r="GX844" s="58"/>
      <c r="GY844" s="58"/>
      <c r="GZ844" s="58"/>
      <c r="HA844" s="58"/>
      <c r="HB844" s="58"/>
      <c r="HC844" s="58"/>
      <c r="HD844" s="58"/>
      <c r="HE844" s="58"/>
      <c r="HF844" s="58"/>
      <c r="HG844" s="58"/>
      <c r="HH844" s="58"/>
      <c r="HI844" s="58"/>
      <c r="HJ844" s="58"/>
      <c r="HK844" s="58"/>
      <c r="HL844" s="58"/>
      <c r="HM844" s="58"/>
      <c r="HN844" s="58"/>
      <c r="HO844" s="58"/>
      <c r="HP844" s="58"/>
      <c r="HQ844" s="58"/>
      <c r="HR844" s="58"/>
      <c r="HS844" s="58"/>
      <c r="HT844" s="58"/>
      <c r="HU844" s="58"/>
      <c r="HV844" s="58"/>
      <c r="HW844" s="58"/>
      <c r="HX844" s="58"/>
      <c r="HY844" s="58"/>
      <c r="HZ844" s="58"/>
      <c r="IA844" s="58"/>
      <c r="IB844" s="58"/>
      <c r="IC844" s="58"/>
      <c r="ID844" s="58"/>
      <c r="IE844" s="58"/>
      <c r="IF844" s="58"/>
      <c r="IG844" s="58"/>
      <c r="IH844" s="58"/>
      <c r="II844" s="58"/>
      <c r="IJ844" s="58"/>
      <c r="IK844" s="58"/>
      <c r="IL844" s="58"/>
      <c r="IM844" s="58"/>
      <c r="IN844" s="58"/>
      <c r="IO844" s="58"/>
      <c r="IP844" s="58"/>
      <c r="IQ844" s="58"/>
      <c r="IR844" s="58"/>
    </row>
    <row r="845" spans="1:252" s="839" customFormat="1">
      <c r="A845" s="78" t="s">
        <v>577</v>
      </c>
      <c r="B845" s="699">
        <v>9.73</v>
      </c>
      <c r="C845" s="699">
        <v>10.148</v>
      </c>
      <c r="D845" s="699">
        <v>9.3079999999999998</v>
      </c>
      <c r="E845" s="699">
        <v>9.2949999999999999</v>
      </c>
      <c r="F845" s="699">
        <v>8.6950000000000003</v>
      </c>
      <c r="G845" s="699">
        <v>10.843999999999999</v>
      </c>
      <c r="H845" s="699">
        <v>9.7810000000000006</v>
      </c>
      <c r="I845" s="699">
        <v>8.7669999999999995</v>
      </c>
      <c r="J845" s="699">
        <v>9.7560000000000002</v>
      </c>
      <c r="K845" s="699">
        <v>10.252000000000001</v>
      </c>
      <c r="L845" s="699">
        <v>10.961</v>
      </c>
      <c r="M845" s="699">
        <v>11.590999999999999</v>
      </c>
      <c r="N845" s="699">
        <v>12.502000000000001</v>
      </c>
      <c r="O845" s="699">
        <v>12.231999999999999</v>
      </c>
      <c r="P845" s="699">
        <v>11.103</v>
      </c>
      <c r="Q845" s="699">
        <v>10.675000000000001</v>
      </c>
      <c r="R845" s="699">
        <v>11.4</v>
      </c>
      <c r="S845" s="699">
        <v>11.922000000000001</v>
      </c>
      <c r="T845" s="699">
        <v>12.374000000000001</v>
      </c>
      <c r="U845" s="699">
        <v>10.795999999999999</v>
      </c>
      <c r="V845" s="699">
        <v>9.8290000000000006</v>
      </c>
      <c r="W845" s="699">
        <v>9.1240000000000006</v>
      </c>
      <c r="X845" s="699">
        <v>10.587</v>
      </c>
      <c r="Y845" s="699">
        <v>11.994</v>
      </c>
      <c r="Z845" s="699">
        <v>13.302</v>
      </c>
      <c r="AA845" s="699">
        <v>12.481999999999999</v>
      </c>
      <c r="AB845" s="699">
        <v>12.494999999999999</v>
      </c>
      <c r="AC845" s="699">
        <v>12.547000000000001</v>
      </c>
      <c r="AD845" s="699">
        <v>11.853999999999999</v>
      </c>
      <c r="AE845" s="953">
        <v>9.3049999999999997</v>
      </c>
      <c r="AF845" s="58"/>
      <c r="AG845" s="58"/>
      <c r="AH845" s="58"/>
      <c r="AI845" s="58"/>
      <c r="AJ845" s="58"/>
      <c r="AK845" s="58"/>
      <c r="AL845" s="58"/>
      <c r="AM845" s="58"/>
      <c r="AN845" s="58"/>
      <c r="AO845" s="58"/>
      <c r="AP845" s="58"/>
      <c r="AQ845" s="58"/>
      <c r="AR845" s="58"/>
      <c r="AS845" s="58"/>
      <c r="AT845" s="58"/>
      <c r="AU845" s="58"/>
      <c r="AV845" s="58"/>
      <c r="AW845" s="58"/>
      <c r="AX845" s="58"/>
      <c r="AY845" s="58"/>
      <c r="AZ845" s="58"/>
      <c r="BA845" s="58"/>
      <c r="BB845" s="58"/>
      <c r="BC845" s="58"/>
      <c r="BD845" s="58"/>
      <c r="BE845" s="58"/>
      <c r="BF845" s="58"/>
      <c r="BG845" s="58"/>
      <c r="BH845" s="58"/>
      <c r="BI845" s="58"/>
      <c r="BJ845" s="58"/>
      <c r="BK845" s="58"/>
      <c r="BL845" s="58"/>
      <c r="BM845" s="58"/>
      <c r="BN845" s="58"/>
      <c r="BO845" s="58"/>
      <c r="BP845" s="58"/>
      <c r="BQ845" s="58"/>
      <c r="BR845" s="58"/>
      <c r="BS845" s="58"/>
      <c r="BT845" s="58"/>
      <c r="BU845" s="58"/>
      <c r="BV845" s="58"/>
      <c r="BW845" s="58"/>
      <c r="BX845" s="58"/>
      <c r="BY845" s="58"/>
      <c r="BZ845" s="58"/>
      <c r="CA845" s="58"/>
      <c r="CB845" s="58"/>
      <c r="CC845" s="58"/>
      <c r="CD845" s="58"/>
      <c r="CE845" s="58"/>
      <c r="CF845" s="58"/>
      <c r="CG845" s="58"/>
      <c r="CH845" s="58"/>
      <c r="CI845" s="58"/>
      <c r="CJ845" s="58"/>
      <c r="CK845" s="58"/>
      <c r="CL845" s="58"/>
      <c r="CM845" s="58"/>
      <c r="CN845" s="58"/>
      <c r="CO845" s="58"/>
      <c r="CP845" s="58"/>
      <c r="CQ845" s="58"/>
      <c r="CR845" s="58"/>
      <c r="CS845" s="58"/>
      <c r="CT845" s="58"/>
      <c r="CU845" s="58"/>
      <c r="CV845" s="58"/>
      <c r="CW845" s="58"/>
      <c r="CX845" s="58"/>
      <c r="CY845" s="58"/>
      <c r="CZ845" s="58"/>
      <c r="DA845" s="58"/>
      <c r="DB845" s="58"/>
      <c r="DC845" s="58"/>
      <c r="DD845" s="58"/>
      <c r="DE845" s="58"/>
      <c r="DF845" s="58"/>
      <c r="DG845" s="58"/>
      <c r="DH845" s="58"/>
      <c r="DI845" s="58"/>
      <c r="DJ845" s="58"/>
      <c r="DK845" s="58"/>
      <c r="DL845" s="58"/>
      <c r="DM845" s="58"/>
      <c r="DN845" s="58"/>
      <c r="DO845" s="58"/>
      <c r="DP845" s="58"/>
      <c r="DQ845" s="58"/>
      <c r="DR845" s="58"/>
      <c r="DS845" s="58"/>
      <c r="DT845" s="58"/>
      <c r="DU845" s="58"/>
      <c r="DV845" s="58"/>
      <c r="DW845" s="58"/>
      <c r="DX845" s="58"/>
      <c r="DY845" s="58"/>
      <c r="DZ845" s="58"/>
      <c r="EA845" s="58"/>
      <c r="EB845" s="58"/>
      <c r="EC845" s="58"/>
      <c r="ED845" s="58"/>
      <c r="EE845" s="58"/>
      <c r="EF845" s="58"/>
      <c r="EG845" s="58"/>
      <c r="EH845" s="58"/>
      <c r="EI845" s="58"/>
      <c r="EJ845" s="58"/>
      <c r="EK845" s="58"/>
      <c r="EL845" s="58"/>
      <c r="EM845" s="58"/>
      <c r="EN845" s="58"/>
      <c r="EO845" s="58"/>
      <c r="EP845" s="58"/>
      <c r="EQ845" s="58"/>
      <c r="ER845" s="58"/>
      <c r="ES845" s="58"/>
      <c r="ET845" s="58"/>
      <c r="EU845" s="58"/>
      <c r="EV845" s="58"/>
      <c r="EW845" s="58"/>
      <c r="EX845" s="58"/>
      <c r="EY845" s="58"/>
      <c r="EZ845" s="58"/>
      <c r="FA845" s="58"/>
      <c r="FB845" s="58"/>
      <c r="FC845" s="58"/>
      <c r="FD845" s="58"/>
      <c r="FE845" s="58"/>
      <c r="FF845" s="58"/>
      <c r="FG845" s="58"/>
      <c r="FH845" s="58"/>
      <c r="FI845" s="58"/>
      <c r="FJ845" s="58"/>
      <c r="FK845" s="58"/>
      <c r="FL845" s="58"/>
      <c r="FM845" s="58"/>
      <c r="FN845" s="58"/>
      <c r="FO845" s="58"/>
      <c r="FP845" s="58"/>
      <c r="FQ845" s="58"/>
      <c r="FR845" s="58"/>
      <c r="FS845" s="58"/>
      <c r="FT845" s="58"/>
      <c r="FU845" s="58"/>
      <c r="FV845" s="58"/>
      <c r="FW845" s="58"/>
      <c r="FX845" s="58"/>
      <c r="FY845" s="58"/>
      <c r="FZ845" s="58"/>
      <c r="GA845" s="58"/>
      <c r="GB845" s="58"/>
      <c r="GC845" s="58"/>
      <c r="GD845" s="58"/>
      <c r="GE845" s="58"/>
      <c r="GF845" s="58"/>
      <c r="GG845" s="58"/>
      <c r="GH845" s="58"/>
      <c r="GI845" s="58"/>
      <c r="GJ845" s="58"/>
      <c r="GK845" s="58"/>
      <c r="GL845" s="58"/>
      <c r="GM845" s="58"/>
      <c r="GN845" s="58"/>
      <c r="GO845" s="58"/>
      <c r="GP845" s="58"/>
      <c r="GQ845" s="58"/>
      <c r="GR845" s="58"/>
      <c r="GS845" s="58"/>
      <c r="GT845" s="58"/>
      <c r="GU845" s="58"/>
      <c r="GV845" s="58"/>
      <c r="GW845" s="58"/>
      <c r="GX845" s="58"/>
      <c r="GY845" s="58"/>
      <c r="GZ845" s="58"/>
      <c r="HA845" s="58"/>
      <c r="HB845" s="58"/>
      <c r="HC845" s="58"/>
      <c r="HD845" s="58"/>
      <c r="HE845" s="58"/>
      <c r="HF845" s="58"/>
      <c r="HG845" s="58"/>
      <c r="HH845" s="58"/>
      <c r="HI845" s="58"/>
      <c r="HJ845" s="58"/>
      <c r="HK845" s="58"/>
      <c r="HL845" s="58"/>
      <c r="HM845" s="58"/>
      <c r="HN845" s="58"/>
      <c r="HO845" s="58"/>
      <c r="HP845" s="58"/>
      <c r="HQ845" s="58"/>
      <c r="HR845" s="58"/>
      <c r="HS845" s="58"/>
      <c r="HT845" s="58"/>
      <c r="HU845" s="58"/>
      <c r="HV845" s="58"/>
      <c r="HW845" s="58"/>
      <c r="HX845" s="58"/>
      <c r="HY845" s="58"/>
      <c r="HZ845" s="58"/>
      <c r="IA845" s="58"/>
      <c r="IB845" s="58"/>
      <c r="IC845" s="58"/>
      <c r="ID845" s="58"/>
      <c r="IE845" s="58"/>
      <c r="IF845" s="58"/>
      <c r="IG845" s="58"/>
      <c r="IH845" s="58"/>
      <c r="II845" s="58"/>
      <c r="IJ845" s="58"/>
      <c r="IK845" s="58"/>
      <c r="IL845" s="58"/>
      <c r="IM845" s="58"/>
      <c r="IN845" s="58"/>
      <c r="IO845" s="58"/>
      <c r="IP845" s="58"/>
      <c r="IQ845" s="58"/>
      <c r="IR845" s="58"/>
    </row>
    <row r="846" spans="1:252" s="839" customFormat="1">
      <c r="A846" s="78" t="s">
        <v>578</v>
      </c>
      <c r="B846" s="699">
        <v>6.0000000000000001E-3</v>
      </c>
      <c r="C846" s="699">
        <v>6.0000000000000001E-3</v>
      </c>
      <c r="D846" s="699">
        <v>5.0000000000000001E-3</v>
      </c>
      <c r="E846" s="699">
        <v>5.0000000000000001E-3</v>
      </c>
      <c r="F846" s="699">
        <v>6.0000000000000001E-3</v>
      </c>
      <c r="G846" s="699">
        <v>6.0000000000000001E-3</v>
      </c>
      <c r="H846" s="699">
        <v>6.0000000000000001E-3</v>
      </c>
      <c r="I846" s="699">
        <v>5.0000000000000001E-3</v>
      </c>
      <c r="J846" s="699">
        <v>6.0000000000000001E-3</v>
      </c>
      <c r="K846" s="699">
        <v>6.0000000000000001E-3</v>
      </c>
      <c r="L846" s="699">
        <v>6.0000000000000001E-3</v>
      </c>
      <c r="M846" s="699">
        <v>7.0000000000000001E-3</v>
      </c>
      <c r="N846" s="699">
        <v>7.0000000000000001E-3</v>
      </c>
      <c r="O846" s="699">
        <v>7.0000000000000001E-3</v>
      </c>
      <c r="P846" s="699">
        <v>6.0000000000000001E-3</v>
      </c>
      <c r="Q846" s="699">
        <v>8.9999999999999993E-3</v>
      </c>
      <c r="R846" s="699">
        <v>4.0000000000000001E-3</v>
      </c>
      <c r="S846" s="699">
        <v>3.0000000000000001E-3</v>
      </c>
      <c r="T846" s="699">
        <v>8.9999999999999993E-3</v>
      </c>
      <c r="U846" s="699">
        <v>4.0000000000000001E-3</v>
      </c>
      <c r="V846" s="699">
        <v>3.1E-2</v>
      </c>
      <c r="W846" s="699">
        <v>9.4E-2</v>
      </c>
      <c r="X846" s="699">
        <v>0.14299999999999999</v>
      </c>
      <c r="Y846" s="699">
        <v>0.20300000000000001</v>
      </c>
      <c r="Z846" s="699">
        <v>0.252</v>
      </c>
      <c r="AA846" s="699">
        <v>0.41099999999999998</v>
      </c>
      <c r="AB846" s="699">
        <v>0.68100000000000005</v>
      </c>
      <c r="AC846" s="699">
        <v>0.72299999999999998</v>
      </c>
      <c r="AD846" s="699">
        <v>0.76100000000000001</v>
      </c>
      <c r="AE846" s="953">
        <v>0.79600000000000004</v>
      </c>
      <c r="AF846" s="58"/>
      <c r="AG846" s="58"/>
      <c r="AH846" s="58"/>
      <c r="AI846" s="58"/>
      <c r="AJ846" s="58"/>
      <c r="AK846" s="58"/>
      <c r="AL846" s="58"/>
      <c r="AM846" s="58"/>
      <c r="AN846" s="58"/>
      <c r="AO846" s="58"/>
      <c r="AP846" s="58"/>
      <c r="AQ846" s="58"/>
      <c r="AR846" s="58"/>
      <c r="AS846" s="58"/>
      <c r="AT846" s="58"/>
      <c r="AU846" s="58"/>
      <c r="AV846" s="58"/>
      <c r="AW846" s="58"/>
      <c r="AX846" s="58"/>
      <c r="AY846" s="58"/>
      <c r="AZ846" s="58"/>
      <c r="BA846" s="58"/>
      <c r="BB846" s="58"/>
      <c r="BC846" s="58"/>
      <c r="BD846" s="58"/>
      <c r="BE846" s="58"/>
      <c r="BF846" s="58"/>
      <c r="BG846" s="58"/>
      <c r="BH846" s="58"/>
      <c r="BI846" s="58"/>
      <c r="BJ846" s="58"/>
      <c r="BK846" s="58"/>
      <c r="BL846" s="58"/>
      <c r="BM846" s="58"/>
      <c r="BN846" s="58"/>
      <c r="BO846" s="58"/>
      <c r="BP846" s="58"/>
      <c r="BQ846" s="58"/>
      <c r="BR846" s="58"/>
      <c r="BS846" s="58"/>
      <c r="BT846" s="58"/>
      <c r="BU846" s="58"/>
      <c r="BV846" s="58"/>
      <c r="BW846" s="58"/>
      <c r="BX846" s="58"/>
      <c r="BY846" s="58"/>
      <c r="BZ846" s="58"/>
      <c r="CA846" s="58"/>
      <c r="CB846" s="58"/>
      <c r="CC846" s="58"/>
      <c r="CD846" s="58"/>
      <c r="CE846" s="58"/>
      <c r="CF846" s="58"/>
      <c r="CG846" s="58"/>
      <c r="CH846" s="58"/>
      <c r="CI846" s="58"/>
      <c r="CJ846" s="58"/>
      <c r="CK846" s="58"/>
      <c r="CL846" s="58"/>
      <c r="CM846" s="58"/>
      <c r="CN846" s="58"/>
      <c r="CO846" s="58"/>
      <c r="CP846" s="58"/>
      <c r="CQ846" s="58"/>
      <c r="CR846" s="58"/>
      <c r="CS846" s="58"/>
      <c r="CT846" s="58"/>
      <c r="CU846" s="58"/>
      <c r="CV846" s="58"/>
      <c r="CW846" s="58"/>
      <c r="CX846" s="58"/>
      <c r="CY846" s="58"/>
      <c r="CZ846" s="58"/>
      <c r="DA846" s="58"/>
      <c r="DB846" s="58"/>
      <c r="DC846" s="58"/>
      <c r="DD846" s="58"/>
      <c r="DE846" s="58"/>
      <c r="DF846" s="58"/>
      <c r="DG846" s="58"/>
      <c r="DH846" s="58"/>
      <c r="DI846" s="58"/>
      <c r="DJ846" s="58"/>
      <c r="DK846" s="58"/>
      <c r="DL846" s="58"/>
      <c r="DM846" s="58"/>
      <c r="DN846" s="58"/>
      <c r="DO846" s="58"/>
      <c r="DP846" s="58"/>
      <c r="DQ846" s="58"/>
      <c r="DR846" s="58"/>
      <c r="DS846" s="58"/>
      <c r="DT846" s="58"/>
      <c r="DU846" s="58"/>
      <c r="DV846" s="58"/>
      <c r="DW846" s="58"/>
      <c r="DX846" s="58"/>
      <c r="DY846" s="58"/>
      <c r="DZ846" s="58"/>
      <c r="EA846" s="58"/>
      <c r="EB846" s="58"/>
      <c r="EC846" s="58"/>
      <c r="ED846" s="58"/>
      <c r="EE846" s="58"/>
      <c r="EF846" s="58"/>
      <c r="EG846" s="58"/>
      <c r="EH846" s="58"/>
      <c r="EI846" s="58"/>
      <c r="EJ846" s="58"/>
      <c r="EK846" s="58"/>
      <c r="EL846" s="58"/>
      <c r="EM846" s="58"/>
      <c r="EN846" s="58"/>
      <c r="EO846" s="58"/>
      <c r="EP846" s="58"/>
      <c r="EQ846" s="58"/>
      <c r="ER846" s="58"/>
      <c r="ES846" s="58"/>
      <c r="ET846" s="58"/>
      <c r="EU846" s="58"/>
      <c r="EV846" s="58"/>
      <c r="EW846" s="58"/>
      <c r="EX846" s="58"/>
      <c r="EY846" s="58"/>
      <c r="EZ846" s="58"/>
      <c r="FA846" s="58"/>
      <c r="FB846" s="58"/>
      <c r="FC846" s="58"/>
      <c r="FD846" s="58"/>
      <c r="FE846" s="58"/>
      <c r="FF846" s="58"/>
      <c r="FG846" s="58"/>
      <c r="FH846" s="58"/>
      <c r="FI846" s="58"/>
      <c r="FJ846" s="58"/>
      <c r="FK846" s="58"/>
      <c r="FL846" s="58"/>
      <c r="FM846" s="58"/>
      <c r="FN846" s="58"/>
      <c r="FO846" s="58"/>
      <c r="FP846" s="58"/>
      <c r="FQ846" s="58"/>
      <c r="FR846" s="58"/>
      <c r="FS846" s="58"/>
      <c r="FT846" s="58"/>
      <c r="FU846" s="58"/>
      <c r="FV846" s="58"/>
      <c r="FW846" s="58"/>
      <c r="FX846" s="58"/>
      <c r="FY846" s="58"/>
      <c r="FZ846" s="58"/>
      <c r="GA846" s="58"/>
      <c r="GB846" s="58"/>
      <c r="GC846" s="58"/>
      <c r="GD846" s="58"/>
      <c r="GE846" s="58"/>
      <c r="GF846" s="58"/>
      <c r="GG846" s="58"/>
      <c r="GH846" s="58"/>
      <c r="GI846" s="58"/>
      <c r="GJ846" s="58"/>
      <c r="GK846" s="58"/>
      <c r="GL846" s="58"/>
      <c r="GM846" s="58"/>
      <c r="GN846" s="58"/>
      <c r="GO846" s="58"/>
      <c r="GP846" s="58"/>
      <c r="GQ846" s="58"/>
      <c r="GR846" s="58"/>
      <c r="GS846" s="58"/>
      <c r="GT846" s="58"/>
      <c r="GU846" s="58"/>
      <c r="GV846" s="58"/>
      <c r="GW846" s="58"/>
      <c r="GX846" s="58"/>
      <c r="GY846" s="58"/>
      <c r="GZ846" s="58"/>
      <c r="HA846" s="58"/>
      <c r="HB846" s="58"/>
      <c r="HC846" s="58"/>
      <c r="HD846" s="58"/>
      <c r="HE846" s="58"/>
      <c r="HF846" s="58"/>
      <c r="HG846" s="58"/>
      <c r="HH846" s="58"/>
      <c r="HI846" s="58"/>
      <c r="HJ846" s="58"/>
      <c r="HK846" s="58"/>
      <c r="HL846" s="58"/>
      <c r="HM846" s="58"/>
      <c r="HN846" s="58"/>
      <c r="HO846" s="58"/>
      <c r="HP846" s="58"/>
      <c r="HQ846" s="58"/>
      <c r="HR846" s="58"/>
      <c r="HS846" s="58"/>
      <c r="HT846" s="58"/>
      <c r="HU846" s="58"/>
      <c r="HV846" s="58"/>
      <c r="HW846" s="58"/>
      <c r="HX846" s="58"/>
      <c r="HY846" s="58"/>
      <c r="HZ846" s="58"/>
      <c r="IA846" s="58"/>
      <c r="IB846" s="58"/>
      <c r="IC846" s="58"/>
      <c r="ID846" s="58"/>
      <c r="IE846" s="58"/>
      <c r="IF846" s="58"/>
      <c r="IG846" s="58"/>
      <c r="IH846" s="58"/>
      <c r="II846" s="58"/>
      <c r="IJ846" s="58"/>
      <c r="IK846" s="58"/>
      <c r="IL846" s="58"/>
      <c r="IM846" s="58"/>
      <c r="IN846" s="58"/>
      <c r="IO846" s="58"/>
      <c r="IP846" s="58"/>
      <c r="IQ846" s="58"/>
      <c r="IR846" s="58"/>
    </row>
    <row r="847" spans="1:252" s="839" customFormat="1">
      <c r="A847" s="78" t="s">
        <v>579</v>
      </c>
      <c r="B847" s="699">
        <v>1.0720000000000001</v>
      </c>
      <c r="C847" s="699">
        <v>1.1279999999999999</v>
      </c>
      <c r="D847" s="699">
        <v>1.0569999999999999</v>
      </c>
      <c r="E847" s="699">
        <v>1.054</v>
      </c>
      <c r="F847" s="699">
        <v>0.97399999999999998</v>
      </c>
      <c r="G847" s="699">
        <v>1.2290000000000001</v>
      </c>
      <c r="H847" s="699">
        <v>1.091</v>
      </c>
      <c r="I847" s="699">
        <v>0.97499999999999998</v>
      </c>
      <c r="J847" s="699">
        <v>1.0920000000000001</v>
      </c>
      <c r="K847" s="699">
        <v>1.1559999999999999</v>
      </c>
      <c r="L847" s="699">
        <v>1.2350000000000001</v>
      </c>
      <c r="M847" s="699">
        <v>1.302</v>
      </c>
      <c r="N847" s="699">
        <v>1.4039999999999999</v>
      </c>
      <c r="O847" s="699">
        <v>1.391</v>
      </c>
      <c r="P847" s="699">
        <v>1.258</v>
      </c>
      <c r="Q847" s="699">
        <v>1.387</v>
      </c>
      <c r="R847" s="699">
        <v>0.91900000000000004</v>
      </c>
      <c r="S847" s="699">
        <v>1.0269999999999999</v>
      </c>
      <c r="T847" s="699">
        <v>1.089</v>
      </c>
      <c r="U847" s="699">
        <v>1.117</v>
      </c>
      <c r="V847" s="699">
        <v>1.125</v>
      </c>
      <c r="W847" s="699">
        <v>1.169</v>
      </c>
      <c r="X847" s="699">
        <v>1.2150000000000001</v>
      </c>
      <c r="Y847" s="699">
        <v>1.335</v>
      </c>
      <c r="Z847" s="699">
        <v>1.734</v>
      </c>
      <c r="AA847" s="699">
        <v>1.6479999999999999</v>
      </c>
      <c r="AB847" s="699">
        <v>1.6539999999999999</v>
      </c>
      <c r="AC847" s="699">
        <v>1.6990000000000001</v>
      </c>
      <c r="AD847" s="699">
        <v>2.1349999999999998</v>
      </c>
      <c r="AE847" s="953">
        <v>1.962</v>
      </c>
      <c r="AF847" s="58"/>
      <c r="AG847" s="58"/>
      <c r="AH847" s="58"/>
      <c r="AI847" s="58"/>
      <c r="AJ847" s="58"/>
      <c r="AK847" s="58"/>
      <c r="AL847" s="58"/>
      <c r="AM847" s="58"/>
      <c r="AN847" s="58"/>
      <c r="AO847" s="58"/>
      <c r="AP847" s="58"/>
      <c r="AQ847" s="58"/>
      <c r="AR847" s="58"/>
      <c r="AS847" s="58"/>
      <c r="AT847" s="58"/>
      <c r="AU847" s="58"/>
      <c r="AV847" s="58"/>
      <c r="AW847" s="58"/>
      <c r="AX847" s="58"/>
      <c r="AY847" s="58"/>
      <c r="AZ847" s="58"/>
      <c r="BA847" s="58"/>
      <c r="BB847" s="58"/>
      <c r="BC847" s="58"/>
      <c r="BD847" s="58"/>
      <c r="BE847" s="58"/>
      <c r="BF847" s="58"/>
      <c r="BG847" s="58"/>
      <c r="BH847" s="58"/>
      <c r="BI847" s="58"/>
      <c r="BJ847" s="58"/>
      <c r="BK847" s="58"/>
      <c r="BL847" s="58"/>
      <c r="BM847" s="58"/>
      <c r="BN847" s="58"/>
      <c r="BO847" s="58"/>
      <c r="BP847" s="58"/>
      <c r="BQ847" s="58"/>
      <c r="BR847" s="58"/>
      <c r="BS847" s="58"/>
      <c r="BT847" s="58"/>
      <c r="BU847" s="58"/>
      <c r="BV847" s="58"/>
      <c r="BW847" s="58"/>
      <c r="BX847" s="58"/>
      <c r="BY847" s="58"/>
      <c r="BZ847" s="58"/>
      <c r="CA847" s="58"/>
      <c r="CB847" s="58"/>
      <c r="CC847" s="58"/>
      <c r="CD847" s="58"/>
      <c r="CE847" s="58"/>
      <c r="CF847" s="58"/>
      <c r="CG847" s="58"/>
      <c r="CH847" s="58"/>
      <c r="CI847" s="58"/>
      <c r="CJ847" s="58"/>
      <c r="CK847" s="58"/>
      <c r="CL847" s="58"/>
      <c r="CM847" s="58"/>
      <c r="CN847" s="58"/>
      <c r="CO847" s="58"/>
      <c r="CP847" s="58"/>
      <c r="CQ847" s="58"/>
      <c r="CR847" s="58"/>
      <c r="CS847" s="58"/>
      <c r="CT847" s="58"/>
      <c r="CU847" s="58"/>
      <c r="CV847" s="58"/>
      <c r="CW847" s="58"/>
      <c r="CX847" s="58"/>
      <c r="CY847" s="58"/>
      <c r="CZ847" s="58"/>
      <c r="DA847" s="58"/>
      <c r="DB847" s="58"/>
      <c r="DC847" s="58"/>
      <c r="DD847" s="58"/>
      <c r="DE847" s="58"/>
      <c r="DF847" s="58"/>
      <c r="DG847" s="58"/>
      <c r="DH847" s="58"/>
      <c r="DI847" s="58"/>
      <c r="DJ847" s="58"/>
      <c r="DK847" s="58"/>
      <c r="DL847" s="58"/>
      <c r="DM847" s="58"/>
      <c r="DN847" s="58"/>
      <c r="DO847" s="58"/>
      <c r="DP847" s="58"/>
      <c r="DQ847" s="58"/>
      <c r="DR847" s="58"/>
      <c r="DS847" s="58"/>
      <c r="DT847" s="58"/>
      <c r="DU847" s="58"/>
      <c r="DV847" s="58"/>
      <c r="DW847" s="58"/>
      <c r="DX847" s="58"/>
      <c r="DY847" s="58"/>
      <c r="DZ847" s="58"/>
      <c r="EA847" s="58"/>
      <c r="EB847" s="58"/>
      <c r="EC847" s="58"/>
      <c r="ED847" s="58"/>
      <c r="EE847" s="58"/>
      <c r="EF847" s="58"/>
      <c r="EG847" s="58"/>
      <c r="EH847" s="58"/>
      <c r="EI847" s="58"/>
      <c r="EJ847" s="58"/>
      <c r="EK847" s="58"/>
      <c r="EL847" s="58"/>
      <c r="EM847" s="58"/>
      <c r="EN847" s="58"/>
      <c r="EO847" s="58"/>
      <c r="EP847" s="58"/>
      <c r="EQ847" s="58"/>
      <c r="ER847" s="58"/>
      <c r="ES847" s="58"/>
      <c r="ET847" s="58"/>
      <c r="EU847" s="58"/>
      <c r="EV847" s="58"/>
      <c r="EW847" s="58"/>
      <c r="EX847" s="58"/>
      <c r="EY847" s="58"/>
      <c r="EZ847" s="58"/>
      <c r="FA847" s="58"/>
      <c r="FB847" s="58"/>
      <c r="FC847" s="58"/>
      <c r="FD847" s="58"/>
      <c r="FE847" s="58"/>
      <c r="FF847" s="58"/>
      <c r="FG847" s="58"/>
      <c r="FH847" s="58"/>
      <c r="FI847" s="58"/>
      <c r="FJ847" s="58"/>
      <c r="FK847" s="58"/>
      <c r="FL847" s="58"/>
      <c r="FM847" s="58"/>
      <c r="FN847" s="58"/>
      <c r="FO847" s="58"/>
      <c r="FP847" s="58"/>
      <c r="FQ847" s="58"/>
      <c r="FR847" s="58"/>
      <c r="FS847" s="58"/>
      <c r="FT847" s="58"/>
      <c r="FU847" s="58"/>
      <c r="FV847" s="58"/>
      <c r="FW847" s="58"/>
      <c r="FX847" s="58"/>
      <c r="FY847" s="58"/>
      <c r="FZ847" s="58"/>
      <c r="GA847" s="58"/>
      <c r="GB847" s="58"/>
      <c r="GC847" s="58"/>
      <c r="GD847" s="58"/>
      <c r="GE847" s="58"/>
      <c r="GF847" s="58"/>
      <c r="GG847" s="58"/>
      <c r="GH847" s="58"/>
      <c r="GI847" s="58"/>
      <c r="GJ847" s="58"/>
      <c r="GK847" s="58"/>
      <c r="GL847" s="58"/>
      <c r="GM847" s="58"/>
      <c r="GN847" s="58"/>
      <c r="GO847" s="58"/>
      <c r="GP847" s="58"/>
      <c r="GQ847" s="58"/>
      <c r="GR847" s="58"/>
      <c r="GS847" s="58"/>
      <c r="GT847" s="58"/>
      <c r="GU847" s="58"/>
      <c r="GV847" s="58"/>
      <c r="GW847" s="58"/>
      <c r="GX847" s="58"/>
      <c r="GY847" s="58"/>
      <c r="GZ847" s="58"/>
      <c r="HA847" s="58"/>
      <c r="HB847" s="58"/>
      <c r="HC847" s="58"/>
      <c r="HD847" s="58"/>
      <c r="HE847" s="58"/>
      <c r="HF847" s="58"/>
      <c r="HG847" s="58"/>
      <c r="HH847" s="58"/>
      <c r="HI847" s="58"/>
      <c r="HJ847" s="58"/>
      <c r="HK847" s="58"/>
      <c r="HL847" s="58"/>
      <c r="HM847" s="58"/>
      <c r="HN847" s="58"/>
      <c r="HO847" s="58"/>
      <c r="HP847" s="58"/>
      <c r="HQ847" s="58"/>
      <c r="HR847" s="58"/>
      <c r="HS847" s="58"/>
      <c r="HT847" s="58"/>
      <c r="HU847" s="58"/>
      <c r="HV847" s="58"/>
      <c r="HW847" s="58"/>
      <c r="HX847" s="58"/>
      <c r="HY847" s="58"/>
      <c r="HZ847" s="58"/>
      <c r="IA847" s="58"/>
      <c r="IB847" s="58"/>
      <c r="IC847" s="58"/>
      <c r="ID847" s="58"/>
      <c r="IE847" s="58"/>
      <c r="IF847" s="58"/>
      <c r="IG847" s="58"/>
      <c r="IH847" s="58"/>
      <c r="II847" s="58"/>
      <c r="IJ847" s="58"/>
      <c r="IK847" s="58"/>
      <c r="IL847" s="58"/>
      <c r="IM847" s="58"/>
      <c r="IN847" s="58"/>
      <c r="IO847" s="58"/>
      <c r="IP847" s="58"/>
      <c r="IQ847" s="58"/>
      <c r="IR847" s="58"/>
    </row>
    <row r="848" spans="1:252" s="839" customFormat="1">
      <c r="A848" s="78" t="s">
        <v>580</v>
      </c>
      <c r="B848" s="699">
        <v>0</v>
      </c>
      <c r="C848" s="699">
        <v>0</v>
      </c>
      <c r="D848" s="699">
        <v>0</v>
      </c>
      <c r="E848" s="699">
        <v>0</v>
      </c>
      <c r="F848" s="699">
        <v>0</v>
      </c>
      <c r="G848" s="699">
        <v>0</v>
      </c>
      <c r="H848" s="699">
        <v>0</v>
      </c>
      <c r="I848" s="699">
        <v>0</v>
      </c>
      <c r="J848" s="699">
        <v>0</v>
      </c>
      <c r="K848" s="699">
        <v>0</v>
      </c>
      <c r="L848" s="699">
        <v>0</v>
      </c>
      <c r="M848" s="699">
        <v>0</v>
      </c>
      <c r="N848" s="699">
        <v>0</v>
      </c>
      <c r="O848" s="699">
        <v>0</v>
      </c>
      <c r="P848" s="699">
        <v>0</v>
      </c>
      <c r="Q848" s="699">
        <v>0</v>
      </c>
      <c r="R848" s="699">
        <v>0</v>
      </c>
      <c r="S848" s="699">
        <v>0</v>
      </c>
      <c r="T848" s="699">
        <v>4.0000000000000001E-3</v>
      </c>
      <c r="U848" s="699">
        <v>6.0000000000000001E-3</v>
      </c>
      <c r="V848" s="699">
        <v>6.0000000000000001E-3</v>
      </c>
      <c r="W848" s="699">
        <v>0.01</v>
      </c>
      <c r="X848" s="699">
        <v>1.2999999999999999E-2</v>
      </c>
      <c r="Y848" s="699">
        <v>2.5000000000000001E-2</v>
      </c>
      <c r="Z848" s="699">
        <v>1.2999999999999999E-2</v>
      </c>
      <c r="AA848" s="699">
        <v>2.1000000000000001E-2</v>
      </c>
      <c r="AB848" s="699">
        <v>2.8000000000000001E-2</v>
      </c>
      <c r="AC848" s="699">
        <v>1.4999999999999999E-2</v>
      </c>
      <c r="AD848" s="699">
        <v>8.0000000000000002E-3</v>
      </c>
      <c r="AE848" s="953">
        <v>1.2999999999999999E-2</v>
      </c>
      <c r="AF848" s="58"/>
      <c r="AG848" s="58"/>
      <c r="AH848" s="58"/>
      <c r="AI848" s="58"/>
      <c r="AJ848" s="58"/>
      <c r="AK848" s="58"/>
      <c r="AL848" s="58"/>
      <c r="AM848" s="58"/>
      <c r="AN848" s="58"/>
      <c r="AO848" s="58"/>
      <c r="AP848" s="58"/>
      <c r="AQ848" s="58"/>
      <c r="AR848" s="58"/>
      <c r="AS848" s="58"/>
      <c r="AT848" s="58"/>
      <c r="AU848" s="58"/>
      <c r="AV848" s="58"/>
      <c r="AW848" s="58"/>
      <c r="AX848" s="58"/>
      <c r="AY848" s="58"/>
      <c r="AZ848" s="58"/>
      <c r="BA848" s="58"/>
      <c r="BB848" s="58"/>
      <c r="BC848" s="58"/>
      <c r="BD848" s="58"/>
      <c r="BE848" s="58"/>
      <c r="BF848" s="58"/>
      <c r="BG848" s="58"/>
      <c r="BH848" s="58"/>
      <c r="BI848" s="58"/>
      <c r="BJ848" s="58"/>
      <c r="BK848" s="58"/>
      <c r="BL848" s="58"/>
      <c r="BM848" s="58"/>
      <c r="BN848" s="58"/>
      <c r="BO848" s="58"/>
      <c r="BP848" s="58"/>
      <c r="BQ848" s="58"/>
      <c r="BR848" s="58"/>
      <c r="BS848" s="58"/>
      <c r="BT848" s="58"/>
      <c r="BU848" s="58"/>
      <c r="BV848" s="58"/>
      <c r="BW848" s="58"/>
      <c r="BX848" s="58"/>
      <c r="BY848" s="58"/>
      <c r="BZ848" s="58"/>
      <c r="CA848" s="58"/>
      <c r="CB848" s="58"/>
      <c r="CC848" s="58"/>
      <c r="CD848" s="58"/>
      <c r="CE848" s="58"/>
      <c r="CF848" s="58"/>
      <c r="CG848" s="58"/>
      <c r="CH848" s="58"/>
      <c r="CI848" s="58"/>
      <c r="CJ848" s="58"/>
      <c r="CK848" s="58"/>
      <c r="CL848" s="58"/>
      <c r="CM848" s="58"/>
      <c r="CN848" s="58"/>
      <c r="CO848" s="58"/>
      <c r="CP848" s="58"/>
      <c r="CQ848" s="58"/>
      <c r="CR848" s="58"/>
      <c r="CS848" s="58"/>
      <c r="CT848" s="58"/>
      <c r="CU848" s="58"/>
      <c r="CV848" s="58"/>
      <c r="CW848" s="58"/>
      <c r="CX848" s="58"/>
      <c r="CY848" s="58"/>
      <c r="CZ848" s="58"/>
      <c r="DA848" s="58"/>
      <c r="DB848" s="58"/>
      <c r="DC848" s="58"/>
      <c r="DD848" s="58"/>
      <c r="DE848" s="58"/>
      <c r="DF848" s="58"/>
      <c r="DG848" s="58"/>
      <c r="DH848" s="58"/>
      <c r="DI848" s="58"/>
      <c r="DJ848" s="58"/>
      <c r="DK848" s="58"/>
      <c r="DL848" s="58"/>
      <c r="DM848" s="58"/>
      <c r="DN848" s="58"/>
      <c r="DO848" s="58"/>
      <c r="DP848" s="58"/>
      <c r="DQ848" s="58"/>
      <c r="DR848" s="58"/>
      <c r="DS848" s="58"/>
      <c r="DT848" s="58"/>
      <c r="DU848" s="58"/>
      <c r="DV848" s="58"/>
      <c r="DW848" s="58"/>
      <c r="DX848" s="58"/>
      <c r="DY848" s="58"/>
      <c r="DZ848" s="58"/>
      <c r="EA848" s="58"/>
      <c r="EB848" s="58"/>
      <c r="EC848" s="58"/>
      <c r="ED848" s="58"/>
      <c r="EE848" s="58"/>
      <c r="EF848" s="58"/>
      <c r="EG848" s="58"/>
      <c r="EH848" s="58"/>
      <c r="EI848" s="58"/>
      <c r="EJ848" s="58"/>
      <c r="EK848" s="58"/>
      <c r="EL848" s="58"/>
      <c r="EM848" s="58"/>
      <c r="EN848" s="58"/>
      <c r="EO848" s="58"/>
      <c r="EP848" s="58"/>
      <c r="EQ848" s="58"/>
      <c r="ER848" s="58"/>
      <c r="ES848" s="58"/>
      <c r="ET848" s="58"/>
      <c r="EU848" s="58"/>
      <c r="EV848" s="58"/>
      <c r="EW848" s="58"/>
      <c r="EX848" s="58"/>
      <c r="EY848" s="58"/>
      <c r="EZ848" s="58"/>
      <c r="FA848" s="58"/>
      <c r="FB848" s="58"/>
      <c r="FC848" s="58"/>
      <c r="FD848" s="58"/>
      <c r="FE848" s="58"/>
      <c r="FF848" s="58"/>
      <c r="FG848" s="58"/>
      <c r="FH848" s="58"/>
      <c r="FI848" s="58"/>
      <c r="FJ848" s="58"/>
      <c r="FK848" s="58"/>
      <c r="FL848" s="58"/>
      <c r="FM848" s="58"/>
      <c r="FN848" s="58"/>
      <c r="FO848" s="58"/>
      <c r="FP848" s="58"/>
      <c r="FQ848" s="58"/>
      <c r="FR848" s="58"/>
      <c r="FS848" s="58"/>
      <c r="FT848" s="58"/>
      <c r="FU848" s="58"/>
      <c r="FV848" s="58"/>
      <c r="FW848" s="58"/>
      <c r="FX848" s="58"/>
      <c r="FY848" s="58"/>
      <c r="FZ848" s="58"/>
      <c r="GA848" s="58"/>
      <c r="GB848" s="58"/>
      <c r="GC848" s="58"/>
      <c r="GD848" s="58"/>
      <c r="GE848" s="58"/>
      <c r="GF848" s="58"/>
      <c r="GG848" s="58"/>
      <c r="GH848" s="58"/>
      <c r="GI848" s="58"/>
      <c r="GJ848" s="58"/>
      <c r="GK848" s="58"/>
      <c r="GL848" s="58"/>
      <c r="GM848" s="58"/>
      <c r="GN848" s="58"/>
      <c r="GO848" s="58"/>
      <c r="GP848" s="58"/>
      <c r="GQ848" s="58"/>
      <c r="GR848" s="58"/>
      <c r="GS848" s="58"/>
      <c r="GT848" s="58"/>
      <c r="GU848" s="58"/>
      <c r="GV848" s="58"/>
      <c r="GW848" s="58"/>
      <c r="GX848" s="58"/>
      <c r="GY848" s="58"/>
      <c r="GZ848" s="58"/>
      <c r="HA848" s="58"/>
      <c r="HB848" s="58"/>
      <c r="HC848" s="58"/>
      <c r="HD848" s="58"/>
      <c r="HE848" s="58"/>
      <c r="HF848" s="58"/>
      <c r="HG848" s="58"/>
      <c r="HH848" s="58"/>
      <c r="HI848" s="58"/>
      <c r="HJ848" s="58"/>
      <c r="HK848" s="58"/>
      <c r="HL848" s="58"/>
      <c r="HM848" s="58"/>
      <c r="HN848" s="58"/>
      <c r="HO848" s="58"/>
      <c r="HP848" s="58"/>
      <c r="HQ848" s="58"/>
      <c r="HR848" s="58"/>
      <c r="HS848" s="58"/>
      <c r="HT848" s="58"/>
      <c r="HU848" s="58"/>
      <c r="HV848" s="58"/>
      <c r="HW848" s="58"/>
      <c r="HX848" s="58"/>
      <c r="HY848" s="58"/>
      <c r="HZ848" s="58"/>
      <c r="IA848" s="58"/>
      <c r="IB848" s="58"/>
      <c r="IC848" s="58"/>
      <c r="ID848" s="58"/>
      <c r="IE848" s="58"/>
      <c r="IF848" s="58"/>
      <c r="IG848" s="58"/>
      <c r="IH848" s="58"/>
      <c r="II848" s="58"/>
      <c r="IJ848" s="58"/>
      <c r="IK848" s="58"/>
      <c r="IL848" s="58"/>
      <c r="IM848" s="58"/>
      <c r="IN848" s="58"/>
      <c r="IO848" s="58"/>
      <c r="IP848" s="58"/>
      <c r="IQ848" s="58"/>
      <c r="IR848" s="58"/>
    </row>
    <row r="849" spans="1:252" s="839" customFormat="1">
      <c r="A849" s="78" t="s">
        <v>581</v>
      </c>
      <c r="B849" s="699">
        <v>7.4999999999999997E-2</v>
      </c>
      <c r="C849" s="699">
        <v>7.8E-2</v>
      </c>
      <c r="D849" s="699">
        <v>7.0999999999999994E-2</v>
      </c>
      <c r="E849" s="699">
        <v>7.0000000000000007E-2</v>
      </c>
      <c r="F849" s="699">
        <v>6.5000000000000002E-2</v>
      </c>
      <c r="G849" s="699">
        <v>8.3000000000000004E-2</v>
      </c>
      <c r="H849" s="699">
        <v>7.1999999999999995E-2</v>
      </c>
      <c r="I849" s="699">
        <v>6.4000000000000001E-2</v>
      </c>
      <c r="J849" s="699">
        <v>7.2999999999999995E-2</v>
      </c>
      <c r="K849" s="699">
        <v>7.5999999999999998E-2</v>
      </c>
      <c r="L849" s="699">
        <v>8.3000000000000004E-2</v>
      </c>
      <c r="M849" s="699">
        <v>8.6999999999999994E-2</v>
      </c>
      <c r="N849" s="699">
        <v>9.5000000000000001E-2</v>
      </c>
      <c r="O849" s="699">
        <v>9.1999999999999998E-2</v>
      </c>
      <c r="P849" s="699">
        <v>0.08</v>
      </c>
      <c r="Q849" s="699">
        <v>7.8E-2</v>
      </c>
      <c r="R849" s="699">
        <v>0.106</v>
      </c>
      <c r="S849" s="699">
        <v>0.124</v>
      </c>
      <c r="T849" s="699">
        <v>0.14099999999999999</v>
      </c>
      <c r="U849" s="699">
        <v>0.15</v>
      </c>
      <c r="V849" s="699">
        <v>0.13700000000000001</v>
      </c>
      <c r="W849" s="699">
        <v>0.105</v>
      </c>
      <c r="X849" s="699">
        <v>0.10299999999999999</v>
      </c>
      <c r="Y849" s="699">
        <v>0.104</v>
      </c>
      <c r="Z849" s="699">
        <v>0.108</v>
      </c>
      <c r="AA849" s="699">
        <v>0.128</v>
      </c>
      <c r="AB849" s="699">
        <v>0.105</v>
      </c>
      <c r="AC849" s="699">
        <v>9.4E-2</v>
      </c>
      <c r="AD849" s="699">
        <v>8.2000000000000003E-2</v>
      </c>
      <c r="AE849" s="953">
        <v>4.2000000000000003E-2</v>
      </c>
      <c r="AF849" s="58"/>
      <c r="AG849" s="58"/>
      <c r="AH849" s="58"/>
      <c r="AI849" s="58"/>
      <c r="AJ849" s="58"/>
      <c r="AK849" s="58"/>
      <c r="AL849" s="58"/>
      <c r="AM849" s="58"/>
      <c r="AN849" s="58"/>
      <c r="AO849" s="58"/>
      <c r="AP849" s="58"/>
      <c r="AQ849" s="58"/>
      <c r="AR849" s="58"/>
      <c r="AS849" s="58"/>
      <c r="AT849" s="58"/>
      <c r="AU849" s="58"/>
      <c r="AV849" s="58"/>
      <c r="AW849" s="58"/>
      <c r="AX849" s="58"/>
      <c r="AY849" s="58"/>
      <c r="AZ849" s="58"/>
      <c r="BA849" s="58"/>
      <c r="BB849" s="58"/>
      <c r="BC849" s="58"/>
      <c r="BD849" s="58"/>
      <c r="BE849" s="58"/>
      <c r="BF849" s="58"/>
      <c r="BG849" s="58"/>
      <c r="BH849" s="58"/>
      <c r="BI849" s="58"/>
      <c r="BJ849" s="58"/>
      <c r="BK849" s="58"/>
      <c r="BL849" s="58"/>
      <c r="BM849" s="58"/>
      <c r="BN849" s="58"/>
      <c r="BO849" s="58"/>
      <c r="BP849" s="58"/>
      <c r="BQ849" s="58"/>
      <c r="BR849" s="58"/>
      <c r="BS849" s="58"/>
      <c r="BT849" s="58"/>
      <c r="BU849" s="58"/>
      <c r="BV849" s="58"/>
      <c r="BW849" s="58"/>
      <c r="BX849" s="58"/>
      <c r="BY849" s="58"/>
      <c r="BZ849" s="58"/>
      <c r="CA849" s="58"/>
      <c r="CB849" s="58"/>
      <c r="CC849" s="58"/>
      <c r="CD849" s="58"/>
      <c r="CE849" s="58"/>
      <c r="CF849" s="58"/>
      <c r="CG849" s="58"/>
      <c r="CH849" s="58"/>
      <c r="CI849" s="58"/>
      <c r="CJ849" s="58"/>
      <c r="CK849" s="58"/>
      <c r="CL849" s="58"/>
      <c r="CM849" s="58"/>
      <c r="CN849" s="58"/>
      <c r="CO849" s="58"/>
      <c r="CP849" s="58"/>
      <c r="CQ849" s="58"/>
      <c r="CR849" s="58"/>
      <c r="CS849" s="58"/>
      <c r="CT849" s="58"/>
      <c r="CU849" s="58"/>
      <c r="CV849" s="58"/>
      <c r="CW849" s="58"/>
      <c r="CX849" s="58"/>
      <c r="CY849" s="58"/>
      <c r="CZ849" s="58"/>
      <c r="DA849" s="58"/>
      <c r="DB849" s="58"/>
      <c r="DC849" s="58"/>
      <c r="DD849" s="58"/>
      <c r="DE849" s="58"/>
      <c r="DF849" s="58"/>
      <c r="DG849" s="58"/>
      <c r="DH849" s="58"/>
      <c r="DI849" s="58"/>
      <c r="DJ849" s="58"/>
      <c r="DK849" s="58"/>
      <c r="DL849" s="58"/>
      <c r="DM849" s="58"/>
      <c r="DN849" s="58"/>
      <c r="DO849" s="58"/>
      <c r="DP849" s="58"/>
      <c r="DQ849" s="58"/>
      <c r="DR849" s="58"/>
      <c r="DS849" s="58"/>
      <c r="DT849" s="58"/>
      <c r="DU849" s="58"/>
      <c r="DV849" s="58"/>
      <c r="DW849" s="58"/>
      <c r="DX849" s="58"/>
      <c r="DY849" s="58"/>
      <c r="DZ849" s="58"/>
      <c r="EA849" s="58"/>
      <c r="EB849" s="58"/>
      <c r="EC849" s="58"/>
      <c r="ED849" s="58"/>
      <c r="EE849" s="58"/>
      <c r="EF849" s="58"/>
      <c r="EG849" s="58"/>
      <c r="EH849" s="58"/>
      <c r="EI849" s="58"/>
      <c r="EJ849" s="58"/>
      <c r="EK849" s="58"/>
      <c r="EL849" s="58"/>
      <c r="EM849" s="58"/>
      <c r="EN849" s="58"/>
      <c r="EO849" s="58"/>
      <c r="EP849" s="58"/>
      <c r="EQ849" s="58"/>
      <c r="ER849" s="58"/>
      <c r="ES849" s="58"/>
      <c r="ET849" s="58"/>
      <c r="EU849" s="58"/>
      <c r="EV849" s="58"/>
      <c r="EW849" s="58"/>
      <c r="EX849" s="58"/>
      <c r="EY849" s="58"/>
      <c r="EZ849" s="58"/>
      <c r="FA849" s="58"/>
      <c r="FB849" s="58"/>
      <c r="FC849" s="58"/>
      <c r="FD849" s="58"/>
      <c r="FE849" s="58"/>
      <c r="FF849" s="58"/>
      <c r="FG849" s="58"/>
      <c r="FH849" s="58"/>
      <c r="FI849" s="58"/>
      <c r="FJ849" s="58"/>
      <c r="FK849" s="58"/>
      <c r="FL849" s="58"/>
      <c r="FM849" s="58"/>
      <c r="FN849" s="58"/>
      <c r="FO849" s="58"/>
      <c r="FP849" s="58"/>
      <c r="FQ849" s="58"/>
      <c r="FR849" s="58"/>
      <c r="FS849" s="58"/>
      <c r="FT849" s="58"/>
      <c r="FU849" s="58"/>
      <c r="FV849" s="58"/>
      <c r="FW849" s="58"/>
      <c r="FX849" s="58"/>
      <c r="FY849" s="58"/>
      <c r="FZ849" s="58"/>
      <c r="GA849" s="58"/>
      <c r="GB849" s="58"/>
      <c r="GC849" s="58"/>
      <c r="GD849" s="58"/>
      <c r="GE849" s="58"/>
      <c r="GF849" s="58"/>
      <c r="GG849" s="58"/>
      <c r="GH849" s="58"/>
      <c r="GI849" s="58"/>
      <c r="GJ849" s="58"/>
      <c r="GK849" s="58"/>
      <c r="GL849" s="58"/>
      <c r="GM849" s="58"/>
      <c r="GN849" s="58"/>
      <c r="GO849" s="58"/>
      <c r="GP849" s="58"/>
      <c r="GQ849" s="58"/>
      <c r="GR849" s="58"/>
      <c r="GS849" s="58"/>
      <c r="GT849" s="58"/>
      <c r="GU849" s="58"/>
      <c r="GV849" s="58"/>
      <c r="GW849" s="58"/>
      <c r="GX849" s="58"/>
      <c r="GY849" s="58"/>
      <c r="GZ849" s="58"/>
      <c r="HA849" s="58"/>
      <c r="HB849" s="58"/>
      <c r="HC849" s="58"/>
      <c r="HD849" s="58"/>
      <c r="HE849" s="58"/>
      <c r="HF849" s="58"/>
      <c r="HG849" s="58"/>
      <c r="HH849" s="58"/>
      <c r="HI849" s="58"/>
      <c r="HJ849" s="58"/>
      <c r="HK849" s="58"/>
      <c r="HL849" s="58"/>
      <c r="HM849" s="58"/>
      <c r="HN849" s="58"/>
      <c r="HO849" s="58"/>
      <c r="HP849" s="58"/>
      <c r="HQ849" s="58"/>
      <c r="HR849" s="58"/>
      <c r="HS849" s="58"/>
      <c r="HT849" s="58"/>
      <c r="HU849" s="58"/>
      <c r="HV849" s="58"/>
      <c r="HW849" s="58"/>
      <c r="HX849" s="58"/>
      <c r="HY849" s="58"/>
      <c r="HZ849" s="58"/>
      <c r="IA849" s="58"/>
      <c r="IB849" s="58"/>
      <c r="IC849" s="58"/>
      <c r="ID849" s="58"/>
      <c r="IE849" s="58"/>
      <c r="IF849" s="58"/>
      <c r="IG849" s="58"/>
      <c r="IH849" s="58"/>
      <c r="II849" s="58"/>
      <c r="IJ849" s="58"/>
      <c r="IK849" s="58"/>
      <c r="IL849" s="58"/>
      <c r="IM849" s="58"/>
      <c r="IN849" s="58"/>
      <c r="IO849" s="58"/>
      <c r="IP849" s="58"/>
      <c r="IQ849" s="58"/>
      <c r="IR849" s="58"/>
    </row>
    <row r="850" spans="1:252" s="839" customFormat="1">
      <c r="A850" s="78" t="s">
        <v>465</v>
      </c>
      <c r="B850" s="699">
        <v>1.845</v>
      </c>
      <c r="C850" s="699">
        <v>1.694</v>
      </c>
      <c r="D850" s="699">
        <v>1.851</v>
      </c>
      <c r="E850" s="699">
        <v>1.976</v>
      </c>
      <c r="F850" s="699">
        <v>2.3340000000000001</v>
      </c>
      <c r="G850" s="699">
        <v>2.6709999999999998</v>
      </c>
      <c r="H850" s="699">
        <v>2.8889999999999998</v>
      </c>
      <c r="I850" s="699">
        <v>2.734</v>
      </c>
      <c r="J850" s="699">
        <v>2.8610000000000002</v>
      </c>
      <c r="K850" s="699">
        <v>3.2650000000000001</v>
      </c>
      <c r="L850" s="699">
        <v>3.8519999999999999</v>
      </c>
      <c r="M850" s="699">
        <v>3.9860000000000002</v>
      </c>
      <c r="N850" s="699">
        <v>4.3360000000000003</v>
      </c>
      <c r="O850" s="699">
        <v>4.5599999999999996</v>
      </c>
      <c r="P850" s="699">
        <v>4.6559999999999997</v>
      </c>
      <c r="Q850" s="699">
        <v>4.7220000000000004</v>
      </c>
      <c r="R850" s="699">
        <v>4.9859999999999998</v>
      </c>
      <c r="S850" s="699">
        <v>4.8639999999999999</v>
      </c>
      <c r="T850" s="699">
        <v>4.7750000000000004</v>
      </c>
      <c r="U850" s="699">
        <v>4.5780000000000003</v>
      </c>
      <c r="V850" s="699">
        <v>4.3070000000000004</v>
      </c>
      <c r="W850" s="699">
        <v>4.0129999999999999</v>
      </c>
      <c r="X850" s="699">
        <v>4.2709999999999999</v>
      </c>
      <c r="Y850" s="699">
        <v>4.5780000000000003</v>
      </c>
      <c r="Z850" s="699">
        <v>5.2119999999999997</v>
      </c>
      <c r="AA850" s="699">
        <v>4.694</v>
      </c>
      <c r="AB850" s="699">
        <v>5.0819999999999999</v>
      </c>
      <c r="AC850" s="699">
        <v>5.6580000000000004</v>
      </c>
      <c r="AD850" s="699">
        <v>6.0990000000000002</v>
      </c>
      <c r="AE850" s="953">
        <v>6.452</v>
      </c>
      <c r="AF850" s="58"/>
      <c r="AG850" s="58"/>
      <c r="AH850" s="58"/>
      <c r="AI850" s="58"/>
      <c r="AJ850" s="58"/>
      <c r="AK850" s="58"/>
      <c r="AL850" s="58"/>
      <c r="AM850" s="58"/>
      <c r="AN850" s="58"/>
      <c r="AO850" s="58"/>
      <c r="AP850" s="58"/>
      <c r="AQ850" s="58"/>
      <c r="AR850" s="58"/>
      <c r="AS850" s="58"/>
      <c r="AT850" s="58"/>
      <c r="AU850" s="58"/>
      <c r="AV850" s="58"/>
      <c r="AW850" s="58"/>
      <c r="AX850" s="58"/>
      <c r="AY850" s="58"/>
      <c r="AZ850" s="58"/>
      <c r="BA850" s="58"/>
      <c r="BB850" s="58"/>
      <c r="BC850" s="58"/>
      <c r="BD850" s="58"/>
      <c r="BE850" s="58"/>
      <c r="BF850" s="58"/>
      <c r="BG850" s="58"/>
      <c r="BH850" s="58"/>
      <c r="BI850" s="58"/>
      <c r="BJ850" s="58"/>
      <c r="BK850" s="58"/>
      <c r="BL850" s="58"/>
      <c r="BM850" s="58"/>
      <c r="BN850" s="58"/>
      <c r="BO850" s="58"/>
      <c r="BP850" s="58"/>
      <c r="BQ850" s="58"/>
      <c r="BR850" s="58"/>
      <c r="BS850" s="58"/>
      <c r="BT850" s="58"/>
      <c r="BU850" s="58"/>
      <c r="BV850" s="58"/>
      <c r="BW850" s="58"/>
      <c r="BX850" s="58"/>
      <c r="BY850" s="58"/>
      <c r="BZ850" s="58"/>
      <c r="CA850" s="58"/>
      <c r="CB850" s="58"/>
      <c r="CC850" s="58"/>
      <c r="CD850" s="58"/>
      <c r="CE850" s="58"/>
      <c r="CF850" s="58"/>
      <c r="CG850" s="58"/>
      <c r="CH850" s="58"/>
      <c r="CI850" s="58"/>
      <c r="CJ850" s="58"/>
      <c r="CK850" s="58"/>
      <c r="CL850" s="58"/>
      <c r="CM850" s="58"/>
      <c r="CN850" s="58"/>
      <c r="CO850" s="58"/>
      <c r="CP850" s="58"/>
      <c r="CQ850" s="58"/>
      <c r="CR850" s="58"/>
      <c r="CS850" s="58"/>
      <c r="CT850" s="58"/>
      <c r="CU850" s="58"/>
      <c r="CV850" s="58"/>
      <c r="CW850" s="58"/>
      <c r="CX850" s="58"/>
      <c r="CY850" s="58"/>
      <c r="CZ850" s="58"/>
      <c r="DA850" s="58"/>
      <c r="DB850" s="58"/>
      <c r="DC850" s="58"/>
      <c r="DD850" s="58"/>
      <c r="DE850" s="58"/>
      <c r="DF850" s="58"/>
      <c r="DG850" s="58"/>
      <c r="DH850" s="58"/>
      <c r="DI850" s="58"/>
      <c r="DJ850" s="58"/>
      <c r="DK850" s="58"/>
      <c r="DL850" s="58"/>
      <c r="DM850" s="58"/>
      <c r="DN850" s="58"/>
      <c r="DO850" s="58"/>
      <c r="DP850" s="58"/>
      <c r="DQ850" s="58"/>
      <c r="DR850" s="58"/>
      <c r="DS850" s="58"/>
      <c r="DT850" s="58"/>
      <c r="DU850" s="58"/>
      <c r="DV850" s="58"/>
      <c r="DW850" s="58"/>
      <c r="DX850" s="58"/>
      <c r="DY850" s="58"/>
      <c r="DZ850" s="58"/>
      <c r="EA850" s="58"/>
      <c r="EB850" s="58"/>
      <c r="EC850" s="58"/>
      <c r="ED850" s="58"/>
      <c r="EE850" s="58"/>
      <c r="EF850" s="58"/>
      <c r="EG850" s="58"/>
      <c r="EH850" s="58"/>
      <c r="EI850" s="58"/>
      <c r="EJ850" s="58"/>
      <c r="EK850" s="58"/>
      <c r="EL850" s="58"/>
      <c r="EM850" s="58"/>
      <c r="EN850" s="58"/>
      <c r="EO850" s="58"/>
      <c r="EP850" s="58"/>
      <c r="EQ850" s="58"/>
      <c r="ER850" s="58"/>
      <c r="ES850" s="58"/>
      <c r="ET850" s="58"/>
      <c r="EU850" s="58"/>
      <c r="EV850" s="58"/>
      <c r="EW850" s="58"/>
      <c r="EX850" s="58"/>
      <c r="EY850" s="58"/>
      <c r="EZ850" s="58"/>
      <c r="FA850" s="58"/>
      <c r="FB850" s="58"/>
      <c r="FC850" s="58"/>
      <c r="FD850" s="58"/>
      <c r="FE850" s="58"/>
      <c r="FF850" s="58"/>
      <c r="FG850" s="58"/>
      <c r="FH850" s="58"/>
      <c r="FI850" s="58"/>
      <c r="FJ850" s="58"/>
      <c r="FK850" s="58"/>
      <c r="FL850" s="58"/>
      <c r="FM850" s="58"/>
      <c r="FN850" s="58"/>
      <c r="FO850" s="58"/>
      <c r="FP850" s="58"/>
      <c r="FQ850" s="58"/>
      <c r="FR850" s="58"/>
      <c r="FS850" s="58"/>
      <c r="FT850" s="58"/>
      <c r="FU850" s="58"/>
      <c r="FV850" s="58"/>
      <c r="FW850" s="58"/>
      <c r="FX850" s="58"/>
      <c r="FY850" s="58"/>
      <c r="FZ850" s="58"/>
      <c r="GA850" s="58"/>
      <c r="GB850" s="58"/>
      <c r="GC850" s="58"/>
      <c r="GD850" s="58"/>
      <c r="GE850" s="58"/>
      <c r="GF850" s="58"/>
      <c r="GG850" s="58"/>
      <c r="GH850" s="58"/>
      <c r="GI850" s="58"/>
      <c r="GJ850" s="58"/>
      <c r="GK850" s="58"/>
      <c r="GL850" s="58"/>
      <c r="GM850" s="58"/>
      <c r="GN850" s="58"/>
      <c r="GO850" s="58"/>
      <c r="GP850" s="58"/>
      <c r="GQ850" s="58"/>
      <c r="GR850" s="58"/>
      <c r="GS850" s="58"/>
      <c r="GT850" s="58"/>
      <c r="GU850" s="58"/>
      <c r="GV850" s="58"/>
      <c r="GW850" s="58"/>
      <c r="GX850" s="58"/>
      <c r="GY850" s="58"/>
      <c r="GZ850" s="58"/>
      <c r="HA850" s="58"/>
      <c r="HB850" s="58"/>
      <c r="HC850" s="58"/>
      <c r="HD850" s="58"/>
      <c r="HE850" s="58"/>
      <c r="HF850" s="58"/>
      <c r="HG850" s="58"/>
      <c r="HH850" s="58"/>
      <c r="HI850" s="58"/>
      <c r="HJ850" s="58"/>
      <c r="HK850" s="58"/>
      <c r="HL850" s="58"/>
      <c r="HM850" s="58"/>
      <c r="HN850" s="58"/>
      <c r="HO850" s="58"/>
      <c r="HP850" s="58"/>
      <c r="HQ850" s="58"/>
      <c r="HR850" s="58"/>
      <c r="HS850" s="58"/>
      <c r="HT850" s="58"/>
      <c r="HU850" s="58"/>
      <c r="HV850" s="58"/>
      <c r="HW850" s="58"/>
      <c r="HX850" s="58"/>
      <c r="HY850" s="58"/>
      <c r="HZ850" s="58"/>
      <c r="IA850" s="58"/>
      <c r="IB850" s="58"/>
      <c r="IC850" s="58"/>
      <c r="ID850" s="58"/>
      <c r="IE850" s="58"/>
      <c r="IF850" s="58"/>
      <c r="IG850" s="58"/>
      <c r="IH850" s="58"/>
      <c r="II850" s="58"/>
      <c r="IJ850" s="58"/>
      <c r="IK850" s="58"/>
      <c r="IL850" s="58"/>
      <c r="IM850" s="58"/>
      <c r="IN850" s="58"/>
      <c r="IO850" s="58"/>
      <c r="IP850" s="58"/>
      <c r="IQ850" s="58"/>
      <c r="IR850" s="58"/>
    </row>
    <row r="851" spans="1:252" s="839" customFormat="1">
      <c r="A851" s="78" t="s">
        <v>582</v>
      </c>
      <c r="B851" s="699">
        <v>0.53900000000000003</v>
      </c>
      <c r="C851" s="699">
        <v>0.501</v>
      </c>
      <c r="D851" s="699">
        <v>0.54700000000000004</v>
      </c>
      <c r="E851" s="699">
        <v>0.57999999999999996</v>
      </c>
      <c r="F851" s="699">
        <v>0.68</v>
      </c>
      <c r="G851" s="699">
        <v>0.76400000000000001</v>
      </c>
      <c r="H851" s="699">
        <v>0.83099999999999996</v>
      </c>
      <c r="I851" s="699">
        <v>0.80300000000000005</v>
      </c>
      <c r="J851" s="699">
        <v>0.83099999999999996</v>
      </c>
      <c r="K851" s="699">
        <v>0.93700000000000006</v>
      </c>
      <c r="L851" s="699">
        <v>1.0780000000000001</v>
      </c>
      <c r="M851" s="699">
        <v>1.1220000000000001</v>
      </c>
      <c r="N851" s="699">
        <v>1.2150000000000001</v>
      </c>
      <c r="O851" s="699">
        <v>1.268</v>
      </c>
      <c r="P851" s="699">
        <v>1.31</v>
      </c>
      <c r="Q851" s="699">
        <v>1.4510000000000001</v>
      </c>
      <c r="R851" s="699">
        <v>1.5549999999999999</v>
      </c>
      <c r="S851" s="699">
        <v>1.476</v>
      </c>
      <c r="T851" s="699">
        <v>1.5209999999999999</v>
      </c>
      <c r="U851" s="699">
        <v>1.546</v>
      </c>
      <c r="V851" s="699">
        <v>1.466</v>
      </c>
      <c r="W851" s="699">
        <v>1.504</v>
      </c>
      <c r="X851" s="699">
        <v>1.554</v>
      </c>
      <c r="Y851" s="699">
        <v>1.6679999999999999</v>
      </c>
      <c r="Z851" s="699">
        <v>1.9350000000000001</v>
      </c>
      <c r="AA851" s="699">
        <v>1.772</v>
      </c>
      <c r="AB851" s="699">
        <v>1.9259999999999999</v>
      </c>
      <c r="AC851" s="699">
        <v>2.1619999999999999</v>
      </c>
      <c r="AD851" s="699">
        <v>2.3540000000000001</v>
      </c>
      <c r="AE851" s="953">
        <v>2.4580000000000002</v>
      </c>
      <c r="AF851" s="58"/>
      <c r="AG851" s="58"/>
      <c r="AH851" s="58"/>
      <c r="AI851" s="58"/>
      <c r="AJ851" s="58"/>
      <c r="AK851" s="58"/>
      <c r="AL851" s="58"/>
      <c r="AM851" s="58"/>
      <c r="AN851" s="58"/>
      <c r="AO851" s="58"/>
      <c r="AP851" s="58"/>
      <c r="AQ851" s="58"/>
      <c r="AR851" s="58"/>
      <c r="AS851" s="58"/>
      <c r="AT851" s="58"/>
      <c r="AU851" s="58"/>
      <c r="AV851" s="58"/>
      <c r="AW851" s="58"/>
      <c r="AX851" s="58"/>
      <c r="AY851" s="58"/>
      <c r="AZ851" s="58"/>
      <c r="BA851" s="58"/>
      <c r="BB851" s="58"/>
      <c r="BC851" s="58"/>
      <c r="BD851" s="58"/>
      <c r="BE851" s="58"/>
      <c r="BF851" s="58"/>
      <c r="BG851" s="58"/>
      <c r="BH851" s="58"/>
      <c r="BI851" s="58"/>
      <c r="BJ851" s="58"/>
      <c r="BK851" s="58"/>
      <c r="BL851" s="58"/>
      <c r="BM851" s="58"/>
      <c r="BN851" s="58"/>
      <c r="BO851" s="58"/>
      <c r="BP851" s="58"/>
      <c r="BQ851" s="58"/>
      <c r="BR851" s="58"/>
      <c r="BS851" s="58"/>
      <c r="BT851" s="58"/>
      <c r="BU851" s="58"/>
      <c r="BV851" s="58"/>
      <c r="BW851" s="58"/>
      <c r="BX851" s="58"/>
      <c r="BY851" s="58"/>
      <c r="BZ851" s="58"/>
      <c r="CA851" s="58"/>
      <c r="CB851" s="58"/>
      <c r="CC851" s="58"/>
      <c r="CD851" s="58"/>
      <c r="CE851" s="58"/>
      <c r="CF851" s="58"/>
      <c r="CG851" s="58"/>
      <c r="CH851" s="58"/>
      <c r="CI851" s="58"/>
      <c r="CJ851" s="58"/>
      <c r="CK851" s="58"/>
      <c r="CL851" s="58"/>
      <c r="CM851" s="58"/>
      <c r="CN851" s="58"/>
      <c r="CO851" s="58"/>
      <c r="CP851" s="58"/>
      <c r="CQ851" s="58"/>
      <c r="CR851" s="58"/>
      <c r="CS851" s="58"/>
      <c r="CT851" s="58"/>
      <c r="CU851" s="58"/>
      <c r="CV851" s="58"/>
      <c r="CW851" s="58"/>
      <c r="CX851" s="58"/>
      <c r="CY851" s="58"/>
      <c r="CZ851" s="58"/>
      <c r="DA851" s="58"/>
      <c r="DB851" s="58"/>
      <c r="DC851" s="58"/>
      <c r="DD851" s="58"/>
      <c r="DE851" s="58"/>
      <c r="DF851" s="58"/>
      <c r="DG851" s="58"/>
      <c r="DH851" s="58"/>
      <c r="DI851" s="58"/>
      <c r="DJ851" s="58"/>
      <c r="DK851" s="58"/>
      <c r="DL851" s="58"/>
      <c r="DM851" s="58"/>
      <c r="DN851" s="58"/>
      <c r="DO851" s="58"/>
      <c r="DP851" s="58"/>
      <c r="DQ851" s="58"/>
      <c r="DR851" s="58"/>
      <c r="DS851" s="58"/>
      <c r="DT851" s="58"/>
      <c r="DU851" s="58"/>
      <c r="DV851" s="58"/>
      <c r="DW851" s="58"/>
      <c r="DX851" s="58"/>
      <c r="DY851" s="58"/>
      <c r="DZ851" s="58"/>
      <c r="EA851" s="58"/>
      <c r="EB851" s="58"/>
      <c r="EC851" s="58"/>
      <c r="ED851" s="58"/>
      <c r="EE851" s="58"/>
      <c r="EF851" s="58"/>
      <c r="EG851" s="58"/>
      <c r="EH851" s="58"/>
      <c r="EI851" s="58"/>
      <c r="EJ851" s="58"/>
      <c r="EK851" s="58"/>
      <c r="EL851" s="58"/>
      <c r="EM851" s="58"/>
      <c r="EN851" s="58"/>
      <c r="EO851" s="58"/>
      <c r="EP851" s="58"/>
      <c r="EQ851" s="58"/>
      <c r="ER851" s="58"/>
      <c r="ES851" s="58"/>
      <c r="ET851" s="58"/>
      <c r="EU851" s="58"/>
      <c r="EV851" s="58"/>
      <c r="EW851" s="58"/>
      <c r="EX851" s="58"/>
      <c r="EY851" s="58"/>
      <c r="EZ851" s="58"/>
      <c r="FA851" s="58"/>
      <c r="FB851" s="58"/>
      <c r="FC851" s="58"/>
      <c r="FD851" s="58"/>
      <c r="FE851" s="58"/>
      <c r="FF851" s="58"/>
      <c r="FG851" s="58"/>
      <c r="FH851" s="58"/>
      <c r="FI851" s="58"/>
      <c r="FJ851" s="58"/>
      <c r="FK851" s="58"/>
      <c r="FL851" s="58"/>
      <c r="FM851" s="58"/>
      <c r="FN851" s="58"/>
      <c r="FO851" s="58"/>
      <c r="FP851" s="58"/>
      <c r="FQ851" s="58"/>
      <c r="FR851" s="58"/>
      <c r="FS851" s="58"/>
      <c r="FT851" s="58"/>
      <c r="FU851" s="58"/>
      <c r="FV851" s="58"/>
      <c r="FW851" s="58"/>
      <c r="FX851" s="58"/>
      <c r="FY851" s="58"/>
      <c r="FZ851" s="58"/>
      <c r="GA851" s="58"/>
      <c r="GB851" s="58"/>
      <c r="GC851" s="58"/>
      <c r="GD851" s="58"/>
      <c r="GE851" s="58"/>
      <c r="GF851" s="58"/>
      <c r="GG851" s="58"/>
      <c r="GH851" s="58"/>
      <c r="GI851" s="58"/>
      <c r="GJ851" s="58"/>
      <c r="GK851" s="58"/>
      <c r="GL851" s="58"/>
      <c r="GM851" s="58"/>
      <c r="GN851" s="58"/>
      <c r="GO851" s="58"/>
      <c r="GP851" s="58"/>
      <c r="GQ851" s="58"/>
      <c r="GR851" s="58"/>
      <c r="GS851" s="58"/>
      <c r="GT851" s="58"/>
      <c r="GU851" s="58"/>
      <c r="GV851" s="58"/>
      <c r="GW851" s="58"/>
      <c r="GX851" s="58"/>
      <c r="GY851" s="58"/>
      <c r="GZ851" s="58"/>
      <c r="HA851" s="58"/>
      <c r="HB851" s="58"/>
      <c r="HC851" s="58"/>
      <c r="HD851" s="58"/>
      <c r="HE851" s="58"/>
      <c r="HF851" s="58"/>
      <c r="HG851" s="58"/>
      <c r="HH851" s="58"/>
      <c r="HI851" s="58"/>
      <c r="HJ851" s="58"/>
      <c r="HK851" s="58"/>
      <c r="HL851" s="58"/>
      <c r="HM851" s="58"/>
      <c r="HN851" s="58"/>
      <c r="HO851" s="58"/>
      <c r="HP851" s="58"/>
      <c r="HQ851" s="58"/>
      <c r="HR851" s="58"/>
      <c r="HS851" s="58"/>
      <c r="HT851" s="58"/>
      <c r="HU851" s="58"/>
      <c r="HV851" s="58"/>
      <c r="HW851" s="58"/>
      <c r="HX851" s="58"/>
      <c r="HY851" s="58"/>
      <c r="HZ851" s="58"/>
      <c r="IA851" s="58"/>
      <c r="IB851" s="58"/>
      <c r="IC851" s="58"/>
      <c r="ID851" s="58"/>
      <c r="IE851" s="58"/>
      <c r="IF851" s="58"/>
      <c r="IG851" s="58"/>
      <c r="IH851" s="58"/>
      <c r="II851" s="58"/>
      <c r="IJ851" s="58"/>
      <c r="IK851" s="58"/>
      <c r="IL851" s="58"/>
      <c r="IM851" s="58"/>
      <c r="IN851" s="58"/>
      <c r="IO851" s="58"/>
      <c r="IP851" s="58"/>
      <c r="IQ851" s="58"/>
      <c r="IR851" s="58"/>
    </row>
    <row r="852" spans="1:252" s="839" customFormat="1">
      <c r="A852" s="78" t="s">
        <v>583</v>
      </c>
      <c r="B852" s="699">
        <v>1.145</v>
      </c>
      <c r="C852" s="699">
        <v>1.038</v>
      </c>
      <c r="D852" s="699">
        <v>1.1140000000000001</v>
      </c>
      <c r="E852" s="699">
        <v>1.1950000000000001</v>
      </c>
      <c r="F852" s="699">
        <v>1.423</v>
      </c>
      <c r="G852" s="699">
        <v>1.6379999999999999</v>
      </c>
      <c r="H852" s="699">
        <v>1.7789999999999999</v>
      </c>
      <c r="I852" s="699">
        <v>1.661</v>
      </c>
      <c r="J852" s="699">
        <v>1.7470000000000001</v>
      </c>
      <c r="K852" s="699">
        <v>2</v>
      </c>
      <c r="L852" s="699">
        <v>2.3919999999999999</v>
      </c>
      <c r="M852" s="699">
        <v>2.4729999999999999</v>
      </c>
      <c r="N852" s="699">
        <v>2.6829999999999998</v>
      </c>
      <c r="O852" s="699">
        <v>2.8570000000000002</v>
      </c>
      <c r="P852" s="699">
        <v>2.9119999999999999</v>
      </c>
      <c r="Q852" s="699">
        <v>2.8159999999999998</v>
      </c>
      <c r="R852" s="699">
        <v>2.9</v>
      </c>
      <c r="S852" s="699">
        <v>2.7930000000000001</v>
      </c>
      <c r="T852" s="699">
        <v>2.6139999999999999</v>
      </c>
      <c r="U852" s="699">
        <v>2.4180000000000001</v>
      </c>
      <c r="V852" s="699">
        <v>2.2400000000000002</v>
      </c>
      <c r="W852" s="699">
        <v>2.0209999999999999</v>
      </c>
      <c r="X852" s="699">
        <v>2.1389999999999998</v>
      </c>
      <c r="Y852" s="699">
        <v>2.2280000000000002</v>
      </c>
      <c r="Z852" s="699">
        <v>2.5099999999999998</v>
      </c>
      <c r="AA852" s="699">
        <v>2.1240000000000001</v>
      </c>
      <c r="AB852" s="699">
        <v>2.3170000000000002</v>
      </c>
      <c r="AC852" s="699">
        <v>2.613</v>
      </c>
      <c r="AD852" s="699">
        <v>2.698</v>
      </c>
      <c r="AE852" s="953">
        <v>2.7549999999999999</v>
      </c>
      <c r="AF852" s="58"/>
      <c r="AG852" s="58"/>
      <c r="AH852" s="58"/>
      <c r="AI852" s="58"/>
      <c r="AJ852" s="58"/>
      <c r="AK852" s="58"/>
      <c r="AL852" s="58"/>
      <c r="AM852" s="58"/>
      <c r="AN852" s="58"/>
      <c r="AO852" s="58"/>
      <c r="AP852" s="58"/>
      <c r="AQ852" s="58"/>
      <c r="AR852" s="58"/>
      <c r="AS852" s="58"/>
      <c r="AT852" s="58"/>
      <c r="AU852" s="58"/>
      <c r="AV852" s="58"/>
      <c r="AW852" s="58"/>
      <c r="AX852" s="58"/>
      <c r="AY852" s="58"/>
      <c r="AZ852" s="58"/>
      <c r="BA852" s="58"/>
      <c r="BB852" s="58"/>
      <c r="BC852" s="58"/>
      <c r="BD852" s="58"/>
      <c r="BE852" s="58"/>
      <c r="BF852" s="58"/>
      <c r="BG852" s="58"/>
      <c r="BH852" s="58"/>
      <c r="BI852" s="58"/>
      <c r="BJ852" s="58"/>
      <c r="BK852" s="58"/>
      <c r="BL852" s="58"/>
      <c r="BM852" s="58"/>
      <c r="BN852" s="58"/>
      <c r="BO852" s="58"/>
      <c r="BP852" s="58"/>
      <c r="BQ852" s="58"/>
      <c r="BR852" s="58"/>
      <c r="BS852" s="58"/>
      <c r="BT852" s="58"/>
      <c r="BU852" s="58"/>
      <c r="BV852" s="58"/>
      <c r="BW852" s="58"/>
      <c r="BX852" s="58"/>
      <c r="BY852" s="58"/>
      <c r="BZ852" s="58"/>
      <c r="CA852" s="58"/>
      <c r="CB852" s="58"/>
      <c r="CC852" s="58"/>
      <c r="CD852" s="58"/>
      <c r="CE852" s="58"/>
      <c r="CF852" s="58"/>
      <c r="CG852" s="58"/>
      <c r="CH852" s="58"/>
      <c r="CI852" s="58"/>
      <c r="CJ852" s="58"/>
      <c r="CK852" s="58"/>
      <c r="CL852" s="58"/>
      <c r="CM852" s="58"/>
      <c r="CN852" s="58"/>
      <c r="CO852" s="58"/>
      <c r="CP852" s="58"/>
      <c r="CQ852" s="58"/>
      <c r="CR852" s="58"/>
      <c r="CS852" s="58"/>
      <c r="CT852" s="58"/>
      <c r="CU852" s="58"/>
      <c r="CV852" s="58"/>
      <c r="CW852" s="58"/>
      <c r="CX852" s="58"/>
      <c r="CY852" s="58"/>
      <c r="CZ852" s="58"/>
      <c r="DA852" s="58"/>
      <c r="DB852" s="58"/>
      <c r="DC852" s="58"/>
      <c r="DD852" s="58"/>
      <c r="DE852" s="58"/>
      <c r="DF852" s="58"/>
      <c r="DG852" s="58"/>
      <c r="DH852" s="58"/>
      <c r="DI852" s="58"/>
      <c r="DJ852" s="58"/>
      <c r="DK852" s="58"/>
      <c r="DL852" s="58"/>
      <c r="DM852" s="58"/>
      <c r="DN852" s="58"/>
      <c r="DO852" s="58"/>
      <c r="DP852" s="58"/>
      <c r="DQ852" s="58"/>
      <c r="DR852" s="58"/>
      <c r="DS852" s="58"/>
      <c r="DT852" s="58"/>
      <c r="DU852" s="58"/>
      <c r="DV852" s="58"/>
      <c r="DW852" s="58"/>
      <c r="DX852" s="58"/>
      <c r="DY852" s="58"/>
      <c r="DZ852" s="58"/>
      <c r="EA852" s="58"/>
      <c r="EB852" s="58"/>
      <c r="EC852" s="58"/>
      <c r="ED852" s="58"/>
      <c r="EE852" s="58"/>
      <c r="EF852" s="58"/>
      <c r="EG852" s="58"/>
      <c r="EH852" s="58"/>
      <c r="EI852" s="58"/>
      <c r="EJ852" s="58"/>
      <c r="EK852" s="58"/>
      <c r="EL852" s="58"/>
      <c r="EM852" s="58"/>
      <c r="EN852" s="58"/>
      <c r="EO852" s="58"/>
      <c r="EP852" s="58"/>
      <c r="EQ852" s="58"/>
      <c r="ER852" s="58"/>
      <c r="ES852" s="58"/>
      <c r="ET852" s="58"/>
      <c r="EU852" s="58"/>
      <c r="EV852" s="58"/>
      <c r="EW852" s="58"/>
      <c r="EX852" s="58"/>
      <c r="EY852" s="58"/>
      <c r="EZ852" s="58"/>
      <c r="FA852" s="58"/>
      <c r="FB852" s="58"/>
      <c r="FC852" s="58"/>
      <c r="FD852" s="58"/>
      <c r="FE852" s="58"/>
      <c r="FF852" s="58"/>
      <c r="FG852" s="58"/>
      <c r="FH852" s="58"/>
      <c r="FI852" s="58"/>
      <c r="FJ852" s="58"/>
      <c r="FK852" s="58"/>
      <c r="FL852" s="58"/>
      <c r="FM852" s="58"/>
      <c r="FN852" s="58"/>
      <c r="FO852" s="58"/>
      <c r="FP852" s="58"/>
      <c r="FQ852" s="58"/>
      <c r="FR852" s="58"/>
      <c r="FS852" s="58"/>
      <c r="FT852" s="58"/>
      <c r="FU852" s="58"/>
      <c r="FV852" s="58"/>
      <c r="FW852" s="58"/>
      <c r="FX852" s="58"/>
      <c r="FY852" s="58"/>
      <c r="FZ852" s="58"/>
      <c r="GA852" s="58"/>
      <c r="GB852" s="58"/>
      <c r="GC852" s="58"/>
      <c r="GD852" s="58"/>
      <c r="GE852" s="58"/>
      <c r="GF852" s="58"/>
      <c r="GG852" s="58"/>
      <c r="GH852" s="58"/>
      <c r="GI852" s="58"/>
      <c r="GJ852" s="58"/>
      <c r="GK852" s="58"/>
      <c r="GL852" s="58"/>
      <c r="GM852" s="58"/>
      <c r="GN852" s="58"/>
      <c r="GO852" s="58"/>
      <c r="GP852" s="58"/>
      <c r="GQ852" s="58"/>
      <c r="GR852" s="58"/>
      <c r="GS852" s="58"/>
      <c r="GT852" s="58"/>
      <c r="GU852" s="58"/>
      <c r="GV852" s="58"/>
      <c r="GW852" s="58"/>
      <c r="GX852" s="58"/>
      <c r="GY852" s="58"/>
      <c r="GZ852" s="58"/>
      <c r="HA852" s="58"/>
      <c r="HB852" s="58"/>
      <c r="HC852" s="58"/>
      <c r="HD852" s="58"/>
      <c r="HE852" s="58"/>
      <c r="HF852" s="58"/>
      <c r="HG852" s="58"/>
      <c r="HH852" s="58"/>
      <c r="HI852" s="58"/>
      <c r="HJ852" s="58"/>
      <c r="HK852" s="58"/>
      <c r="HL852" s="58"/>
      <c r="HM852" s="58"/>
      <c r="HN852" s="58"/>
      <c r="HO852" s="58"/>
      <c r="HP852" s="58"/>
      <c r="HQ852" s="58"/>
      <c r="HR852" s="58"/>
      <c r="HS852" s="58"/>
      <c r="HT852" s="58"/>
      <c r="HU852" s="58"/>
      <c r="HV852" s="58"/>
      <c r="HW852" s="58"/>
      <c r="HX852" s="58"/>
      <c r="HY852" s="58"/>
      <c r="HZ852" s="58"/>
      <c r="IA852" s="58"/>
      <c r="IB852" s="58"/>
      <c r="IC852" s="58"/>
      <c r="ID852" s="58"/>
      <c r="IE852" s="58"/>
      <c r="IF852" s="58"/>
      <c r="IG852" s="58"/>
      <c r="IH852" s="58"/>
      <c r="II852" s="58"/>
      <c r="IJ852" s="58"/>
      <c r="IK852" s="58"/>
      <c r="IL852" s="58"/>
      <c r="IM852" s="58"/>
      <c r="IN852" s="58"/>
      <c r="IO852" s="58"/>
      <c r="IP852" s="58"/>
      <c r="IQ852" s="58"/>
      <c r="IR852" s="58"/>
    </row>
    <row r="853" spans="1:252">
      <c r="A853" t="s">
        <v>584</v>
      </c>
      <c r="B853" s="957">
        <v>1.7000000000000001E-2</v>
      </c>
      <c r="C853" s="957">
        <v>1.6E-2</v>
      </c>
      <c r="D853" s="957">
        <v>1.6E-2</v>
      </c>
      <c r="E853" s="957">
        <v>1.7999999999999999E-2</v>
      </c>
      <c r="F853" s="957">
        <v>2.1000000000000001E-2</v>
      </c>
      <c r="G853" s="957">
        <v>2.4E-2</v>
      </c>
      <c r="H853" s="957">
        <v>2.7E-2</v>
      </c>
      <c r="I853" s="957">
        <v>2.5000000000000001E-2</v>
      </c>
      <c r="J853" s="957">
        <v>2.5999999999999999E-2</v>
      </c>
      <c r="K853" s="957">
        <v>3.1E-2</v>
      </c>
      <c r="L853" s="957">
        <v>3.5999999999999997E-2</v>
      </c>
      <c r="M853" s="957">
        <v>3.6999999999999998E-2</v>
      </c>
      <c r="N853" s="957">
        <v>0.04</v>
      </c>
      <c r="O853" s="957">
        <v>4.2999999999999997E-2</v>
      </c>
      <c r="P853" s="957">
        <v>4.3999999999999997E-2</v>
      </c>
      <c r="Q853" s="957">
        <v>4.2999999999999997E-2</v>
      </c>
      <c r="R853" s="957">
        <v>6.4000000000000001E-2</v>
      </c>
      <c r="S853" s="957">
        <v>5.7000000000000002E-2</v>
      </c>
      <c r="T853" s="957">
        <v>5.8999999999999997E-2</v>
      </c>
      <c r="U853" s="957">
        <v>4.5999999999999999E-2</v>
      </c>
      <c r="V853" s="957">
        <v>4.3999999999999997E-2</v>
      </c>
      <c r="W853" s="957">
        <v>8.5000000000000006E-2</v>
      </c>
      <c r="X853" s="957">
        <v>0.11600000000000001</v>
      </c>
      <c r="Y853" s="957">
        <v>0.122</v>
      </c>
      <c r="Z853" s="957">
        <v>0.122</v>
      </c>
      <c r="AA853" s="957">
        <v>0.13300000000000001</v>
      </c>
      <c r="AB853" s="957">
        <v>0.127</v>
      </c>
      <c r="AC853" s="957">
        <v>0.156</v>
      </c>
      <c r="AD853" s="957">
        <v>0.29699999999999999</v>
      </c>
      <c r="AE853" s="953">
        <v>0.45800000000000002</v>
      </c>
    </row>
    <row r="854" spans="1:252">
      <c r="A854" t="s">
        <v>585</v>
      </c>
      <c r="B854" s="957">
        <v>0.11799999999999999</v>
      </c>
      <c r="C854" s="957">
        <v>0.114</v>
      </c>
      <c r="D854" s="957">
        <v>0.14799999999999999</v>
      </c>
      <c r="E854" s="957">
        <v>0.156</v>
      </c>
      <c r="F854" s="957">
        <v>0.17499999999999999</v>
      </c>
      <c r="G854" s="957">
        <v>0.20499999999999999</v>
      </c>
      <c r="H854" s="957">
        <v>0.21099999999999999</v>
      </c>
      <c r="I854" s="957">
        <v>0.20300000000000001</v>
      </c>
      <c r="J854" s="957">
        <v>0.214</v>
      </c>
      <c r="K854" s="957">
        <v>0.249</v>
      </c>
      <c r="L854" s="957">
        <v>0.28599999999999998</v>
      </c>
      <c r="M854" s="957">
        <v>0.29299999999999998</v>
      </c>
      <c r="N854" s="957">
        <v>0.33300000000000002</v>
      </c>
      <c r="O854" s="957">
        <v>0.32500000000000001</v>
      </c>
      <c r="P854" s="957">
        <v>0.318</v>
      </c>
      <c r="Q854" s="957">
        <v>0.34699999999999998</v>
      </c>
      <c r="R854" s="957">
        <v>0.41</v>
      </c>
      <c r="S854" s="957">
        <v>0.47099999999999997</v>
      </c>
      <c r="T854" s="957">
        <v>0.5</v>
      </c>
      <c r="U854" s="957">
        <v>0.48799999999999999</v>
      </c>
      <c r="V854" s="957">
        <v>0.49</v>
      </c>
      <c r="W854" s="957">
        <v>0.34300000000000003</v>
      </c>
      <c r="X854" s="957">
        <v>0.36799999999999999</v>
      </c>
      <c r="Y854" s="957">
        <v>0.442</v>
      </c>
      <c r="Z854" s="957">
        <v>0.50900000000000001</v>
      </c>
      <c r="AA854" s="957">
        <v>0.51</v>
      </c>
      <c r="AB854" s="957">
        <v>0.52300000000000002</v>
      </c>
      <c r="AC854" s="957">
        <v>0.51</v>
      </c>
      <c r="AD854" s="957">
        <v>0.46</v>
      </c>
      <c r="AE854" s="953">
        <v>0.30399999999999999</v>
      </c>
    </row>
    <row r="855" spans="1:252">
      <c r="A855" t="s">
        <v>586</v>
      </c>
      <c r="B855" s="957">
        <v>0</v>
      </c>
      <c r="C855" s="957">
        <v>0</v>
      </c>
      <c r="D855" s="957">
        <v>1E-3</v>
      </c>
      <c r="E855" s="957">
        <v>1E-3</v>
      </c>
      <c r="F855" s="957">
        <v>1E-3</v>
      </c>
      <c r="G855" s="957">
        <v>1E-3</v>
      </c>
      <c r="H855" s="957">
        <v>1E-3</v>
      </c>
      <c r="I855" s="957">
        <v>1E-3</v>
      </c>
      <c r="J855" s="957">
        <v>1E-3</v>
      </c>
      <c r="K855" s="957">
        <v>1E-3</v>
      </c>
      <c r="L855" s="957">
        <v>1E-3</v>
      </c>
      <c r="M855" s="957">
        <v>1E-3</v>
      </c>
      <c r="N855" s="957">
        <v>1E-3</v>
      </c>
      <c r="O855" s="957">
        <v>1E-3</v>
      </c>
      <c r="P855" s="957">
        <v>1E-3</v>
      </c>
      <c r="Q855" s="957">
        <v>0</v>
      </c>
      <c r="R855" s="957">
        <v>0</v>
      </c>
      <c r="S855" s="957">
        <v>0</v>
      </c>
      <c r="T855" s="957">
        <v>0</v>
      </c>
      <c r="U855" s="957">
        <v>2E-3</v>
      </c>
      <c r="V855" s="957">
        <v>3.0000000000000001E-3</v>
      </c>
      <c r="W855" s="957">
        <v>0.01</v>
      </c>
      <c r="X855" s="957">
        <v>2.5999999999999999E-2</v>
      </c>
      <c r="Y855" s="957">
        <v>3.2000000000000001E-2</v>
      </c>
      <c r="Z855" s="957">
        <v>4.2999999999999997E-2</v>
      </c>
      <c r="AA855" s="957">
        <v>5.0999999999999997E-2</v>
      </c>
      <c r="AB855" s="957">
        <v>7.6999999999999999E-2</v>
      </c>
      <c r="AC855" s="957">
        <v>0.109</v>
      </c>
      <c r="AD855" s="957">
        <v>0.19400000000000001</v>
      </c>
      <c r="AE855" s="953">
        <v>0.30499999999999999</v>
      </c>
    </row>
    <row r="856" spans="1:252">
      <c r="A856" t="s">
        <v>587</v>
      </c>
      <c r="B856" s="957">
        <v>2.5999999999999999E-2</v>
      </c>
      <c r="C856" s="957">
        <v>2.5000000000000001E-2</v>
      </c>
      <c r="D856" s="957">
        <v>2.5000000000000001E-2</v>
      </c>
      <c r="E856" s="957">
        <v>2.5999999999999999E-2</v>
      </c>
      <c r="F856" s="957">
        <v>3.4000000000000002E-2</v>
      </c>
      <c r="G856" s="957">
        <v>3.7999999999999999E-2</v>
      </c>
      <c r="H856" s="957">
        <v>0.04</v>
      </c>
      <c r="I856" s="957">
        <v>4.1000000000000002E-2</v>
      </c>
      <c r="J856" s="957">
        <v>4.1000000000000002E-2</v>
      </c>
      <c r="K856" s="957">
        <v>4.7E-2</v>
      </c>
      <c r="L856" s="957">
        <v>5.8999999999999997E-2</v>
      </c>
      <c r="M856" s="957">
        <v>5.8999999999999997E-2</v>
      </c>
      <c r="N856" s="957">
        <v>6.5000000000000002E-2</v>
      </c>
      <c r="O856" s="957">
        <v>6.6000000000000003E-2</v>
      </c>
      <c r="P856" s="957">
        <v>7.0999999999999994E-2</v>
      </c>
      <c r="Q856" s="957">
        <v>6.5000000000000002E-2</v>
      </c>
      <c r="R856" s="957">
        <v>5.7000000000000002E-2</v>
      </c>
      <c r="S856" s="957">
        <v>6.8000000000000005E-2</v>
      </c>
      <c r="T856" s="957">
        <v>8.1000000000000003E-2</v>
      </c>
      <c r="U856" s="957">
        <v>7.8E-2</v>
      </c>
      <c r="V856" s="957">
        <v>6.5000000000000002E-2</v>
      </c>
      <c r="W856" s="957">
        <v>5.0999999999999997E-2</v>
      </c>
      <c r="X856" s="957">
        <v>6.7000000000000004E-2</v>
      </c>
      <c r="Y856" s="957">
        <v>8.5000000000000006E-2</v>
      </c>
      <c r="Z856" s="957">
        <v>9.2999999999999999E-2</v>
      </c>
      <c r="AA856" s="957">
        <v>0.104</v>
      </c>
      <c r="AB856" s="957">
        <v>0.112</v>
      </c>
      <c r="AC856" s="957">
        <v>0.108</v>
      </c>
      <c r="AD856" s="957">
        <v>9.6000000000000002E-2</v>
      </c>
      <c r="AE856" s="953">
        <v>0.17199999999999999</v>
      </c>
    </row>
    <row r="857" spans="1:252">
      <c r="A857" t="s">
        <v>466</v>
      </c>
      <c r="B857" s="957">
        <v>2.9449999999999998</v>
      </c>
      <c r="C857" s="957">
        <v>2.7170000000000001</v>
      </c>
      <c r="D857" s="957">
        <v>3.1339999999999999</v>
      </c>
      <c r="E857" s="957">
        <v>3.21</v>
      </c>
      <c r="F857" s="957">
        <v>3.9350000000000001</v>
      </c>
      <c r="G857" s="957">
        <v>4.609</v>
      </c>
      <c r="H857" s="957">
        <v>5.0709999999999997</v>
      </c>
      <c r="I857" s="957">
        <v>5.194</v>
      </c>
      <c r="J857" s="957">
        <v>5.181</v>
      </c>
      <c r="K857" s="957">
        <v>5.7619999999999996</v>
      </c>
      <c r="L857" s="957">
        <v>6.1550000000000002</v>
      </c>
      <c r="M857" s="957">
        <v>6.8230000000000004</v>
      </c>
      <c r="N857" s="957">
        <v>7.5940000000000003</v>
      </c>
      <c r="O857" s="957">
        <v>7.7480000000000002</v>
      </c>
      <c r="P857" s="957">
        <v>7.9139999999999997</v>
      </c>
      <c r="Q857" s="957">
        <v>6.9560000000000004</v>
      </c>
      <c r="R857" s="957">
        <v>7.1130000000000004</v>
      </c>
      <c r="S857" s="957">
        <v>6.2880000000000003</v>
      </c>
      <c r="T857" s="957">
        <v>6.9059999999999997</v>
      </c>
      <c r="U857" s="957">
        <v>6.3049999999999997</v>
      </c>
      <c r="V857" s="957">
        <v>5.6630000000000003</v>
      </c>
      <c r="W857" s="957">
        <v>5.6260000000000003</v>
      </c>
      <c r="X857" s="957">
        <v>5.67</v>
      </c>
      <c r="Y857" s="957">
        <v>6.3280000000000003</v>
      </c>
      <c r="Z857" s="957">
        <v>7.9619999999999997</v>
      </c>
      <c r="AA857" s="957">
        <v>6.6210000000000004</v>
      </c>
      <c r="AB857" s="957">
        <v>7.6340000000000003</v>
      </c>
      <c r="AC857" s="957">
        <v>9.4359999999999999</v>
      </c>
      <c r="AD857" s="957">
        <v>12.433</v>
      </c>
      <c r="AE857" s="953">
        <v>17.498000000000001</v>
      </c>
    </row>
    <row r="858" spans="1:252">
      <c r="A858" t="s">
        <v>588</v>
      </c>
      <c r="B858" s="957">
        <v>0.11700000000000001</v>
      </c>
      <c r="C858" s="957">
        <v>0.10299999999999999</v>
      </c>
      <c r="D858" s="957">
        <v>0.105</v>
      </c>
      <c r="E858" s="957">
        <v>0.107</v>
      </c>
      <c r="F858" s="957">
        <v>0.14000000000000001</v>
      </c>
      <c r="G858" s="957">
        <v>0.16300000000000001</v>
      </c>
      <c r="H858" s="957">
        <v>0.187</v>
      </c>
      <c r="I858" s="957">
        <v>0.189</v>
      </c>
      <c r="J858" s="957">
        <v>0.188</v>
      </c>
      <c r="K858" s="957">
        <v>0.20599999999999999</v>
      </c>
      <c r="L858" s="957">
        <v>0.224</v>
      </c>
      <c r="M858" s="957">
        <v>0.251</v>
      </c>
      <c r="N858" s="957">
        <v>0.27200000000000002</v>
      </c>
      <c r="O858" s="957">
        <v>0.28199999999999997</v>
      </c>
      <c r="P858" s="957">
        <v>0.25900000000000001</v>
      </c>
      <c r="Q858" s="957">
        <v>0.25600000000000001</v>
      </c>
      <c r="R858" s="957">
        <v>0.17499999999999999</v>
      </c>
      <c r="S858" s="957">
        <v>0.17899999999999999</v>
      </c>
      <c r="T858" s="957">
        <v>0.222</v>
      </c>
      <c r="U858" s="957">
        <v>0.16500000000000001</v>
      </c>
      <c r="V858" s="957">
        <v>0.16900000000000001</v>
      </c>
      <c r="W858" s="957">
        <v>0.23699999999999999</v>
      </c>
      <c r="X858" s="957">
        <v>0.115</v>
      </c>
      <c r="Y858" s="957">
        <v>0.34100000000000003</v>
      </c>
      <c r="Z858" s="957">
        <v>0.27400000000000002</v>
      </c>
      <c r="AA858" s="957">
        <v>0.253</v>
      </c>
      <c r="AB858" s="957">
        <v>0.28299999999999997</v>
      </c>
      <c r="AC858" s="957">
        <v>0.58499999999999996</v>
      </c>
      <c r="AD858" s="957">
        <v>1.4510000000000001</v>
      </c>
      <c r="AE858" s="953">
        <v>0.41499999999999998</v>
      </c>
    </row>
    <row r="859" spans="1:252">
      <c r="A859" t="s">
        <v>589</v>
      </c>
      <c r="B859" s="957">
        <v>1.8740000000000001</v>
      </c>
      <c r="C859" s="957">
        <v>1.764</v>
      </c>
      <c r="D859" s="957">
        <v>2.1640000000000001</v>
      </c>
      <c r="E859" s="957">
        <v>2.2120000000000002</v>
      </c>
      <c r="F859" s="957">
        <v>2.6459999999999999</v>
      </c>
      <c r="G859" s="957">
        <v>3.117</v>
      </c>
      <c r="H859" s="957">
        <v>3.36</v>
      </c>
      <c r="I859" s="957">
        <v>3.4510000000000001</v>
      </c>
      <c r="J859" s="957">
        <v>3.4630000000000001</v>
      </c>
      <c r="K859" s="957">
        <v>3.875</v>
      </c>
      <c r="L859" s="957">
        <v>4.117</v>
      </c>
      <c r="M859" s="957">
        <v>4.5309999999999997</v>
      </c>
      <c r="N859" s="957">
        <v>5.1109999999999998</v>
      </c>
      <c r="O859" s="957">
        <v>5.1829999999999998</v>
      </c>
      <c r="P859" s="957">
        <v>5.4290000000000003</v>
      </c>
      <c r="Q859" s="957">
        <v>4.4660000000000002</v>
      </c>
      <c r="R859" s="957">
        <v>4.79</v>
      </c>
      <c r="S859" s="957">
        <v>4.3490000000000002</v>
      </c>
      <c r="T859" s="957">
        <v>4.7629999999999999</v>
      </c>
      <c r="U859" s="957">
        <v>4.34</v>
      </c>
      <c r="V859" s="957">
        <v>3.7909999999999999</v>
      </c>
      <c r="W859" s="957">
        <v>3.7229999999999999</v>
      </c>
      <c r="X859" s="957">
        <v>3.75</v>
      </c>
      <c r="Y859" s="957">
        <v>4.1310000000000002</v>
      </c>
      <c r="Z859" s="957">
        <v>5.6130000000000004</v>
      </c>
      <c r="AA859" s="957">
        <v>4.5590000000000002</v>
      </c>
      <c r="AB859" s="957">
        <v>5.1740000000000004</v>
      </c>
      <c r="AC859" s="957">
        <v>6.2610000000000001</v>
      </c>
      <c r="AD859" s="957">
        <v>8.1039999999999992</v>
      </c>
      <c r="AE859" s="953">
        <v>14.026999999999999</v>
      </c>
    </row>
    <row r="860" spans="1:252">
      <c r="A860" t="s">
        <v>590</v>
      </c>
      <c r="B860" s="957">
        <v>0.69699999999999995</v>
      </c>
      <c r="C860" s="957">
        <v>0.622</v>
      </c>
      <c r="D860" s="957">
        <v>0.63400000000000001</v>
      </c>
      <c r="E860" s="957">
        <v>0.65300000000000002</v>
      </c>
      <c r="F860" s="957">
        <v>0.84299999999999997</v>
      </c>
      <c r="G860" s="957">
        <v>0.97499999999999998</v>
      </c>
      <c r="H860" s="957">
        <v>1.119</v>
      </c>
      <c r="I860" s="957">
        <v>1.139</v>
      </c>
      <c r="J860" s="957">
        <v>1.123</v>
      </c>
      <c r="K860" s="957">
        <v>1.2350000000000001</v>
      </c>
      <c r="L860" s="957">
        <v>1.3320000000000001</v>
      </c>
      <c r="M860" s="957">
        <v>1.4990000000000001</v>
      </c>
      <c r="N860" s="957">
        <v>1.627</v>
      </c>
      <c r="O860" s="957">
        <v>1.681</v>
      </c>
      <c r="P860" s="957">
        <v>1.6379999999999999</v>
      </c>
      <c r="Q860" s="957">
        <v>1.6180000000000001</v>
      </c>
      <c r="R860" s="957">
        <v>1.4850000000000001</v>
      </c>
      <c r="S860" s="957">
        <v>1.2090000000000001</v>
      </c>
      <c r="T860" s="957">
        <v>1.357</v>
      </c>
      <c r="U860" s="957">
        <v>1.258</v>
      </c>
      <c r="V860" s="957">
        <v>1.234</v>
      </c>
      <c r="W860" s="957">
        <v>1.1499999999999999</v>
      </c>
      <c r="X860" s="957">
        <v>1.238</v>
      </c>
      <c r="Y860" s="957">
        <v>1.25</v>
      </c>
      <c r="Z860" s="957">
        <v>1.4119999999999999</v>
      </c>
      <c r="AA860" s="957">
        <v>1.216</v>
      </c>
      <c r="AB860" s="957">
        <v>1.383</v>
      </c>
      <c r="AC860" s="957">
        <v>1.5029999999999999</v>
      </c>
      <c r="AD860" s="957">
        <v>1.6020000000000001</v>
      </c>
      <c r="AE860" s="953">
        <v>1.542</v>
      </c>
    </row>
    <row r="861" spans="1:252">
      <c r="A861" t="s">
        <v>591</v>
      </c>
      <c r="B861" s="957">
        <v>0.248</v>
      </c>
      <c r="C861" s="957">
        <v>0.221</v>
      </c>
      <c r="D861" s="957">
        <v>0.224</v>
      </c>
      <c r="E861" s="957">
        <v>0.23100000000000001</v>
      </c>
      <c r="F861" s="957">
        <v>0.29599999999999999</v>
      </c>
      <c r="G861" s="957">
        <v>0.34200000000000003</v>
      </c>
      <c r="H861" s="957">
        <v>0.39200000000000002</v>
      </c>
      <c r="I861" s="957">
        <v>0.40200000000000002</v>
      </c>
      <c r="J861" s="957">
        <v>0.39500000000000002</v>
      </c>
      <c r="K861" s="957">
        <v>0.433</v>
      </c>
      <c r="L861" s="957">
        <v>0.46600000000000003</v>
      </c>
      <c r="M861" s="957">
        <v>0.52400000000000002</v>
      </c>
      <c r="N861" s="957">
        <v>0.56599999999999995</v>
      </c>
      <c r="O861" s="957">
        <v>0.58399999999999996</v>
      </c>
      <c r="P861" s="957">
        <v>0.56999999999999995</v>
      </c>
      <c r="Q861" s="957">
        <v>0.58399999999999996</v>
      </c>
      <c r="R861" s="957">
        <v>0.60199999999999998</v>
      </c>
      <c r="S861" s="957">
        <v>0.51200000000000001</v>
      </c>
      <c r="T861" s="957">
        <v>0.53400000000000003</v>
      </c>
      <c r="U861" s="957">
        <v>0.51600000000000001</v>
      </c>
      <c r="V861" s="957">
        <v>0.46899999999999997</v>
      </c>
      <c r="W861" s="957">
        <v>0.46500000000000002</v>
      </c>
      <c r="X861" s="957">
        <v>0.51400000000000001</v>
      </c>
      <c r="Y861" s="957">
        <v>0.58699999999999997</v>
      </c>
      <c r="Z861" s="957">
        <v>0.626</v>
      </c>
      <c r="AA861" s="957">
        <v>0.57399999999999995</v>
      </c>
      <c r="AB861" s="957">
        <v>0.58499999999999996</v>
      </c>
      <c r="AC861" s="957">
        <v>0.629</v>
      </c>
      <c r="AD861" s="957">
        <v>0.78900000000000003</v>
      </c>
      <c r="AE861" s="953">
        <v>0.88700000000000001</v>
      </c>
    </row>
    <row r="862" spans="1:252">
      <c r="A862" t="s">
        <v>592</v>
      </c>
      <c r="B862" s="957">
        <v>0</v>
      </c>
      <c r="C862" s="957">
        <v>0</v>
      </c>
      <c r="D862" s="957">
        <v>0</v>
      </c>
      <c r="E862" s="957">
        <v>0</v>
      </c>
      <c r="F862" s="957">
        <v>0</v>
      </c>
      <c r="G862" s="957">
        <v>0</v>
      </c>
      <c r="H862" s="957">
        <v>0</v>
      </c>
      <c r="I862" s="957">
        <v>0</v>
      </c>
      <c r="J862" s="957">
        <v>0</v>
      </c>
      <c r="K862" s="957">
        <v>0</v>
      </c>
      <c r="L862" s="957">
        <v>0</v>
      </c>
      <c r="M862" s="957">
        <v>0</v>
      </c>
      <c r="N862" s="957">
        <v>0</v>
      </c>
      <c r="O862" s="957">
        <v>0</v>
      </c>
      <c r="P862" s="957">
        <v>0</v>
      </c>
      <c r="Q862" s="957">
        <v>0</v>
      </c>
      <c r="R862" s="957">
        <v>0</v>
      </c>
      <c r="S862" s="957">
        <v>0</v>
      </c>
      <c r="T862" s="957">
        <v>0</v>
      </c>
      <c r="U862" s="957">
        <v>0</v>
      </c>
      <c r="V862" s="957">
        <v>0</v>
      </c>
      <c r="W862" s="957">
        <v>0</v>
      </c>
      <c r="X862" s="957">
        <v>0</v>
      </c>
      <c r="Y862" s="957">
        <v>0</v>
      </c>
      <c r="Z862" s="957"/>
      <c r="AA862" s="957"/>
      <c r="AB862" s="957"/>
      <c r="AC862" s="957"/>
      <c r="AD862" s="957"/>
    </row>
    <row r="863" spans="1:252">
      <c r="A863" t="s">
        <v>593</v>
      </c>
      <c r="B863" s="957">
        <v>8.9999999999999993E-3</v>
      </c>
      <c r="C863" s="957">
        <v>7.0000000000000001E-3</v>
      </c>
      <c r="D863" s="957">
        <v>7.0000000000000001E-3</v>
      </c>
      <c r="E863" s="957">
        <v>7.0000000000000001E-3</v>
      </c>
      <c r="F863" s="957">
        <v>0.01</v>
      </c>
      <c r="G863" s="957">
        <v>1.2E-2</v>
      </c>
      <c r="H863" s="957">
        <v>1.2999999999999999E-2</v>
      </c>
      <c r="I863" s="957">
        <v>1.2999999999999999E-2</v>
      </c>
      <c r="J863" s="957">
        <v>1.2999999999999999E-2</v>
      </c>
      <c r="K863" s="957">
        <v>1.2999999999999999E-2</v>
      </c>
      <c r="L863" s="957">
        <v>1.6E-2</v>
      </c>
      <c r="M863" s="957">
        <v>1.7999999999999999E-2</v>
      </c>
      <c r="N863" s="957">
        <v>1.7999999999999999E-2</v>
      </c>
      <c r="O863" s="957">
        <v>1.9E-2</v>
      </c>
      <c r="P863" s="957">
        <v>1.9E-2</v>
      </c>
      <c r="Q863" s="957">
        <v>3.2000000000000001E-2</v>
      </c>
      <c r="R863" s="957">
        <v>6.0999999999999999E-2</v>
      </c>
      <c r="S863" s="957">
        <v>3.9E-2</v>
      </c>
      <c r="T863" s="957">
        <v>0.03</v>
      </c>
      <c r="U863" s="957">
        <v>2.5000000000000001E-2</v>
      </c>
      <c r="V863" s="957">
        <v>0</v>
      </c>
      <c r="W863" s="957">
        <v>5.0999999999999997E-2</v>
      </c>
      <c r="X863" s="957">
        <v>5.3999999999999999E-2</v>
      </c>
      <c r="Y863" s="957">
        <v>0.02</v>
      </c>
      <c r="Z863" s="957">
        <v>3.6999999999999998E-2</v>
      </c>
      <c r="AA863" s="957">
        <v>1.9E-2</v>
      </c>
      <c r="AB863" s="957">
        <v>0.20899999999999999</v>
      </c>
      <c r="AC863" s="957">
        <v>0.45800000000000002</v>
      </c>
      <c r="AD863" s="957">
        <v>0.48699999999999999</v>
      </c>
      <c r="AE863" s="953">
        <v>0.627</v>
      </c>
    </row>
    <row r="864" spans="1:252">
      <c r="A864" t="s">
        <v>467</v>
      </c>
      <c r="B864" s="957">
        <v>5.7000000000000002E-2</v>
      </c>
      <c r="C864" s="957">
        <v>5.3999999999999999E-2</v>
      </c>
      <c r="D864" s="957">
        <v>5.0999999999999997E-2</v>
      </c>
      <c r="E864" s="957">
        <v>5.3999999999999999E-2</v>
      </c>
      <c r="F864" s="957">
        <v>6.7000000000000004E-2</v>
      </c>
      <c r="G864" s="957">
        <v>7.2999999999999995E-2</v>
      </c>
      <c r="H864" s="957">
        <v>7.9000000000000001E-2</v>
      </c>
      <c r="I864" s="957">
        <v>7.8E-2</v>
      </c>
      <c r="J864" s="957">
        <v>7.9000000000000001E-2</v>
      </c>
      <c r="K864" s="957">
        <v>8.8999999999999996E-2</v>
      </c>
      <c r="L864" s="957">
        <v>9.7000000000000003E-2</v>
      </c>
      <c r="M864" s="957">
        <v>0.10299999999999999</v>
      </c>
      <c r="N864" s="957">
        <v>0.111</v>
      </c>
      <c r="O864" s="957">
        <v>0.10199999999999999</v>
      </c>
      <c r="P864" s="957">
        <v>0.13</v>
      </c>
      <c r="Q864" s="957">
        <v>0.13600000000000001</v>
      </c>
      <c r="R864" s="957">
        <v>0.153</v>
      </c>
      <c r="S864" s="957">
        <v>0.18</v>
      </c>
      <c r="T864" s="957">
        <v>0.191</v>
      </c>
      <c r="U864" s="957">
        <v>0.22500000000000001</v>
      </c>
      <c r="V864" s="957">
        <v>0.183</v>
      </c>
      <c r="W864" s="957">
        <v>0.17799999999999999</v>
      </c>
      <c r="X864" s="957">
        <v>0.21</v>
      </c>
      <c r="Y864" s="957">
        <v>0.224</v>
      </c>
      <c r="Z864" s="957">
        <v>0.23300000000000001</v>
      </c>
      <c r="AA864" s="957">
        <v>0.20799999999999999</v>
      </c>
      <c r="AB864" s="957">
        <v>0.215</v>
      </c>
      <c r="AC864" s="957">
        <v>0.22</v>
      </c>
      <c r="AD864" s="957">
        <v>0.23400000000000001</v>
      </c>
      <c r="AE864" s="953">
        <v>0.34499999999999997</v>
      </c>
    </row>
    <row r="865" spans="1:31">
      <c r="A865" t="s">
        <v>594</v>
      </c>
      <c r="B865" s="957"/>
      <c r="C865" s="957"/>
      <c r="D865" s="957"/>
      <c r="E865" s="957"/>
      <c r="F865" s="957"/>
      <c r="G865" s="957"/>
      <c r="H865" s="957"/>
      <c r="I865" s="957"/>
      <c r="J865" s="957"/>
      <c r="K865" s="957"/>
      <c r="L865" s="957"/>
      <c r="M865" s="957"/>
      <c r="N865" s="957"/>
      <c r="O865" s="957"/>
      <c r="P865" s="957"/>
      <c r="Q865" s="957"/>
      <c r="R865" s="957"/>
      <c r="S865" s="957"/>
      <c r="T865" s="957"/>
      <c r="U865" s="957"/>
      <c r="V865" s="957"/>
      <c r="W865" s="957"/>
      <c r="X865" s="957"/>
      <c r="Y865" s="957"/>
      <c r="Z865" s="957"/>
      <c r="AA865" s="957"/>
      <c r="AB865" s="957"/>
      <c r="AC865" s="957"/>
      <c r="AD865" s="957"/>
    </row>
    <row r="866" spans="1:31">
      <c r="A866" t="s">
        <v>595</v>
      </c>
      <c r="B866" s="957"/>
      <c r="C866" s="957"/>
      <c r="D866" s="957"/>
      <c r="E866" s="957"/>
      <c r="F866" s="957"/>
      <c r="G866" s="957"/>
      <c r="H866" s="957"/>
      <c r="I866" s="957"/>
      <c r="J866" s="957"/>
      <c r="K866" s="957"/>
      <c r="L866" s="957"/>
      <c r="M866" s="957"/>
      <c r="N866" s="957"/>
      <c r="O866" s="957"/>
      <c r="P866" s="957"/>
      <c r="Q866" s="957"/>
      <c r="R866" s="957"/>
      <c r="S866" s="957"/>
      <c r="T866" s="957"/>
      <c r="U866" s="957"/>
      <c r="V866" s="957"/>
      <c r="W866" s="957"/>
      <c r="X866" s="957"/>
      <c r="Y866" s="957"/>
      <c r="Z866" s="957"/>
      <c r="AA866" s="957"/>
      <c r="AB866" s="957"/>
      <c r="AC866" s="957"/>
      <c r="AD866" s="957"/>
    </row>
    <row r="867" spans="1:31">
      <c r="A867" t="s">
        <v>596</v>
      </c>
      <c r="B867" s="957">
        <v>1E-3</v>
      </c>
      <c r="C867" s="957">
        <v>1E-3</v>
      </c>
      <c r="D867" s="957">
        <v>0</v>
      </c>
      <c r="E867" s="957">
        <v>0</v>
      </c>
      <c r="F867" s="957">
        <v>0</v>
      </c>
      <c r="G867" s="957">
        <v>0</v>
      </c>
      <c r="H867" s="957">
        <v>0</v>
      </c>
      <c r="I867" s="957">
        <v>0</v>
      </c>
      <c r="J867" s="957">
        <v>0</v>
      </c>
      <c r="K867" s="957">
        <v>0</v>
      </c>
      <c r="L867" s="957">
        <v>0</v>
      </c>
      <c r="M867" s="957">
        <v>0</v>
      </c>
      <c r="N867" s="957">
        <v>0</v>
      </c>
      <c r="O867" s="957">
        <v>0</v>
      </c>
      <c r="P867" s="957">
        <v>0</v>
      </c>
      <c r="Q867" s="957">
        <v>0</v>
      </c>
      <c r="R867" s="957">
        <v>0</v>
      </c>
      <c r="S867" s="957">
        <v>0</v>
      </c>
      <c r="T867" s="957">
        <v>0</v>
      </c>
      <c r="U867" s="957">
        <v>0</v>
      </c>
      <c r="V867" s="957">
        <v>0</v>
      </c>
      <c r="W867" s="957">
        <v>0</v>
      </c>
      <c r="X867" s="957">
        <v>0</v>
      </c>
      <c r="Y867" s="957">
        <v>0</v>
      </c>
      <c r="Z867" s="957"/>
      <c r="AA867" s="957"/>
      <c r="AB867" s="957"/>
      <c r="AC867" s="957"/>
      <c r="AD867" s="957"/>
    </row>
    <row r="868" spans="1:31">
      <c r="A868" t="s">
        <v>597</v>
      </c>
      <c r="B868" s="957">
        <v>0.04</v>
      </c>
      <c r="C868" s="957">
        <v>3.6999999999999998E-2</v>
      </c>
      <c r="D868" s="957">
        <v>3.5999999999999997E-2</v>
      </c>
      <c r="E868" s="957">
        <v>3.7999999999999999E-2</v>
      </c>
      <c r="F868" s="957">
        <v>4.7E-2</v>
      </c>
      <c r="G868" s="957">
        <v>5.2999999999999999E-2</v>
      </c>
      <c r="H868" s="957">
        <v>5.7000000000000002E-2</v>
      </c>
      <c r="I868" s="957">
        <v>5.5E-2</v>
      </c>
      <c r="J868" s="957">
        <v>5.7000000000000002E-2</v>
      </c>
      <c r="K868" s="957">
        <v>6.4000000000000001E-2</v>
      </c>
      <c r="L868" s="957">
        <v>7.0000000000000007E-2</v>
      </c>
      <c r="M868" s="957">
        <v>7.3999999999999996E-2</v>
      </c>
      <c r="N868" s="957">
        <v>0.08</v>
      </c>
      <c r="O868" s="957">
        <v>6.9000000000000006E-2</v>
      </c>
      <c r="P868" s="957">
        <v>8.8999999999999996E-2</v>
      </c>
      <c r="Q868" s="957">
        <v>8.4000000000000005E-2</v>
      </c>
      <c r="R868" s="957">
        <v>0.11899999999999999</v>
      </c>
      <c r="S868" s="957">
        <v>0.13800000000000001</v>
      </c>
      <c r="T868" s="957">
        <v>0.151</v>
      </c>
      <c r="U868" s="957">
        <v>0.16</v>
      </c>
      <c r="V868" s="957">
        <v>0.13</v>
      </c>
      <c r="W868" s="957">
        <v>0.13200000000000001</v>
      </c>
      <c r="X868" s="957">
        <v>0.154</v>
      </c>
      <c r="Y868" s="957">
        <v>0.14799999999999999</v>
      </c>
      <c r="Z868" s="957">
        <v>0.17399999999999999</v>
      </c>
      <c r="AA868" s="957">
        <v>0.13400000000000001</v>
      </c>
      <c r="AB868" s="957">
        <v>0.14799999999999999</v>
      </c>
      <c r="AC868" s="957">
        <v>0.155</v>
      </c>
      <c r="AD868" s="957">
        <v>0.16600000000000001</v>
      </c>
      <c r="AE868" s="953">
        <v>0.23400000000000001</v>
      </c>
    </row>
    <row r="869" spans="1:31">
      <c r="A869" t="s">
        <v>598</v>
      </c>
      <c r="B869" s="957"/>
      <c r="C869" s="957"/>
      <c r="D869" s="957"/>
      <c r="E869" s="957"/>
      <c r="F869" s="957"/>
      <c r="G869" s="957"/>
      <c r="H869" s="957"/>
      <c r="I869" s="957"/>
      <c r="J869" s="957"/>
      <c r="K869" s="957"/>
      <c r="L869" s="957"/>
      <c r="M869" s="957"/>
      <c r="N869" s="957"/>
      <c r="O869" s="957"/>
      <c r="P869" s="957"/>
      <c r="Q869" s="957"/>
      <c r="R869" s="957"/>
      <c r="S869" s="957"/>
      <c r="T869" s="957"/>
      <c r="U869" s="957"/>
      <c r="V869" s="957"/>
      <c r="W869" s="957"/>
      <c r="X869" s="957"/>
      <c r="Y869" s="957"/>
      <c r="Z869" s="957"/>
      <c r="AA869" s="957"/>
      <c r="AB869" s="957"/>
      <c r="AC869" s="957"/>
      <c r="AD869" s="957"/>
    </row>
    <row r="870" spans="1:31">
      <c r="A870" t="s">
        <v>599</v>
      </c>
      <c r="B870" s="957">
        <v>1.4999999999999999E-2</v>
      </c>
      <c r="C870" s="957">
        <v>1.4999999999999999E-2</v>
      </c>
      <c r="D870" s="957">
        <v>1.4E-2</v>
      </c>
      <c r="E870" s="957">
        <v>1.4999999999999999E-2</v>
      </c>
      <c r="F870" s="957">
        <v>1.9E-2</v>
      </c>
      <c r="G870" s="957">
        <v>2.1000000000000001E-2</v>
      </c>
      <c r="H870" s="957">
        <v>2.3E-2</v>
      </c>
      <c r="I870" s="957">
        <v>2.3E-2</v>
      </c>
      <c r="J870" s="957">
        <v>2.3E-2</v>
      </c>
      <c r="K870" s="957">
        <v>2.5999999999999999E-2</v>
      </c>
      <c r="L870" s="957">
        <v>2.8000000000000001E-2</v>
      </c>
      <c r="M870" s="957">
        <v>0.03</v>
      </c>
      <c r="N870" s="957">
        <v>3.2000000000000001E-2</v>
      </c>
      <c r="O870" s="957">
        <v>3.4000000000000002E-2</v>
      </c>
      <c r="P870" s="957">
        <v>4.2000000000000003E-2</v>
      </c>
      <c r="Q870" s="957">
        <v>5.1999999999999998E-2</v>
      </c>
      <c r="R870" s="957">
        <v>3.4000000000000002E-2</v>
      </c>
      <c r="S870" s="957">
        <v>4.2000000000000003E-2</v>
      </c>
      <c r="T870" s="957">
        <v>0.04</v>
      </c>
      <c r="U870" s="957">
        <v>6.5000000000000002E-2</v>
      </c>
      <c r="V870" s="957">
        <v>5.2999999999999999E-2</v>
      </c>
      <c r="W870" s="957">
        <v>4.5999999999999999E-2</v>
      </c>
      <c r="X870" s="957">
        <v>5.6000000000000001E-2</v>
      </c>
      <c r="Y870" s="957">
        <v>7.5999999999999998E-2</v>
      </c>
      <c r="Z870" s="957">
        <v>5.8999999999999997E-2</v>
      </c>
      <c r="AA870" s="957">
        <v>7.3999999999999996E-2</v>
      </c>
      <c r="AB870" s="957">
        <v>6.7000000000000004E-2</v>
      </c>
      <c r="AC870" s="957">
        <v>6.5000000000000002E-2</v>
      </c>
      <c r="AD870" s="957">
        <v>6.8000000000000005E-2</v>
      </c>
      <c r="AE870" s="953">
        <v>0.111</v>
      </c>
    </row>
    <row r="871" spans="1:31">
      <c r="A871" t="s">
        <v>468</v>
      </c>
      <c r="B871" s="957">
        <v>2.95</v>
      </c>
      <c r="C871" s="957">
        <v>2.6579999999999999</v>
      </c>
      <c r="D871" s="957">
        <v>2.5169999999999999</v>
      </c>
      <c r="E871" s="957">
        <v>3.0430000000000001</v>
      </c>
      <c r="F871" s="957">
        <v>3.4820000000000002</v>
      </c>
      <c r="G871" s="957">
        <v>3.57</v>
      </c>
      <c r="H871" s="957">
        <v>4.133</v>
      </c>
      <c r="I871" s="957">
        <v>4.1550000000000002</v>
      </c>
      <c r="J871" s="957">
        <v>4.4400000000000004</v>
      </c>
      <c r="K871" s="957">
        <v>4.9710000000000001</v>
      </c>
      <c r="L871" s="957">
        <v>5.548</v>
      </c>
      <c r="M871" s="957">
        <v>5.84</v>
      </c>
      <c r="N871" s="957">
        <v>6.3179999999999996</v>
      </c>
      <c r="O871" s="957">
        <v>6.1859999999999999</v>
      </c>
      <c r="P871" s="957">
        <v>5.883</v>
      </c>
      <c r="Q871" s="957">
        <v>5.6840000000000002</v>
      </c>
      <c r="R871" s="957">
        <v>6.0949999999999998</v>
      </c>
      <c r="S871" s="957">
        <v>6.5940000000000003</v>
      </c>
      <c r="T871" s="957">
        <v>7.37</v>
      </c>
      <c r="U871" s="957">
        <v>6.3970000000000002</v>
      </c>
      <c r="V871" s="957">
        <v>5.4009999999999998</v>
      </c>
      <c r="W871" s="957">
        <v>5.1340000000000003</v>
      </c>
      <c r="X871" s="957">
        <v>5.3959999999999999</v>
      </c>
      <c r="Y871" s="957">
        <v>5.7060000000000004</v>
      </c>
      <c r="Z871" s="957">
        <v>6.8869999999999996</v>
      </c>
      <c r="AA871" s="957">
        <v>6.0010000000000003</v>
      </c>
      <c r="AB871" s="957">
        <v>6.0750000000000002</v>
      </c>
      <c r="AC871" s="957">
        <v>6.8179999999999996</v>
      </c>
      <c r="AD871" s="957">
        <v>7.89</v>
      </c>
      <c r="AE871" s="953">
        <v>7.85</v>
      </c>
    </row>
    <row r="872" spans="1:31">
      <c r="A872" t="s">
        <v>600</v>
      </c>
      <c r="B872" s="957">
        <v>1.7</v>
      </c>
      <c r="C872" s="957">
        <v>1.5349999999999999</v>
      </c>
      <c r="D872" s="957">
        <v>1.4670000000000001</v>
      </c>
      <c r="E872" s="957">
        <v>1.7689999999999999</v>
      </c>
      <c r="F872" s="957">
        <v>2.02</v>
      </c>
      <c r="G872" s="957">
        <v>2.0750000000000002</v>
      </c>
      <c r="H872" s="957">
        <v>2.395</v>
      </c>
      <c r="I872" s="957">
        <v>2.41</v>
      </c>
      <c r="J872" s="957">
        <v>2.5750000000000002</v>
      </c>
      <c r="K872" s="957">
        <v>2.8849999999999998</v>
      </c>
      <c r="L872" s="957">
        <v>3.2170000000000001</v>
      </c>
      <c r="M872" s="957">
        <v>3.3849999999999998</v>
      </c>
      <c r="N872" s="957">
        <v>3.6619999999999999</v>
      </c>
      <c r="O872" s="957">
        <v>3.5910000000000002</v>
      </c>
      <c r="P872" s="957">
        <v>3.4249999999999998</v>
      </c>
      <c r="Q872" s="957">
        <v>3.359</v>
      </c>
      <c r="R872" s="957">
        <v>3.5750000000000002</v>
      </c>
      <c r="S872" s="957">
        <v>3.7410000000000001</v>
      </c>
      <c r="T872" s="957">
        <v>4.1340000000000003</v>
      </c>
      <c r="U872" s="957">
        <v>3.6480000000000001</v>
      </c>
      <c r="V872" s="957">
        <v>3.1850000000000001</v>
      </c>
      <c r="W872" s="957">
        <v>3.0179999999999998</v>
      </c>
      <c r="X872" s="957">
        <v>3.2280000000000002</v>
      </c>
      <c r="Y872" s="957">
        <v>3.4580000000000002</v>
      </c>
      <c r="Z872" s="957">
        <v>4.1790000000000003</v>
      </c>
      <c r="AA872" s="957">
        <v>3.6669999999999998</v>
      </c>
      <c r="AB872" s="957">
        <v>3.6040000000000001</v>
      </c>
      <c r="AC872" s="957">
        <v>4.21</v>
      </c>
      <c r="AD872" s="957">
        <v>4.8330000000000002</v>
      </c>
      <c r="AE872" s="953">
        <v>4.7859999999999996</v>
      </c>
    </row>
    <row r="873" spans="1:31">
      <c r="A873" t="s">
        <v>601</v>
      </c>
      <c r="B873" s="957">
        <v>1.2110000000000001</v>
      </c>
      <c r="C873" s="957">
        <v>1.0880000000000001</v>
      </c>
      <c r="D873" s="957">
        <v>1.0169999999999999</v>
      </c>
      <c r="E873" s="957">
        <v>1.234</v>
      </c>
      <c r="F873" s="957">
        <v>1.4159999999999999</v>
      </c>
      <c r="G873" s="957">
        <v>1.448</v>
      </c>
      <c r="H873" s="957">
        <v>1.6839999999999999</v>
      </c>
      <c r="I873" s="957">
        <v>1.6910000000000001</v>
      </c>
      <c r="J873" s="957">
        <v>1.806</v>
      </c>
      <c r="K873" s="957">
        <v>2.02</v>
      </c>
      <c r="L873" s="957">
        <v>2.2570000000000001</v>
      </c>
      <c r="M873" s="957">
        <v>2.3780000000000001</v>
      </c>
      <c r="N873" s="957">
        <v>2.5720000000000001</v>
      </c>
      <c r="O873" s="957">
        <v>2.5129999999999999</v>
      </c>
      <c r="P873" s="957">
        <v>2.3820000000000001</v>
      </c>
      <c r="Q873" s="957">
        <v>2.254</v>
      </c>
      <c r="R873" s="957">
        <v>2.444</v>
      </c>
      <c r="S873" s="957">
        <v>2.762</v>
      </c>
      <c r="T873" s="957">
        <v>3.1259999999999999</v>
      </c>
      <c r="U873" s="957">
        <v>2.66</v>
      </c>
      <c r="V873" s="957">
        <v>2.1379999999999999</v>
      </c>
      <c r="W873" s="957">
        <v>2.052</v>
      </c>
      <c r="X873" s="957">
        <v>2.0979999999999999</v>
      </c>
      <c r="Y873" s="957">
        <v>2.1619999999999999</v>
      </c>
      <c r="Z873" s="957">
        <v>2.59</v>
      </c>
      <c r="AA873" s="957">
        <v>2.2429999999999999</v>
      </c>
      <c r="AB873" s="957">
        <v>2.375</v>
      </c>
      <c r="AC873" s="957">
        <v>2.5019999999999998</v>
      </c>
      <c r="AD873" s="957">
        <v>2.9209999999999998</v>
      </c>
      <c r="AE873" s="953">
        <v>2.8109999999999999</v>
      </c>
    </row>
    <row r="874" spans="1:31">
      <c r="A874" t="s">
        <v>602</v>
      </c>
      <c r="B874" s="957">
        <v>0</v>
      </c>
      <c r="C874" s="957">
        <v>0</v>
      </c>
      <c r="D874" s="957">
        <v>0</v>
      </c>
      <c r="E874" s="957">
        <v>0</v>
      </c>
      <c r="F874" s="957">
        <v>0</v>
      </c>
      <c r="G874" s="957">
        <v>0</v>
      </c>
      <c r="H874" s="957">
        <v>0</v>
      </c>
      <c r="I874" s="957">
        <v>0</v>
      </c>
      <c r="J874" s="957">
        <v>0</v>
      </c>
      <c r="K874" s="957">
        <v>0</v>
      </c>
      <c r="L874" s="957">
        <v>0</v>
      </c>
      <c r="M874" s="957">
        <v>0</v>
      </c>
      <c r="N874" s="957">
        <v>0</v>
      </c>
      <c r="O874" s="957">
        <v>0</v>
      </c>
      <c r="P874" s="957">
        <v>0</v>
      </c>
      <c r="Q874" s="957">
        <v>0</v>
      </c>
      <c r="R874" s="957">
        <v>1E-3</v>
      </c>
      <c r="S874" s="957">
        <v>1E-3</v>
      </c>
      <c r="T874" s="957">
        <v>0</v>
      </c>
      <c r="U874" s="957">
        <v>0</v>
      </c>
      <c r="V874" s="957">
        <v>0</v>
      </c>
      <c r="W874" s="957">
        <v>1E-3</v>
      </c>
      <c r="X874" s="957">
        <v>0</v>
      </c>
      <c r="Y874" s="957">
        <v>1E-3</v>
      </c>
      <c r="Z874" s="957">
        <v>1E-3</v>
      </c>
      <c r="AA874" s="957">
        <v>2E-3</v>
      </c>
      <c r="AB874" s="957">
        <v>4.0000000000000001E-3</v>
      </c>
      <c r="AC874" s="957">
        <v>1.4E-2</v>
      </c>
      <c r="AD874" s="957">
        <v>4.8000000000000001E-2</v>
      </c>
      <c r="AE874" s="953">
        <v>0.124</v>
      </c>
    </row>
    <row r="875" spans="1:31">
      <c r="A875" t="s">
        <v>603</v>
      </c>
      <c r="B875" s="957">
        <v>0.04</v>
      </c>
      <c r="C875" s="957">
        <v>3.4000000000000002E-2</v>
      </c>
      <c r="D875" s="957">
        <v>3.2000000000000001E-2</v>
      </c>
      <c r="E875" s="957">
        <v>0.04</v>
      </c>
      <c r="F875" s="957">
        <v>4.4999999999999998E-2</v>
      </c>
      <c r="G875" s="957">
        <v>4.7E-2</v>
      </c>
      <c r="H875" s="957">
        <v>5.5E-2</v>
      </c>
      <c r="I875" s="957">
        <v>5.3999999999999999E-2</v>
      </c>
      <c r="J875" s="957">
        <v>0.06</v>
      </c>
      <c r="K875" s="957">
        <v>6.6000000000000003E-2</v>
      </c>
      <c r="L875" s="957">
        <v>7.3999999999999996E-2</v>
      </c>
      <c r="M875" s="957">
        <v>7.8E-2</v>
      </c>
      <c r="N875" s="957">
        <v>8.5000000000000006E-2</v>
      </c>
      <c r="O875" s="957">
        <v>8.2000000000000003E-2</v>
      </c>
      <c r="P875" s="957">
        <v>7.6999999999999999E-2</v>
      </c>
      <c r="Q875" s="957">
        <v>7.0999999999999994E-2</v>
      </c>
      <c r="R875" s="957">
        <v>7.5999999999999998E-2</v>
      </c>
      <c r="S875" s="957">
        <v>8.8999999999999996E-2</v>
      </c>
      <c r="T875" s="957">
        <v>0.11</v>
      </c>
      <c r="U875" s="957">
        <v>8.8999999999999996E-2</v>
      </c>
      <c r="V875" s="957">
        <v>0.06</v>
      </c>
      <c r="W875" s="957">
        <v>6.2E-2</v>
      </c>
      <c r="X875" s="957">
        <v>7.0000000000000007E-2</v>
      </c>
      <c r="Y875" s="957">
        <v>8.1000000000000003E-2</v>
      </c>
      <c r="Z875" s="957">
        <v>9.4E-2</v>
      </c>
      <c r="AA875" s="957">
        <v>8.1000000000000003E-2</v>
      </c>
      <c r="AB875" s="957">
        <v>0.08</v>
      </c>
      <c r="AC875" s="957">
        <v>8.1000000000000003E-2</v>
      </c>
      <c r="AD875" s="957">
        <v>6.8000000000000005E-2</v>
      </c>
      <c r="AE875" s="953">
        <v>0.09</v>
      </c>
    </row>
    <row r="876" spans="1:31">
      <c r="A876" t="s">
        <v>604</v>
      </c>
      <c r="B876" s="957"/>
      <c r="C876" s="957"/>
      <c r="D876" s="957"/>
      <c r="E876" s="957"/>
      <c r="F876" s="957"/>
      <c r="G876" s="957"/>
      <c r="H876" s="957"/>
      <c r="I876" s="957"/>
      <c r="J876" s="957"/>
      <c r="K876" s="957"/>
      <c r="L876" s="957"/>
      <c r="M876" s="957"/>
      <c r="N876" s="957"/>
      <c r="O876" s="957"/>
      <c r="P876" s="957"/>
      <c r="Q876" s="957"/>
      <c r="R876" s="957"/>
      <c r="S876" s="957"/>
      <c r="T876" s="957"/>
      <c r="U876" s="957"/>
      <c r="V876" s="957"/>
      <c r="W876" s="957"/>
      <c r="X876" s="957"/>
      <c r="Y876" s="957"/>
      <c r="Z876" s="957"/>
      <c r="AA876" s="957"/>
      <c r="AB876" s="957"/>
      <c r="AC876" s="957"/>
      <c r="AD876" s="957"/>
    </row>
    <row r="877" spans="1:31">
      <c r="A877" t="s">
        <v>605</v>
      </c>
      <c r="B877" s="957">
        <v>0</v>
      </c>
      <c r="C877" s="957">
        <v>0</v>
      </c>
      <c r="D877" s="957">
        <v>0</v>
      </c>
      <c r="E877" s="957">
        <v>0</v>
      </c>
      <c r="F877" s="957">
        <v>0</v>
      </c>
      <c r="G877" s="957">
        <v>0</v>
      </c>
      <c r="H877" s="957">
        <v>0</v>
      </c>
      <c r="I877" s="957">
        <v>0</v>
      </c>
      <c r="J877" s="957">
        <v>0</v>
      </c>
      <c r="K877" s="957">
        <v>0</v>
      </c>
      <c r="L877" s="957">
        <v>0</v>
      </c>
      <c r="M877" s="957">
        <v>0</v>
      </c>
      <c r="N877" s="957">
        <v>0</v>
      </c>
      <c r="O877" s="957">
        <v>0</v>
      </c>
      <c r="P877" s="957">
        <v>0</v>
      </c>
      <c r="Q877" s="957">
        <v>0</v>
      </c>
      <c r="R877" s="957">
        <v>0</v>
      </c>
      <c r="S877" s="957">
        <v>1E-3</v>
      </c>
      <c r="T877" s="957">
        <v>0</v>
      </c>
      <c r="U877" s="957">
        <v>0</v>
      </c>
      <c r="V877" s="957">
        <v>1.9E-2</v>
      </c>
      <c r="W877" s="957">
        <v>2E-3</v>
      </c>
      <c r="X877" s="957">
        <v>0</v>
      </c>
      <c r="Y877" s="957">
        <v>5.0000000000000001E-3</v>
      </c>
      <c r="Z877" s="957">
        <v>2.3E-2</v>
      </c>
      <c r="AA877" s="957">
        <v>8.0000000000000002E-3</v>
      </c>
      <c r="AB877" s="957">
        <v>1.2E-2</v>
      </c>
      <c r="AC877" s="957">
        <v>1.0999999999999999E-2</v>
      </c>
      <c r="AD877" s="957">
        <v>0.02</v>
      </c>
      <c r="AE877" s="953">
        <v>3.9E-2</v>
      </c>
    </row>
    <row r="878" spans="1:31">
      <c r="A878" t="s">
        <v>469</v>
      </c>
      <c r="B878" s="957">
        <v>3.3620000000000001</v>
      </c>
      <c r="C878" s="957">
        <v>3.2120000000000002</v>
      </c>
      <c r="D878" s="957">
        <v>3.1179999999999999</v>
      </c>
      <c r="E878" s="957">
        <v>3.085</v>
      </c>
      <c r="F878" s="957">
        <v>4.3949999999999996</v>
      </c>
      <c r="G878" s="957">
        <v>3.911</v>
      </c>
      <c r="H878" s="957">
        <v>4.4420000000000002</v>
      </c>
      <c r="I878" s="957">
        <v>4.8869999999999996</v>
      </c>
      <c r="J878" s="957">
        <v>4.83</v>
      </c>
      <c r="K878" s="957">
        <v>5.1849999999999996</v>
      </c>
      <c r="L878" s="957">
        <v>5.2949999999999999</v>
      </c>
      <c r="M878" s="957">
        <v>5.44</v>
      </c>
      <c r="N878" s="957">
        <v>5.8819999999999997</v>
      </c>
      <c r="O878" s="957">
        <v>6.3250000000000002</v>
      </c>
      <c r="P878" s="957">
        <v>7.0250000000000004</v>
      </c>
      <c r="Q878" s="957">
        <v>6.585</v>
      </c>
      <c r="R878" s="957">
        <v>6.5119999999999996</v>
      </c>
      <c r="S878" s="957">
        <v>6.7009999999999996</v>
      </c>
      <c r="T878" s="957">
        <v>6.774</v>
      </c>
      <c r="U878" s="957">
        <v>6.5709999999999997</v>
      </c>
      <c r="V878" s="957">
        <v>6.234</v>
      </c>
      <c r="W878" s="957">
        <v>5.9290000000000003</v>
      </c>
      <c r="X878" s="957">
        <v>6.3490000000000002</v>
      </c>
      <c r="Y878" s="957">
        <v>6.6669999999999998</v>
      </c>
      <c r="Z878" s="957">
        <v>7.5419999999999998</v>
      </c>
      <c r="AA878" s="957">
        <v>6.7930000000000001</v>
      </c>
      <c r="AB878" s="957">
        <v>7.6639999999999997</v>
      </c>
      <c r="AC878" s="957">
        <v>8.2899999999999991</v>
      </c>
      <c r="AD878" s="957">
        <v>8.9049999999999994</v>
      </c>
      <c r="AE878" s="953">
        <v>9.702</v>
      </c>
    </row>
    <row r="879" spans="1:31">
      <c r="A879" t="s">
        <v>606</v>
      </c>
      <c r="B879" s="957">
        <v>1.034</v>
      </c>
      <c r="C879" s="957">
        <v>0.98699999999999999</v>
      </c>
      <c r="D879" s="957">
        <v>0.95299999999999996</v>
      </c>
      <c r="E879" s="957">
        <v>0.94199999999999995</v>
      </c>
      <c r="F879" s="957">
        <v>1.3580000000000001</v>
      </c>
      <c r="G879" s="957">
        <v>1.1990000000000001</v>
      </c>
      <c r="H879" s="957">
        <v>1.363</v>
      </c>
      <c r="I879" s="957">
        <v>1.5</v>
      </c>
      <c r="J879" s="957">
        <v>1.4850000000000001</v>
      </c>
      <c r="K879" s="957">
        <v>1.5960000000000001</v>
      </c>
      <c r="L879" s="957">
        <v>1.6319999999999999</v>
      </c>
      <c r="M879" s="957">
        <v>1.673</v>
      </c>
      <c r="N879" s="957">
        <v>1.8120000000000001</v>
      </c>
      <c r="O879" s="957">
        <v>1.9550000000000001</v>
      </c>
      <c r="P879" s="957">
        <v>2.177</v>
      </c>
      <c r="Q879" s="957">
        <v>2.2210000000000001</v>
      </c>
      <c r="R879" s="957">
        <v>2.399</v>
      </c>
      <c r="S879" s="957">
        <v>0.80900000000000005</v>
      </c>
      <c r="T879" s="957">
        <v>2.7829999999999999</v>
      </c>
      <c r="U879" s="957">
        <v>2.5030000000000001</v>
      </c>
      <c r="V879" s="957">
        <v>2.286</v>
      </c>
      <c r="W879" s="957">
        <v>2.1360000000000001</v>
      </c>
      <c r="X879" s="957">
        <v>2.5</v>
      </c>
      <c r="Y879" s="957">
        <v>2.778</v>
      </c>
      <c r="Z879" s="957">
        <v>3.0920000000000001</v>
      </c>
      <c r="AA879" s="957">
        <v>2.4660000000000002</v>
      </c>
      <c r="AB879" s="957">
        <v>2.7759999999999998</v>
      </c>
      <c r="AC879" s="957">
        <v>3.2010000000000001</v>
      </c>
      <c r="AD879" s="957">
        <v>3.5550000000000002</v>
      </c>
      <c r="AE879" s="953">
        <v>4.1680000000000001</v>
      </c>
    </row>
    <row r="880" spans="1:31">
      <c r="A880" t="s">
        <v>607</v>
      </c>
      <c r="B880" s="957">
        <v>2.0409999999999999</v>
      </c>
      <c r="C880" s="957">
        <v>1.948</v>
      </c>
      <c r="D880" s="957">
        <v>1.89</v>
      </c>
      <c r="E880" s="957">
        <v>1.8720000000000001</v>
      </c>
      <c r="F880" s="957">
        <v>2.661</v>
      </c>
      <c r="G880" s="957">
        <v>2.37</v>
      </c>
      <c r="H880" s="957">
        <v>2.694</v>
      </c>
      <c r="I880" s="957">
        <v>2.9630000000000001</v>
      </c>
      <c r="J880" s="957">
        <v>2.927</v>
      </c>
      <c r="K880" s="957">
        <v>3.141</v>
      </c>
      <c r="L880" s="957">
        <v>3.2069999999999999</v>
      </c>
      <c r="M880" s="957">
        <v>3.2970000000000002</v>
      </c>
      <c r="N880" s="957">
        <v>3.5630000000000002</v>
      </c>
      <c r="O880" s="957">
        <v>3.8260000000000001</v>
      </c>
      <c r="P880" s="957">
        <v>4.2450000000000001</v>
      </c>
      <c r="Q880" s="957">
        <v>3.6709999999999998</v>
      </c>
      <c r="R880" s="957">
        <v>3.4609999999999999</v>
      </c>
      <c r="S880" s="957">
        <v>5.2130000000000001</v>
      </c>
      <c r="T880" s="957">
        <v>3.2909999999999999</v>
      </c>
      <c r="U880" s="957">
        <v>3.403</v>
      </c>
      <c r="V880" s="957">
        <v>3.399</v>
      </c>
      <c r="W880" s="957">
        <v>3.2639999999999998</v>
      </c>
      <c r="X880" s="957">
        <v>3.234</v>
      </c>
      <c r="Y880" s="957">
        <v>3.27</v>
      </c>
      <c r="Z880" s="957">
        <v>3.6589999999999998</v>
      </c>
      <c r="AA880" s="957">
        <v>3.64</v>
      </c>
      <c r="AB880" s="957">
        <v>4.2060000000000004</v>
      </c>
      <c r="AC880" s="957">
        <v>4.4039999999999999</v>
      </c>
      <c r="AD880" s="957">
        <v>4.5439999999999996</v>
      </c>
      <c r="AE880" s="953">
        <v>4.5529999999999999</v>
      </c>
    </row>
    <row r="881" spans="1:31">
      <c r="A881" t="s">
        <v>608</v>
      </c>
      <c r="B881" s="957">
        <v>0.01</v>
      </c>
      <c r="C881" s="957">
        <v>0.01</v>
      </c>
      <c r="D881" s="957">
        <v>1.0999999999999999E-2</v>
      </c>
      <c r="E881" s="957">
        <v>8.9999999999999993E-3</v>
      </c>
      <c r="F881" s="957">
        <v>1.4E-2</v>
      </c>
      <c r="G881" s="957">
        <v>1.2999999999999999E-2</v>
      </c>
      <c r="H881" s="957">
        <v>1.2999999999999999E-2</v>
      </c>
      <c r="I881" s="957">
        <v>1.4999999999999999E-2</v>
      </c>
      <c r="J881" s="957">
        <v>1.4999999999999999E-2</v>
      </c>
      <c r="K881" s="957">
        <v>1.6E-2</v>
      </c>
      <c r="L881" s="957">
        <v>1.6E-2</v>
      </c>
      <c r="M881" s="957">
        <v>1.7000000000000001E-2</v>
      </c>
      <c r="N881" s="957">
        <v>1.7999999999999999E-2</v>
      </c>
      <c r="O881" s="957">
        <v>1.9E-2</v>
      </c>
      <c r="P881" s="957">
        <v>2.1000000000000001E-2</v>
      </c>
      <c r="Q881" s="957">
        <v>0.1</v>
      </c>
      <c r="R881" s="957">
        <v>3.4000000000000002E-2</v>
      </c>
      <c r="S881" s="957">
        <v>0.03</v>
      </c>
      <c r="T881" s="957">
        <v>3.1E-2</v>
      </c>
      <c r="U881" s="957">
        <v>0.04</v>
      </c>
      <c r="V881" s="957">
        <v>0.02</v>
      </c>
      <c r="W881" s="957">
        <v>3.7999999999999999E-2</v>
      </c>
      <c r="X881" s="957">
        <v>7.0999999999999994E-2</v>
      </c>
      <c r="Y881" s="957">
        <v>4.8000000000000001E-2</v>
      </c>
      <c r="Z881" s="957">
        <v>3.5000000000000003E-2</v>
      </c>
      <c r="AA881" s="957">
        <v>-7.0000000000000001E-3</v>
      </c>
      <c r="AB881" s="957">
        <v>2.5000000000000001E-2</v>
      </c>
      <c r="AC881" s="957">
        <v>3.4000000000000002E-2</v>
      </c>
      <c r="AD881" s="957">
        <v>3.7999999999999999E-2</v>
      </c>
      <c r="AE881" s="953">
        <v>5.8000000000000003E-2</v>
      </c>
    </row>
    <row r="882" spans="1:31">
      <c r="A882" t="s">
        <v>609</v>
      </c>
      <c r="B882" s="957">
        <v>5.3999999999999999E-2</v>
      </c>
      <c r="C882" s="957">
        <v>5.1999999999999998E-2</v>
      </c>
      <c r="D882" s="957">
        <v>5.0999999999999997E-2</v>
      </c>
      <c r="E882" s="957">
        <v>5.0999999999999997E-2</v>
      </c>
      <c r="F882" s="957">
        <v>7.1999999999999995E-2</v>
      </c>
      <c r="G882" s="957">
        <v>6.4000000000000001E-2</v>
      </c>
      <c r="H882" s="957">
        <v>7.1999999999999995E-2</v>
      </c>
      <c r="I882" s="957">
        <v>0.08</v>
      </c>
      <c r="J882" s="957">
        <v>7.9000000000000001E-2</v>
      </c>
      <c r="K882" s="957">
        <v>8.4000000000000005E-2</v>
      </c>
      <c r="L882" s="957">
        <v>8.5999999999999993E-2</v>
      </c>
      <c r="M882" s="957">
        <v>8.7999999999999995E-2</v>
      </c>
      <c r="N882" s="957">
        <v>9.6000000000000002E-2</v>
      </c>
      <c r="O882" s="957">
        <v>0.104</v>
      </c>
      <c r="P882" s="957">
        <v>0.11600000000000001</v>
      </c>
      <c r="Q882" s="957">
        <v>0.129</v>
      </c>
      <c r="R882" s="957">
        <v>0.13600000000000001</v>
      </c>
      <c r="S882" s="957">
        <v>0.14399999999999999</v>
      </c>
      <c r="T882" s="957">
        <v>0.11600000000000001</v>
      </c>
      <c r="U882" s="957">
        <v>0.122</v>
      </c>
      <c r="V882" s="957">
        <v>0.06</v>
      </c>
      <c r="W882" s="957">
        <v>2.1000000000000001E-2</v>
      </c>
      <c r="X882" s="957">
        <v>4.5999999999999999E-2</v>
      </c>
      <c r="Y882" s="957">
        <v>5.5E-2</v>
      </c>
      <c r="Z882" s="957">
        <v>0.113</v>
      </c>
      <c r="AA882" s="957">
        <v>0.107</v>
      </c>
      <c r="AB882" s="957">
        <v>8.5999999999999993E-2</v>
      </c>
      <c r="AC882" s="957">
        <v>8.5000000000000006E-2</v>
      </c>
      <c r="AD882" s="957">
        <v>9.9000000000000005E-2</v>
      </c>
      <c r="AE882" s="953">
        <v>0.13400000000000001</v>
      </c>
    </row>
    <row r="883" spans="1:31">
      <c r="A883" t="s">
        <v>610</v>
      </c>
      <c r="B883" s="957">
        <v>2.9000000000000001E-2</v>
      </c>
      <c r="C883" s="957">
        <v>2.9000000000000001E-2</v>
      </c>
      <c r="D883" s="957">
        <v>3.2000000000000001E-2</v>
      </c>
      <c r="E883" s="957">
        <v>3.2000000000000001E-2</v>
      </c>
      <c r="F883" s="957">
        <v>0.04</v>
      </c>
      <c r="G883" s="957">
        <v>3.9E-2</v>
      </c>
      <c r="H883" s="957">
        <v>4.2999999999999997E-2</v>
      </c>
      <c r="I883" s="957">
        <v>4.7E-2</v>
      </c>
      <c r="J883" s="957">
        <v>4.5999999999999999E-2</v>
      </c>
      <c r="K883" s="957">
        <v>4.9000000000000002E-2</v>
      </c>
      <c r="L883" s="957">
        <v>0.05</v>
      </c>
      <c r="M883" s="957">
        <v>5.1999999999999998E-2</v>
      </c>
      <c r="N883" s="957">
        <v>5.5E-2</v>
      </c>
      <c r="O883" s="957">
        <v>0.06</v>
      </c>
      <c r="P883" s="957">
        <v>6.7000000000000004E-2</v>
      </c>
      <c r="Q883" s="957">
        <v>7.6999999999999999E-2</v>
      </c>
      <c r="R883" s="957">
        <v>7.6999999999999999E-2</v>
      </c>
      <c r="S883" s="957">
        <v>8.2000000000000003E-2</v>
      </c>
      <c r="T883" s="957">
        <v>8.6999999999999994E-2</v>
      </c>
      <c r="U883" s="957">
        <v>9.5000000000000001E-2</v>
      </c>
      <c r="V883" s="957">
        <v>9.7000000000000003E-2</v>
      </c>
      <c r="W883" s="957">
        <v>0.106</v>
      </c>
      <c r="X883" s="957">
        <v>0.114</v>
      </c>
      <c r="Y883" s="957">
        <v>9.1999999999999998E-2</v>
      </c>
      <c r="Z883" s="957">
        <v>7.4999999999999997E-2</v>
      </c>
      <c r="AA883" s="957">
        <v>0.11</v>
      </c>
      <c r="AB883" s="957">
        <v>4.4999999999999998E-2</v>
      </c>
      <c r="AC883" s="957">
        <v>4.2999999999999997E-2</v>
      </c>
      <c r="AD883" s="957">
        <v>4.2000000000000003E-2</v>
      </c>
      <c r="AE883" s="953">
        <v>5.7000000000000002E-2</v>
      </c>
    </row>
    <row r="884" spans="1:31">
      <c r="A884" t="s">
        <v>611</v>
      </c>
      <c r="B884" s="957">
        <v>0.19400000000000001</v>
      </c>
      <c r="C884" s="957">
        <v>0.186</v>
      </c>
      <c r="D884" s="957">
        <v>0.18099999999999999</v>
      </c>
      <c r="E884" s="957">
        <v>0.17899999999999999</v>
      </c>
      <c r="F884" s="957">
        <v>0.251</v>
      </c>
      <c r="G884" s="957">
        <v>0.22700000000000001</v>
      </c>
      <c r="H884" s="957">
        <v>0.25800000000000001</v>
      </c>
      <c r="I884" s="957">
        <v>0.28199999999999997</v>
      </c>
      <c r="J884" s="957">
        <v>0.27900000000000003</v>
      </c>
      <c r="K884" s="957">
        <v>0.29899999999999999</v>
      </c>
      <c r="L884" s="957">
        <v>0.30399999999999999</v>
      </c>
      <c r="M884" s="957">
        <v>0.315</v>
      </c>
      <c r="N884" s="957">
        <v>0.33800000000000002</v>
      </c>
      <c r="O884" s="957">
        <v>0.36099999999999999</v>
      </c>
      <c r="P884" s="957">
        <v>0.39900000000000002</v>
      </c>
      <c r="Q884" s="957">
        <v>0.38800000000000001</v>
      </c>
      <c r="R884" s="957">
        <v>0.40600000000000003</v>
      </c>
      <c r="S884" s="957">
        <v>0.42299999999999999</v>
      </c>
      <c r="T884" s="957">
        <v>0.46600000000000003</v>
      </c>
      <c r="U884" s="957">
        <v>0.40899999999999997</v>
      </c>
      <c r="V884" s="957">
        <v>0.373</v>
      </c>
      <c r="W884" s="957">
        <v>0.36499999999999999</v>
      </c>
      <c r="X884" s="957">
        <v>0.38300000000000001</v>
      </c>
      <c r="Y884" s="957">
        <v>0.42499999999999999</v>
      </c>
      <c r="Z884" s="957">
        <v>0.56799999999999995</v>
      </c>
      <c r="AA884" s="957">
        <v>0.47699999999999998</v>
      </c>
      <c r="AB884" s="957">
        <v>0.52600000000000002</v>
      </c>
      <c r="AC884" s="957">
        <v>0.52300000000000002</v>
      </c>
      <c r="AD884" s="957">
        <v>0.627</v>
      </c>
      <c r="AE884" s="953">
        <v>0.73199999999999998</v>
      </c>
    </row>
    <row r="885" spans="1:31">
      <c r="A885" t="s">
        <v>612</v>
      </c>
      <c r="B885" s="957"/>
      <c r="C885" s="957"/>
      <c r="D885" s="957"/>
      <c r="E885" s="957"/>
      <c r="F885" s="957"/>
      <c r="G885" s="957"/>
      <c r="H885" s="957"/>
      <c r="I885" s="957"/>
      <c r="J885" s="957"/>
      <c r="K885" s="957"/>
      <c r="L885" s="957"/>
      <c r="M885" s="957"/>
      <c r="N885" s="957"/>
      <c r="O885" s="957"/>
      <c r="P885" s="957"/>
      <c r="Q885" s="957"/>
      <c r="R885" s="957"/>
      <c r="S885" s="957"/>
      <c r="T885" s="957"/>
      <c r="U885" s="957"/>
      <c r="V885" s="957"/>
      <c r="W885" s="957"/>
      <c r="X885" s="957"/>
      <c r="Y885" s="957"/>
      <c r="Z885" s="957"/>
      <c r="AA885" s="957"/>
      <c r="AB885" s="957"/>
      <c r="AC885" s="957"/>
      <c r="AD885" s="957"/>
    </row>
    <row r="886" spans="1:31">
      <c r="A886" t="s">
        <v>613</v>
      </c>
      <c r="B886" s="957"/>
      <c r="C886" s="957"/>
      <c r="D886" s="957"/>
      <c r="E886" s="957"/>
      <c r="F886" s="957"/>
      <c r="G886" s="957"/>
      <c r="H886" s="957"/>
      <c r="I886" s="957"/>
      <c r="J886" s="957"/>
      <c r="K886" s="957"/>
      <c r="L886" s="957"/>
      <c r="M886" s="957"/>
      <c r="N886" s="957"/>
      <c r="O886" s="957"/>
      <c r="P886" s="957"/>
      <c r="Q886" s="957"/>
      <c r="R886" s="957"/>
      <c r="S886" s="957"/>
      <c r="T886" s="957"/>
      <c r="U886" s="957"/>
      <c r="V886" s="957"/>
      <c r="W886" s="957"/>
      <c r="X886" s="957"/>
      <c r="Y886" s="957"/>
      <c r="Z886" s="957"/>
      <c r="AA886" s="957"/>
      <c r="AB886" s="957"/>
      <c r="AC886" s="957"/>
      <c r="AD886" s="957"/>
    </row>
    <row r="887" spans="1:31">
      <c r="A887" t="s">
        <v>470</v>
      </c>
      <c r="B887" s="957">
        <v>0.56100000000000005</v>
      </c>
      <c r="C887" s="957">
        <v>0.497</v>
      </c>
      <c r="D887" s="957">
        <v>0.56100000000000005</v>
      </c>
      <c r="E887" s="957">
        <v>0.627</v>
      </c>
      <c r="F887" s="957">
        <v>0.70599999999999996</v>
      </c>
      <c r="G887" s="957">
        <v>0.754</v>
      </c>
      <c r="H887" s="957">
        <v>0.76900000000000002</v>
      </c>
      <c r="I887" s="957">
        <v>0.80600000000000005</v>
      </c>
      <c r="J887" s="957">
        <v>0.89800000000000002</v>
      </c>
      <c r="K887" s="957">
        <v>1.012</v>
      </c>
      <c r="L887" s="957">
        <v>1.1779999999999999</v>
      </c>
      <c r="M887" s="957">
        <v>1.226</v>
      </c>
      <c r="N887" s="957">
        <v>1.323</v>
      </c>
      <c r="O887" s="957">
        <v>1.345</v>
      </c>
      <c r="P887" s="957">
        <v>1.3089999999999999</v>
      </c>
      <c r="Q887" s="957">
        <v>1.2709999999999999</v>
      </c>
      <c r="R887" s="957">
        <v>1.288</v>
      </c>
      <c r="S887" s="957">
        <v>1.2689999999999999</v>
      </c>
      <c r="T887" s="957">
        <v>1.4019999999999999</v>
      </c>
      <c r="U887" s="957">
        <v>1.268</v>
      </c>
      <c r="V887" s="957">
        <v>1.0329999999999999</v>
      </c>
      <c r="W887" s="957">
        <v>0.91200000000000003</v>
      </c>
      <c r="X887" s="957">
        <v>0.92300000000000004</v>
      </c>
      <c r="Y887" s="957">
        <v>1.0349999999999999</v>
      </c>
      <c r="Z887" s="957">
        <v>1.163</v>
      </c>
      <c r="AA887" s="957">
        <v>1.0389999999999999</v>
      </c>
      <c r="AB887" s="957">
        <v>1.0680000000000001</v>
      </c>
      <c r="AC887" s="957">
        <v>1.081</v>
      </c>
      <c r="AD887" s="957">
        <v>1.2769999999999999</v>
      </c>
      <c r="AE887" s="953">
        <v>1.3440000000000001</v>
      </c>
    </row>
    <row r="888" spans="1:31">
      <c r="A888" t="s">
        <v>614</v>
      </c>
      <c r="B888" s="957">
        <v>1.2999999999999999E-2</v>
      </c>
      <c r="C888" s="957">
        <v>1.2999999999999999E-2</v>
      </c>
      <c r="D888" s="957">
        <v>1.2E-2</v>
      </c>
      <c r="E888" s="957">
        <v>1.2999999999999999E-2</v>
      </c>
      <c r="F888" s="957">
        <v>1.6E-2</v>
      </c>
      <c r="G888" s="957">
        <v>1.7999999999999999E-2</v>
      </c>
      <c r="H888" s="957">
        <v>1.9E-2</v>
      </c>
      <c r="I888" s="957">
        <v>1.9E-2</v>
      </c>
      <c r="J888" s="957">
        <v>1.9E-2</v>
      </c>
      <c r="K888" s="957">
        <v>2.1999999999999999E-2</v>
      </c>
      <c r="L888" s="957">
        <v>2.3E-2</v>
      </c>
      <c r="M888" s="957">
        <v>2.5000000000000001E-2</v>
      </c>
      <c r="N888" s="957">
        <v>2.7E-2</v>
      </c>
      <c r="O888" s="957">
        <v>2.5999999999999999E-2</v>
      </c>
      <c r="P888" s="957">
        <v>3.1E-2</v>
      </c>
      <c r="Q888" s="957">
        <v>2.4E-2</v>
      </c>
      <c r="R888" s="957">
        <v>1.9E-2</v>
      </c>
      <c r="S888" s="957">
        <v>1.7000000000000001E-2</v>
      </c>
      <c r="T888" s="957">
        <v>1.9E-2</v>
      </c>
      <c r="U888" s="957">
        <v>1.6E-2</v>
      </c>
      <c r="V888" s="957">
        <v>1.4E-2</v>
      </c>
      <c r="W888" s="957">
        <v>1.7000000000000001E-2</v>
      </c>
      <c r="X888" s="957">
        <v>1.7999999999999999E-2</v>
      </c>
      <c r="Y888" s="957">
        <v>2.7E-2</v>
      </c>
      <c r="Z888" s="957">
        <v>3.7999999999999999E-2</v>
      </c>
      <c r="AA888" s="957">
        <v>2.7E-2</v>
      </c>
      <c r="AB888" s="957">
        <v>0.03</v>
      </c>
      <c r="AC888" s="957">
        <v>4.2000000000000003E-2</v>
      </c>
      <c r="AD888" s="957">
        <v>4.7E-2</v>
      </c>
      <c r="AE888" s="953">
        <v>5.7000000000000002E-2</v>
      </c>
    </row>
    <row r="889" spans="1:31">
      <c r="A889" t="s">
        <v>615</v>
      </c>
      <c r="B889" s="957">
        <v>1.2E-2</v>
      </c>
      <c r="C889" s="957">
        <v>1.0999999999999999E-2</v>
      </c>
      <c r="D889" s="957">
        <v>1.4E-2</v>
      </c>
      <c r="E889" s="957">
        <v>1.4999999999999999E-2</v>
      </c>
      <c r="F889" s="957">
        <v>1.6E-2</v>
      </c>
      <c r="G889" s="957">
        <v>1.7999999999999999E-2</v>
      </c>
      <c r="H889" s="957">
        <v>1.7999999999999999E-2</v>
      </c>
      <c r="I889" s="957">
        <v>1.9E-2</v>
      </c>
      <c r="J889" s="957">
        <v>3.5000000000000003E-2</v>
      </c>
      <c r="K889" s="957">
        <v>5.7000000000000002E-2</v>
      </c>
      <c r="L889" s="957">
        <v>6.9000000000000006E-2</v>
      </c>
      <c r="M889" s="957">
        <v>6.9000000000000006E-2</v>
      </c>
      <c r="N889" s="957">
        <v>7.1999999999999995E-2</v>
      </c>
      <c r="O889" s="957">
        <v>0.10299999999999999</v>
      </c>
      <c r="P889" s="957">
        <v>8.3000000000000004E-2</v>
      </c>
      <c r="Q889" s="957">
        <v>7.2999999999999995E-2</v>
      </c>
      <c r="R889" s="957">
        <v>8.8999999999999996E-2</v>
      </c>
      <c r="S889" s="957">
        <v>9.6000000000000002E-2</v>
      </c>
      <c r="T889" s="957">
        <v>7.4999999999999997E-2</v>
      </c>
      <c r="U889" s="957">
        <v>8.5999999999999993E-2</v>
      </c>
      <c r="V889" s="957">
        <v>7.8E-2</v>
      </c>
      <c r="W889" s="957">
        <v>6.8000000000000005E-2</v>
      </c>
      <c r="X889" s="957">
        <v>8.4000000000000005E-2</v>
      </c>
      <c r="Y889" s="957">
        <v>8.8999999999999996E-2</v>
      </c>
      <c r="Z889" s="957">
        <v>9.6000000000000002E-2</v>
      </c>
      <c r="AA889" s="957">
        <v>7.0999999999999994E-2</v>
      </c>
      <c r="AB889" s="957">
        <v>6.2E-2</v>
      </c>
      <c r="AC889" s="957">
        <v>6.2E-2</v>
      </c>
      <c r="AD889" s="957">
        <v>6.3E-2</v>
      </c>
      <c r="AE889" s="953">
        <v>0.108</v>
      </c>
    </row>
    <row r="890" spans="1:31">
      <c r="A890" t="s">
        <v>616</v>
      </c>
      <c r="B890" s="957"/>
      <c r="C890" s="957"/>
      <c r="D890" s="957"/>
      <c r="E890" s="957"/>
      <c r="F890" s="957"/>
      <c r="G890" s="957"/>
      <c r="H890" s="957"/>
      <c r="I890" s="957"/>
      <c r="J890" s="957"/>
      <c r="K890" s="957"/>
      <c r="L890" s="957"/>
      <c r="M890" s="957"/>
      <c r="N890" s="957"/>
      <c r="O890" s="957"/>
      <c r="P890" s="957"/>
      <c r="Q890" s="957"/>
      <c r="R890" s="957"/>
      <c r="S890" s="957"/>
      <c r="T890" s="957"/>
      <c r="U890" s="957"/>
      <c r="V890" s="957"/>
      <c r="W890" s="957"/>
      <c r="X890" s="957"/>
      <c r="Y890" s="957"/>
      <c r="Z890" s="957"/>
      <c r="AA890" s="957"/>
      <c r="AB890" s="957"/>
      <c r="AC890" s="957"/>
      <c r="AD890" s="957"/>
    </row>
    <row r="891" spans="1:31">
      <c r="A891" t="s">
        <v>617</v>
      </c>
      <c r="B891" s="957">
        <v>0.27100000000000002</v>
      </c>
      <c r="C891" s="957">
        <v>0.23400000000000001</v>
      </c>
      <c r="D891" s="957">
        <v>0.26900000000000002</v>
      </c>
      <c r="E891" s="957">
        <v>0.29899999999999999</v>
      </c>
      <c r="F891" s="957">
        <v>0.32900000000000001</v>
      </c>
      <c r="G891" s="957">
        <v>0.34899999999999998</v>
      </c>
      <c r="H891" s="957">
        <v>0.34699999999999998</v>
      </c>
      <c r="I891" s="957">
        <v>0.371</v>
      </c>
      <c r="J891" s="957">
        <v>0.40500000000000003</v>
      </c>
      <c r="K891" s="957">
        <v>0.45</v>
      </c>
      <c r="L891" s="957">
        <v>0.54100000000000004</v>
      </c>
      <c r="M891" s="957">
        <v>0.55700000000000005</v>
      </c>
      <c r="N891" s="957">
        <v>0.60199999999999998</v>
      </c>
      <c r="O891" s="957">
        <v>0.58499999999999996</v>
      </c>
      <c r="P891" s="957">
        <v>0.55100000000000005</v>
      </c>
      <c r="Q891" s="957">
        <v>0.54300000000000004</v>
      </c>
      <c r="R891" s="957">
        <v>0.56200000000000006</v>
      </c>
      <c r="S891" s="957">
        <v>0.61</v>
      </c>
      <c r="T891" s="957">
        <v>0.73499999999999999</v>
      </c>
      <c r="U891" s="957">
        <v>0.63500000000000001</v>
      </c>
      <c r="V891" s="957">
        <v>0.50900000000000001</v>
      </c>
      <c r="W891" s="957">
        <v>0.44800000000000001</v>
      </c>
      <c r="X891" s="957">
        <v>0.45900000000000002</v>
      </c>
      <c r="Y891" s="957">
        <v>0.53400000000000003</v>
      </c>
      <c r="Z891" s="957">
        <v>0.60499999999999998</v>
      </c>
      <c r="AA891" s="957">
        <v>0.505</v>
      </c>
      <c r="AB891" s="957">
        <v>0.52400000000000002</v>
      </c>
      <c r="AC891" s="957">
        <v>0.54500000000000004</v>
      </c>
      <c r="AD891" s="957">
        <v>0.63500000000000001</v>
      </c>
      <c r="AE891" s="953">
        <v>0.65600000000000003</v>
      </c>
    </row>
    <row r="892" spans="1:31">
      <c r="A892" t="s">
        <v>618</v>
      </c>
      <c r="B892" s="957"/>
      <c r="C892" s="957"/>
      <c r="D892" s="957"/>
      <c r="E892" s="957"/>
      <c r="F892" s="957"/>
      <c r="G892" s="957"/>
      <c r="H892" s="957"/>
      <c r="I892" s="957"/>
      <c r="J892" s="957"/>
      <c r="K892" s="957"/>
      <c r="L892" s="957"/>
      <c r="M892" s="957"/>
      <c r="N892" s="957"/>
      <c r="O892" s="957"/>
      <c r="P892" s="957"/>
      <c r="Q892" s="957"/>
      <c r="R892" s="957"/>
      <c r="S892" s="957"/>
      <c r="T892" s="957"/>
      <c r="U892" s="957"/>
      <c r="V892" s="957"/>
      <c r="W892" s="957"/>
      <c r="X892" s="957"/>
      <c r="Y892" s="957"/>
      <c r="Z892" s="957"/>
      <c r="AA892" s="957"/>
      <c r="AB892" s="957"/>
      <c r="AC892" s="957"/>
      <c r="AD892" s="957"/>
    </row>
    <row r="893" spans="1:31">
      <c r="A893" t="s">
        <v>619</v>
      </c>
      <c r="B893" s="957">
        <v>0</v>
      </c>
      <c r="C893" s="957">
        <v>0</v>
      </c>
      <c r="D893" s="957">
        <v>1E-3</v>
      </c>
      <c r="E893" s="957">
        <v>1E-3</v>
      </c>
      <c r="F893" s="957">
        <v>1E-3</v>
      </c>
      <c r="G893" s="957">
        <v>1E-3</v>
      </c>
      <c r="H893" s="957">
        <v>1E-3</v>
      </c>
      <c r="I893" s="957">
        <v>1E-3</v>
      </c>
      <c r="J893" s="957">
        <v>1E-3</v>
      </c>
      <c r="K893" s="957">
        <v>1E-3</v>
      </c>
      <c r="L893" s="957">
        <v>1E-3</v>
      </c>
      <c r="M893" s="957">
        <v>1E-3</v>
      </c>
      <c r="N893" s="957">
        <v>1E-3</v>
      </c>
      <c r="O893" s="957">
        <v>3.0000000000000001E-3</v>
      </c>
      <c r="P893" s="957">
        <v>0</v>
      </c>
      <c r="Q893" s="957">
        <v>1.2999999999999999E-2</v>
      </c>
      <c r="R893" s="957">
        <v>2.5999999999999999E-2</v>
      </c>
      <c r="S893" s="957">
        <v>2.7E-2</v>
      </c>
      <c r="T893" s="957">
        <v>0.02</v>
      </c>
      <c r="U893" s="957">
        <v>1.7000000000000001E-2</v>
      </c>
      <c r="V893" s="957">
        <v>1.4999999999999999E-2</v>
      </c>
      <c r="W893" s="957">
        <v>0.01</v>
      </c>
      <c r="X893" s="957">
        <v>1.0999999999999999E-2</v>
      </c>
      <c r="Y893" s="957">
        <v>8.0000000000000002E-3</v>
      </c>
      <c r="Z893" s="957">
        <v>1.0999999999999999E-2</v>
      </c>
      <c r="AA893" s="957">
        <v>6.0000000000000001E-3</v>
      </c>
      <c r="AB893" s="957">
        <v>7.0000000000000001E-3</v>
      </c>
      <c r="AC893" s="957">
        <v>6.0000000000000001E-3</v>
      </c>
      <c r="AD893" s="957">
        <v>8.9999999999999993E-3</v>
      </c>
      <c r="AE893" s="953">
        <v>1.0999999999999999E-2</v>
      </c>
    </row>
    <row r="894" spans="1:31">
      <c r="A894" t="s">
        <v>620</v>
      </c>
      <c r="B894" s="957">
        <v>7.5999999999999998E-2</v>
      </c>
      <c r="C894" s="957">
        <v>6.2E-2</v>
      </c>
      <c r="D894" s="957">
        <v>8.6999999999999994E-2</v>
      </c>
      <c r="E894" s="957">
        <v>0.113</v>
      </c>
      <c r="F894" s="957">
        <v>0.11799999999999999</v>
      </c>
      <c r="G894" s="957">
        <v>0.121</v>
      </c>
      <c r="H894" s="957">
        <v>0.123</v>
      </c>
      <c r="I894" s="957">
        <v>0.127</v>
      </c>
      <c r="J894" s="957">
        <v>0.16400000000000001</v>
      </c>
      <c r="K894" s="957">
        <v>0.17799999999999999</v>
      </c>
      <c r="L894" s="957">
        <v>0.216</v>
      </c>
      <c r="M894" s="957">
        <v>0.224</v>
      </c>
      <c r="N894" s="957">
        <v>0.24299999999999999</v>
      </c>
      <c r="O894" s="957">
        <v>0.21199999999999999</v>
      </c>
      <c r="P894" s="957">
        <v>0.24</v>
      </c>
      <c r="Q894" s="957">
        <v>0.25900000000000001</v>
      </c>
      <c r="R894" s="957">
        <v>0.217</v>
      </c>
      <c r="S894" s="957">
        <v>0.14000000000000001</v>
      </c>
      <c r="T894" s="957">
        <v>0.16</v>
      </c>
      <c r="U894" s="957">
        <v>0.16400000000000001</v>
      </c>
      <c r="V894" s="957">
        <v>0.14000000000000001</v>
      </c>
      <c r="W894" s="957">
        <v>0.11700000000000001</v>
      </c>
      <c r="X894" s="957">
        <v>0.109</v>
      </c>
      <c r="Y894" s="957">
        <v>0.14899999999999999</v>
      </c>
      <c r="Z894" s="957">
        <v>0.151</v>
      </c>
      <c r="AA894" s="957">
        <v>0.13800000000000001</v>
      </c>
      <c r="AB894" s="957">
        <v>0.14499999999999999</v>
      </c>
      <c r="AC894" s="957">
        <v>0.17499999999999999</v>
      </c>
      <c r="AD894" s="957">
        <v>0.248</v>
      </c>
      <c r="AE894" s="953">
        <v>0.32</v>
      </c>
    </row>
    <row r="895" spans="1:31">
      <c r="A895" t="s">
        <v>621</v>
      </c>
      <c r="B895" s="957"/>
      <c r="C895" s="957"/>
      <c r="D895" s="957"/>
      <c r="E895" s="957"/>
      <c r="F895" s="957"/>
      <c r="G895" s="957"/>
      <c r="H895" s="957"/>
      <c r="I895" s="957"/>
      <c r="J895" s="957"/>
      <c r="K895" s="957"/>
      <c r="L895" s="957"/>
      <c r="M895" s="957"/>
      <c r="N895" s="957"/>
      <c r="O895" s="957"/>
      <c r="P895" s="957"/>
      <c r="Q895" s="957"/>
      <c r="R895" s="957"/>
      <c r="S895" s="957"/>
      <c r="T895" s="957"/>
      <c r="U895" s="957"/>
      <c r="V895" s="957"/>
      <c r="W895" s="957"/>
      <c r="X895" s="957"/>
      <c r="Y895" s="957"/>
      <c r="Z895" s="957"/>
      <c r="AA895" s="957"/>
      <c r="AB895" s="957"/>
      <c r="AC895" s="957"/>
      <c r="AD895" s="957"/>
    </row>
    <row r="896" spans="1:31">
      <c r="A896" t="s">
        <v>622</v>
      </c>
      <c r="B896" s="957">
        <v>0.189</v>
      </c>
      <c r="C896" s="957">
        <v>0.17599999999999999</v>
      </c>
      <c r="D896" s="957">
        <v>0.17899999999999999</v>
      </c>
      <c r="E896" s="957">
        <v>0.187</v>
      </c>
      <c r="F896" s="957">
        <v>0.22700000000000001</v>
      </c>
      <c r="G896" s="957">
        <v>0.247</v>
      </c>
      <c r="H896" s="957">
        <v>0.26200000000000001</v>
      </c>
      <c r="I896" s="957">
        <v>0.26900000000000002</v>
      </c>
      <c r="J896" s="957">
        <v>0.27300000000000002</v>
      </c>
      <c r="K896" s="957">
        <v>0.30299999999999999</v>
      </c>
      <c r="L896" s="957">
        <v>0.32800000000000001</v>
      </c>
      <c r="M896" s="957">
        <v>0.35</v>
      </c>
      <c r="N896" s="957">
        <v>0.377</v>
      </c>
      <c r="O896" s="957">
        <v>0.41599999999999998</v>
      </c>
      <c r="P896" s="957">
        <v>0.40500000000000003</v>
      </c>
      <c r="Q896" s="957">
        <v>0.36</v>
      </c>
      <c r="R896" s="957">
        <v>0.375</v>
      </c>
      <c r="S896" s="957">
        <v>0.38</v>
      </c>
      <c r="T896" s="957">
        <v>0.39300000000000002</v>
      </c>
      <c r="U896" s="957">
        <v>0.35099999999999998</v>
      </c>
      <c r="V896" s="957">
        <v>0.27600000000000002</v>
      </c>
      <c r="W896" s="957">
        <v>0.251</v>
      </c>
      <c r="X896" s="957">
        <v>0.24299999999999999</v>
      </c>
      <c r="Y896" s="957">
        <v>0.22900000000000001</v>
      </c>
      <c r="Z896" s="957">
        <v>0.26200000000000001</v>
      </c>
      <c r="AA896" s="957">
        <v>0.29199999999999998</v>
      </c>
      <c r="AB896" s="957">
        <v>0.3</v>
      </c>
      <c r="AC896" s="957">
        <v>0.251</v>
      </c>
      <c r="AD896" s="957">
        <v>0.27500000000000002</v>
      </c>
      <c r="AE896" s="953">
        <v>0.192</v>
      </c>
    </row>
    <row r="898" spans="1:1">
      <c r="A898" s="954" t="s">
        <v>633</v>
      </c>
    </row>
    <row r="899" spans="1:1">
      <c r="A899" s="955" t="s">
        <v>634</v>
      </c>
    </row>
  </sheetData>
  <hyperlinks>
    <hyperlink ref="A899" r:id="rId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U55"/>
  <sheetViews>
    <sheetView zoomScaleSheetLayoutView="100" workbookViewId="0">
      <pane xSplit="1" ySplit="5" topLeftCell="L6" activePane="bottomRight" state="frozen"/>
      <selection pane="topRight" activeCell="B1" sqref="B1"/>
      <selection pane="bottomLeft" activeCell="A6" sqref="A6"/>
      <selection pane="bottomRight" activeCell="A3" sqref="A3"/>
    </sheetView>
  </sheetViews>
  <sheetFormatPr baseColWidth="10" defaultColWidth="11.42578125" defaultRowHeight="12.75"/>
  <cols>
    <col min="1" max="1" width="48" style="152" customWidth="1"/>
    <col min="2" max="2" width="10.28515625" style="151" customWidth="1"/>
    <col min="3" max="8" width="10.28515625" style="152" customWidth="1"/>
    <col min="9" max="9" width="10.28515625" style="151" customWidth="1"/>
    <col min="10" max="14" width="10.28515625" style="152" customWidth="1"/>
    <col min="15" max="16" width="11.42578125" style="152"/>
    <col min="17" max="19" width="11.5703125" style="152" customWidth="1"/>
    <col min="20" max="16384" width="11.42578125" style="152"/>
  </cols>
  <sheetData>
    <row r="1" spans="1:21" ht="18">
      <c r="A1" s="150" t="s">
        <v>33</v>
      </c>
    </row>
    <row r="3" spans="1:21" ht="15.75">
      <c r="A3" s="153" t="s">
        <v>279</v>
      </c>
      <c r="B3" s="154"/>
      <c r="C3" s="154"/>
      <c r="D3" s="154"/>
      <c r="E3" s="154"/>
      <c r="F3" s="154"/>
      <c r="G3" s="155"/>
      <c r="H3" s="155"/>
      <c r="I3" s="156"/>
      <c r="J3" s="156"/>
    </row>
    <row r="4" spans="1:21">
      <c r="A4" s="157" t="s">
        <v>208</v>
      </c>
      <c r="B4" s="152"/>
      <c r="I4" s="158"/>
      <c r="P4" s="159"/>
      <c r="Q4" s="159"/>
      <c r="R4" s="159"/>
      <c r="S4" s="159"/>
    </row>
    <row r="5" spans="1:21" ht="14.2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1">
        <v>2010</v>
      </c>
      <c r="Q5" s="161">
        <v>2011</v>
      </c>
      <c r="R5" s="161">
        <v>2012</v>
      </c>
      <c r="S5" s="161">
        <v>2013</v>
      </c>
      <c r="T5" s="315">
        <v>2014</v>
      </c>
      <c r="U5" s="315" t="s">
        <v>225</v>
      </c>
    </row>
    <row r="6" spans="1:21" s="165" customFormat="1">
      <c r="A6" s="163" t="s">
        <v>4</v>
      </c>
      <c r="B6" s="164">
        <f t="shared" ref="B6:O6" si="0">B10+B27</f>
        <v>67.367220717211652</v>
      </c>
      <c r="C6" s="164">
        <f t="shared" si="0"/>
        <v>68.20569031201741</v>
      </c>
      <c r="D6" s="164">
        <f t="shared" si="0"/>
        <v>70.427853982978974</v>
      </c>
      <c r="E6" s="164">
        <f t="shared" si="0"/>
        <v>72.266000000000005</v>
      </c>
      <c r="F6" s="164">
        <f t="shared" si="0"/>
        <v>74.662999999999997</v>
      </c>
      <c r="G6" s="164">
        <f t="shared" si="0"/>
        <v>76.052999999999997</v>
      </c>
      <c r="H6" s="164">
        <f t="shared" si="0"/>
        <v>76.474999999999994</v>
      </c>
      <c r="I6" s="164">
        <f t="shared" si="0"/>
        <v>76.510999999999996</v>
      </c>
      <c r="J6" s="164">
        <f t="shared" si="0"/>
        <v>79.883704003185898</v>
      </c>
      <c r="K6" s="164">
        <f t="shared" si="0"/>
        <v>82.900800000000004</v>
      </c>
      <c r="L6" s="164">
        <f t="shared" si="0"/>
        <v>85.800629485609704</v>
      </c>
      <c r="M6" s="164">
        <f t="shared" si="0"/>
        <v>90.078999999999994</v>
      </c>
      <c r="N6" s="164">
        <f t="shared" si="0"/>
        <v>89.863650000002394</v>
      </c>
      <c r="O6" s="164">
        <f t="shared" si="0"/>
        <v>91.814910000002783</v>
      </c>
      <c r="P6" s="164">
        <f>P10+P27</f>
        <v>91.144380000003025</v>
      </c>
      <c r="Q6" s="164">
        <f>Q10+Q27</f>
        <v>94.09215000000313</v>
      </c>
      <c r="R6" s="164">
        <f>R10+R27</f>
        <v>96.414297093470921</v>
      </c>
      <c r="S6" s="164">
        <v>100.90125453862684</v>
      </c>
      <c r="T6" s="164">
        <v>98.157075364999997</v>
      </c>
      <c r="U6" s="164">
        <v>97.030182008519901</v>
      </c>
    </row>
    <row r="7" spans="1:21" s="165" customFormat="1">
      <c r="A7" s="166" t="s">
        <v>5</v>
      </c>
      <c r="B7" s="164">
        <f t="shared" ref="B7:R7" si="1">B15+B31</f>
        <v>68.327649525807331</v>
      </c>
      <c r="C7" s="164">
        <f t="shared" si="1"/>
        <v>68.708772068900856</v>
      </c>
      <c r="D7" s="164">
        <f t="shared" si="1"/>
        <v>70.083799888376362</v>
      </c>
      <c r="E7" s="164">
        <f t="shared" si="1"/>
        <v>73.138999999999996</v>
      </c>
      <c r="F7" s="164">
        <f t="shared" si="1"/>
        <v>74.63</v>
      </c>
      <c r="G7" s="164">
        <f t="shared" si="1"/>
        <v>75.974000000000004</v>
      </c>
      <c r="H7" s="164">
        <f t="shared" si="1"/>
        <v>77.217999999999989</v>
      </c>
      <c r="I7" s="164">
        <f t="shared" si="1"/>
        <v>77.358000000000004</v>
      </c>
      <c r="J7" s="164">
        <f t="shared" si="1"/>
        <v>80.454316700930789</v>
      </c>
      <c r="K7" s="164">
        <f t="shared" si="1"/>
        <v>83.596792032370004</v>
      </c>
      <c r="L7" s="164">
        <f t="shared" si="1"/>
        <v>86.70433858717</v>
      </c>
      <c r="M7" s="164">
        <f t="shared" si="1"/>
        <v>89.581000000000003</v>
      </c>
      <c r="N7" s="164">
        <f t="shared" si="1"/>
        <v>89.930490000001896</v>
      </c>
      <c r="O7" s="164">
        <f t="shared" si="1"/>
        <v>92.574600000001737</v>
      </c>
      <c r="P7" s="164">
        <f t="shared" si="1"/>
        <v>92.413430000000943</v>
      </c>
      <c r="Q7" s="164">
        <f t="shared" si="1"/>
        <v>94.951620000001412</v>
      </c>
      <c r="R7" s="164">
        <f t="shared" si="1"/>
        <v>97.182516965598936</v>
      </c>
      <c r="S7" s="164">
        <v>98.558012689520154</v>
      </c>
      <c r="T7" s="164">
        <v>97.400579371000006</v>
      </c>
      <c r="U7" s="164">
        <v>99.405315098440084</v>
      </c>
    </row>
    <row r="8" spans="1:21" s="165" customFormat="1">
      <c r="A8" s="167" t="s">
        <v>6</v>
      </c>
      <c r="B8" s="168">
        <f t="shared" ref="B8:R9" si="2">B6-B37</f>
        <v>60.811912976003008</v>
      </c>
      <c r="C8" s="168">
        <f t="shared" si="2"/>
        <v>60.888137484621708</v>
      </c>
      <c r="D8" s="168">
        <f t="shared" si="2"/>
        <v>63.755853982978977</v>
      </c>
      <c r="E8" s="168">
        <f t="shared" si="2"/>
        <v>65.222999999999999</v>
      </c>
      <c r="F8" s="168">
        <f t="shared" si="2"/>
        <v>67.495999999999995</v>
      </c>
      <c r="G8" s="168">
        <f t="shared" si="2"/>
        <v>68.47999999999999</v>
      </c>
      <c r="H8" s="168">
        <f t="shared" si="2"/>
        <v>68.875999999999991</v>
      </c>
      <c r="I8" s="168">
        <f t="shared" si="2"/>
        <v>70.36</v>
      </c>
      <c r="J8" s="168">
        <f t="shared" si="2"/>
        <v>73.385661847102099</v>
      </c>
      <c r="K8" s="168">
        <f t="shared" si="2"/>
        <v>76.186800000000005</v>
      </c>
      <c r="L8" s="168">
        <f t="shared" si="2"/>
        <v>79.730926889159704</v>
      </c>
      <c r="M8" s="168">
        <f t="shared" si="2"/>
        <v>84.163999999999987</v>
      </c>
      <c r="N8" s="168">
        <f t="shared" si="2"/>
        <v>84.234940000001146</v>
      </c>
      <c r="O8" s="168">
        <f t="shared" si="2"/>
        <v>86.225640000001562</v>
      </c>
      <c r="P8" s="168">
        <f t="shared" si="2"/>
        <v>85.328750000001719</v>
      </c>
      <c r="Q8" s="168">
        <f t="shared" si="2"/>
        <v>88.19455000000184</v>
      </c>
      <c r="R8" s="168">
        <f t="shared" si="2"/>
        <v>90.576717663120931</v>
      </c>
      <c r="S8" s="168">
        <v>94.814025195586837</v>
      </c>
      <c r="T8" s="168">
        <v>92.199128287400001</v>
      </c>
      <c r="U8" s="168">
        <v>90.668050914729974</v>
      </c>
    </row>
    <row r="9" spans="1:21" s="165" customFormat="1">
      <c r="A9" s="169" t="s">
        <v>7</v>
      </c>
      <c r="B9" s="170">
        <f t="shared" si="2"/>
        <v>61.72660707942746</v>
      </c>
      <c r="C9" s="170">
        <f t="shared" si="2"/>
        <v>62.397382755272069</v>
      </c>
      <c r="D9" s="170">
        <f t="shared" si="2"/>
        <v>64.04479988837636</v>
      </c>
      <c r="E9" s="170">
        <f t="shared" si="2"/>
        <v>66.347999999999999</v>
      </c>
      <c r="F9" s="170">
        <f t="shared" si="2"/>
        <v>67.444999999999993</v>
      </c>
      <c r="G9" s="170">
        <f t="shared" si="2"/>
        <v>68.655000000000001</v>
      </c>
      <c r="H9" s="170">
        <f t="shared" si="2"/>
        <v>69.969999999999985</v>
      </c>
      <c r="I9" s="170">
        <f t="shared" si="2"/>
        <v>71.218000000000004</v>
      </c>
      <c r="J9" s="170">
        <f t="shared" si="2"/>
        <v>73.565060092002895</v>
      </c>
      <c r="K9" s="170">
        <f t="shared" si="2"/>
        <v>75.932792032370003</v>
      </c>
      <c r="L9" s="170">
        <f t="shared" si="2"/>
        <v>79.198685875569993</v>
      </c>
      <c r="M9" s="170">
        <f t="shared" si="2"/>
        <v>81.615000000000009</v>
      </c>
      <c r="N9" s="170">
        <f t="shared" si="2"/>
        <v>82.268920000001728</v>
      </c>
      <c r="O9" s="170">
        <f t="shared" si="2"/>
        <v>85.829900000001601</v>
      </c>
      <c r="P9" s="170">
        <f t="shared" si="2"/>
        <v>86.004240000000848</v>
      </c>
      <c r="Q9" s="170">
        <f t="shared" si="2"/>
        <v>88.463670000001258</v>
      </c>
      <c r="R9" s="170">
        <f t="shared" si="2"/>
        <v>89.921782509318916</v>
      </c>
      <c r="S9" s="170">
        <v>91.244918986040148</v>
      </c>
      <c r="T9" s="170">
        <v>91.07906969710001</v>
      </c>
      <c r="U9" s="170">
        <v>92.548817172390073</v>
      </c>
    </row>
    <row r="10" spans="1:21">
      <c r="A10" s="171" t="s">
        <v>8</v>
      </c>
      <c r="B10" s="172">
        <v>46.679889078095059</v>
      </c>
      <c r="C10" s="173">
        <v>47.579338279795785</v>
      </c>
      <c r="D10" s="173">
        <v>48.463853982978982</v>
      </c>
      <c r="E10" s="173">
        <v>49.174496596646861</v>
      </c>
      <c r="F10" s="173">
        <v>49.288272903627828</v>
      </c>
      <c r="G10" s="173">
        <v>50.066061619311753</v>
      </c>
      <c r="H10" s="173">
        <v>51.892892214952475</v>
      </c>
      <c r="I10" s="172">
        <v>52.179645175612194</v>
      </c>
      <c r="J10" s="173">
        <v>53.384</v>
      </c>
      <c r="K10" s="174">
        <v>55.533999999999999</v>
      </c>
      <c r="L10" s="173">
        <v>56.923929062089705</v>
      </c>
      <c r="M10" s="173">
        <v>58.854999999999997</v>
      </c>
      <c r="N10" s="172">
        <v>60.946220000000082</v>
      </c>
      <c r="O10" s="173">
        <v>62.0953500000006</v>
      </c>
      <c r="P10" s="172">
        <v>62.446140000000192</v>
      </c>
      <c r="Q10" s="172">
        <v>63.867660000000711</v>
      </c>
      <c r="R10" s="172">
        <v>65.420867663119694</v>
      </c>
      <c r="S10" s="172">
        <v>67.344195195586835</v>
      </c>
      <c r="T10" s="172">
        <v>68.571668179</v>
      </c>
      <c r="U10" s="172">
        <v>69.337261635819971</v>
      </c>
    </row>
    <row r="11" spans="1:21" s="165" customFormat="1">
      <c r="A11" s="163" t="s">
        <v>9</v>
      </c>
      <c r="B11" s="175">
        <f t="shared" ref="B11:O11" si="3">B10-B24</f>
        <v>42.487541104066274</v>
      </c>
      <c r="C11" s="175">
        <f t="shared" si="3"/>
        <v>43.768112848860525</v>
      </c>
      <c r="D11" s="175">
        <f t="shared" si="3"/>
        <v>45.443978428749119</v>
      </c>
      <c r="E11" s="175">
        <f t="shared" si="3"/>
        <v>46.399359185141826</v>
      </c>
      <c r="F11" s="175">
        <f t="shared" si="3"/>
        <v>46.542605482059848</v>
      </c>
      <c r="G11" s="175">
        <f t="shared" si="3"/>
        <v>47.256073439473042</v>
      </c>
      <c r="H11" s="175">
        <f t="shared" si="3"/>
        <v>49.311479466376461</v>
      </c>
      <c r="I11" s="175">
        <f t="shared" si="3"/>
        <v>49.750645175612192</v>
      </c>
      <c r="J11" s="175">
        <f t="shared" si="3"/>
        <v>51.189</v>
      </c>
      <c r="K11" s="175">
        <f t="shared" si="3"/>
        <v>53.426000000000002</v>
      </c>
      <c r="L11" s="175">
        <f t="shared" si="3"/>
        <v>54.698401805439701</v>
      </c>
      <c r="M11" s="175">
        <f t="shared" si="3"/>
        <v>56.546999999999997</v>
      </c>
      <c r="N11" s="175">
        <f t="shared" si="3"/>
        <v>58.507180000000318</v>
      </c>
      <c r="O11" s="175">
        <f t="shared" si="3"/>
        <v>59.877730000000838</v>
      </c>
      <c r="P11" s="175">
        <f>P10-P24</f>
        <v>60.406220000000431</v>
      </c>
      <c r="Q11" s="175">
        <f>Q10-Q24</f>
        <v>61.673550000000944</v>
      </c>
      <c r="R11" s="175">
        <f>R10-R24</f>
        <v>63.147904048999685</v>
      </c>
      <c r="S11" s="175">
        <v>65.040380991516841</v>
      </c>
      <c r="T11" s="175">
        <v>66.256247118700003</v>
      </c>
      <c r="U11" s="175">
        <v>66.379408858779954</v>
      </c>
    </row>
    <row r="12" spans="1:21">
      <c r="A12" s="176" t="s">
        <v>131</v>
      </c>
      <c r="B12" s="177">
        <v>11.022063946264771</v>
      </c>
      <c r="C12" s="178">
        <v>11.433676292805778</v>
      </c>
      <c r="D12" s="178">
        <v>11.282904214757979</v>
      </c>
      <c r="E12" s="178">
        <v>11.704000000000001</v>
      </c>
      <c r="F12" s="178">
        <v>12.43</v>
      </c>
      <c r="G12" s="178">
        <v>12.417</v>
      </c>
      <c r="H12" s="178">
        <v>13.045999999999999</v>
      </c>
      <c r="I12" s="177">
        <v>13.096</v>
      </c>
      <c r="J12" s="178">
        <v>13.52</v>
      </c>
      <c r="K12" s="179">
        <v>13.978999999999999</v>
      </c>
      <c r="L12" s="178">
        <v>14.528976559689927</v>
      </c>
      <c r="M12" s="178">
        <v>14.872999999999999</v>
      </c>
      <c r="N12" s="177">
        <v>15.500070000002102</v>
      </c>
      <c r="O12" s="178">
        <v>15.788900000002204</v>
      </c>
      <c r="P12" s="177">
        <v>15.891100000002076</v>
      </c>
      <c r="Q12" s="177">
        <v>16.225810000002117</v>
      </c>
      <c r="R12" s="177">
        <v>16.718361049410635</v>
      </c>
      <c r="S12" s="177">
        <v>17.302127950470773</v>
      </c>
      <c r="T12" s="177">
        <v>17.003984332000002</v>
      </c>
      <c r="U12" s="177">
        <v>16.699382328299993</v>
      </c>
    </row>
    <row r="13" spans="1:21">
      <c r="A13" s="176" t="s">
        <v>132</v>
      </c>
      <c r="B13" s="177">
        <v>20.489147916707957</v>
      </c>
      <c r="C13" s="178">
        <v>21.403842020132419</v>
      </c>
      <c r="D13" s="178">
        <v>22.271006881343784</v>
      </c>
      <c r="E13" s="178">
        <v>22.518000000000001</v>
      </c>
      <c r="F13" s="178">
        <v>23.327000000000002</v>
      </c>
      <c r="G13" s="178">
        <v>24.22</v>
      </c>
      <c r="H13" s="178">
        <v>25.396999999999998</v>
      </c>
      <c r="I13" s="177">
        <v>25.998999999999999</v>
      </c>
      <c r="J13" s="178">
        <v>26.852</v>
      </c>
      <c r="K13" s="179">
        <v>27.898</v>
      </c>
      <c r="L13" s="178">
        <v>28.995796392799999</v>
      </c>
      <c r="M13" s="178">
        <v>30.382000000000001</v>
      </c>
      <c r="N13" s="177">
        <v>31.247340000001149</v>
      </c>
      <c r="O13" s="178">
        <v>31.945780000000898</v>
      </c>
      <c r="P13" s="177">
        <v>32.605210000000717</v>
      </c>
      <c r="Q13" s="177">
        <v>33.200630000000658</v>
      </c>
      <c r="R13" s="177">
        <v>34.119825407819448</v>
      </c>
      <c r="S13" s="177">
        <v>35.014060763340524</v>
      </c>
      <c r="T13" s="177">
        <v>36.428662633000002</v>
      </c>
      <c r="U13" s="177">
        <v>36.935549622759979</v>
      </c>
    </row>
    <row r="14" spans="1:21">
      <c r="A14" s="180" t="s">
        <v>133</v>
      </c>
      <c r="B14" s="181">
        <v>9.9549208256028976</v>
      </c>
      <c r="C14" s="182">
        <v>10.13785964628779</v>
      </c>
      <c r="D14" s="182">
        <v>9.8257693814480458</v>
      </c>
      <c r="E14" s="182">
        <v>9.7924965966468616</v>
      </c>
      <c r="F14" s="182">
        <v>8.5642729036278311</v>
      </c>
      <c r="G14" s="182">
        <v>8.3000616193117569</v>
      </c>
      <c r="H14" s="182">
        <v>8.4348922149524661</v>
      </c>
      <c r="I14" s="181">
        <v>8.2506451756122008</v>
      </c>
      <c r="J14" s="182">
        <v>8.3640000000000008</v>
      </c>
      <c r="K14" s="183">
        <v>8.9760000000000009</v>
      </c>
      <c r="L14" s="182">
        <v>8.7069091280000031</v>
      </c>
      <c r="M14" s="182">
        <v>8.8659999999999997</v>
      </c>
      <c r="N14" s="181">
        <v>9.2214800000017956</v>
      </c>
      <c r="O14" s="182">
        <v>9.3503000000018126</v>
      </c>
      <c r="P14" s="181">
        <v>9.2998300000017817</v>
      </c>
      <c r="Q14" s="181">
        <v>9.5928400000018925</v>
      </c>
      <c r="R14" s="181">
        <v>9.6820374026799314</v>
      </c>
      <c r="S14" s="181">
        <v>9.9215438227098982</v>
      </c>
      <c r="T14" s="181">
        <v>10.100655324</v>
      </c>
      <c r="U14" s="181">
        <v>9.906297461090011</v>
      </c>
    </row>
    <row r="15" spans="1:21" s="165" customFormat="1">
      <c r="A15" s="163" t="s">
        <v>10</v>
      </c>
      <c r="B15" s="168">
        <v>54.241360333070617</v>
      </c>
      <c r="C15" s="184">
        <v>56.101238343367022</v>
      </c>
      <c r="D15" s="184">
        <v>57.485799888376363</v>
      </c>
      <c r="E15" s="184">
        <v>59.42</v>
      </c>
      <c r="F15" s="184">
        <v>59.694000000000003</v>
      </c>
      <c r="G15" s="184">
        <v>60.337000000000003</v>
      </c>
      <c r="H15" s="184">
        <v>61.91</v>
      </c>
      <c r="I15" s="168">
        <v>63.055</v>
      </c>
      <c r="J15" s="184">
        <v>64.403000000000006</v>
      </c>
      <c r="K15" s="185">
        <v>66.094999999999999</v>
      </c>
      <c r="L15" s="184">
        <v>67.844750171480001</v>
      </c>
      <c r="M15" s="184">
        <v>69.659000000000006</v>
      </c>
      <c r="N15" s="168">
        <v>70.982260000000068</v>
      </c>
      <c r="O15" s="184">
        <v>72.789719999999818</v>
      </c>
      <c r="P15" s="168">
        <v>74.513989999999879</v>
      </c>
      <c r="Q15" s="168">
        <v>77.02459999999968</v>
      </c>
      <c r="R15" s="168">
        <v>78.339402509317182</v>
      </c>
      <c r="S15" s="168">
        <v>79.276628986040137</v>
      </c>
      <c r="T15" s="168">
        <v>79.507322766000001</v>
      </c>
      <c r="U15" s="168">
        <v>80.859984627630197</v>
      </c>
    </row>
    <row r="16" spans="1:21">
      <c r="A16" s="176" t="s">
        <v>134</v>
      </c>
      <c r="B16" s="177">
        <v>32.868008116385674</v>
      </c>
      <c r="C16" s="178">
        <v>34.453477895654743</v>
      </c>
      <c r="D16" s="178">
        <f t="shared" ref="D16:P16" si="4">D17+D18+D19</f>
        <v>31.802822868313118</v>
      </c>
      <c r="E16" s="178">
        <f t="shared" si="4"/>
        <v>32.178307502634873</v>
      </c>
      <c r="F16" s="178">
        <f t="shared" si="4"/>
        <v>31.119847343804636</v>
      </c>
      <c r="G16" s="178">
        <f t="shared" si="4"/>
        <v>32.920270662052957</v>
      </c>
      <c r="H16" s="178">
        <f t="shared" si="4"/>
        <v>33.892383701352458</v>
      </c>
      <c r="I16" s="178">
        <f t="shared" si="4"/>
        <v>34.819000000000003</v>
      </c>
      <c r="J16" s="178">
        <f t="shared" si="4"/>
        <v>36.429652318999999</v>
      </c>
      <c r="K16" s="178">
        <f t="shared" si="4"/>
        <v>37.817999999999998</v>
      </c>
      <c r="L16" s="178">
        <f t="shared" si="4"/>
        <v>39.058810461900002</v>
      </c>
      <c r="M16" s="178">
        <f t="shared" si="4"/>
        <v>40.126000000000005</v>
      </c>
      <c r="N16" s="178">
        <f t="shared" si="4"/>
        <v>41.152730000002997</v>
      </c>
      <c r="O16" s="178">
        <f t="shared" si="4"/>
        <v>42.536300000002086</v>
      </c>
      <c r="P16" s="178">
        <f t="shared" si="4"/>
        <v>44.328380000002404</v>
      </c>
      <c r="Q16" s="178">
        <f>Q17+Q18+Q19</f>
        <v>46.040241943302235</v>
      </c>
      <c r="R16" s="178">
        <f>R17+R18+R19</f>
        <v>46.912495719020001</v>
      </c>
      <c r="S16" s="178">
        <v>48.321986546239941</v>
      </c>
      <c r="T16" s="178">
        <v>48.7911951074</v>
      </c>
      <c r="U16" s="178">
        <v>50.394713228390067</v>
      </c>
    </row>
    <row r="17" spans="1:21" ht="13.5">
      <c r="A17" s="186" t="s">
        <v>227</v>
      </c>
      <c r="B17" s="177">
        <v>24.910169416592858</v>
      </c>
      <c r="C17" s="178">
        <v>26.129761554492141</v>
      </c>
      <c r="D17" s="178">
        <v>27.006822868313119</v>
      </c>
      <c r="E17" s="178">
        <v>27.058307502634872</v>
      </c>
      <c r="F17" s="178">
        <v>25.689847343804637</v>
      </c>
      <c r="G17" s="178">
        <v>24.162270662052954</v>
      </c>
      <c r="H17" s="178">
        <v>23.406383701352453</v>
      </c>
      <c r="I17" s="177">
        <v>23.483000000000001</v>
      </c>
      <c r="J17" s="178">
        <v>23.975000000000001</v>
      </c>
      <c r="K17" s="179">
        <v>24.681000000000001</v>
      </c>
      <c r="L17" s="178">
        <v>25.421200674690002</v>
      </c>
      <c r="M17" s="178">
        <v>26.140999999999998</v>
      </c>
      <c r="N17" s="177">
        <v>27.140830000001866</v>
      </c>
      <c r="O17" s="178">
        <v>28.760610000001083</v>
      </c>
      <c r="P17" s="177">
        <v>29.688780000001167</v>
      </c>
      <c r="Q17" s="177">
        <v>30.697184727271299</v>
      </c>
      <c r="R17" s="177">
        <v>31.467015122320021</v>
      </c>
      <c r="S17" s="177">
        <v>32.597560000000001</v>
      </c>
      <c r="T17" s="177">
        <v>32.703321340000002</v>
      </c>
      <c r="U17" s="177">
        <v>34.127756093330007</v>
      </c>
    </row>
    <row r="18" spans="1:21">
      <c r="A18" s="186" t="s">
        <v>135</v>
      </c>
      <c r="B18" s="177"/>
      <c r="C18" s="178"/>
      <c r="D18" s="178"/>
      <c r="E18" s="178"/>
      <c r="F18" s="178"/>
      <c r="G18" s="178"/>
      <c r="H18" s="178"/>
      <c r="I18" s="177">
        <v>6.6909999999999998</v>
      </c>
      <c r="J18" s="178">
        <v>7.249652319</v>
      </c>
      <c r="K18" s="179">
        <v>7.6520000000000001</v>
      </c>
      <c r="L18" s="178">
        <v>7.8812297872099997</v>
      </c>
      <c r="M18" s="178">
        <v>8.0229999999999997</v>
      </c>
      <c r="N18" s="177">
        <v>8.0690200000004459</v>
      </c>
      <c r="O18" s="178">
        <v>8.2462000000004707</v>
      </c>
      <c r="P18" s="177">
        <v>8.6622100000004973</v>
      </c>
      <c r="Q18" s="187">
        <v>8.9391472160299958</v>
      </c>
      <c r="R18" s="177">
        <v>9.0324316024599742</v>
      </c>
      <c r="S18" s="177">
        <v>9.4653437053799827</v>
      </c>
      <c r="T18" s="177">
        <v>9.8854514748</v>
      </c>
      <c r="U18" s="177">
        <v>9.8247388576900008</v>
      </c>
    </row>
    <row r="19" spans="1:21">
      <c r="A19" s="176" t="s">
        <v>11</v>
      </c>
      <c r="B19" s="177"/>
      <c r="C19" s="178"/>
      <c r="D19" s="178">
        <v>4.7960000000000003</v>
      </c>
      <c r="E19" s="178">
        <v>5.12</v>
      </c>
      <c r="F19" s="178">
        <v>5.43</v>
      </c>
      <c r="G19" s="178">
        <v>8.7580000000000009</v>
      </c>
      <c r="H19" s="178">
        <v>10.486000000000001</v>
      </c>
      <c r="I19" s="177">
        <v>4.6449999999999996</v>
      </c>
      <c r="J19" s="177">
        <v>5.2050000000000001</v>
      </c>
      <c r="K19" s="188">
        <v>5.4850000000000003</v>
      </c>
      <c r="L19" s="178">
        <v>5.7563800000000001</v>
      </c>
      <c r="M19" s="178">
        <v>5.9619999999999997</v>
      </c>
      <c r="N19" s="177">
        <v>5.9428800000006863</v>
      </c>
      <c r="O19" s="177">
        <v>5.529490000000532</v>
      </c>
      <c r="P19" s="177">
        <v>5.9773900000007414</v>
      </c>
      <c r="Q19" s="177">
        <v>6.4039100000009439</v>
      </c>
      <c r="R19" s="177">
        <v>6.4130489942400075</v>
      </c>
      <c r="S19" s="177">
        <v>6.2590828408599597</v>
      </c>
      <c r="T19" s="177">
        <v>6.2024222926000006</v>
      </c>
      <c r="U19" s="177">
        <v>6.4422182773699923</v>
      </c>
    </row>
    <row r="20" spans="1:21" s="189" customFormat="1" ht="13.5">
      <c r="A20" s="171" t="s">
        <v>229</v>
      </c>
      <c r="B20" s="177">
        <v>15.427840544425932</v>
      </c>
      <c r="C20" s="178">
        <v>15.854697792690679</v>
      </c>
      <c r="D20" s="178">
        <v>15.194801153887928</v>
      </c>
      <c r="E20" s="178">
        <v>15.935318102012992</v>
      </c>
      <c r="F20" s="178">
        <v>16.384699299332713</v>
      </c>
      <c r="G20" s="178">
        <v>14.950916737576492</v>
      </c>
      <c r="H20" s="178">
        <v>15.203293324730122</v>
      </c>
      <c r="I20" s="177">
        <v>15.1531185648975</v>
      </c>
      <c r="J20" s="178">
        <v>18.145348000000002</v>
      </c>
      <c r="K20" s="179">
        <v>18.475999999999999</v>
      </c>
      <c r="L20" s="178">
        <v>18.928533879210001</v>
      </c>
      <c r="M20" s="178">
        <v>19.212</v>
      </c>
      <c r="N20" s="179">
        <v>19.411640000001306</v>
      </c>
      <c r="O20" s="179">
        <v>19.469270000001405</v>
      </c>
      <c r="P20" s="179">
        <v>19.468290000001367</v>
      </c>
      <c r="Q20" s="179">
        <v>19.501495272731301</v>
      </c>
      <c r="R20" s="179">
        <v>19.278061385029648</v>
      </c>
      <c r="S20" s="179">
        <v>18.944270912040107</v>
      </c>
      <c r="T20" s="179">
        <v>18.198827231999999</v>
      </c>
      <c r="U20" s="179">
        <v>16.859338150409997</v>
      </c>
    </row>
    <row r="21" spans="1:21" s="189" customFormat="1">
      <c r="A21" s="190" t="s">
        <v>119</v>
      </c>
      <c r="B21" s="191">
        <v>12.851452153113694</v>
      </c>
      <c r="C21" s="192">
        <v>12.75998274277125</v>
      </c>
      <c r="D21" s="192">
        <v>12.941000000000001</v>
      </c>
      <c r="E21" s="192">
        <v>13.362</v>
      </c>
      <c r="F21" s="192">
        <v>11.881</v>
      </c>
      <c r="G21" s="192">
        <v>11.965</v>
      </c>
      <c r="H21" s="192">
        <v>12.260999999999999</v>
      </c>
      <c r="I21" s="191">
        <v>12.388</v>
      </c>
      <c r="J21" s="178">
        <v>14.973528</v>
      </c>
      <c r="K21" s="179">
        <v>15.342000000000001</v>
      </c>
      <c r="L21" s="192">
        <v>15.686526211389999</v>
      </c>
      <c r="M21" s="192">
        <v>16.029</v>
      </c>
      <c r="N21" s="179">
        <v>16.321090000001949</v>
      </c>
      <c r="O21" s="179">
        <v>16.563780000001934</v>
      </c>
      <c r="P21" s="179">
        <v>16.492370000002008</v>
      </c>
      <c r="Q21" s="179">
        <v>16.385160000001935</v>
      </c>
      <c r="R21" s="179">
        <v>16.431190132759987</v>
      </c>
      <c r="S21" s="179">
        <v>16.417830876929994</v>
      </c>
      <c r="T21" s="179">
        <v>15.765709606</v>
      </c>
      <c r="U21" s="179">
        <v>14.448251671429997</v>
      </c>
    </row>
    <row r="22" spans="1:21" s="196" customFormat="1" ht="13.5">
      <c r="A22" s="193" t="s">
        <v>232</v>
      </c>
      <c r="B22" s="194" t="s">
        <v>46</v>
      </c>
      <c r="C22" s="194" t="s">
        <v>46</v>
      </c>
      <c r="D22" s="194" t="s">
        <v>46</v>
      </c>
      <c r="E22" s="194" t="s">
        <v>46</v>
      </c>
      <c r="F22" s="194" t="s">
        <v>46</v>
      </c>
      <c r="G22" s="194" t="s">
        <v>46</v>
      </c>
      <c r="H22" s="194" t="s">
        <v>46</v>
      </c>
      <c r="I22" s="194" t="s">
        <v>46</v>
      </c>
      <c r="J22" s="191">
        <v>2.805647</v>
      </c>
      <c r="K22" s="195">
        <v>2.738</v>
      </c>
      <c r="L22" s="194">
        <v>2.845476194379998</v>
      </c>
      <c r="M22" s="194">
        <v>2.7810000000000001</v>
      </c>
      <c r="N22" s="195">
        <v>2.7033900000000299</v>
      </c>
      <c r="O22" s="195">
        <v>2.506489999999872</v>
      </c>
      <c r="P22" s="195">
        <v>2.5909599999999764</v>
      </c>
      <c r="Q22" s="195">
        <v>2.7115552727297598</v>
      </c>
      <c r="R22" s="195">
        <v>2.6487863313000251</v>
      </c>
      <c r="S22" s="195">
        <v>2.3331893793700127</v>
      </c>
      <c r="T22" s="195">
        <v>2.2407547501999998</v>
      </c>
      <c r="U22" s="195">
        <v>2.2261630979000055</v>
      </c>
    </row>
    <row r="23" spans="1:21" s="165" customFormat="1">
      <c r="A23" s="163" t="s">
        <v>12</v>
      </c>
      <c r="B23" s="168">
        <f t="shared" ref="B23:P23" si="5">B15-B11</f>
        <v>11.753819229004343</v>
      </c>
      <c r="C23" s="168">
        <f t="shared" si="5"/>
        <v>12.333125494506497</v>
      </c>
      <c r="D23" s="168">
        <f t="shared" si="5"/>
        <v>12.041821459627243</v>
      </c>
      <c r="E23" s="168">
        <f t="shared" si="5"/>
        <v>13.020640814858176</v>
      </c>
      <c r="F23" s="168">
        <f t="shared" si="5"/>
        <v>13.151394517940155</v>
      </c>
      <c r="G23" s="168">
        <f t="shared" si="5"/>
        <v>13.080926560526962</v>
      </c>
      <c r="H23" s="168">
        <f t="shared" si="5"/>
        <v>12.598520533623535</v>
      </c>
      <c r="I23" s="168">
        <f t="shared" si="5"/>
        <v>13.304354824387808</v>
      </c>
      <c r="J23" s="168">
        <f t="shared" si="5"/>
        <v>13.214000000000006</v>
      </c>
      <c r="K23" s="168">
        <f t="shared" si="5"/>
        <v>12.668999999999997</v>
      </c>
      <c r="L23" s="168">
        <f t="shared" si="5"/>
        <v>13.1463483660403</v>
      </c>
      <c r="M23" s="168">
        <f t="shared" si="5"/>
        <v>13.112000000000009</v>
      </c>
      <c r="N23" s="168">
        <f t="shared" si="5"/>
        <v>12.47507999999975</v>
      </c>
      <c r="O23" s="168">
        <f t="shared" si="5"/>
        <v>12.91198999999898</v>
      </c>
      <c r="P23" s="168">
        <f t="shared" si="5"/>
        <v>14.107769999999448</v>
      </c>
      <c r="Q23" s="168">
        <f>Q15-Q11</f>
        <v>15.351049999998736</v>
      </c>
      <c r="R23" s="168">
        <f>R15-R11</f>
        <v>15.191498460317497</v>
      </c>
      <c r="S23" s="168">
        <v>14.236247994523296</v>
      </c>
      <c r="T23" s="168">
        <v>13.251075647299999</v>
      </c>
      <c r="U23" s="168">
        <v>14.480575768850025</v>
      </c>
    </row>
    <row r="24" spans="1:21">
      <c r="A24" s="197" t="s">
        <v>13</v>
      </c>
      <c r="B24" s="177">
        <v>4.1923479740287855</v>
      </c>
      <c r="C24" s="178">
        <v>3.8112254309352593</v>
      </c>
      <c r="D24" s="178">
        <v>3.0198755542298636</v>
      </c>
      <c r="E24" s="178">
        <v>2.7751374115050362</v>
      </c>
      <c r="F24" s="178">
        <v>2.7456674215679788</v>
      </c>
      <c r="G24" s="178">
        <v>2.8099881798387121</v>
      </c>
      <c r="H24" s="178">
        <v>2.5814127485760112</v>
      </c>
      <c r="I24" s="177">
        <v>2.4289999999999998</v>
      </c>
      <c r="J24" s="178">
        <v>2.1949999999999998</v>
      </c>
      <c r="K24" s="179">
        <v>2.1080000000000001</v>
      </c>
      <c r="L24" s="178">
        <v>2.2255272566500017</v>
      </c>
      <c r="M24" s="178">
        <v>2.3079999999999998</v>
      </c>
      <c r="N24" s="177">
        <v>2.4390399999997614</v>
      </c>
      <c r="O24" s="178">
        <v>2.2176199999997643</v>
      </c>
      <c r="P24" s="177">
        <v>2.0399199999997588</v>
      </c>
      <c r="Q24" s="177">
        <v>2.1941099999997684</v>
      </c>
      <c r="R24" s="177">
        <v>2.2729636141200098</v>
      </c>
      <c r="S24" s="177">
        <v>2.3038142040699952</v>
      </c>
      <c r="T24" s="177">
        <v>2.3154210603000003</v>
      </c>
      <c r="U24" s="177">
        <v>2.957852777040002</v>
      </c>
    </row>
    <row r="25" spans="1:21" s="165" customFormat="1">
      <c r="A25" s="166" t="s">
        <v>14</v>
      </c>
      <c r="B25" s="170">
        <f t="shared" ref="B25:P25" si="6">B23-B24</f>
        <v>7.5614712549755572</v>
      </c>
      <c r="C25" s="170">
        <f t="shared" si="6"/>
        <v>8.5219000635712376</v>
      </c>
      <c r="D25" s="170">
        <f t="shared" si="6"/>
        <v>9.0219459053973807</v>
      </c>
      <c r="E25" s="170">
        <f t="shared" si="6"/>
        <v>10.24550340335314</v>
      </c>
      <c r="F25" s="170">
        <f t="shared" si="6"/>
        <v>10.405727096372175</v>
      </c>
      <c r="G25" s="170">
        <f t="shared" si="6"/>
        <v>10.27093838068825</v>
      </c>
      <c r="H25" s="170">
        <f t="shared" si="6"/>
        <v>10.017107785047525</v>
      </c>
      <c r="I25" s="170">
        <f t="shared" si="6"/>
        <v>10.875354824387808</v>
      </c>
      <c r="J25" s="170">
        <f t="shared" si="6"/>
        <v>11.019000000000005</v>
      </c>
      <c r="K25" s="170">
        <f t="shared" si="6"/>
        <v>10.560999999999996</v>
      </c>
      <c r="L25" s="170">
        <f t="shared" si="6"/>
        <v>10.920821109390298</v>
      </c>
      <c r="M25" s="170">
        <f t="shared" si="6"/>
        <v>10.804000000000009</v>
      </c>
      <c r="N25" s="170">
        <f t="shared" si="6"/>
        <v>10.036039999999989</v>
      </c>
      <c r="O25" s="170">
        <f t="shared" si="6"/>
        <v>10.694369999999216</v>
      </c>
      <c r="P25" s="170">
        <f t="shared" si="6"/>
        <v>12.067849999999689</v>
      </c>
      <c r="Q25" s="170">
        <f>Q23-Q24</f>
        <v>13.156939999998968</v>
      </c>
      <c r="R25" s="170">
        <f>R23-R24</f>
        <v>12.918534846197488</v>
      </c>
      <c r="S25" s="170">
        <v>11.932433790453301</v>
      </c>
      <c r="T25" s="170">
        <v>10.935654586999998</v>
      </c>
      <c r="U25" s="170">
        <v>11.522722991809998</v>
      </c>
    </row>
    <row r="26" spans="1:21">
      <c r="A26" s="198" t="s">
        <v>169</v>
      </c>
      <c r="B26" s="199">
        <f t="shared" ref="B26:R26" si="7">B25-B37</f>
        <v>1.0061635137669107</v>
      </c>
      <c r="C26" s="199">
        <f t="shared" si="7"/>
        <v>1.204347236175539</v>
      </c>
      <c r="D26" s="199">
        <f t="shared" si="7"/>
        <v>2.349945905397381</v>
      </c>
      <c r="E26" s="199">
        <f t="shared" si="7"/>
        <v>3.2025034033531403</v>
      </c>
      <c r="F26" s="199">
        <f t="shared" si="7"/>
        <v>3.238727096372175</v>
      </c>
      <c r="G26" s="199">
        <f t="shared" si="7"/>
        <v>2.6979383806882495</v>
      </c>
      <c r="H26" s="199">
        <f t="shared" si="7"/>
        <v>2.4181077850475248</v>
      </c>
      <c r="I26" s="199">
        <f t="shared" si="7"/>
        <v>4.7243548243878077</v>
      </c>
      <c r="J26" s="199">
        <f t="shared" si="7"/>
        <v>4.5209578439162055</v>
      </c>
      <c r="K26" s="199">
        <f t="shared" si="7"/>
        <v>3.846999999999996</v>
      </c>
      <c r="L26" s="199">
        <f t="shared" si="7"/>
        <v>4.8511185129402969</v>
      </c>
      <c r="M26" s="199">
        <f t="shared" si="7"/>
        <v>4.8890000000000091</v>
      </c>
      <c r="N26" s="199">
        <f t="shared" si="7"/>
        <v>4.4073299999987432</v>
      </c>
      <c r="O26" s="199">
        <f t="shared" si="7"/>
        <v>5.1050999999979894</v>
      </c>
      <c r="P26" s="199">
        <f t="shared" si="7"/>
        <v>6.252219999998383</v>
      </c>
      <c r="Q26" s="199">
        <f t="shared" si="7"/>
        <v>7.2593399999976791</v>
      </c>
      <c r="R26" s="199">
        <f t="shared" si="7"/>
        <v>7.0809554158474937</v>
      </c>
      <c r="S26" s="199">
        <v>5.8452044474132956</v>
      </c>
      <c r="T26" s="199">
        <v>4.9777075093999983</v>
      </c>
      <c r="U26" s="199">
        <v>5.1605918980200096</v>
      </c>
    </row>
    <row r="27" spans="1:21">
      <c r="A27" s="176" t="s">
        <v>15</v>
      </c>
      <c r="B27" s="172">
        <v>20.687331639116589</v>
      </c>
      <c r="C27" s="173">
        <v>20.626352032221625</v>
      </c>
      <c r="D27" s="173">
        <v>21.963999999999999</v>
      </c>
      <c r="E27" s="173">
        <v>23.091503403353141</v>
      </c>
      <c r="F27" s="173">
        <v>25.374727096372172</v>
      </c>
      <c r="G27" s="173">
        <v>25.986938380688247</v>
      </c>
      <c r="H27" s="173">
        <v>24.582107785047526</v>
      </c>
      <c r="I27" s="172">
        <v>24.331354824387798</v>
      </c>
      <c r="J27" s="173">
        <v>26.499704003185897</v>
      </c>
      <c r="K27" s="174">
        <v>27.366799999999998</v>
      </c>
      <c r="L27" s="173">
        <v>28.876700423519992</v>
      </c>
      <c r="M27" s="173">
        <v>31.224</v>
      </c>
      <c r="N27" s="172">
        <v>28.917430000002312</v>
      </c>
      <c r="O27" s="173">
        <v>29.71956000000219</v>
      </c>
      <c r="P27" s="172">
        <v>28.698240000002833</v>
      </c>
      <c r="Q27" s="172">
        <v>30.224490000002419</v>
      </c>
      <c r="R27" s="172">
        <v>30.993429430351224</v>
      </c>
      <c r="S27" s="172">
        <v>33.557059343040009</v>
      </c>
      <c r="T27" s="172">
        <v>29.585407186000001</v>
      </c>
      <c r="U27" s="172">
        <v>27.692920372700005</v>
      </c>
    </row>
    <row r="28" spans="1:21" s="165" customFormat="1">
      <c r="A28" s="163" t="s">
        <v>107</v>
      </c>
      <c r="B28" s="175">
        <f t="shared" ref="B28:R28" si="8">B27-B37</f>
        <v>14.132023897907942</v>
      </c>
      <c r="C28" s="175">
        <f t="shared" si="8"/>
        <v>13.308799204825927</v>
      </c>
      <c r="D28" s="175">
        <f t="shared" si="8"/>
        <v>15.291999999999998</v>
      </c>
      <c r="E28" s="175">
        <f t="shared" si="8"/>
        <v>16.048503403353141</v>
      </c>
      <c r="F28" s="175">
        <f t="shared" si="8"/>
        <v>18.207727096372174</v>
      </c>
      <c r="G28" s="175">
        <f t="shared" si="8"/>
        <v>18.413938380688247</v>
      </c>
      <c r="H28" s="175">
        <f t="shared" si="8"/>
        <v>16.983107785047526</v>
      </c>
      <c r="I28" s="175">
        <f t="shared" si="8"/>
        <v>18.180354824387798</v>
      </c>
      <c r="J28" s="175">
        <f t="shared" si="8"/>
        <v>20.001661847102099</v>
      </c>
      <c r="K28" s="175">
        <f t="shared" si="8"/>
        <v>20.652799999999999</v>
      </c>
      <c r="L28" s="175">
        <f t="shared" si="8"/>
        <v>22.806997827069992</v>
      </c>
      <c r="M28" s="175">
        <f t="shared" si="8"/>
        <v>25.309000000000001</v>
      </c>
      <c r="N28" s="175">
        <f t="shared" si="8"/>
        <v>23.288720000001067</v>
      </c>
      <c r="O28" s="175">
        <f t="shared" si="8"/>
        <v>24.130290000000961</v>
      </c>
      <c r="P28" s="175">
        <f t="shared" si="8"/>
        <v>22.882610000001527</v>
      </c>
      <c r="Q28" s="175">
        <f t="shared" si="8"/>
        <v>24.326890000001129</v>
      </c>
      <c r="R28" s="175">
        <f t="shared" si="8"/>
        <v>25.15585000000123</v>
      </c>
      <c r="S28" s="175">
        <v>27.469830000000005</v>
      </c>
      <c r="T28" s="175">
        <v>23.627460108400001</v>
      </c>
      <c r="U28" s="175">
        <v>21.33078927891005</v>
      </c>
    </row>
    <row r="29" spans="1:21">
      <c r="A29" s="176" t="s">
        <v>136</v>
      </c>
      <c r="B29" s="177">
        <v>0.91469410342446233</v>
      </c>
      <c r="C29" s="178">
        <v>0.80797979135827502</v>
      </c>
      <c r="D29" s="178">
        <v>0.68365668752648678</v>
      </c>
      <c r="E29" s="178">
        <v>0.6385034033531406</v>
      </c>
      <c r="F29" s="178">
        <v>0.62072709637217183</v>
      </c>
      <c r="G29" s="178">
        <v>0.58293838068824699</v>
      </c>
      <c r="H29" s="178">
        <v>0.56410778504752679</v>
      </c>
      <c r="I29" s="177">
        <v>0.62635482438779999</v>
      </c>
      <c r="J29" s="177">
        <v>0.59299999999999997</v>
      </c>
      <c r="K29" s="188">
        <v>0.62265000000000004</v>
      </c>
      <c r="L29" s="178">
        <v>0.85610397973999985</v>
      </c>
      <c r="M29" s="178">
        <v>1.155</v>
      </c>
      <c r="N29" s="177">
        <v>1.0789999999999724</v>
      </c>
      <c r="O29" s="177">
        <v>1.3657799999999587</v>
      </c>
      <c r="P29" s="177">
        <v>1.3141499999999593</v>
      </c>
      <c r="Q29" s="177">
        <v>1.3051999999999548</v>
      </c>
      <c r="R29" s="177">
        <v>1.5102299999999542</v>
      </c>
      <c r="S29" s="177">
        <v>1.4636500658599993</v>
      </c>
      <c r="T29" s="177">
        <v>1.5306408629000001</v>
      </c>
      <c r="U29" s="177">
        <v>1.2504254509400003</v>
      </c>
    </row>
    <row r="30" spans="1:21">
      <c r="A30" s="198" t="s">
        <v>137</v>
      </c>
      <c r="B30" s="177">
        <v>11.723329425556859</v>
      </c>
      <c r="C30" s="178">
        <v>11.936758049689232</v>
      </c>
      <c r="D30" s="178">
        <v>13.394</v>
      </c>
      <c r="E30" s="178">
        <v>14.065</v>
      </c>
      <c r="F30" s="178">
        <v>16.332000000000001</v>
      </c>
      <c r="G30" s="178">
        <v>16.154</v>
      </c>
      <c r="H30" s="178">
        <v>15.061</v>
      </c>
      <c r="I30" s="177">
        <v>16.817</v>
      </c>
      <c r="J30" s="177">
        <v>18.021000000000001</v>
      </c>
      <c r="K30" s="188">
        <v>19.404799999999998</v>
      </c>
      <c r="L30" s="178">
        <v>20.916446434809998</v>
      </c>
      <c r="M30" s="178">
        <v>23.103000000000002</v>
      </c>
      <c r="N30" s="177">
        <v>21.393040000001264</v>
      </c>
      <c r="O30" s="177">
        <v>21.402830000001174</v>
      </c>
      <c r="P30" s="177">
        <v>20.305390000001591</v>
      </c>
      <c r="Q30" s="177">
        <v>21.753690000001214</v>
      </c>
      <c r="R30" s="177">
        <v>22.592430000001201</v>
      </c>
      <c r="S30" s="177">
        <v>24.939499775210098</v>
      </c>
      <c r="T30" s="177">
        <v>21.145572417</v>
      </c>
      <c r="U30" s="177">
        <v>18.308564115290036</v>
      </c>
    </row>
    <row r="31" spans="1:21">
      <c r="A31" s="176" t="s">
        <v>16</v>
      </c>
      <c r="B31" s="172">
        <v>14.086289192736718</v>
      </c>
      <c r="C31" s="173">
        <v>12.607533725533838</v>
      </c>
      <c r="D31" s="173">
        <v>12.598000000000001</v>
      </c>
      <c r="E31" s="173">
        <v>13.718999999999999</v>
      </c>
      <c r="F31" s="173">
        <v>14.936</v>
      </c>
      <c r="G31" s="173">
        <v>15.637</v>
      </c>
      <c r="H31" s="173">
        <v>15.308</v>
      </c>
      <c r="I31" s="172">
        <v>14.303000000000001</v>
      </c>
      <c r="J31" s="173">
        <v>16.05131670093078</v>
      </c>
      <c r="K31" s="174">
        <v>17.501792032370005</v>
      </c>
      <c r="L31" s="173">
        <v>18.859588415689998</v>
      </c>
      <c r="M31" s="173">
        <v>19.922000000000001</v>
      </c>
      <c r="N31" s="172">
        <v>18.948230000001821</v>
      </c>
      <c r="O31" s="173">
        <v>19.784880000001927</v>
      </c>
      <c r="P31" s="172">
        <v>17.899440000001057</v>
      </c>
      <c r="Q31" s="172">
        <v>17.927020000001736</v>
      </c>
      <c r="R31" s="172">
        <v>18.843114456281754</v>
      </c>
      <c r="S31" s="172">
        <v>19.28138370348001</v>
      </c>
      <c r="T31" s="172">
        <v>17.893256605000001</v>
      </c>
      <c r="U31" s="172">
        <v>18.545330470809969</v>
      </c>
    </row>
    <row r="32" spans="1:21" s="165" customFormat="1">
      <c r="A32" s="163" t="s">
        <v>108</v>
      </c>
      <c r="B32" s="175">
        <f t="shared" ref="B32:R32" si="9">B31-B38</f>
        <v>7.4852467463568493</v>
      </c>
      <c r="C32" s="175">
        <f t="shared" si="9"/>
        <v>6.2961444119050478</v>
      </c>
      <c r="D32" s="175">
        <f t="shared" si="9"/>
        <v>6.5590000000000011</v>
      </c>
      <c r="E32" s="175">
        <f t="shared" si="9"/>
        <v>6.927999999999999</v>
      </c>
      <c r="F32" s="175">
        <f t="shared" si="9"/>
        <v>7.7510000000000003</v>
      </c>
      <c r="G32" s="175">
        <f t="shared" si="9"/>
        <v>8.3180000000000014</v>
      </c>
      <c r="H32" s="175">
        <f t="shared" si="9"/>
        <v>8.0599999999999987</v>
      </c>
      <c r="I32" s="175">
        <f t="shared" si="9"/>
        <v>8.1630000000000003</v>
      </c>
      <c r="J32" s="175">
        <f t="shared" si="9"/>
        <v>9.1620600920028803</v>
      </c>
      <c r="K32" s="175">
        <f t="shared" si="9"/>
        <v>9.8377920323700057</v>
      </c>
      <c r="L32" s="175">
        <f t="shared" si="9"/>
        <v>11.353935704089999</v>
      </c>
      <c r="M32" s="175">
        <f t="shared" si="9"/>
        <v>11.956</v>
      </c>
      <c r="N32" s="175">
        <f t="shared" si="9"/>
        <v>11.286660000001648</v>
      </c>
      <c r="O32" s="175">
        <f t="shared" si="9"/>
        <v>13.040180000001783</v>
      </c>
      <c r="P32" s="175">
        <f t="shared" si="9"/>
        <v>11.490250000000959</v>
      </c>
      <c r="Q32" s="175">
        <f t="shared" si="9"/>
        <v>11.439070000001578</v>
      </c>
      <c r="R32" s="175">
        <f t="shared" si="9"/>
        <v>11.582380000001733</v>
      </c>
      <c r="S32" s="175">
        <v>11.968290000000001</v>
      </c>
      <c r="T32" s="175">
        <v>11.571746931100002</v>
      </c>
      <c r="U32" s="175">
        <v>11.688832544759999</v>
      </c>
    </row>
    <row r="33" spans="1:21">
      <c r="A33" s="176" t="s">
        <v>138</v>
      </c>
      <c r="B33" s="177">
        <v>4.9850828636633198</v>
      </c>
      <c r="C33" s="178">
        <v>4.7411644360834631</v>
      </c>
      <c r="D33" s="178">
        <v>4.859</v>
      </c>
      <c r="E33" s="178">
        <v>4.9139999999999997</v>
      </c>
      <c r="F33" s="178">
        <v>5.6349999999999998</v>
      </c>
      <c r="G33" s="178">
        <v>5.8339999999999996</v>
      </c>
      <c r="H33" s="178">
        <v>6.0570000000000004</v>
      </c>
      <c r="I33" s="177">
        <v>6.2990000000000004</v>
      </c>
      <c r="J33" s="177">
        <v>6.6189646960015001</v>
      </c>
      <c r="K33" s="188">
        <v>7.2201528315499974</v>
      </c>
      <c r="L33" s="178">
        <v>7.7109895796700005</v>
      </c>
      <c r="M33" s="178">
        <v>8.1929999999999996</v>
      </c>
      <c r="N33" s="177">
        <v>8.1434600000008341</v>
      </c>
      <c r="O33" s="177">
        <v>10.213740000001662</v>
      </c>
      <c r="P33" s="177">
        <v>8.0255500000009157</v>
      </c>
      <c r="Q33" s="177">
        <v>7.881610000000757</v>
      </c>
      <c r="R33" s="177">
        <v>8.2659100000008969</v>
      </c>
      <c r="S33" s="177">
        <v>8.4977608521100603</v>
      </c>
      <c r="T33" s="177">
        <v>8.7736098143000003</v>
      </c>
      <c r="U33" s="177">
        <v>8.1848743176799985</v>
      </c>
    </row>
    <row r="34" spans="1:21" s="165" customFormat="1">
      <c r="A34" s="200" t="s">
        <v>17</v>
      </c>
      <c r="B34" s="201">
        <f t="shared" ref="B34:R34" si="10">B25+B32-B28</f>
        <v>0.91469410342446444</v>
      </c>
      <c r="C34" s="201">
        <f t="shared" si="10"/>
        <v>1.5092452706503572</v>
      </c>
      <c r="D34" s="201">
        <f t="shared" si="10"/>
        <v>0.28894590539738374</v>
      </c>
      <c r="E34" s="201">
        <f t="shared" si="10"/>
        <v>1.1249999999999964</v>
      </c>
      <c r="F34" s="201">
        <f t="shared" si="10"/>
        <v>-5.099999999999838E-2</v>
      </c>
      <c r="G34" s="201">
        <f t="shared" si="10"/>
        <v>0.17500000000000426</v>
      </c>
      <c r="H34" s="201">
        <f t="shared" si="10"/>
        <v>1.0939999999999976</v>
      </c>
      <c r="I34" s="201">
        <f t="shared" si="10"/>
        <v>0.8580000000000112</v>
      </c>
      <c r="J34" s="201">
        <f t="shared" si="10"/>
        <v>0.17939824490078848</v>
      </c>
      <c r="K34" s="201">
        <f t="shared" si="10"/>
        <v>-0.25400796762999533</v>
      </c>
      <c r="L34" s="201">
        <f t="shared" si="10"/>
        <v>-0.53224101358969733</v>
      </c>
      <c r="M34" s="201">
        <f t="shared" si="10"/>
        <v>-2.5489999999999924</v>
      </c>
      <c r="N34" s="201">
        <f t="shared" si="10"/>
        <v>-1.9660199999994283</v>
      </c>
      <c r="O34" s="201">
        <f t="shared" si="10"/>
        <v>-0.3957399999999609</v>
      </c>
      <c r="P34" s="201">
        <f t="shared" si="10"/>
        <v>0.6754899999991224</v>
      </c>
      <c r="Q34" s="201">
        <f t="shared" si="10"/>
        <v>0.26911999999941827</v>
      </c>
      <c r="R34" s="201">
        <f t="shared" si="10"/>
        <v>-0.65493515380200762</v>
      </c>
      <c r="S34" s="201">
        <v>-3.5691062095467032</v>
      </c>
      <c r="T34" s="201">
        <v>-1.1200585903000011</v>
      </c>
      <c r="U34" s="201">
        <v>1.8807662576600119</v>
      </c>
    </row>
    <row r="35" spans="1:21" s="165" customFormat="1">
      <c r="A35" s="166" t="s">
        <v>18</v>
      </c>
      <c r="B35" s="202">
        <f t="shared" ref="B35:P35" si="11">B7-B6</f>
        <v>0.96042880859567958</v>
      </c>
      <c r="C35" s="202">
        <f t="shared" si="11"/>
        <v>0.50308175688344647</v>
      </c>
      <c r="D35" s="202">
        <f t="shared" si="11"/>
        <v>-0.34405409460261183</v>
      </c>
      <c r="E35" s="202">
        <f t="shared" si="11"/>
        <v>0.87299999999999045</v>
      </c>
      <c r="F35" s="202">
        <f t="shared" si="11"/>
        <v>-3.3000000000001251E-2</v>
      </c>
      <c r="G35" s="202">
        <f t="shared" si="11"/>
        <v>-7.899999999999352E-2</v>
      </c>
      <c r="H35" s="202">
        <f t="shared" si="11"/>
        <v>0.742999999999995</v>
      </c>
      <c r="I35" s="202">
        <f t="shared" si="11"/>
        <v>0.84700000000000841</v>
      </c>
      <c r="J35" s="202">
        <f t="shared" si="11"/>
        <v>0.57061269774489176</v>
      </c>
      <c r="K35" s="202">
        <f t="shared" si="11"/>
        <v>0.6959920323700004</v>
      </c>
      <c r="L35" s="202">
        <f t="shared" si="11"/>
        <v>0.90370910156029538</v>
      </c>
      <c r="M35" s="202">
        <f t="shared" si="11"/>
        <v>-0.49799999999999045</v>
      </c>
      <c r="N35" s="202">
        <f t="shared" si="11"/>
        <v>6.6839999999501742E-2</v>
      </c>
      <c r="O35" s="202">
        <f t="shared" si="11"/>
        <v>0.75968999999895459</v>
      </c>
      <c r="P35" s="202">
        <f t="shared" si="11"/>
        <v>1.2690499999979181</v>
      </c>
      <c r="Q35" s="202">
        <f>Q7-Q6</f>
        <v>0.85946999999828222</v>
      </c>
      <c r="R35" s="202">
        <f>R7-R6</f>
        <v>0.76821987212801446</v>
      </c>
      <c r="S35" s="202">
        <v>-2.3432418491066898</v>
      </c>
      <c r="T35" s="202">
        <v>-0.7564959939999909</v>
      </c>
      <c r="U35" s="202">
        <v>2.3751330899200047</v>
      </c>
    </row>
    <row r="36" spans="1:21">
      <c r="A36" s="163" t="s">
        <v>19</v>
      </c>
      <c r="B36" s="172"/>
      <c r="C36" s="173"/>
      <c r="D36" s="173"/>
      <c r="E36" s="203"/>
      <c r="F36" s="203"/>
      <c r="G36" s="203"/>
      <c r="H36" s="203"/>
      <c r="I36" s="204"/>
      <c r="J36" s="203"/>
      <c r="K36" s="205"/>
      <c r="L36" s="203"/>
      <c r="M36" s="203"/>
      <c r="N36" s="204"/>
      <c r="O36" s="203"/>
      <c r="P36" s="204"/>
      <c r="Q36" s="204"/>
      <c r="R36" s="204"/>
      <c r="S36" s="204"/>
      <c r="T36" s="204"/>
      <c r="U36" s="204"/>
    </row>
    <row r="37" spans="1:21">
      <c r="A37" s="176" t="s">
        <v>20</v>
      </c>
      <c r="B37" s="177">
        <v>6.5553077412086465</v>
      </c>
      <c r="C37" s="178">
        <v>7.3175528273956987</v>
      </c>
      <c r="D37" s="178">
        <v>6.6719999999999997</v>
      </c>
      <c r="E37" s="178">
        <v>7.0430000000000001</v>
      </c>
      <c r="F37" s="178">
        <v>7.1669999999999998</v>
      </c>
      <c r="G37" s="178">
        <v>7.5730000000000004</v>
      </c>
      <c r="H37" s="178">
        <v>7.5990000000000002</v>
      </c>
      <c r="I37" s="177">
        <v>6.1509999999999998</v>
      </c>
      <c r="J37" s="178">
        <v>6.4980421560838</v>
      </c>
      <c r="K37" s="179">
        <v>6.7140000000000004</v>
      </c>
      <c r="L37" s="178">
        <v>6.0697025964500009</v>
      </c>
      <c r="M37" s="178">
        <v>5.915</v>
      </c>
      <c r="N37" s="177">
        <v>5.628710000001246</v>
      </c>
      <c r="O37" s="178">
        <v>5.5892700000012265</v>
      </c>
      <c r="P37" s="177">
        <v>5.8156300000013061</v>
      </c>
      <c r="Q37" s="177">
        <v>5.8976000000012894</v>
      </c>
      <c r="R37" s="177">
        <v>5.8375794303499946</v>
      </c>
      <c r="S37" s="177">
        <v>6.0872293430400051</v>
      </c>
      <c r="T37" s="177">
        <v>5.9579470776000001</v>
      </c>
      <c r="U37" s="177">
        <v>6.3621310937899942</v>
      </c>
    </row>
    <row r="38" spans="1:21">
      <c r="A38" s="171" t="s">
        <v>21</v>
      </c>
      <c r="B38" s="177">
        <v>6.6010424463798687</v>
      </c>
      <c r="C38" s="178">
        <v>6.3113893136287897</v>
      </c>
      <c r="D38" s="178">
        <v>6.0389999999999997</v>
      </c>
      <c r="E38" s="178">
        <v>6.7910000000000004</v>
      </c>
      <c r="F38" s="178">
        <v>7.1849999999999996</v>
      </c>
      <c r="G38" s="178">
        <v>7.319</v>
      </c>
      <c r="H38" s="178">
        <v>7.2480000000000002</v>
      </c>
      <c r="I38" s="177">
        <v>6.14</v>
      </c>
      <c r="J38" s="178">
        <v>6.8892566089278997</v>
      </c>
      <c r="K38" s="179">
        <v>7.6639999999999997</v>
      </c>
      <c r="L38" s="178">
        <v>7.5056527115999998</v>
      </c>
      <c r="M38" s="178">
        <v>7.9660000000000002</v>
      </c>
      <c r="N38" s="177">
        <v>7.6615700000001734</v>
      </c>
      <c r="O38" s="178">
        <v>6.7447000000001429</v>
      </c>
      <c r="P38" s="177">
        <v>6.4091900000000974</v>
      </c>
      <c r="Q38" s="177">
        <v>6.4879500000001569</v>
      </c>
      <c r="R38" s="177">
        <v>7.2607344562800211</v>
      </c>
      <c r="S38" s="177">
        <v>7.3130937034800088</v>
      </c>
      <c r="T38" s="177">
        <v>6.3215096738999996</v>
      </c>
      <c r="U38" s="177">
        <v>6.8564979260499985</v>
      </c>
    </row>
    <row r="39" spans="1:21">
      <c r="A39" s="171" t="s">
        <v>157</v>
      </c>
      <c r="B39" s="177">
        <f t="shared" ref="B39:P39" si="12">B38-B37</f>
        <v>4.5734705171222245E-2</v>
      </c>
      <c r="C39" s="177">
        <f t="shared" si="12"/>
        <v>-1.0061635137669089</v>
      </c>
      <c r="D39" s="177">
        <f t="shared" si="12"/>
        <v>-0.63300000000000001</v>
      </c>
      <c r="E39" s="177">
        <f t="shared" si="12"/>
        <v>-0.25199999999999978</v>
      </c>
      <c r="F39" s="177">
        <f t="shared" si="12"/>
        <v>1.7999999999999794E-2</v>
      </c>
      <c r="G39" s="177">
        <f t="shared" si="12"/>
        <v>-0.25400000000000045</v>
      </c>
      <c r="H39" s="177">
        <f t="shared" si="12"/>
        <v>-0.35099999999999998</v>
      </c>
      <c r="I39" s="177">
        <f t="shared" si="12"/>
        <v>-1.1000000000000121E-2</v>
      </c>
      <c r="J39" s="177">
        <f t="shared" si="12"/>
        <v>0.39121445284409972</v>
      </c>
      <c r="K39" s="177">
        <f t="shared" si="12"/>
        <v>0.94999999999999929</v>
      </c>
      <c r="L39" s="177">
        <f t="shared" si="12"/>
        <v>1.4359501151499989</v>
      </c>
      <c r="M39" s="177">
        <f t="shared" si="12"/>
        <v>2.0510000000000002</v>
      </c>
      <c r="N39" s="177">
        <f t="shared" si="12"/>
        <v>2.0328599999989274</v>
      </c>
      <c r="O39" s="177">
        <f t="shared" si="12"/>
        <v>1.1554299999989164</v>
      </c>
      <c r="P39" s="177">
        <f t="shared" si="12"/>
        <v>0.59355999999879128</v>
      </c>
      <c r="Q39" s="177">
        <f>Q38-Q37</f>
        <v>0.5903499999988675</v>
      </c>
      <c r="R39" s="177">
        <f>R38-R37</f>
        <v>1.4231550259300265</v>
      </c>
      <c r="S39" s="177">
        <v>1.2258643604400037</v>
      </c>
      <c r="T39" s="177">
        <v>0.36356259629999954</v>
      </c>
      <c r="U39" s="177">
        <v>0.49436683226000022</v>
      </c>
    </row>
    <row r="40" spans="1:21" s="157" customFormat="1">
      <c r="A40" s="420" t="s">
        <v>22</v>
      </c>
      <c r="B40" s="421">
        <v>53.156533126409201</v>
      </c>
      <c r="C40" s="422">
        <v>52.174151659331336</v>
      </c>
      <c r="D40" s="422">
        <v>51.639970302931438</v>
      </c>
      <c r="E40" s="422">
        <v>51.387819628420765</v>
      </c>
      <c r="F40" s="422">
        <v>51.405999999999999</v>
      </c>
      <c r="G40" s="422">
        <v>51.15</v>
      </c>
      <c r="H40" s="422">
        <v>50.798999999999999</v>
      </c>
      <c r="I40" s="421">
        <v>50.588000000000001</v>
      </c>
      <c r="J40" s="422">
        <v>50.941585682000003</v>
      </c>
      <c r="K40" s="423">
        <v>52.037428034000001</v>
      </c>
      <c r="L40" s="422">
        <v>53.452847071999997</v>
      </c>
      <c r="M40" s="422">
        <v>55.455164887999999</v>
      </c>
      <c r="N40" s="421">
        <v>57.457397833000002</v>
      </c>
      <c r="O40" s="422">
        <v>58.612240462000003</v>
      </c>
      <c r="P40" s="421">
        <v>59.285833580999999</v>
      </c>
      <c r="Q40" s="421">
        <v>59.932070859</v>
      </c>
      <c r="R40" s="421">
        <v>61.442341908000003</v>
      </c>
      <c r="S40" s="421">
        <v>62.908646951000001</v>
      </c>
      <c r="T40" s="421">
        <v>63.529402707999999</v>
      </c>
      <c r="U40" s="421">
        <v>64.274001911090025</v>
      </c>
    </row>
    <row r="41" spans="1:21">
      <c r="A41" s="206"/>
      <c r="B41" s="192"/>
      <c r="C41" s="192"/>
      <c r="D41" s="192"/>
      <c r="E41" s="192"/>
      <c r="F41" s="192"/>
      <c r="G41" s="192"/>
      <c r="H41" s="192"/>
      <c r="I41" s="192"/>
      <c r="J41" s="192"/>
      <c r="K41" s="192"/>
      <c r="L41" s="192"/>
      <c r="M41" s="192"/>
      <c r="N41" s="192"/>
      <c r="O41" s="192"/>
      <c r="P41" s="192"/>
      <c r="Q41" s="192"/>
      <c r="R41" s="192"/>
      <c r="S41" s="192"/>
      <c r="T41" s="192"/>
      <c r="U41" s="192"/>
    </row>
    <row r="42" spans="1:21">
      <c r="A42" s="207" t="s">
        <v>23</v>
      </c>
      <c r="B42" s="204"/>
      <c r="C42" s="203"/>
      <c r="D42" s="203"/>
      <c r="E42" s="203"/>
      <c r="F42" s="203"/>
      <c r="G42" s="203"/>
      <c r="H42" s="203"/>
      <c r="I42" s="204"/>
      <c r="J42" s="203"/>
      <c r="K42" s="205"/>
      <c r="L42" s="203"/>
      <c r="M42" s="203"/>
      <c r="N42" s="204"/>
      <c r="O42" s="203"/>
      <c r="P42" s="204"/>
      <c r="Q42" s="204"/>
      <c r="R42" s="204"/>
      <c r="S42" s="204"/>
      <c r="T42" s="204"/>
      <c r="U42" s="204"/>
    </row>
    <row r="43" spans="1:21">
      <c r="A43" s="176" t="s">
        <v>170</v>
      </c>
      <c r="B43" s="208">
        <f t="shared" ref="B43:P43" si="13">B23/B$15</f>
        <v>0.21669477234401352</v>
      </c>
      <c r="C43" s="208">
        <f t="shared" si="13"/>
        <v>0.21983695652173907</v>
      </c>
      <c r="D43" s="208">
        <f t="shared" si="13"/>
        <v>0.20947471345983831</v>
      </c>
      <c r="E43" s="208">
        <f t="shared" si="13"/>
        <v>0.21912892653749874</v>
      </c>
      <c r="F43" s="208">
        <f t="shared" si="13"/>
        <v>0.22031350752069143</v>
      </c>
      <c r="G43" s="208">
        <f t="shared" si="13"/>
        <v>0.2167977619127063</v>
      </c>
      <c r="H43" s="208">
        <f t="shared" si="13"/>
        <v>0.20349734346024126</v>
      </c>
      <c r="I43" s="208">
        <f t="shared" si="13"/>
        <v>0.21099603242229495</v>
      </c>
      <c r="J43" s="208">
        <f t="shared" si="13"/>
        <v>0.20517677747931004</v>
      </c>
      <c r="K43" s="208">
        <f t="shared" si="13"/>
        <v>0.19167864437552004</v>
      </c>
      <c r="L43" s="208">
        <f t="shared" si="13"/>
        <v>0.19377104835396167</v>
      </c>
      <c r="M43" s="208">
        <f t="shared" si="13"/>
        <v>0.18823124075855249</v>
      </c>
      <c r="N43" s="208">
        <f t="shared" si="13"/>
        <v>0.17574926467542365</v>
      </c>
      <c r="O43" s="208">
        <f t="shared" si="13"/>
        <v>0.17738754868131121</v>
      </c>
      <c r="P43" s="208">
        <f t="shared" si="13"/>
        <v>0.18933048679851222</v>
      </c>
      <c r="Q43" s="208">
        <f>Q23/Q$15</f>
        <v>0.19930061305087984</v>
      </c>
      <c r="R43" s="208">
        <f>R23/R$15</f>
        <v>0.19391899827817449</v>
      </c>
      <c r="S43" s="208">
        <v>0.179576858610249</v>
      </c>
      <c r="T43" s="208">
        <v>0.16666484527846034</v>
      </c>
      <c r="U43" s="208">
        <v>0.17908209895827695</v>
      </c>
    </row>
    <row r="44" spans="1:21">
      <c r="A44" s="176" t="s">
        <v>171</v>
      </c>
      <c r="B44" s="208">
        <f t="shared" ref="B44:P44" si="14">B25/B$15</f>
        <v>0.13940415964024735</v>
      </c>
      <c r="C44" s="208">
        <f t="shared" si="14"/>
        <v>0.15190217391304342</v>
      </c>
      <c r="D44" s="208">
        <f t="shared" si="14"/>
        <v>0.15694216524630145</v>
      </c>
      <c r="E44" s="208">
        <f t="shared" si="14"/>
        <v>0.172425166667</v>
      </c>
      <c r="F44" s="208">
        <f t="shared" si="14"/>
        <v>0.17431780574885541</v>
      </c>
      <c r="G44" s="208">
        <f t="shared" si="14"/>
        <v>0.17022620250738765</v>
      </c>
      <c r="H44" s="208">
        <f t="shared" si="14"/>
        <v>0.16180112720154297</v>
      </c>
      <c r="I44" s="208">
        <f t="shared" si="14"/>
        <v>0.17247410711898831</v>
      </c>
      <c r="J44" s="208">
        <f t="shared" si="14"/>
        <v>0.1710945142307036</v>
      </c>
      <c r="K44" s="208">
        <f t="shared" si="14"/>
        <v>0.15978515772751337</v>
      </c>
      <c r="L44" s="208">
        <f t="shared" si="14"/>
        <v>0.16096781374811664</v>
      </c>
      <c r="M44" s="208">
        <f t="shared" si="14"/>
        <v>0.1550984079587707</v>
      </c>
      <c r="N44" s="208">
        <f t="shared" si="14"/>
        <v>0.14138800314332031</v>
      </c>
      <c r="O44" s="208">
        <f t="shared" si="14"/>
        <v>0.14692143341119107</v>
      </c>
      <c r="P44" s="208">
        <f t="shared" si="14"/>
        <v>0.16195415116006684</v>
      </c>
      <c r="Q44" s="208">
        <f>Q25/Q$15</f>
        <v>0.17081477865511827</v>
      </c>
      <c r="R44" s="208">
        <f>R25/R$15</f>
        <v>0.16490468949723022</v>
      </c>
      <c r="S44" s="208">
        <v>0.1505164125048063</v>
      </c>
      <c r="T44" s="208">
        <v>0.13754273451245488</v>
      </c>
      <c r="U44" s="208">
        <v>0.1425021664903042</v>
      </c>
    </row>
    <row r="45" spans="1:21">
      <c r="A45" s="176" t="s">
        <v>24</v>
      </c>
      <c r="B45" s="208">
        <f t="shared" ref="B45:P45" si="15">B40/B$15</f>
        <v>0.98</v>
      </c>
      <c r="C45" s="208">
        <f t="shared" si="15"/>
        <v>0.93</v>
      </c>
      <c r="D45" s="208">
        <f t="shared" si="15"/>
        <v>0.89830828488433445</v>
      </c>
      <c r="E45" s="208">
        <f t="shared" si="15"/>
        <v>0.86482362215450626</v>
      </c>
      <c r="F45" s="208">
        <f t="shared" si="15"/>
        <v>0.86115857540121277</v>
      </c>
      <c r="G45" s="208">
        <f t="shared" si="15"/>
        <v>0.84773853522714082</v>
      </c>
      <c r="H45" s="208">
        <f t="shared" si="15"/>
        <v>0.82052980132450337</v>
      </c>
      <c r="I45" s="208">
        <f t="shared" si="15"/>
        <v>0.80228372056141461</v>
      </c>
      <c r="J45" s="208">
        <f t="shared" si="15"/>
        <v>0.79098156424390165</v>
      </c>
      <c r="K45" s="208">
        <f t="shared" si="15"/>
        <v>0.78731262628035403</v>
      </c>
      <c r="L45" s="208">
        <f t="shared" si="15"/>
        <v>0.7878700553380481</v>
      </c>
      <c r="M45" s="208">
        <f t="shared" si="15"/>
        <v>0.79609476001665247</v>
      </c>
      <c r="N45" s="208">
        <f t="shared" si="15"/>
        <v>0.80946137574374144</v>
      </c>
      <c r="O45" s="208">
        <f t="shared" si="15"/>
        <v>0.80522689827629712</v>
      </c>
      <c r="P45" s="208">
        <f t="shared" si="15"/>
        <v>0.79563359284612323</v>
      </c>
      <c r="Q45" s="208">
        <f>Q40/Q$15</f>
        <v>0.7780899979876591</v>
      </c>
      <c r="R45" s="208">
        <f>R40/R$15</f>
        <v>0.78430955483343712</v>
      </c>
      <c r="S45" s="208">
        <v>0.79353332445653835</v>
      </c>
      <c r="T45" s="208">
        <v>0.79903838411180039</v>
      </c>
      <c r="U45" s="208">
        <v>0.79488021432454392</v>
      </c>
    </row>
    <row r="46" spans="1:21">
      <c r="A46" s="198" t="s">
        <v>25</v>
      </c>
      <c r="B46" s="209">
        <f t="shared" ref="B46:R46" si="16">(B24+B37)/B$15</f>
        <v>0.19814502529510961</v>
      </c>
      <c r="C46" s="209">
        <f t="shared" si="16"/>
        <v>0.1983695652173913</v>
      </c>
      <c r="D46" s="209">
        <f t="shared" si="16"/>
        <v>0.1685959936723358</v>
      </c>
      <c r="E46" s="209">
        <f t="shared" si="16"/>
        <v>0.16523287464666839</v>
      </c>
      <c r="F46" s="209">
        <f t="shared" si="16"/>
        <v>0.16605801959272251</v>
      </c>
      <c r="G46" s="209">
        <f t="shared" si="16"/>
        <v>0.17208326863845919</v>
      </c>
      <c r="H46" s="209">
        <f t="shared" si="16"/>
        <v>0.16443890726176727</v>
      </c>
      <c r="I46" s="209">
        <f t="shared" si="16"/>
        <v>0.13607168345095552</v>
      </c>
      <c r="J46" s="209">
        <f t="shared" si="16"/>
        <v>0.13497883881315775</v>
      </c>
      <c r="K46" s="209">
        <f t="shared" si="16"/>
        <v>0.13347454421665786</v>
      </c>
      <c r="L46" s="209">
        <f t="shared" si="16"/>
        <v>0.12226782222844827</v>
      </c>
      <c r="M46" s="209">
        <f t="shared" si="16"/>
        <v>0.11804648358431787</v>
      </c>
      <c r="N46" s="209">
        <f t="shared" si="16"/>
        <v>0.11365868035197808</v>
      </c>
      <c r="O46" s="209">
        <f t="shared" si="16"/>
        <v>0.10725264501637058</v>
      </c>
      <c r="P46" s="209">
        <f t="shared" si="16"/>
        <v>0.10542382712294802</v>
      </c>
      <c r="Q46" s="209">
        <f t="shared" si="16"/>
        <v>0.10505358028475437</v>
      </c>
      <c r="R46" s="209">
        <f t="shared" si="16"/>
        <v>0.10353082592767272</v>
      </c>
      <c r="S46" s="209">
        <v>0.10584511039927774</v>
      </c>
      <c r="T46" s="209">
        <v>0.10405793894292678</v>
      </c>
      <c r="U46" s="209">
        <v>0.11526076728495095</v>
      </c>
    </row>
    <row r="47" spans="1:21" s="157" customFormat="1">
      <c r="A47" s="287" t="s">
        <v>149</v>
      </c>
      <c r="B47" s="288"/>
      <c r="C47" s="289"/>
      <c r="D47" s="289"/>
      <c r="E47" s="289"/>
      <c r="F47" s="289"/>
      <c r="G47" s="289"/>
      <c r="H47" s="289"/>
      <c r="I47" s="288"/>
      <c r="J47" s="289"/>
      <c r="K47" s="289"/>
      <c r="L47" s="289"/>
      <c r="M47" s="289"/>
    </row>
    <row r="48" spans="1:21" s="157" customFormat="1">
      <c r="A48" s="290" t="s">
        <v>26</v>
      </c>
      <c r="B48" s="611"/>
      <c r="C48" s="611"/>
      <c r="D48" s="611"/>
      <c r="E48" s="611"/>
      <c r="F48" s="611"/>
      <c r="G48" s="611"/>
      <c r="H48" s="611"/>
      <c r="I48" s="611"/>
      <c r="J48" s="611"/>
      <c r="K48" s="611"/>
      <c r="L48" s="611"/>
      <c r="M48" s="611"/>
      <c r="N48" s="611"/>
      <c r="O48" s="611"/>
      <c r="P48" s="611"/>
      <c r="Q48" s="611"/>
      <c r="R48" s="611"/>
      <c r="S48" s="611"/>
      <c r="T48" s="611"/>
      <c r="U48" s="611"/>
    </row>
    <row r="49" spans="1:11" s="157" customFormat="1">
      <c r="A49" s="237" t="s">
        <v>226</v>
      </c>
      <c r="B49" s="291"/>
      <c r="C49" s="291"/>
      <c r="D49" s="291"/>
      <c r="E49" s="291"/>
      <c r="F49" s="291"/>
      <c r="G49" s="291"/>
      <c r="H49" s="291"/>
      <c r="I49" s="291"/>
      <c r="J49" s="291"/>
      <c r="K49" s="291"/>
    </row>
    <row r="50" spans="1:11" s="157" customFormat="1">
      <c r="A50" s="206" t="s">
        <v>228</v>
      </c>
      <c r="B50" s="292"/>
      <c r="I50" s="292"/>
    </row>
    <row r="51" spans="1:11" s="157" customFormat="1">
      <c r="A51" s="413" t="s">
        <v>230</v>
      </c>
      <c r="B51" s="292"/>
      <c r="I51" s="292"/>
    </row>
    <row r="52" spans="1:11" s="157" customFormat="1">
      <c r="A52" s="206" t="s">
        <v>231</v>
      </c>
      <c r="B52" s="292"/>
      <c r="I52" s="292"/>
    </row>
    <row r="53" spans="1:11" s="157" customFormat="1">
      <c r="A53" s="293" t="s">
        <v>150</v>
      </c>
      <c r="B53" s="292"/>
      <c r="I53" s="292"/>
    </row>
    <row r="55" spans="1:11">
      <c r="B55" s="152"/>
      <c r="I55" s="152"/>
    </row>
  </sheetData>
  <phoneticPr fontId="54" type="noConversion"/>
  <pageMargins left="0.78740157499999996" right="0.78740157499999996" top="0.984251969" bottom="0.984251969" header="0.4921259845" footer="0.4921259845"/>
  <pageSetup paperSize="8"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Q53"/>
  <sheetViews>
    <sheetView workbookViewId="0">
      <pane xSplit="2" ySplit="5" topLeftCell="D27" activePane="bottomRight" state="frozen"/>
      <selection pane="topRight" activeCell="C1" sqref="C1"/>
      <selection pane="bottomLeft" activeCell="A6" sqref="A6"/>
      <selection pane="bottomRight" activeCell="T44" sqref="T44"/>
    </sheetView>
  </sheetViews>
  <sheetFormatPr baseColWidth="10" defaultColWidth="11.42578125" defaultRowHeight="12.75"/>
  <cols>
    <col min="1" max="1" width="4.85546875" style="534" customWidth="1"/>
    <col min="2" max="2" width="48" style="567" customWidth="1"/>
    <col min="3" max="9" width="10.140625" style="534" customWidth="1"/>
    <col min="10" max="10" width="9.5703125" style="534" customWidth="1"/>
    <col min="11" max="16" width="11.42578125" style="534"/>
    <col min="17" max="17" width="13.5703125" style="534" bestFit="1" customWidth="1"/>
    <col min="18" max="16384" width="11.42578125" style="534"/>
  </cols>
  <sheetData>
    <row r="1" spans="2:17" ht="18">
      <c r="B1" s="535" t="s">
        <v>33</v>
      </c>
      <c r="C1" s="536"/>
      <c r="D1" s="536"/>
      <c r="E1" s="536"/>
      <c r="F1" s="536"/>
    </row>
    <row r="3" spans="2:17" ht="18.75">
      <c r="B3" s="153" t="s">
        <v>306</v>
      </c>
    </row>
    <row r="4" spans="2:17" ht="13.5" thickBot="1">
      <c r="B4" s="157" t="s">
        <v>208</v>
      </c>
      <c r="C4" s="537"/>
    </row>
    <row r="5" spans="2:17" ht="15">
      <c r="B5" s="835" t="s">
        <v>424</v>
      </c>
      <c r="C5" s="855">
        <v>2012</v>
      </c>
      <c r="D5" s="855">
        <v>2013</v>
      </c>
      <c r="E5" s="855">
        <v>2014</v>
      </c>
      <c r="F5" s="855">
        <v>2015</v>
      </c>
      <c r="G5" s="855">
        <v>2016</v>
      </c>
      <c r="H5" s="855">
        <v>2017</v>
      </c>
      <c r="I5" s="855">
        <v>2018</v>
      </c>
      <c r="J5" s="855">
        <v>2019</v>
      </c>
      <c r="K5" s="855">
        <v>2020</v>
      </c>
      <c r="L5" s="855">
        <v>2021</v>
      </c>
      <c r="M5" s="855">
        <v>2022</v>
      </c>
      <c r="N5" s="855">
        <v>2023</v>
      </c>
      <c r="O5" s="855">
        <v>2024</v>
      </c>
      <c r="P5" s="855">
        <v>2025</v>
      </c>
    </row>
    <row r="6" spans="2:17" ht="15">
      <c r="B6" s="538" t="s">
        <v>280</v>
      </c>
      <c r="C6" s="823">
        <v>65.386986410000006</v>
      </c>
      <c r="D6" s="823">
        <v>67.271829917000005</v>
      </c>
      <c r="E6" s="823">
        <v>68.527346742000006</v>
      </c>
      <c r="F6" s="823">
        <v>68.704026354000007</v>
      </c>
      <c r="G6" s="823">
        <v>67.697922004999995</v>
      </c>
      <c r="H6" s="823">
        <v>67.942044421999995</v>
      </c>
      <c r="I6" s="823">
        <v>67.576643262000005</v>
      </c>
      <c r="J6" s="823">
        <v>70.150339028000005</v>
      </c>
      <c r="K6" s="823">
        <v>69.620682665000004</v>
      </c>
      <c r="L6" s="823">
        <v>71.521611901</v>
      </c>
      <c r="M6" s="823">
        <v>75.726144110999996</v>
      </c>
      <c r="N6" s="823">
        <v>79.486826356999998</v>
      </c>
      <c r="O6" s="823">
        <v>82.792549735999998</v>
      </c>
      <c r="P6" s="970">
        <v>84.043336898999996</v>
      </c>
      <c r="Q6" s="537"/>
    </row>
    <row r="7" spans="2:17" ht="15">
      <c r="B7" s="542" t="s">
        <v>281</v>
      </c>
      <c r="C7" s="748">
        <v>16.717861802000002</v>
      </c>
      <c r="D7" s="748">
        <v>17.302114743000001</v>
      </c>
      <c r="E7" s="748">
        <v>17.003856423999999</v>
      </c>
      <c r="F7" s="748">
        <v>16.702103728000001</v>
      </c>
      <c r="G7" s="748">
        <v>16.354827383</v>
      </c>
      <c r="H7" s="748">
        <v>16.390150163000001</v>
      </c>
      <c r="I7" s="748">
        <v>16.730307008</v>
      </c>
      <c r="J7" s="748">
        <v>17.222427590999999</v>
      </c>
      <c r="K7" s="748">
        <v>16.14080152</v>
      </c>
      <c r="L7" s="748">
        <v>17.187807604</v>
      </c>
      <c r="M7" s="748">
        <v>19.098800875999999</v>
      </c>
      <c r="N7" s="748">
        <v>20.722105537000001</v>
      </c>
      <c r="O7" s="748">
        <v>21.576008318</v>
      </c>
      <c r="P7" s="969">
        <v>21.698557509</v>
      </c>
      <c r="Q7" s="537"/>
    </row>
    <row r="8" spans="2:17" ht="15">
      <c r="B8" s="542" t="s">
        <v>282</v>
      </c>
      <c r="C8" s="748">
        <v>34.119825407</v>
      </c>
      <c r="D8" s="748">
        <v>35.014060763000003</v>
      </c>
      <c r="E8" s="748">
        <v>36.428662633000002</v>
      </c>
      <c r="F8" s="748">
        <v>36.935497363000003</v>
      </c>
      <c r="G8" s="748">
        <v>36.925884887999999</v>
      </c>
      <c r="H8" s="748">
        <v>37.614579722000002</v>
      </c>
      <c r="I8" s="748">
        <v>37.632820182000003</v>
      </c>
      <c r="J8" s="748">
        <v>38.214038848000001</v>
      </c>
      <c r="K8" s="748">
        <v>38.413565052000003</v>
      </c>
      <c r="L8" s="748">
        <v>39.386216593</v>
      </c>
      <c r="M8" s="748">
        <v>41.314256571000001</v>
      </c>
      <c r="N8" s="748">
        <v>42.810907276999998</v>
      </c>
      <c r="O8" s="748">
        <v>44.666789332</v>
      </c>
      <c r="P8" s="969">
        <v>45.648978304000003</v>
      </c>
      <c r="Q8" s="537"/>
    </row>
    <row r="9" spans="2:17" ht="15">
      <c r="B9" s="542" t="s">
        <v>283</v>
      </c>
      <c r="C9" s="748">
        <v>2.2531085919999998</v>
      </c>
      <c r="D9" s="748">
        <v>2.2898693159999999</v>
      </c>
      <c r="E9" s="748">
        <v>2.2794960409999998</v>
      </c>
      <c r="F9" s="748">
        <v>2.3159947660000002</v>
      </c>
      <c r="G9" s="748">
        <v>2.109723158</v>
      </c>
      <c r="H9" s="748">
        <v>1.9175281049999999</v>
      </c>
      <c r="I9" s="748">
        <v>1.789792378</v>
      </c>
      <c r="J9" s="748">
        <v>1.681232123</v>
      </c>
      <c r="K9" s="748">
        <v>1.544871316</v>
      </c>
      <c r="L9" s="748">
        <v>1.429975496</v>
      </c>
      <c r="M9" s="748">
        <v>1.3426254630000001</v>
      </c>
      <c r="N9" s="748">
        <v>1.5686292639999999</v>
      </c>
      <c r="O9" s="748">
        <v>1.714354626</v>
      </c>
      <c r="P9" s="969">
        <v>1.6588328020000001</v>
      </c>
      <c r="Q9" s="537"/>
    </row>
    <row r="10" spans="2:17" ht="15">
      <c r="B10" s="542" t="s">
        <v>284</v>
      </c>
      <c r="C10" s="748">
        <v>9.6820374020000006</v>
      </c>
      <c r="D10" s="748">
        <v>9.9215438220000003</v>
      </c>
      <c r="E10" s="748">
        <v>10.100655324</v>
      </c>
      <c r="F10" s="748">
        <v>9.9083797810000007</v>
      </c>
      <c r="G10" s="748">
        <v>9.4807404749999993</v>
      </c>
      <c r="H10" s="748">
        <v>9.1556740560000005</v>
      </c>
      <c r="I10" s="748">
        <v>8.564275598</v>
      </c>
      <c r="J10" s="748">
        <v>10.224990239</v>
      </c>
      <c r="K10" s="748">
        <v>10.27225123</v>
      </c>
      <c r="L10" s="748">
        <v>10.242517673</v>
      </c>
      <c r="M10" s="748">
        <v>10.563875627</v>
      </c>
      <c r="N10" s="748">
        <v>11.061311084</v>
      </c>
      <c r="O10" s="748">
        <v>11.583082238999999</v>
      </c>
      <c r="P10" s="969">
        <v>11.769322394</v>
      </c>
      <c r="Q10" s="537"/>
    </row>
    <row r="11" spans="2:17" ht="15">
      <c r="B11" s="542" t="s">
        <v>285</v>
      </c>
      <c r="C11" s="748">
        <v>2.614153204</v>
      </c>
      <c r="D11" s="748">
        <v>2.7442412709999999</v>
      </c>
      <c r="E11" s="748">
        <v>2.714676318</v>
      </c>
      <c r="F11" s="748">
        <v>2.8420507150000001</v>
      </c>
      <c r="G11" s="748">
        <v>2.8267460990000002</v>
      </c>
      <c r="H11" s="748">
        <v>2.864112376</v>
      </c>
      <c r="I11" s="748">
        <v>2.8594480940000002</v>
      </c>
      <c r="J11" s="748">
        <v>2.8076502250000002</v>
      </c>
      <c r="K11" s="748">
        <v>3.2491935449999998</v>
      </c>
      <c r="L11" s="748">
        <v>3.2750945360000001</v>
      </c>
      <c r="M11" s="748">
        <v>3.406585572</v>
      </c>
      <c r="N11" s="748">
        <v>3.323873195</v>
      </c>
      <c r="O11" s="748">
        <v>3.2523152199999998</v>
      </c>
      <c r="P11" s="969">
        <v>3.2676458890000002</v>
      </c>
      <c r="Q11" s="537"/>
    </row>
    <row r="12" spans="2:17" s="541" customFormat="1" ht="15">
      <c r="B12" s="538" t="s">
        <v>286</v>
      </c>
      <c r="C12" s="823">
        <v>77.973620635000003</v>
      </c>
      <c r="D12" s="823">
        <v>78.877695352000003</v>
      </c>
      <c r="E12" s="823">
        <v>79.140197084999997</v>
      </c>
      <c r="F12" s="823">
        <v>79.843256972999995</v>
      </c>
      <c r="G12" s="823">
        <v>78.850639978000004</v>
      </c>
      <c r="H12" s="823">
        <v>79.271601845000006</v>
      </c>
      <c r="I12" s="823">
        <v>79.896451081999999</v>
      </c>
      <c r="J12" s="823">
        <v>83.104666554999994</v>
      </c>
      <c r="K12" s="823">
        <v>81.605046724000005</v>
      </c>
      <c r="L12" s="823">
        <v>84.691343891000002</v>
      </c>
      <c r="M12" s="823">
        <v>89.176043144000005</v>
      </c>
      <c r="N12" s="823">
        <v>94.141232822999996</v>
      </c>
      <c r="O12" s="823">
        <v>96.993168456000006</v>
      </c>
      <c r="P12" s="970">
        <v>98.669641443000003</v>
      </c>
      <c r="Q12" s="599"/>
    </row>
    <row r="13" spans="2:17" ht="15">
      <c r="B13" s="545" t="s">
        <v>287</v>
      </c>
      <c r="C13" s="748">
        <v>47.032766828</v>
      </c>
      <c r="D13" s="748">
        <v>48.136639561000003</v>
      </c>
      <c r="E13" s="748">
        <v>48.597689899000002</v>
      </c>
      <c r="F13" s="748">
        <v>50.192385813999998</v>
      </c>
      <c r="G13" s="748">
        <v>51.116331989999999</v>
      </c>
      <c r="H13" s="748">
        <v>51.711251928000003</v>
      </c>
      <c r="I13" s="748">
        <v>52.336002305999997</v>
      </c>
      <c r="J13" s="748">
        <v>55.093861070999999</v>
      </c>
      <c r="K13" s="748">
        <v>55.164852148999998</v>
      </c>
      <c r="L13" s="748">
        <v>56.573445679000002</v>
      </c>
      <c r="M13" s="748">
        <v>59.171136898</v>
      </c>
      <c r="N13" s="748">
        <v>62.977186795999998</v>
      </c>
      <c r="O13" s="748">
        <v>64.595674473000003</v>
      </c>
      <c r="P13" s="969">
        <v>65.344794371999996</v>
      </c>
      <c r="Q13" s="537"/>
    </row>
    <row r="14" spans="2:17" ht="15">
      <c r="B14" s="607" t="s">
        <v>288</v>
      </c>
      <c r="C14" s="748">
        <v>40.660553473999997</v>
      </c>
      <c r="D14" s="748">
        <v>41.914577491000003</v>
      </c>
      <c r="E14" s="748">
        <v>42.431503534999997</v>
      </c>
      <c r="F14" s="748">
        <v>43.785013124999999</v>
      </c>
      <c r="G14" s="748">
        <v>44.508860839</v>
      </c>
      <c r="H14" s="748">
        <v>44.883326586000003</v>
      </c>
      <c r="I14" s="748">
        <v>45.514876839999999</v>
      </c>
      <c r="J14" s="748">
        <v>46.678589127000002</v>
      </c>
      <c r="K14" s="748">
        <v>47.273826143000001</v>
      </c>
      <c r="L14" s="748">
        <v>47.149177975000001</v>
      </c>
      <c r="M14" s="748">
        <v>48.868036895000003</v>
      </c>
      <c r="N14" s="748">
        <v>52.509952978000001</v>
      </c>
      <c r="O14" s="748">
        <v>54.79386719</v>
      </c>
      <c r="P14" s="969">
        <v>54.909438088999998</v>
      </c>
      <c r="Q14" s="537"/>
    </row>
    <row r="15" spans="2:17" ht="15">
      <c r="B15" s="608" t="s">
        <v>323</v>
      </c>
      <c r="C15" s="748">
        <v>9.0324316020000008</v>
      </c>
      <c r="D15" s="748">
        <v>9.4653437050000004</v>
      </c>
      <c r="E15" s="748">
        <v>9.8854514739999999</v>
      </c>
      <c r="F15" s="748">
        <v>9.8248228740000005</v>
      </c>
      <c r="G15" s="748">
        <v>10.788295164000001</v>
      </c>
      <c r="H15" s="748">
        <v>11.156716169999999</v>
      </c>
      <c r="I15" s="748">
        <v>11.016718490000001</v>
      </c>
      <c r="J15" s="748">
        <v>10.850323763</v>
      </c>
      <c r="K15" s="748">
        <v>10.764555631</v>
      </c>
      <c r="L15" s="748">
        <v>10.819903953000001</v>
      </c>
      <c r="M15" s="748">
        <v>10.804979956</v>
      </c>
      <c r="N15" s="748">
        <v>10.844490173000001</v>
      </c>
      <c r="O15" s="748">
        <v>10.93878424</v>
      </c>
      <c r="P15" s="969">
        <v>10.645950088999999</v>
      </c>
      <c r="Q15" s="537"/>
    </row>
    <row r="16" spans="2:17" ht="15">
      <c r="B16" s="607" t="s">
        <v>289</v>
      </c>
      <c r="C16" s="748">
        <v>6.3722133540000003</v>
      </c>
      <c r="D16" s="748">
        <v>6.2220620699999998</v>
      </c>
      <c r="E16" s="748">
        <v>6.1661863629999996</v>
      </c>
      <c r="F16" s="748">
        <v>6.4073726879999997</v>
      </c>
      <c r="G16" s="748">
        <v>6.6074711500000003</v>
      </c>
      <c r="H16" s="748">
        <v>6.8279253420000003</v>
      </c>
      <c r="I16" s="748">
        <v>6.8211254649999997</v>
      </c>
      <c r="J16" s="748">
        <v>8.4152719430000005</v>
      </c>
      <c r="K16" s="748">
        <v>7.8910260049999996</v>
      </c>
      <c r="L16" s="748">
        <v>9.424267704</v>
      </c>
      <c r="M16" s="748">
        <v>10.303100002000001</v>
      </c>
      <c r="N16" s="748">
        <v>10.467233818</v>
      </c>
      <c r="O16" s="748">
        <v>9.8018072830000005</v>
      </c>
      <c r="P16" s="969">
        <v>10.435356283000001</v>
      </c>
      <c r="Q16" s="537"/>
    </row>
    <row r="17" spans="2:17" s="546" customFormat="1" ht="15">
      <c r="B17" s="545" t="s">
        <v>290</v>
      </c>
      <c r="C17" s="748">
        <v>19.278061385000001</v>
      </c>
      <c r="D17" s="748">
        <v>18.944270912</v>
      </c>
      <c r="E17" s="748">
        <v>18.198827230999999</v>
      </c>
      <c r="F17" s="748">
        <v>16.859911887999999</v>
      </c>
      <c r="G17" s="748">
        <v>14.643139758</v>
      </c>
      <c r="H17" s="748">
        <v>14.171182288000001</v>
      </c>
      <c r="I17" s="748">
        <v>14.130202941</v>
      </c>
      <c r="J17" s="748">
        <v>14.217783320000001</v>
      </c>
      <c r="K17" s="748">
        <v>14.382916066</v>
      </c>
      <c r="L17" s="748">
        <v>14.923641842</v>
      </c>
      <c r="M17" s="748">
        <v>15.260929459</v>
      </c>
      <c r="N17" s="748">
        <v>15.710869189</v>
      </c>
      <c r="O17" s="748">
        <v>16.228128444999999</v>
      </c>
      <c r="P17" s="969">
        <v>16.613096244000001</v>
      </c>
      <c r="Q17" s="965"/>
    </row>
    <row r="18" spans="2:17" s="546" customFormat="1" ht="15">
      <c r="B18" s="607" t="s">
        <v>362</v>
      </c>
      <c r="C18" s="748">
        <v>16.431190132000001</v>
      </c>
      <c r="D18" s="748">
        <v>16.417830876</v>
      </c>
      <c r="E18" s="748">
        <v>15.765709606</v>
      </c>
      <c r="F18" s="748">
        <v>14.448581441</v>
      </c>
      <c r="G18" s="748">
        <v>12.430288511000001</v>
      </c>
      <c r="H18" s="748">
        <v>11.730195373999999</v>
      </c>
      <c r="I18" s="748">
        <v>11.684576215</v>
      </c>
      <c r="J18" s="748">
        <v>11.716721751</v>
      </c>
      <c r="K18" s="748">
        <v>11.75844863</v>
      </c>
      <c r="L18" s="748">
        <v>11.822087764999999</v>
      </c>
      <c r="M18" s="748">
        <v>11.89701803</v>
      </c>
      <c r="N18" s="748">
        <v>12.206421642</v>
      </c>
      <c r="O18" s="748">
        <v>12.450117891</v>
      </c>
      <c r="P18" s="969">
        <v>12.654068231</v>
      </c>
      <c r="Q18" s="965"/>
    </row>
    <row r="19" spans="2:17" s="546" customFormat="1" ht="15">
      <c r="B19" s="607" t="s">
        <v>353</v>
      </c>
      <c r="C19" s="748">
        <v>0.19808492</v>
      </c>
      <c r="D19" s="748">
        <v>0.19325065499999999</v>
      </c>
      <c r="E19" s="748">
        <v>0.19236287499999999</v>
      </c>
      <c r="F19" s="748">
        <v>0.184957028</v>
      </c>
      <c r="G19" s="748">
        <v>0.192917743</v>
      </c>
      <c r="H19" s="748">
        <v>0.24590614899999999</v>
      </c>
      <c r="I19" s="748">
        <v>0.28484039</v>
      </c>
      <c r="J19" s="748">
        <v>0.30000879499999999</v>
      </c>
      <c r="K19" s="748">
        <v>0.34401562400000002</v>
      </c>
      <c r="L19" s="748">
        <v>0.36061834199999998</v>
      </c>
      <c r="M19" s="748">
        <v>0.38935070599999999</v>
      </c>
      <c r="N19" s="748">
        <v>0.41163420699999997</v>
      </c>
      <c r="O19" s="748">
        <v>0.43158587199999998</v>
      </c>
      <c r="P19" s="969">
        <v>0.47126309799999999</v>
      </c>
      <c r="Q19" s="965"/>
    </row>
    <row r="20" spans="2:17" s="547" customFormat="1" ht="15">
      <c r="B20" s="607" t="s">
        <v>361</v>
      </c>
      <c r="C20" s="748">
        <v>2.6487863310000002</v>
      </c>
      <c r="D20" s="748">
        <v>2.3331893789999998</v>
      </c>
      <c r="E20" s="748">
        <v>2.2407547499999998</v>
      </c>
      <c r="F20" s="748">
        <v>2.226373417</v>
      </c>
      <c r="G20" s="748">
        <v>2.0199335029999999</v>
      </c>
      <c r="H20" s="748">
        <v>2.1950807640000001</v>
      </c>
      <c r="I20" s="748">
        <v>2.1607863360000001</v>
      </c>
      <c r="J20" s="748">
        <v>2.2010527729999998</v>
      </c>
      <c r="K20" s="748">
        <v>2.2804518109999998</v>
      </c>
      <c r="L20" s="748">
        <v>2.7409357349999999</v>
      </c>
      <c r="M20" s="748">
        <v>2.974560721</v>
      </c>
      <c r="N20" s="748">
        <v>3.0928133390000001</v>
      </c>
      <c r="O20" s="748">
        <v>3.3464246819999999</v>
      </c>
      <c r="P20" s="971">
        <v>3.4877649150000001</v>
      </c>
      <c r="Q20" s="966"/>
    </row>
    <row r="21" spans="2:17" s="547" customFormat="1" ht="15">
      <c r="B21" s="731" t="s">
        <v>351</v>
      </c>
      <c r="C21" s="748">
        <v>3.0275387550000001</v>
      </c>
      <c r="D21" s="748">
        <v>3.0334880380000002</v>
      </c>
      <c r="E21" s="748">
        <v>3.2572680580000002</v>
      </c>
      <c r="F21" s="748">
        <v>3.68860185</v>
      </c>
      <c r="G21" s="748">
        <v>3.7729646400000001</v>
      </c>
      <c r="H21" s="748">
        <v>3.7331750299999999</v>
      </c>
      <c r="I21" s="748">
        <v>3.4964945219999999</v>
      </c>
      <c r="J21" s="748">
        <v>3.4925551709999998</v>
      </c>
      <c r="K21" s="748">
        <v>3.7454830100000001</v>
      </c>
      <c r="L21" s="748">
        <v>3.6422874479999998</v>
      </c>
      <c r="M21" s="748">
        <v>3.9051475930000001</v>
      </c>
      <c r="N21" s="748">
        <v>4.1604678789999996</v>
      </c>
      <c r="O21" s="748">
        <v>4.1480300999999997</v>
      </c>
      <c r="P21" s="971">
        <v>4.1306240790000004</v>
      </c>
      <c r="Q21" s="966"/>
    </row>
    <row r="22" spans="2:17" s="547" customFormat="1" ht="15">
      <c r="B22" s="731" t="s">
        <v>352</v>
      </c>
      <c r="C22" s="748">
        <v>5.0774800149999999</v>
      </c>
      <c r="D22" s="748">
        <v>5.2106336469999999</v>
      </c>
      <c r="E22" s="748">
        <v>5.3151172420000004</v>
      </c>
      <c r="F22" s="748">
        <v>5.5570460060000002</v>
      </c>
      <c r="G22" s="748">
        <v>5.7583311520000002</v>
      </c>
      <c r="H22" s="748">
        <v>5.8234587250000001</v>
      </c>
      <c r="I22" s="748">
        <v>6.3684354980000002</v>
      </c>
      <c r="J22" s="748">
        <v>6.6076859580000002</v>
      </c>
      <c r="K22" s="748">
        <v>5.1085033949999996</v>
      </c>
      <c r="L22" s="748">
        <v>6.0395825990000001</v>
      </c>
      <c r="M22" s="748">
        <v>6.8561100980000003</v>
      </c>
      <c r="N22" s="748">
        <v>7.254252911</v>
      </c>
      <c r="O22" s="748">
        <v>7.6858068340000001</v>
      </c>
      <c r="P22" s="971">
        <v>7.8725912669999998</v>
      </c>
      <c r="Q22" s="966"/>
    </row>
    <row r="23" spans="2:17" s="547" customFormat="1" ht="15">
      <c r="B23" s="548" t="s">
        <v>291</v>
      </c>
      <c r="C23" s="748">
        <v>3.5577736500000001</v>
      </c>
      <c r="D23" s="748">
        <v>3.5526631919999998</v>
      </c>
      <c r="E23" s="748">
        <v>3.771294653</v>
      </c>
      <c r="F23" s="748">
        <v>3.5453114139999999</v>
      </c>
      <c r="G23" s="748">
        <v>3.5598724349999999</v>
      </c>
      <c r="H23" s="748">
        <v>3.8325338709999999</v>
      </c>
      <c r="I23" s="748">
        <v>3.5653158129999998</v>
      </c>
      <c r="J23" s="748">
        <v>3.6927810320000001</v>
      </c>
      <c r="K23" s="748">
        <v>3.2032921029999999</v>
      </c>
      <c r="L23" s="748">
        <v>3.5123863229999999</v>
      </c>
      <c r="M23" s="748">
        <v>3.9827190950000002</v>
      </c>
      <c r="N23" s="748">
        <v>4.0384560479999996</v>
      </c>
      <c r="O23" s="748">
        <v>4.3355286050000004</v>
      </c>
      <c r="P23" s="972">
        <v>4.7085354810000002</v>
      </c>
      <c r="Q23" s="966"/>
    </row>
    <row r="24" spans="2:17" s="541" customFormat="1" ht="15">
      <c r="B24" s="549" t="s">
        <v>292</v>
      </c>
      <c r="C24" s="828">
        <v>12.586634224999999</v>
      </c>
      <c r="D24" s="828">
        <v>11.605865434</v>
      </c>
      <c r="E24" s="828">
        <v>10.612850342</v>
      </c>
      <c r="F24" s="828">
        <v>11.139230617999999</v>
      </c>
      <c r="G24" s="828">
        <v>11.152717972</v>
      </c>
      <c r="H24" s="828">
        <v>11.329557422000001</v>
      </c>
      <c r="I24" s="828">
        <v>12.319807819999999</v>
      </c>
      <c r="J24" s="828">
        <v>12.954327526</v>
      </c>
      <c r="K24" s="828">
        <v>11.984364059000001</v>
      </c>
      <c r="L24" s="828">
        <v>13.169731990000001</v>
      </c>
      <c r="M24" s="828">
        <v>13.449899032999999</v>
      </c>
      <c r="N24" s="828">
        <v>14.654406464999999</v>
      </c>
      <c r="O24" s="828">
        <v>14.20061872</v>
      </c>
      <c r="P24" s="970">
        <v>14.626304544</v>
      </c>
      <c r="Q24" s="599"/>
    </row>
    <row r="25" spans="2:17" ht="15">
      <c r="B25" s="551" t="s">
        <v>293</v>
      </c>
      <c r="C25" s="750">
        <v>6.8342235960000002</v>
      </c>
      <c r="D25" s="750">
        <v>5.6077118820000003</v>
      </c>
      <c r="E25" s="750">
        <v>4.6932585649999998</v>
      </c>
      <c r="F25" s="750">
        <v>5.0066899859999996</v>
      </c>
      <c r="G25" s="750">
        <v>4.9128141220000003</v>
      </c>
      <c r="H25" s="750">
        <v>5.1820493000000001</v>
      </c>
      <c r="I25" s="750">
        <v>6.0972797649999997</v>
      </c>
      <c r="J25" s="750">
        <v>6.6091452659999996</v>
      </c>
      <c r="K25" s="750">
        <v>5.6905439119999999</v>
      </c>
      <c r="L25" s="750">
        <v>6.7970883000000004</v>
      </c>
      <c r="M25" s="750">
        <v>7.115216942</v>
      </c>
      <c r="N25" s="750">
        <v>8.1469354389999999</v>
      </c>
      <c r="O25" s="750">
        <v>7.7426732280000001</v>
      </c>
      <c r="P25" s="973">
        <v>8.0825398350000004</v>
      </c>
      <c r="Q25" s="537"/>
    </row>
    <row r="26" spans="2:17" s="541" customFormat="1" ht="15">
      <c r="B26" s="553" t="s">
        <v>294</v>
      </c>
      <c r="C26" s="823">
        <v>23.738956085000002</v>
      </c>
      <c r="D26" s="823">
        <v>25.651524802000001</v>
      </c>
      <c r="E26" s="823">
        <v>22.097936652000001</v>
      </c>
      <c r="F26" s="823">
        <v>19.318714050000001</v>
      </c>
      <c r="G26" s="823">
        <v>19.290230683000001</v>
      </c>
      <c r="H26" s="823">
        <v>20.928917898000002</v>
      </c>
      <c r="I26" s="823">
        <v>22.163532787000001</v>
      </c>
      <c r="J26" s="823">
        <v>25.362257358000001</v>
      </c>
      <c r="K26" s="823">
        <v>21.216056017</v>
      </c>
      <c r="L26" s="823">
        <v>22.499586561000001</v>
      </c>
      <c r="M26" s="823">
        <v>24.910604234000001</v>
      </c>
      <c r="N26" s="823">
        <v>27.249474785</v>
      </c>
      <c r="O26" s="823">
        <v>29.845496524000001</v>
      </c>
      <c r="P26" s="970">
        <v>31.817879560000002</v>
      </c>
      <c r="Q26" s="599"/>
    </row>
    <row r="27" spans="2:17" ht="15">
      <c r="B27" s="732" t="s">
        <v>358</v>
      </c>
      <c r="C27" s="748">
        <v>21.506082806999999</v>
      </c>
      <c r="D27" s="748">
        <v>23.383835798</v>
      </c>
      <c r="E27" s="748">
        <v>19.882235373</v>
      </c>
      <c r="F27" s="748">
        <v>17.056075907</v>
      </c>
      <c r="G27" s="748">
        <v>17.152713282000001</v>
      </c>
      <c r="H27" s="748">
        <v>18.666441598999999</v>
      </c>
      <c r="I27" s="748">
        <v>19.960665385999999</v>
      </c>
      <c r="J27" s="748">
        <v>22.800649494000002</v>
      </c>
      <c r="K27" s="748">
        <v>18.865888985000002</v>
      </c>
      <c r="L27" s="748">
        <v>19.950320832999999</v>
      </c>
      <c r="M27" s="748">
        <v>22.445618068000002</v>
      </c>
      <c r="N27" s="748">
        <v>24.694662927</v>
      </c>
      <c r="O27" s="748">
        <v>27.180810228999999</v>
      </c>
      <c r="P27" s="969">
        <v>28.794206647999999</v>
      </c>
      <c r="Q27" s="537"/>
    </row>
    <row r="28" spans="2:17" ht="15">
      <c r="B28" s="732" t="s">
        <v>359</v>
      </c>
      <c r="C28" s="748">
        <v>1.374129537</v>
      </c>
      <c r="D28" s="748">
        <v>1.368857923</v>
      </c>
      <c r="E28" s="748">
        <v>1.385071524</v>
      </c>
      <c r="F28" s="748">
        <v>1.134619405</v>
      </c>
      <c r="G28" s="748">
        <v>1.170649372</v>
      </c>
      <c r="H28" s="748">
        <v>1.1495619260000001</v>
      </c>
      <c r="I28" s="748">
        <v>1.255270884</v>
      </c>
      <c r="J28" s="748">
        <v>1.626161024</v>
      </c>
      <c r="K28" s="748">
        <v>1.485107814</v>
      </c>
      <c r="L28" s="748">
        <v>1.600530185</v>
      </c>
      <c r="M28" s="748">
        <v>1.545979722</v>
      </c>
      <c r="N28" s="748">
        <v>1.662213911</v>
      </c>
      <c r="O28" s="748">
        <v>1.6807945150000001</v>
      </c>
      <c r="P28" s="969">
        <v>1.729908317</v>
      </c>
      <c r="Q28" s="537"/>
    </row>
    <row r="29" spans="2:17" ht="15">
      <c r="B29" s="732" t="s">
        <v>360</v>
      </c>
      <c r="C29" s="748">
        <v>0.85874373999999998</v>
      </c>
      <c r="D29" s="748">
        <v>0.89883108</v>
      </c>
      <c r="E29" s="748">
        <v>0.83062975400000005</v>
      </c>
      <c r="F29" s="748">
        <v>1.128018736</v>
      </c>
      <c r="G29" s="748">
        <v>0.96686802900000002</v>
      </c>
      <c r="H29" s="748">
        <v>1.1129143720000001</v>
      </c>
      <c r="I29" s="748">
        <v>0.94759651600000006</v>
      </c>
      <c r="J29" s="748">
        <v>0.93544683900000003</v>
      </c>
      <c r="K29" s="748">
        <v>0.86505921699999999</v>
      </c>
      <c r="L29" s="748">
        <v>0.94873554299999996</v>
      </c>
      <c r="M29" s="748">
        <v>0.91900644300000001</v>
      </c>
      <c r="N29" s="748">
        <v>0.89259794699999995</v>
      </c>
      <c r="O29" s="748">
        <v>0.98389177999999999</v>
      </c>
      <c r="P29" s="969">
        <v>1.2937645950000001</v>
      </c>
      <c r="Q29" s="537"/>
    </row>
    <row r="30" spans="2:17" s="541" customFormat="1" ht="15">
      <c r="B30" s="553" t="s">
        <v>295</v>
      </c>
      <c r="C30" s="823">
        <v>11.108792167000001</v>
      </c>
      <c r="D30" s="823">
        <v>11.378698139999999</v>
      </c>
      <c r="E30" s="823">
        <v>10.993921304000001</v>
      </c>
      <c r="F30" s="823">
        <v>11.098648572</v>
      </c>
      <c r="G30" s="823">
        <v>10.114511351000001</v>
      </c>
      <c r="H30" s="823">
        <v>10.18162841</v>
      </c>
      <c r="I30" s="823">
        <v>11.234926596999999</v>
      </c>
      <c r="J30" s="823">
        <v>11.882762942999999</v>
      </c>
      <c r="K30" s="823">
        <v>11.131262681999999</v>
      </c>
      <c r="L30" s="823">
        <v>11.35289246</v>
      </c>
      <c r="M30" s="823">
        <v>11.951361779999999</v>
      </c>
      <c r="N30" s="823">
        <v>12.561819061</v>
      </c>
      <c r="O30" s="823">
        <v>13.100151502999999</v>
      </c>
      <c r="P30" s="970">
        <v>13.959607738000001</v>
      </c>
      <c r="Q30" s="599"/>
    </row>
    <row r="31" spans="2:17" s="541" customFormat="1" ht="15">
      <c r="B31" s="542" t="s">
        <v>354</v>
      </c>
      <c r="C31" s="748">
        <v>2.6295632200000001</v>
      </c>
      <c r="D31" s="748">
        <v>2.7356032950000002</v>
      </c>
      <c r="E31" s="748">
        <v>2.971141775</v>
      </c>
      <c r="F31" s="748">
        <v>2.8442073649999999</v>
      </c>
      <c r="G31" s="748">
        <v>2.4994516510000002</v>
      </c>
      <c r="H31" s="748">
        <v>2.3412937170000001</v>
      </c>
      <c r="I31" s="748">
        <v>2.5588934079999999</v>
      </c>
      <c r="J31" s="748">
        <v>2.7678169019999999</v>
      </c>
      <c r="K31" s="748">
        <v>3.0143992740000001</v>
      </c>
      <c r="L31" s="748">
        <v>2.931399007</v>
      </c>
      <c r="M31" s="748">
        <v>2.7875390649999998</v>
      </c>
      <c r="N31" s="748">
        <v>2.8654602320000002</v>
      </c>
      <c r="O31" s="748">
        <v>3.1814402730000002</v>
      </c>
      <c r="P31" s="969">
        <v>3.7099954679999998</v>
      </c>
      <c r="Q31" s="599"/>
    </row>
    <row r="32" spans="2:17" s="554" customFormat="1" ht="15">
      <c r="B32" s="542" t="s">
        <v>355</v>
      </c>
      <c r="C32" s="748">
        <v>5.3303549549999998</v>
      </c>
      <c r="D32" s="748">
        <v>5.3565498040000001</v>
      </c>
      <c r="E32" s="748">
        <v>5.3255445530000003</v>
      </c>
      <c r="F32" s="748">
        <v>5.0278907349999997</v>
      </c>
      <c r="G32" s="748">
        <v>4.7160373599999996</v>
      </c>
      <c r="H32" s="748">
        <v>4.7406035070000003</v>
      </c>
      <c r="I32" s="748">
        <v>5.289886343</v>
      </c>
      <c r="J32" s="748">
        <v>5.9033657179999999</v>
      </c>
      <c r="K32" s="748">
        <v>5.6838372179999999</v>
      </c>
      <c r="L32" s="748">
        <v>6.0567546590000001</v>
      </c>
      <c r="M32" s="748">
        <v>6.4131571420000002</v>
      </c>
      <c r="N32" s="748">
        <v>7.0698421199999997</v>
      </c>
      <c r="O32" s="748">
        <v>7.4970670589999999</v>
      </c>
      <c r="P32" s="971">
        <v>7.4338652339999998</v>
      </c>
      <c r="Q32" s="967"/>
    </row>
    <row r="33" spans="2:17" s="554" customFormat="1" ht="15">
      <c r="B33" s="542" t="s">
        <v>356</v>
      </c>
      <c r="C33" s="748">
        <v>3.1488739909999999</v>
      </c>
      <c r="D33" s="748">
        <v>3.2865450389999999</v>
      </c>
      <c r="E33" s="748">
        <v>2.6972349750000002</v>
      </c>
      <c r="F33" s="748">
        <v>3.2265504699999998</v>
      </c>
      <c r="G33" s="748">
        <v>2.8990223390000001</v>
      </c>
      <c r="H33" s="748">
        <v>3.099731185</v>
      </c>
      <c r="I33" s="748">
        <v>3.3861468449999998</v>
      </c>
      <c r="J33" s="748">
        <v>3.2115803230000002</v>
      </c>
      <c r="K33" s="748">
        <v>2.4330261879999999</v>
      </c>
      <c r="L33" s="748">
        <v>2.364738794</v>
      </c>
      <c r="M33" s="748">
        <v>2.7506655719999999</v>
      </c>
      <c r="N33" s="748">
        <v>2.6265167100000002</v>
      </c>
      <c r="O33" s="748">
        <v>2.4216441720000002</v>
      </c>
      <c r="P33" s="972">
        <v>2.8157470359999999</v>
      </c>
      <c r="Q33" s="967"/>
    </row>
    <row r="34" spans="2:17" s="554" customFormat="1" ht="15">
      <c r="B34" s="829" t="s">
        <v>296</v>
      </c>
      <c r="C34" s="830">
        <v>89.125942495000004</v>
      </c>
      <c r="D34" s="830">
        <v>92.923354720000006</v>
      </c>
      <c r="E34" s="830">
        <v>90.625283394999997</v>
      </c>
      <c r="F34" s="830">
        <v>88.022740404999993</v>
      </c>
      <c r="G34" s="830">
        <v>86.988152689000003</v>
      </c>
      <c r="H34" s="830">
        <v>88.870962320999993</v>
      </c>
      <c r="I34" s="830">
        <v>89.740176050000002</v>
      </c>
      <c r="J34" s="830">
        <v>95.512596387000002</v>
      </c>
      <c r="K34" s="830">
        <v>90.836738682000004</v>
      </c>
      <c r="L34" s="830">
        <v>94.021198462000001</v>
      </c>
      <c r="M34" s="830">
        <v>100.636748346</v>
      </c>
      <c r="N34" s="830">
        <v>106.73630114300001</v>
      </c>
      <c r="O34" s="830">
        <v>112.63804626</v>
      </c>
      <c r="P34" s="971">
        <v>115.861216459</v>
      </c>
      <c r="Q34" s="967"/>
    </row>
    <row r="35" spans="2:17" s="554" customFormat="1" ht="15">
      <c r="B35" s="556" t="s">
        <v>297</v>
      </c>
      <c r="C35" s="749">
        <v>89.082412801999993</v>
      </c>
      <c r="D35" s="749">
        <v>90.256393492000001</v>
      </c>
      <c r="E35" s="749">
        <v>90.134118388999994</v>
      </c>
      <c r="F35" s="749">
        <v>90.941905544999997</v>
      </c>
      <c r="G35" s="749">
        <v>88.965151328999994</v>
      </c>
      <c r="H35" s="749">
        <v>89.453230254999994</v>
      </c>
      <c r="I35" s="749">
        <v>91.13137768</v>
      </c>
      <c r="J35" s="749">
        <v>94.987429499000001</v>
      </c>
      <c r="K35" s="749">
        <v>92.736309406999993</v>
      </c>
      <c r="L35" s="749">
        <v>96.044236350000006</v>
      </c>
      <c r="M35" s="749">
        <v>101.12740492499999</v>
      </c>
      <c r="N35" s="749">
        <v>106.703051884</v>
      </c>
      <c r="O35" s="749">
        <v>110.093319959</v>
      </c>
      <c r="P35" s="971">
        <v>112.62924918100001</v>
      </c>
      <c r="Q35" s="967"/>
    </row>
    <row r="36" spans="2:17" s="541" customFormat="1" ht="15">
      <c r="B36" s="831" t="s">
        <v>298</v>
      </c>
      <c r="C36" s="824">
        <v>-4.3529693000000001E-2</v>
      </c>
      <c r="D36" s="824">
        <v>-2.6669612279999999</v>
      </c>
      <c r="E36" s="824">
        <v>-0.49116500499999999</v>
      </c>
      <c r="F36" s="824">
        <v>2.91916514</v>
      </c>
      <c r="G36" s="824">
        <v>1.9769986399999999</v>
      </c>
      <c r="H36" s="824">
        <v>0.58226793399999999</v>
      </c>
      <c r="I36" s="824">
        <v>1.3912016300000001</v>
      </c>
      <c r="J36" s="824">
        <v>-0.525166888</v>
      </c>
      <c r="K36" s="824">
        <v>1.8995707239999999</v>
      </c>
      <c r="L36" s="824">
        <v>2.0230378880000002</v>
      </c>
      <c r="M36" s="824">
        <v>0.49065657899999998</v>
      </c>
      <c r="N36" s="824">
        <v>-3.3249259000000003E-2</v>
      </c>
      <c r="O36" s="824">
        <v>-2.5447263009999999</v>
      </c>
      <c r="P36" s="974">
        <v>-3.2319672779999999</v>
      </c>
      <c r="Q36" s="599"/>
    </row>
    <row r="37" spans="2:17" ht="15">
      <c r="B37" s="559" t="s">
        <v>299</v>
      </c>
      <c r="C37" s="748">
        <v>5.7524106279999998</v>
      </c>
      <c r="D37" s="748">
        <v>5.9981535519999998</v>
      </c>
      <c r="E37" s="748">
        <v>5.9195917769999999</v>
      </c>
      <c r="F37" s="748">
        <v>6.1325406320000004</v>
      </c>
      <c r="G37" s="748">
        <v>6.2399038500000001</v>
      </c>
      <c r="H37" s="748">
        <v>6.1475081210000004</v>
      </c>
      <c r="I37" s="748">
        <v>6.2225280539999996</v>
      </c>
      <c r="J37" s="748">
        <v>6.3451822590000004</v>
      </c>
      <c r="K37" s="748">
        <v>6.2938201469999999</v>
      </c>
      <c r="L37" s="748">
        <v>6.3726436900000003</v>
      </c>
      <c r="M37" s="748">
        <v>6.3346820900000003</v>
      </c>
      <c r="N37" s="748">
        <v>6.5074710260000002</v>
      </c>
      <c r="O37" s="748">
        <v>6.4579454920000003</v>
      </c>
      <c r="P37" s="969">
        <v>6.5437647090000004</v>
      </c>
      <c r="Q37" s="537"/>
    </row>
    <row r="38" spans="2:17" ht="15">
      <c r="B38" s="559" t="s">
        <v>300</v>
      </c>
      <c r="C38" s="748">
        <v>7.0936031929999999</v>
      </c>
      <c r="D38" s="748">
        <v>7.1598333890000001</v>
      </c>
      <c r="E38" s="748">
        <v>6.1898320279999997</v>
      </c>
      <c r="F38" s="748">
        <v>6.156069359</v>
      </c>
      <c r="G38" s="748">
        <v>5.6208502380000001</v>
      </c>
      <c r="H38" s="748">
        <v>6.3780532330000002</v>
      </c>
      <c r="I38" s="748">
        <v>5.6727571619999999</v>
      </c>
      <c r="J38" s="748">
        <v>6.0459007900000001</v>
      </c>
      <c r="K38" s="748">
        <v>5.8565258399999998</v>
      </c>
      <c r="L38" s="748">
        <v>6.4321365110000004</v>
      </c>
      <c r="M38" s="748">
        <v>7.4431030189999996</v>
      </c>
      <c r="N38" s="748">
        <v>6.4999874640000002</v>
      </c>
      <c r="O38" s="748">
        <v>7.3091611519999997</v>
      </c>
      <c r="P38" s="969">
        <v>8.4624306669999996</v>
      </c>
      <c r="Q38" s="537"/>
    </row>
    <row r="39" spans="2:17" ht="15">
      <c r="B39" s="560" t="s">
        <v>301</v>
      </c>
      <c r="C39" s="748">
        <v>1.3411925650000001</v>
      </c>
      <c r="D39" s="748">
        <v>1.1616798370000001</v>
      </c>
      <c r="E39" s="748">
        <v>0.27024025099999999</v>
      </c>
      <c r="F39" s="748">
        <v>2.3528726999999999E-2</v>
      </c>
      <c r="G39" s="748">
        <v>-0.619053611</v>
      </c>
      <c r="H39" s="748">
        <v>0.230545111</v>
      </c>
      <c r="I39" s="748">
        <v>-0.54977089099999998</v>
      </c>
      <c r="J39" s="748">
        <v>-0.29928146900000002</v>
      </c>
      <c r="K39" s="748">
        <v>-0.43729430600000002</v>
      </c>
      <c r="L39" s="748">
        <v>5.9492822000000001E-2</v>
      </c>
      <c r="M39" s="748">
        <v>1.1084209279999999</v>
      </c>
      <c r="N39" s="748">
        <v>-7.483562E-3</v>
      </c>
      <c r="O39" s="748">
        <v>0.85121565899999996</v>
      </c>
      <c r="P39" s="973">
        <v>1.9186659580000001</v>
      </c>
      <c r="Q39" s="537"/>
    </row>
    <row r="40" spans="2:17" ht="15">
      <c r="B40" s="829" t="s">
        <v>302</v>
      </c>
      <c r="C40" s="830">
        <v>94.878353124</v>
      </c>
      <c r="D40" s="830">
        <v>98.921508271999997</v>
      </c>
      <c r="E40" s="830">
        <v>96.544875172000005</v>
      </c>
      <c r="F40" s="830">
        <v>94.155281036999995</v>
      </c>
      <c r="G40" s="830">
        <v>93.228056538999994</v>
      </c>
      <c r="H40" s="830">
        <v>95.018470442999998</v>
      </c>
      <c r="I40" s="830">
        <v>95.962704103999997</v>
      </c>
      <c r="J40" s="830">
        <v>101.857778647</v>
      </c>
      <c r="K40" s="830">
        <v>97.130558828999995</v>
      </c>
      <c r="L40" s="830">
        <v>100.393842152</v>
      </c>
      <c r="M40" s="830">
        <v>106.971430437</v>
      </c>
      <c r="N40" s="830">
        <v>113.243772169</v>
      </c>
      <c r="O40" s="830">
        <v>119.095991752</v>
      </c>
      <c r="P40" s="969">
        <v>122.40498116800001</v>
      </c>
      <c r="Q40" s="537"/>
    </row>
    <row r="41" spans="2:17" ht="15">
      <c r="B41" s="556" t="s">
        <v>303</v>
      </c>
      <c r="C41" s="749">
        <v>96.176015995</v>
      </c>
      <c r="D41" s="749">
        <v>97.416226882000004</v>
      </c>
      <c r="E41" s="749">
        <v>96.323950417999995</v>
      </c>
      <c r="F41" s="749">
        <v>97.097974905000001</v>
      </c>
      <c r="G41" s="749">
        <v>94.586001566999997</v>
      </c>
      <c r="H41" s="749">
        <v>95.831283489</v>
      </c>
      <c r="I41" s="749">
        <v>96.804134841999996</v>
      </c>
      <c r="J41" s="749">
        <v>101.03333028900001</v>
      </c>
      <c r="K41" s="749">
        <v>98.592835246999996</v>
      </c>
      <c r="L41" s="749">
        <v>102.47637286200001</v>
      </c>
      <c r="M41" s="749">
        <v>108.570507944</v>
      </c>
      <c r="N41" s="749">
        <v>113.203039348</v>
      </c>
      <c r="O41" s="749">
        <v>117.402481111</v>
      </c>
      <c r="P41" s="969">
        <v>121.091679848</v>
      </c>
      <c r="Q41" s="537"/>
    </row>
    <row r="42" spans="2:17" s="541" customFormat="1" ht="15">
      <c r="B42" s="832" t="s">
        <v>304</v>
      </c>
      <c r="C42" s="750">
        <v>1.297662871</v>
      </c>
      <c r="D42" s="750">
        <v>-1.5052813899999999</v>
      </c>
      <c r="E42" s="750">
        <v>-0.220924753</v>
      </c>
      <c r="F42" s="750">
        <v>2.9426938680000001</v>
      </c>
      <c r="G42" s="750">
        <v>1.3579450280000001</v>
      </c>
      <c r="H42" s="750">
        <v>0.81281304499999996</v>
      </c>
      <c r="I42" s="750">
        <v>0.84143073800000001</v>
      </c>
      <c r="J42" s="750">
        <v>-0.82444835800000005</v>
      </c>
      <c r="K42" s="750">
        <v>1.4622764180000001</v>
      </c>
      <c r="L42" s="750">
        <v>2.0825307099999999</v>
      </c>
      <c r="M42" s="750">
        <v>1.5990775070000001</v>
      </c>
      <c r="N42" s="750">
        <v>-4.0732821000000002E-2</v>
      </c>
      <c r="O42" s="750">
        <v>-1.693510641</v>
      </c>
      <c r="P42" s="973">
        <v>-1.3133013200000001</v>
      </c>
      <c r="Q42" s="599"/>
    </row>
    <row r="43" spans="2:17" s="561" customFormat="1" ht="15">
      <c r="B43" s="649" t="s">
        <v>325</v>
      </c>
      <c r="C43" s="824">
        <v>61.442341906999999</v>
      </c>
      <c r="D43" s="824">
        <v>62.908648020000001</v>
      </c>
      <c r="E43" s="824">
        <v>63.529402707999999</v>
      </c>
      <c r="F43" s="824">
        <v>64.286034185000005</v>
      </c>
      <c r="G43" s="824">
        <v>64.735405353999994</v>
      </c>
      <c r="H43" s="824">
        <v>65.210701169999993</v>
      </c>
      <c r="I43" s="824">
        <v>64.945352025999995</v>
      </c>
      <c r="J43" s="824">
        <v>64.721344068999997</v>
      </c>
      <c r="K43" s="824">
        <v>64.889295883000003</v>
      </c>
      <c r="L43" s="824">
        <v>64.837625668000001</v>
      </c>
      <c r="M43" s="824">
        <v>65.655795839999996</v>
      </c>
      <c r="N43" s="824">
        <v>65.616716646</v>
      </c>
      <c r="O43" s="824">
        <v>66.531886819999997</v>
      </c>
      <c r="P43" s="975">
        <v>68.568915945000001</v>
      </c>
      <c r="Q43" s="968"/>
    </row>
    <row r="44" spans="2:17" ht="15">
      <c r="B44" s="562" t="s">
        <v>23</v>
      </c>
      <c r="C44" s="825"/>
      <c r="D44" s="825"/>
      <c r="E44" s="825"/>
      <c r="F44" s="825"/>
      <c r="G44" s="825"/>
      <c r="H44" s="825"/>
      <c r="I44" s="825"/>
      <c r="J44" s="825"/>
      <c r="K44" s="825"/>
      <c r="L44" s="825"/>
      <c r="M44" s="825"/>
      <c r="N44" s="825"/>
      <c r="O44" s="825"/>
      <c r="P44" s="969"/>
      <c r="Q44" s="537"/>
    </row>
    <row r="45" spans="2:17" ht="15">
      <c r="B45" s="560" t="s">
        <v>308</v>
      </c>
      <c r="C45" s="826">
        <v>0.16142169778057272</v>
      </c>
      <c r="D45" s="826">
        <v>0.14713748141610383</v>
      </c>
      <c r="E45" s="826">
        <v>0.13410189427000466</v>
      </c>
      <c r="F45" s="826">
        <v>0.13951373027990166</v>
      </c>
      <c r="G45" s="826">
        <v>0.14144105837456364</v>
      </c>
      <c r="H45" s="826">
        <v>0.14292075798030066</v>
      </c>
      <c r="I45" s="826">
        <v>0.15419718464535842</v>
      </c>
      <c r="J45" s="826">
        <v>0.15587966431977221</v>
      </c>
      <c r="K45" s="826">
        <v>0.14685812385516844</v>
      </c>
      <c r="L45" s="826">
        <v>0.155502692</v>
      </c>
      <c r="M45" s="826">
        <v>0.15082412897913988</v>
      </c>
      <c r="N45" s="826">
        <v>0.15566405947277681</v>
      </c>
      <c r="O45" s="826">
        <v>0.14640844243006629</v>
      </c>
      <c r="P45" s="976">
        <v>0.14823510382825705</v>
      </c>
      <c r="Q45" s="537"/>
    </row>
    <row r="46" spans="2:17" ht="15">
      <c r="B46" s="560" t="s">
        <v>357</v>
      </c>
      <c r="C46" s="826">
        <v>8.7647893484278247E-2</v>
      </c>
      <c r="D46" s="826">
        <v>7.109375923035019E-2</v>
      </c>
      <c r="E46" s="826">
        <v>5.9303094228578136E-2</v>
      </c>
      <c r="F46" s="826">
        <v>6.270648487815414E-2</v>
      </c>
      <c r="G46" s="826">
        <v>6.2305317031931727E-2</v>
      </c>
      <c r="H46" s="826">
        <v>6.537081602226831E-2</v>
      </c>
      <c r="I46" s="826">
        <v>7.6314775968486862E-2</v>
      </c>
      <c r="J46" s="826">
        <v>7.9527968042877137E-2</v>
      </c>
      <c r="K46" s="826">
        <v>6.973274497649927E-2</v>
      </c>
      <c r="L46" s="826">
        <v>8.0257177999999998E-2</v>
      </c>
      <c r="M46" s="826">
        <v>7.978843522481105E-2</v>
      </c>
      <c r="N46" s="826">
        <v>8.6539502348747577E-2</v>
      </c>
      <c r="O46" s="826">
        <v>7.9826995563222453E-2</v>
      </c>
      <c r="P46" s="976">
        <v>8.191516374029964E-2</v>
      </c>
      <c r="Q46" s="537"/>
    </row>
    <row r="47" spans="2:17" ht="15">
      <c r="B47" s="560" t="s">
        <v>309</v>
      </c>
      <c r="C47" s="826">
        <v>0.78798882758844713</v>
      </c>
      <c r="D47" s="826">
        <v>0.79754673027987888</v>
      </c>
      <c r="E47" s="826">
        <v>0.80274506569356496</v>
      </c>
      <c r="F47" s="826">
        <v>0.80515295370201567</v>
      </c>
      <c r="G47" s="826">
        <v>0.82098769739930733</v>
      </c>
      <c r="H47" s="826">
        <v>0.82262373475821349</v>
      </c>
      <c r="I47" s="826">
        <v>0.81286904670327265</v>
      </c>
      <c r="J47" s="826">
        <v>0.7787931382429214</v>
      </c>
      <c r="K47" s="826">
        <v>0.79516278083223124</v>
      </c>
      <c r="L47" s="826">
        <v>0.76557559100000006</v>
      </c>
      <c r="M47" s="826">
        <v>0.73624926073452368</v>
      </c>
      <c r="N47" s="826">
        <v>0.69700294630058146</v>
      </c>
      <c r="O47" s="826">
        <v>0.68594405027794847</v>
      </c>
      <c r="P47" s="976">
        <v>0.6949342770705339</v>
      </c>
      <c r="Q47" s="537"/>
    </row>
    <row r="48" spans="2:17">
      <c r="B48" s="565" t="s">
        <v>406</v>
      </c>
      <c r="C48" s="827">
        <v>4.8815545767558053</v>
      </c>
      <c r="D48" s="827">
        <v>5.4204185269722132</v>
      </c>
      <c r="E48" s="827">
        <v>5.9860829711867805</v>
      </c>
      <c r="F48" s="827">
        <v>5.7711377373873143</v>
      </c>
      <c r="G48" s="827">
        <v>5.8044510330597996</v>
      </c>
      <c r="H48" s="827">
        <v>5.7558030504680016</v>
      </c>
      <c r="I48" s="827">
        <v>5.2716205459445229</v>
      </c>
      <c r="J48" s="827">
        <v>4.9961176247166001</v>
      </c>
      <c r="K48" s="827">
        <v>5.4144963857526953</v>
      </c>
      <c r="L48" s="827">
        <v>4.923230459</v>
      </c>
      <c r="M48" s="827">
        <v>4.8815084543690785</v>
      </c>
      <c r="N48" s="827">
        <v>4.477609980500838</v>
      </c>
      <c r="O48" s="827">
        <v>4.6851400021252028</v>
      </c>
      <c r="P48" s="977">
        <v>4.6851400021252028</v>
      </c>
      <c r="Q48" s="537"/>
    </row>
    <row r="49" spans="2:16" s="561" customFormat="1">
      <c r="B49" s="287" t="s">
        <v>407</v>
      </c>
    </row>
    <row r="50" spans="2:16" s="561" customFormat="1">
      <c r="B50" s="237" t="s">
        <v>312</v>
      </c>
    </row>
    <row r="51" spans="2:16" s="561" customFormat="1">
      <c r="B51" s="206" t="s">
        <v>349</v>
      </c>
      <c r="P51" s="534"/>
    </row>
    <row r="52" spans="2:16" s="561" customFormat="1">
      <c r="B52" s="413" t="s">
        <v>307</v>
      </c>
      <c r="P52" s="534"/>
    </row>
    <row r="53" spans="2:16">
      <c r="B53" s="21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499984740745262"/>
    <pageSetUpPr fitToPage="1"/>
  </sheetPr>
  <dimension ref="A1:U61"/>
  <sheetViews>
    <sheetView zoomScaleSheetLayoutView="100" workbookViewId="0">
      <pane xSplit="1" topLeftCell="K1" activePane="topRight" state="frozen"/>
      <selection activeCell="M36" sqref="M36"/>
      <selection pane="topRight" activeCell="F41" sqref="F41"/>
    </sheetView>
  </sheetViews>
  <sheetFormatPr baseColWidth="10" defaultColWidth="11.42578125" defaultRowHeight="12.75"/>
  <cols>
    <col min="1" max="1" width="49" style="152" customWidth="1"/>
    <col min="2" max="2" width="9.5703125" style="151" customWidth="1"/>
    <col min="3" max="3" width="9.85546875" style="152" customWidth="1"/>
    <col min="4" max="8" width="10.5703125" style="152" customWidth="1"/>
    <col min="9" max="9" width="10.5703125" style="151" customWidth="1"/>
    <col min="10" max="14" width="10.5703125" style="152" customWidth="1"/>
    <col min="15" max="16384" width="11.42578125" style="152"/>
  </cols>
  <sheetData>
    <row r="1" spans="1:21" ht="18">
      <c r="A1" s="94" t="s">
        <v>34</v>
      </c>
    </row>
    <row r="3" spans="1:21" ht="15.75">
      <c r="A3" s="95" t="s">
        <v>310</v>
      </c>
      <c r="B3" s="154"/>
      <c r="C3" s="154"/>
      <c r="D3" s="154"/>
      <c r="E3" s="154"/>
      <c r="F3" s="154"/>
      <c r="G3" s="155"/>
      <c r="H3" s="155"/>
      <c r="I3" s="212"/>
      <c r="J3" s="212"/>
    </row>
    <row r="4" spans="1:21">
      <c r="A4" s="157" t="s">
        <v>208</v>
      </c>
      <c r="B4" s="158"/>
      <c r="I4" s="158"/>
    </row>
    <row r="5" spans="1:21" ht="13.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2">
        <v>2010</v>
      </c>
      <c r="Q5" s="162">
        <v>2011</v>
      </c>
      <c r="R5" s="162">
        <v>2012</v>
      </c>
      <c r="S5" s="162">
        <v>2013</v>
      </c>
      <c r="T5" s="162">
        <v>2014</v>
      </c>
      <c r="U5" s="162" t="s">
        <v>239</v>
      </c>
    </row>
    <row r="6" spans="1:21" s="165" customFormat="1">
      <c r="A6" s="163" t="s">
        <v>4</v>
      </c>
      <c r="B6" s="164">
        <f t="shared" ref="B6:Q6" si="0">B10+B27</f>
        <v>8.3999408497813128</v>
      </c>
      <c r="C6" s="164">
        <f t="shared" si="0"/>
        <v>8.4304306532287949</v>
      </c>
      <c r="D6" s="164">
        <f t="shared" si="0"/>
        <v>9.53782990470412</v>
      </c>
      <c r="E6" s="164">
        <f t="shared" si="0"/>
        <v>10.561491193477622</v>
      </c>
      <c r="F6" s="164">
        <f t="shared" si="0"/>
        <v>13.485831191983621</v>
      </c>
      <c r="G6" s="164">
        <f t="shared" si="0"/>
        <v>16.632526301172472</v>
      </c>
      <c r="H6" s="164">
        <f t="shared" si="0"/>
        <v>19.71100165</v>
      </c>
      <c r="I6" s="164">
        <f t="shared" si="0"/>
        <v>22.819345032999998</v>
      </c>
      <c r="J6" s="164">
        <f t="shared" si="0"/>
        <v>25.885000000000002</v>
      </c>
      <c r="K6" s="164">
        <f t="shared" si="0"/>
        <v>29.175999999999998</v>
      </c>
      <c r="L6" s="164">
        <f t="shared" si="0"/>
        <v>30.015000000000001</v>
      </c>
      <c r="M6" s="164">
        <f t="shared" si="0"/>
        <v>32.498999999999995</v>
      </c>
      <c r="N6" s="164">
        <f t="shared" si="0"/>
        <v>33.34676000000001</v>
      </c>
      <c r="O6" s="164">
        <f t="shared" si="0"/>
        <v>34.608560000000011</v>
      </c>
      <c r="P6" s="164">
        <f t="shared" si="0"/>
        <v>35.669954116299991</v>
      </c>
      <c r="Q6" s="164">
        <f t="shared" si="0"/>
        <v>37.457230352250001</v>
      </c>
      <c r="R6" s="164">
        <f>R10+R27</f>
        <v>39.373654212420121</v>
      </c>
      <c r="S6" s="164">
        <f t="shared" ref="S6:U6" si="1">S10+S27</f>
        <v>41.507677386600221</v>
      </c>
      <c r="T6" s="164">
        <f t="shared" si="1"/>
        <v>42.573398159009997</v>
      </c>
      <c r="U6" s="164">
        <f t="shared" si="1"/>
        <v>40.768578645570003</v>
      </c>
    </row>
    <row r="7" spans="1:21" s="165" customFormat="1">
      <c r="A7" s="166" t="s">
        <v>5</v>
      </c>
      <c r="B7" s="164">
        <f t="shared" ref="B7:U7" si="2">B16+B31</f>
        <v>8.5523898670187215</v>
      </c>
      <c r="C7" s="164">
        <f t="shared" si="2"/>
        <v>8.5066551618474975</v>
      </c>
      <c r="D7" s="164">
        <f t="shared" si="2"/>
        <v>9.4602735342408124</v>
      </c>
      <c r="E7" s="164">
        <f t="shared" si="2"/>
        <v>10.618743802871226</v>
      </c>
      <c r="F7" s="164">
        <f t="shared" si="2"/>
        <v>13.607125406086071</v>
      </c>
      <c r="G7" s="164">
        <f t="shared" si="2"/>
        <v>16.815740771987098</v>
      </c>
      <c r="H7" s="164">
        <f t="shared" si="2"/>
        <v>19.992183862000001</v>
      </c>
      <c r="I7" s="164">
        <f t="shared" si="2"/>
        <v>23.175985202</v>
      </c>
      <c r="J7" s="164">
        <f t="shared" si="2"/>
        <v>26.243000000000002</v>
      </c>
      <c r="K7" s="164">
        <f t="shared" si="2"/>
        <v>28.931000000000001</v>
      </c>
      <c r="L7" s="164">
        <f t="shared" si="2"/>
        <v>30.315999999999999</v>
      </c>
      <c r="M7" s="164">
        <f t="shared" si="2"/>
        <v>32.447000000000003</v>
      </c>
      <c r="N7" s="164">
        <f t="shared" si="2"/>
        <v>33.45291000000001</v>
      </c>
      <c r="O7" s="164">
        <f t="shared" si="2"/>
        <v>35.184060000000009</v>
      </c>
      <c r="P7" s="164">
        <f t="shared" si="2"/>
        <v>36.01633411629998</v>
      </c>
      <c r="Q7" s="164">
        <f t="shared" si="2"/>
        <v>38.228270352250007</v>
      </c>
      <c r="R7" s="164">
        <f t="shared" si="2"/>
        <v>40.036239354719989</v>
      </c>
      <c r="S7" s="164">
        <f t="shared" si="2"/>
        <v>40.848264418639872</v>
      </c>
      <c r="T7" s="164">
        <f t="shared" si="2"/>
        <v>41.753115621590005</v>
      </c>
      <c r="U7" s="164">
        <f t="shared" si="2"/>
        <v>41.036574069190095</v>
      </c>
    </row>
    <row r="8" spans="1:21" s="165" customFormat="1">
      <c r="A8" s="167" t="s">
        <v>6</v>
      </c>
      <c r="B8" s="168">
        <f t="shared" ref="B8:R9" si="3">B6-B37</f>
        <v>7.3175528273956996</v>
      </c>
      <c r="C8" s="168">
        <f t="shared" si="3"/>
        <v>7.4090222377381458</v>
      </c>
      <c r="D8" s="168">
        <f t="shared" si="3"/>
        <v>8.6657484681160515</v>
      </c>
      <c r="E8" s="168">
        <f t="shared" si="3"/>
        <v>9.679351772600949</v>
      </c>
      <c r="F8" s="168">
        <f t="shared" si="3"/>
        <v>12.571569980044424</v>
      </c>
      <c r="G8" s="168">
        <f t="shared" si="3"/>
        <v>15.553610987930945</v>
      </c>
      <c r="H8" s="168">
        <f t="shared" si="3"/>
        <v>18.666985462</v>
      </c>
      <c r="I8" s="168">
        <f t="shared" si="3"/>
        <v>21.713283851999996</v>
      </c>
      <c r="J8" s="168">
        <f t="shared" si="3"/>
        <v>24.582000000000001</v>
      </c>
      <c r="K8" s="168">
        <f t="shared" si="3"/>
        <v>27.753</v>
      </c>
      <c r="L8" s="168">
        <f t="shared" si="3"/>
        <v>28.583000000000002</v>
      </c>
      <c r="M8" s="168">
        <f t="shared" si="3"/>
        <v>30.963999999999995</v>
      </c>
      <c r="N8" s="168">
        <f t="shared" si="3"/>
        <v>31.767760000000024</v>
      </c>
      <c r="O8" s="168">
        <f t="shared" si="3"/>
        <v>33.054160000000032</v>
      </c>
      <c r="P8" s="168">
        <f t="shared" si="3"/>
        <v>34.100624116300004</v>
      </c>
      <c r="Q8" s="168">
        <f t="shared" si="3"/>
        <v>35.921610352250013</v>
      </c>
      <c r="R8" s="168">
        <f t="shared" si="3"/>
        <v>37.630459703720121</v>
      </c>
      <c r="S8" s="168">
        <f t="shared" ref="S8:U8" si="4">S6-S37</f>
        <v>39.738582214090222</v>
      </c>
      <c r="T8" s="168">
        <f t="shared" si="4"/>
        <v>40.708388939559995</v>
      </c>
      <c r="U8" s="168">
        <f t="shared" si="4"/>
        <v>38.704049512730002</v>
      </c>
    </row>
    <row r="9" spans="1:21" s="165" customFormat="1">
      <c r="A9" s="169" t="s">
        <v>7</v>
      </c>
      <c r="B9" s="170">
        <f t="shared" si="3"/>
        <v>7.5157365498043305</v>
      </c>
      <c r="C9" s="170">
        <f t="shared" si="3"/>
        <v>7.5614712549755527</v>
      </c>
      <c r="D9" s="170">
        <f t="shared" si="3"/>
        <v>8.4044256852202217</v>
      </c>
      <c r="E9" s="170">
        <f t="shared" si="3"/>
        <v>9.2666856423515576</v>
      </c>
      <c r="F9" s="170">
        <f t="shared" si="3"/>
        <v>12.178090335494554</v>
      </c>
      <c r="G9" s="170">
        <f t="shared" si="3"/>
        <v>15.595125685150707</v>
      </c>
      <c r="H9" s="170">
        <f t="shared" si="3"/>
        <v>18.794547862000002</v>
      </c>
      <c r="I9" s="170">
        <f t="shared" si="3"/>
        <v>21.727416648999998</v>
      </c>
      <c r="J9" s="170">
        <f t="shared" si="3"/>
        <v>24.336000000000002</v>
      </c>
      <c r="K9" s="170">
        <f t="shared" si="3"/>
        <v>26.449000000000002</v>
      </c>
      <c r="L9" s="170">
        <f t="shared" si="3"/>
        <v>27.582999999999998</v>
      </c>
      <c r="M9" s="170">
        <f t="shared" si="3"/>
        <v>29.470000000000002</v>
      </c>
      <c r="N9" s="170">
        <f t="shared" si="3"/>
        <v>30.589240000000011</v>
      </c>
      <c r="O9" s="170">
        <f t="shared" si="3"/>
        <v>32.697030000000012</v>
      </c>
      <c r="P9" s="170">
        <f t="shared" si="3"/>
        <v>33.911754116299981</v>
      </c>
      <c r="Q9" s="170">
        <f t="shared" si="3"/>
        <v>35.569760352250007</v>
      </c>
      <c r="R9" s="170">
        <f t="shared" si="3"/>
        <v>36.663310293319988</v>
      </c>
      <c r="S9" s="170">
        <f t="shared" ref="S9:U9" si="5">S7-S38</f>
        <v>38.258293376599873</v>
      </c>
      <c r="T9" s="170">
        <f t="shared" si="5"/>
        <v>39.407323855180003</v>
      </c>
      <c r="U9" s="170">
        <f t="shared" si="5"/>
        <v>38.511780960370096</v>
      </c>
    </row>
    <row r="10" spans="1:21">
      <c r="A10" s="171" t="s">
        <v>8</v>
      </c>
      <c r="B10" s="172">
        <v>4.8936134533208735</v>
      </c>
      <c r="C10" s="173">
        <v>5.3662054067568459</v>
      </c>
      <c r="D10" s="173">
        <v>5.7880709240087382</v>
      </c>
      <c r="E10" s="173">
        <v>6.3201310239848043</v>
      </c>
      <c r="F10" s="173">
        <v>8.9182725569130294</v>
      </c>
      <c r="G10" s="173">
        <v>11.611617630759755</v>
      </c>
      <c r="H10" s="173">
        <v>14.857290518999999</v>
      </c>
      <c r="I10" s="172">
        <v>16.948133649999999</v>
      </c>
      <c r="J10" s="173">
        <v>19.157824993000002</v>
      </c>
      <c r="K10" s="174">
        <v>21.100999999999999</v>
      </c>
      <c r="L10" s="173">
        <v>21.670999999999999</v>
      </c>
      <c r="M10" s="173">
        <v>22.722999999999999</v>
      </c>
      <c r="N10" s="172">
        <v>23.667540000000002</v>
      </c>
      <c r="O10" s="173">
        <v>25.077680000000001</v>
      </c>
      <c r="P10" s="174">
        <v>26.040664116300004</v>
      </c>
      <c r="Q10" s="174">
        <v>27.002260352249998</v>
      </c>
      <c r="R10" s="174">
        <v>28.179529703720124</v>
      </c>
      <c r="S10" s="174">
        <v>29.501542214090218</v>
      </c>
      <c r="T10" s="174">
        <v>30.918019556770002</v>
      </c>
      <c r="U10" s="174">
        <v>30.285739442290001</v>
      </c>
    </row>
    <row r="11" spans="1:21" s="165" customFormat="1">
      <c r="A11" s="163" t="s">
        <v>9</v>
      </c>
      <c r="B11" s="175">
        <f t="shared" ref="B11:Q11" si="6">B10-B24</f>
        <v>4.3295520895424549</v>
      </c>
      <c r="C11" s="175">
        <f t="shared" si="6"/>
        <v>4.8936134533208735</v>
      </c>
      <c r="D11" s="175">
        <f t="shared" si="6"/>
        <v>5.3508196729358781</v>
      </c>
      <c r="E11" s="175">
        <f t="shared" si="6"/>
        <v>5.9104619744891815</v>
      </c>
      <c r="F11" s="175">
        <f t="shared" si="6"/>
        <v>8.4887461285038501</v>
      </c>
      <c r="G11" s="175">
        <f t="shared" si="6"/>
        <v>11.126224926139184</v>
      </c>
      <c r="H11" s="175">
        <f t="shared" si="6"/>
        <v>14.406642832999999</v>
      </c>
      <c r="I11" s="175">
        <f t="shared" si="6"/>
        <v>16.512769307999999</v>
      </c>
      <c r="J11" s="175">
        <f t="shared" si="6"/>
        <v>18.727824993000002</v>
      </c>
      <c r="K11" s="175">
        <f t="shared" si="6"/>
        <v>20.669</v>
      </c>
      <c r="L11" s="175">
        <f t="shared" si="6"/>
        <v>21.169070999999999</v>
      </c>
      <c r="M11" s="175">
        <f t="shared" si="6"/>
        <v>22.137</v>
      </c>
      <c r="N11" s="175">
        <f t="shared" si="6"/>
        <v>23.000060000000008</v>
      </c>
      <c r="O11" s="175">
        <f t="shared" si="6"/>
        <v>24.475690000000007</v>
      </c>
      <c r="P11" s="175">
        <f t="shared" si="6"/>
        <v>25.477744116300009</v>
      </c>
      <c r="Q11" s="175">
        <f t="shared" si="6"/>
        <v>26.362890352250005</v>
      </c>
      <c r="R11" s="175">
        <f>R10-R24</f>
        <v>27.504920090750126</v>
      </c>
      <c r="S11" s="175">
        <f t="shared" ref="S11:U11" si="7">S10-S24</f>
        <v>28.801818776840218</v>
      </c>
      <c r="T11" s="175">
        <f t="shared" si="7"/>
        <v>30.19466816277</v>
      </c>
      <c r="U11" s="175">
        <f t="shared" si="7"/>
        <v>29.454718568260002</v>
      </c>
    </row>
    <row r="12" spans="1:21">
      <c r="A12" s="176" t="s">
        <v>131</v>
      </c>
      <c r="B12" s="177"/>
      <c r="C12" s="178">
        <v>1.4177758603079167</v>
      </c>
      <c r="D12" s="178">
        <v>1.5533592413832005</v>
      </c>
      <c r="E12" s="178">
        <v>1.7606031994475249</v>
      </c>
      <c r="F12" s="178">
        <v>1.940702696670666</v>
      </c>
      <c r="G12" s="178">
        <v>2.3156078558723685</v>
      </c>
      <c r="H12" s="178">
        <v>2.8982703980000002</v>
      </c>
      <c r="I12" s="177">
        <v>3.3197365369999998</v>
      </c>
      <c r="J12" s="178">
        <v>3.7109999999999999</v>
      </c>
      <c r="K12" s="179">
        <v>4.0670000000000002</v>
      </c>
      <c r="L12" s="178">
        <v>4.4065900000000005</v>
      </c>
      <c r="M12" s="178">
        <v>4.58</v>
      </c>
      <c r="N12" s="177">
        <v>4.8652900000000185</v>
      </c>
      <c r="O12" s="178">
        <v>5.129300000000006</v>
      </c>
      <c r="P12" s="179">
        <v>5.3886000000000074</v>
      </c>
      <c r="Q12" s="179">
        <v>5.5075999999999912</v>
      </c>
      <c r="R12" s="179">
        <v>5.7739980478899628</v>
      </c>
      <c r="S12" s="179">
        <v>5.9961444780099429</v>
      </c>
      <c r="T12" s="179">
        <v>6.1982675701000005</v>
      </c>
      <c r="U12" s="179">
        <v>5.9561446143500003</v>
      </c>
    </row>
    <row r="13" spans="1:21">
      <c r="A13" s="176" t="s">
        <v>139</v>
      </c>
      <c r="B13" s="177"/>
      <c r="C13" s="178">
        <v>0.68602057756834667</v>
      </c>
      <c r="D13" s="178">
        <v>0.70922525333215436</v>
      </c>
      <c r="E13" s="178">
        <v>0.82096876029983679</v>
      </c>
      <c r="F13" s="178">
        <v>2.7782511780497803</v>
      </c>
      <c r="G13" s="178">
        <v>4.2608267872900871</v>
      </c>
      <c r="H13" s="178">
        <v>6.0080471090000005</v>
      </c>
      <c r="I13" s="177">
        <v>7.1861717220000001</v>
      </c>
      <c r="J13" s="178">
        <v>7.7590000000000003</v>
      </c>
      <c r="K13" s="179">
        <v>8.1189999999999998</v>
      </c>
      <c r="L13" s="178">
        <v>8.3274899999999992</v>
      </c>
      <c r="M13" s="178">
        <v>8.4019999999999992</v>
      </c>
      <c r="N13" s="177">
        <v>8.439609999999993</v>
      </c>
      <c r="O13" s="178">
        <v>8.6857699999999998</v>
      </c>
      <c r="P13" s="179">
        <v>8.8350641163000034</v>
      </c>
      <c r="Q13" s="179">
        <v>8.9704335595199982</v>
      </c>
      <c r="R13" s="179">
        <v>8.9425631134199843</v>
      </c>
      <c r="S13" s="179">
        <v>9.3491986762199897</v>
      </c>
      <c r="T13" s="179">
        <v>9.8349165328100003</v>
      </c>
      <c r="U13" s="179">
        <v>9.5186021765799893</v>
      </c>
    </row>
    <row r="14" spans="1:21">
      <c r="A14" s="176" t="s">
        <v>132</v>
      </c>
      <c r="B14" s="177">
        <v>1.2195921378992831</v>
      </c>
      <c r="C14" s="178">
        <v>1.3720411551366933</v>
      </c>
      <c r="D14" s="178">
        <v>1.5011573101590501</v>
      </c>
      <c r="E14" s="178">
        <v>1.5573938274917412</v>
      </c>
      <c r="F14" s="178">
        <v>1.5940301397805039</v>
      </c>
      <c r="G14" s="178">
        <v>1.8535955938248103</v>
      </c>
      <c r="H14" s="178">
        <v>2.2923622650000004</v>
      </c>
      <c r="I14" s="177">
        <v>2.815251108</v>
      </c>
      <c r="J14" s="178">
        <v>3.0670000000000002</v>
      </c>
      <c r="K14" s="179">
        <v>3.4969999999999999</v>
      </c>
      <c r="L14" s="178">
        <v>3.8545199999999999</v>
      </c>
      <c r="M14" s="178">
        <v>4.1980000000000004</v>
      </c>
      <c r="N14" s="177">
        <v>4.5141500000000123</v>
      </c>
      <c r="O14" s="178">
        <v>5.0038500000000141</v>
      </c>
      <c r="P14" s="179">
        <v>5.3886000000000074</v>
      </c>
      <c r="Q14" s="179">
        <v>5.7681100000000125</v>
      </c>
      <c r="R14" s="179">
        <v>6.2686546208400209</v>
      </c>
      <c r="S14" s="179">
        <v>6.7244730984299421</v>
      </c>
      <c r="T14" s="179">
        <v>7.2130181223900003</v>
      </c>
      <c r="U14" s="179">
        <v>7.3790460339599999</v>
      </c>
    </row>
    <row r="15" spans="1:21">
      <c r="A15" s="180" t="s">
        <v>133</v>
      </c>
      <c r="B15" s="181"/>
      <c r="C15" s="182"/>
      <c r="D15" s="182">
        <v>1.396230357172803</v>
      </c>
      <c r="E15" s="182">
        <v>1.6147623543921326</v>
      </c>
      <c r="F15" s="182">
        <v>1.9287157882208743</v>
      </c>
      <c r="G15" s="182">
        <v>2.3912217947362211</v>
      </c>
      <c r="H15" s="182">
        <v>2.8450275820000002</v>
      </c>
      <c r="I15" s="181">
        <v>2.8694709860000001</v>
      </c>
      <c r="J15" s="182">
        <v>3.3768249930000001</v>
      </c>
      <c r="K15" s="183">
        <v>4.1120000000000001</v>
      </c>
      <c r="L15" s="182">
        <v>3.81019</v>
      </c>
      <c r="M15" s="182">
        <v>4.0460000000000003</v>
      </c>
      <c r="N15" s="181">
        <v>4.2442900000000119</v>
      </c>
      <c r="O15" s="182">
        <v>4.620250000000012</v>
      </c>
      <c r="P15" s="183">
        <v>4.8662700000000161</v>
      </c>
      <c r="Q15" s="183">
        <v>5.05267</v>
      </c>
      <c r="R15" s="183">
        <v>5.3912008826700131</v>
      </c>
      <c r="S15" s="183">
        <v>5.521328085829996</v>
      </c>
      <c r="T15" s="183">
        <v>5.6383369220900006</v>
      </c>
      <c r="U15" s="183">
        <v>5.3898184068099999</v>
      </c>
    </row>
    <row r="16" spans="1:21" s="165" customFormat="1">
      <c r="A16" s="163" t="s">
        <v>10</v>
      </c>
      <c r="B16" s="175">
        <v>6.067470886048933</v>
      </c>
      <c r="C16" s="213">
        <v>6.4485934291424583</v>
      </c>
      <c r="D16" s="213">
        <v>7.3642083450592049</v>
      </c>
      <c r="E16" s="213">
        <v>8.0600648315362147</v>
      </c>
      <c r="F16" s="213">
        <v>10.864878323579138</v>
      </c>
      <c r="G16" s="213">
        <v>13.924037040569935</v>
      </c>
      <c r="H16" s="213">
        <v>17.347928961000001</v>
      </c>
      <c r="I16" s="175">
        <v>20.251737978000001</v>
      </c>
      <c r="J16" s="213">
        <v>22.393000000000001</v>
      </c>
      <c r="K16" s="214">
        <v>24.099</v>
      </c>
      <c r="L16" s="213">
        <v>25.068999999999999</v>
      </c>
      <c r="M16" s="213">
        <v>26.190999999999999</v>
      </c>
      <c r="N16" s="175">
        <v>27.198319999999999</v>
      </c>
      <c r="O16" s="213">
        <v>29.1982</v>
      </c>
      <c r="P16" s="214">
        <v>30.813414116300002</v>
      </c>
      <c r="Q16" s="214">
        <v>32.076080352249988</v>
      </c>
      <c r="R16" s="214">
        <v>33.228260293319977</v>
      </c>
      <c r="S16" s="214">
        <v>34.70339337659987</v>
      </c>
      <c r="T16" s="214">
        <v>35.670665332040002</v>
      </c>
      <c r="U16" s="214">
        <v>35.014807773870103</v>
      </c>
    </row>
    <row r="17" spans="1:21">
      <c r="A17" s="176" t="s">
        <v>134</v>
      </c>
      <c r="B17" s="177" t="s">
        <v>112</v>
      </c>
      <c r="C17" s="177" t="s">
        <v>112</v>
      </c>
      <c r="D17" s="177">
        <f t="shared" ref="D17:P17" si="8">D18+D19</f>
        <v>5.1025057313208029</v>
      </c>
      <c r="E17" s="177">
        <f t="shared" si="8"/>
        <v>5.401202221944426</v>
      </c>
      <c r="F17" s="177">
        <f t="shared" si="8"/>
        <v>7.3052832046917713</v>
      </c>
      <c r="G17" s="177">
        <f t="shared" si="8"/>
        <v>9.0908551094038934</v>
      </c>
      <c r="H17" s="177">
        <f t="shared" si="8"/>
        <v>10.696739471000001</v>
      </c>
      <c r="I17" s="177">
        <f t="shared" si="8"/>
        <v>12.509582114000001</v>
      </c>
      <c r="J17" s="177">
        <f t="shared" si="8"/>
        <v>13.853</v>
      </c>
      <c r="K17" s="177">
        <f t="shared" si="8"/>
        <v>14.892999999999999</v>
      </c>
      <c r="L17" s="177">
        <f t="shared" si="8"/>
        <v>15.728599999999998</v>
      </c>
      <c r="M17" s="177">
        <f t="shared" si="8"/>
        <v>16.416</v>
      </c>
      <c r="N17" s="177">
        <f t="shared" si="8"/>
        <v>17.14576000000001</v>
      </c>
      <c r="O17" s="177">
        <f t="shared" si="8"/>
        <v>18.715520000000012</v>
      </c>
      <c r="P17" s="177">
        <f t="shared" si="8"/>
        <v>20.209320000000016</v>
      </c>
      <c r="Q17" s="177">
        <f>Q18+Q19</f>
        <v>20.070057768480009</v>
      </c>
      <c r="R17" s="177">
        <f>R18+R19</f>
        <v>21.06855020195</v>
      </c>
      <c r="S17" s="177">
        <f t="shared" ref="S17:U17" si="9">S18+S19</f>
        <v>22.22476391388</v>
      </c>
      <c r="T17" s="177">
        <f t="shared" si="9"/>
        <v>23.04695733853</v>
      </c>
      <c r="U17" s="177">
        <f t="shared" si="9"/>
        <v>23.080622325050001</v>
      </c>
    </row>
    <row r="18" spans="1:21" ht="13.5">
      <c r="A18" s="186" t="s">
        <v>227</v>
      </c>
      <c r="B18" s="177">
        <v>3.4910824947366974</v>
      </c>
      <c r="C18" s="178">
        <v>3.9026948412777061</v>
      </c>
      <c r="D18" s="178">
        <v>4.2253788059278277</v>
      </c>
      <c r="E18" s="178">
        <v>4.4000379643787619</v>
      </c>
      <c r="F18" s="178">
        <v>6.2219184144692408</v>
      </c>
      <c r="G18" s="178">
        <v>7.5109030572103848</v>
      </c>
      <c r="H18" s="178">
        <v>8.6096932119999998</v>
      </c>
      <c r="I18" s="177">
        <v>9.8533057670000002</v>
      </c>
      <c r="J18" s="178">
        <v>10.853</v>
      </c>
      <c r="K18" s="179">
        <v>11.574999999999999</v>
      </c>
      <c r="L18" s="178">
        <v>12.310139999999999</v>
      </c>
      <c r="M18" s="178">
        <v>12.843999999999999</v>
      </c>
      <c r="N18" s="177">
        <v>13.396330000000001</v>
      </c>
      <c r="O18" s="178">
        <v>14.640639999999999</v>
      </c>
      <c r="P18" s="179">
        <v>15.914540000000001</v>
      </c>
      <c r="Q18" s="179">
        <v>15.834737768479998</v>
      </c>
      <c r="R18" s="179">
        <v>16.638881759480004</v>
      </c>
      <c r="S18" s="179">
        <v>17.86607184867</v>
      </c>
      <c r="T18" s="179">
        <v>18.494154334130002</v>
      </c>
      <c r="U18" s="179">
        <v>18.821419530730001</v>
      </c>
    </row>
    <row r="19" spans="1:21">
      <c r="A19" s="190" t="s">
        <v>11</v>
      </c>
      <c r="B19" s="177"/>
      <c r="C19" s="178"/>
      <c r="D19" s="178">
        <v>0.87712692539297521</v>
      </c>
      <c r="E19" s="178">
        <v>1.0011642575656641</v>
      </c>
      <c r="F19" s="178">
        <v>1.0833647902225305</v>
      </c>
      <c r="G19" s="178">
        <v>1.5799520521935086</v>
      </c>
      <c r="H19" s="178">
        <v>2.087046259000001</v>
      </c>
      <c r="I19" s="177">
        <v>2.6562763470000004</v>
      </c>
      <c r="J19" s="178">
        <v>3</v>
      </c>
      <c r="K19" s="179">
        <v>3.3180000000000001</v>
      </c>
      <c r="L19" s="178">
        <v>3.4184600000000001</v>
      </c>
      <c r="M19" s="178">
        <v>3.5720000000000001</v>
      </c>
      <c r="N19" s="177">
        <v>3.74943000000001</v>
      </c>
      <c r="O19" s="178">
        <v>4.0748800000000118</v>
      </c>
      <c r="P19" s="179">
        <v>4.2947800000000154</v>
      </c>
      <c r="Q19" s="179">
        <v>4.2353200000000095</v>
      </c>
      <c r="R19" s="179">
        <v>4.4296684424699961</v>
      </c>
      <c r="S19" s="179">
        <v>4.3586920652099996</v>
      </c>
      <c r="T19" s="179">
        <v>4.5528030043999994</v>
      </c>
      <c r="U19" s="179">
        <v>4.2592027943200002</v>
      </c>
    </row>
    <row r="20" spans="1:21" s="189" customFormat="1" ht="13.5">
      <c r="A20" s="171" t="s">
        <v>229</v>
      </c>
      <c r="B20" s="177">
        <v>1.2348370396230239</v>
      </c>
      <c r="C20" s="178">
        <v>1.3720411551366933</v>
      </c>
      <c r="D20" s="178">
        <v>1.157493499573905</v>
      </c>
      <c r="E20" s="178">
        <v>1.2643790321621693</v>
      </c>
      <c r="F20" s="178">
        <v>1.5832175052633026</v>
      </c>
      <c r="G20" s="178">
        <v>2.0512231619300345</v>
      </c>
      <c r="H20" s="178">
        <v>2.32311596</v>
      </c>
      <c r="I20" s="177">
        <v>2.4969059640000002</v>
      </c>
      <c r="J20" s="178">
        <v>6.1219999999999999</v>
      </c>
      <c r="K20" s="179">
        <v>6.524</v>
      </c>
      <c r="L20" s="179">
        <v>6.7851599999999994</v>
      </c>
      <c r="M20" s="179">
        <v>7.0069999999999997</v>
      </c>
      <c r="N20" s="179">
        <v>7.0964200000000002</v>
      </c>
      <c r="O20" s="179">
        <v>7.3043399999999998</v>
      </c>
      <c r="P20" s="179">
        <v>7.6124200000000162</v>
      </c>
      <c r="Q20" s="179">
        <v>8.7974322315199895</v>
      </c>
      <c r="R20" s="179">
        <v>8.740598171000002</v>
      </c>
      <c r="S20" s="179">
        <v>8.786902501110001</v>
      </c>
      <c r="T20" s="179">
        <v>8.6930294310700003</v>
      </c>
      <c r="U20" s="179">
        <v>7.7404868547900003</v>
      </c>
    </row>
    <row r="21" spans="1:21" s="189" customFormat="1">
      <c r="A21" s="190" t="s">
        <v>119</v>
      </c>
      <c r="B21" s="177"/>
      <c r="C21" s="178"/>
      <c r="D21" s="178">
        <v>0.80668572192994359</v>
      </c>
      <c r="E21" s="178">
        <v>0.85024011955051937</v>
      </c>
      <c r="F21" s="178">
        <v>1.0766065200920181</v>
      </c>
      <c r="G21" s="178">
        <v>1.3890614900725193</v>
      </c>
      <c r="H21" s="178">
        <v>1.6855588800000001</v>
      </c>
      <c r="I21" s="177">
        <v>1.8334327189999999</v>
      </c>
      <c r="J21" s="178">
        <v>5.085</v>
      </c>
      <c r="K21" s="179">
        <v>5.5609999999999999</v>
      </c>
      <c r="L21" s="179">
        <v>5.8593299999999999</v>
      </c>
      <c r="M21" s="179">
        <v>6.093</v>
      </c>
      <c r="N21" s="179">
        <v>6.2368400000000088</v>
      </c>
      <c r="O21" s="179">
        <v>6.4793400000000103</v>
      </c>
      <c r="P21" s="179">
        <v>6.7767799999999996</v>
      </c>
      <c r="Q21" s="179">
        <v>6.9207900000000127</v>
      </c>
      <c r="R21" s="179">
        <v>7.0568079015499992</v>
      </c>
      <c r="S21" s="179">
        <v>7.2300435690299985</v>
      </c>
      <c r="T21" s="179">
        <v>7.1563952498900001</v>
      </c>
      <c r="U21" s="179">
        <v>6.23060690291</v>
      </c>
    </row>
    <row r="22" spans="1:21" s="189" customFormat="1" ht="13.5">
      <c r="A22" s="193" t="s">
        <v>232</v>
      </c>
      <c r="B22" s="215" t="s">
        <v>46</v>
      </c>
      <c r="C22" s="215" t="s">
        <v>46</v>
      </c>
      <c r="D22" s="215" t="s">
        <v>46</v>
      </c>
      <c r="E22" s="215" t="s">
        <v>46</v>
      </c>
      <c r="F22" s="215" t="s">
        <v>46</v>
      </c>
      <c r="G22" s="215" t="s">
        <v>46</v>
      </c>
      <c r="H22" s="215" t="s">
        <v>46</v>
      </c>
      <c r="I22" s="215" t="s">
        <v>46</v>
      </c>
      <c r="J22" s="178">
        <v>1.0009999999999999</v>
      </c>
      <c r="K22" s="179">
        <v>0.92300000000000004</v>
      </c>
      <c r="L22" s="179">
        <v>0.88160299999999991</v>
      </c>
      <c r="M22" s="179">
        <v>0.84399999999999997</v>
      </c>
      <c r="N22" s="179">
        <v>0.80727999999999212</v>
      </c>
      <c r="O22" s="179">
        <v>0.78357999999998973</v>
      </c>
      <c r="P22" s="179">
        <v>0.79590999999999001</v>
      </c>
      <c r="Q22" s="179">
        <v>1.8409722315199928</v>
      </c>
      <c r="R22" s="179">
        <v>1.6464196147099979</v>
      </c>
      <c r="S22" s="179">
        <v>1.5239189668499997</v>
      </c>
      <c r="T22" s="179">
        <v>1.4994645827599999</v>
      </c>
      <c r="U22" s="179">
        <v>1.4724809191399999</v>
      </c>
    </row>
    <row r="23" spans="1:21" s="165" customFormat="1">
      <c r="A23" s="163" t="s">
        <v>12</v>
      </c>
      <c r="B23" s="168">
        <f t="shared" ref="B23:P23" si="10">B16-B11</f>
        <v>1.7379187965064782</v>
      </c>
      <c r="C23" s="168">
        <f t="shared" si="10"/>
        <v>1.5549799758215848</v>
      </c>
      <c r="D23" s="168">
        <f t="shared" si="10"/>
        <v>2.0133886721233267</v>
      </c>
      <c r="E23" s="168">
        <f t="shared" si="10"/>
        <v>2.1496028570470331</v>
      </c>
      <c r="F23" s="168">
        <f t="shared" si="10"/>
        <v>2.3761321950752876</v>
      </c>
      <c r="G23" s="168">
        <f t="shared" si="10"/>
        <v>2.7978121144307515</v>
      </c>
      <c r="H23" s="168">
        <f t="shared" si="10"/>
        <v>2.9412861280000016</v>
      </c>
      <c r="I23" s="168">
        <f t="shared" si="10"/>
        <v>3.738968670000002</v>
      </c>
      <c r="J23" s="168">
        <f t="shared" si="10"/>
        <v>3.6651750069999984</v>
      </c>
      <c r="K23" s="168">
        <f t="shared" si="10"/>
        <v>3.4299999999999997</v>
      </c>
      <c r="L23" s="168">
        <f t="shared" si="10"/>
        <v>3.8999290000000002</v>
      </c>
      <c r="M23" s="168">
        <f t="shared" si="10"/>
        <v>4.0539999999999985</v>
      </c>
      <c r="N23" s="168">
        <f t="shared" si="10"/>
        <v>4.1982599999999906</v>
      </c>
      <c r="O23" s="168">
        <f t="shared" si="10"/>
        <v>4.7225099999999927</v>
      </c>
      <c r="P23" s="168">
        <f t="shared" si="10"/>
        <v>5.3356699999999933</v>
      </c>
      <c r="Q23" s="168">
        <f>Q16-Q11</f>
        <v>5.7131899999999831</v>
      </c>
      <c r="R23" s="168">
        <f>R16-R11</f>
        <v>5.723340202569851</v>
      </c>
      <c r="S23" s="168">
        <f t="shared" ref="S23:U23" si="11">S16-S11</f>
        <v>5.9015745997596518</v>
      </c>
      <c r="T23" s="168">
        <f t="shared" si="11"/>
        <v>5.475997169270002</v>
      </c>
      <c r="U23" s="168">
        <f t="shared" si="11"/>
        <v>5.560089205610101</v>
      </c>
    </row>
    <row r="24" spans="1:21" ht="13.5">
      <c r="A24" s="197" t="s">
        <v>13</v>
      </c>
      <c r="B24" s="177">
        <v>0.56406136377841842</v>
      </c>
      <c r="C24" s="178">
        <v>0.47259195343597221</v>
      </c>
      <c r="D24" s="178">
        <v>0.43725125107286</v>
      </c>
      <c r="E24" s="178">
        <v>0.40966904949562244</v>
      </c>
      <c r="F24" s="178">
        <v>0.42952642840917926</v>
      </c>
      <c r="G24" s="178">
        <v>0.48539270462057055</v>
      </c>
      <c r="H24" s="178">
        <v>0.45064768600000005</v>
      </c>
      <c r="I24" s="177">
        <v>0.43536434200000002</v>
      </c>
      <c r="J24" s="178">
        <v>0.43</v>
      </c>
      <c r="K24" s="179">
        <v>0.432</v>
      </c>
      <c r="L24" s="178">
        <v>0.50192899999999996</v>
      </c>
      <c r="M24" s="178">
        <v>0.58599999999999997</v>
      </c>
      <c r="N24" s="177">
        <v>0.66747999999999363</v>
      </c>
      <c r="O24" s="178">
        <v>0.60198999999999314</v>
      </c>
      <c r="P24" s="179">
        <v>0.56291999999999398</v>
      </c>
      <c r="Q24" s="179">
        <v>0.63936999999999256</v>
      </c>
      <c r="R24" s="179">
        <v>0.67460961297000033</v>
      </c>
      <c r="S24" s="179">
        <v>0.69972343724999964</v>
      </c>
      <c r="T24" s="316">
        <v>0.72335139400000004</v>
      </c>
      <c r="U24" s="316">
        <v>0.83102087403000002</v>
      </c>
    </row>
    <row r="25" spans="1:21" s="165" customFormat="1">
      <c r="A25" s="166" t="s">
        <v>14</v>
      </c>
      <c r="B25" s="170">
        <f t="shared" ref="B25:P25" si="12">B23-B24</f>
        <v>1.1738574327280598</v>
      </c>
      <c r="C25" s="170">
        <f t="shared" si="12"/>
        <v>1.0823880223856126</v>
      </c>
      <c r="D25" s="170">
        <f t="shared" si="12"/>
        <v>1.5761374210504666</v>
      </c>
      <c r="E25" s="170">
        <f t="shared" si="12"/>
        <v>1.7399338075514108</v>
      </c>
      <c r="F25" s="170">
        <f t="shared" si="12"/>
        <v>1.9466057666661083</v>
      </c>
      <c r="G25" s="170">
        <f t="shared" si="12"/>
        <v>2.3124194098101811</v>
      </c>
      <c r="H25" s="170">
        <f t="shared" si="12"/>
        <v>2.4906384420000016</v>
      </c>
      <c r="I25" s="170">
        <f t="shared" si="12"/>
        <v>3.3036043280000018</v>
      </c>
      <c r="J25" s="170">
        <f t="shared" si="12"/>
        <v>3.2351750069999983</v>
      </c>
      <c r="K25" s="170">
        <f t="shared" si="12"/>
        <v>2.9979999999999998</v>
      </c>
      <c r="L25" s="170">
        <f t="shared" si="12"/>
        <v>3.3980000000000001</v>
      </c>
      <c r="M25" s="170">
        <f t="shared" si="12"/>
        <v>3.4679999999999986</v>
      </c>
      <c r="N25" s="170">
        <f t="shared" si="12"/>
        <v>3.5307799999999969</v>
      </c>
      <c r="O25" s="170">
        <f t="shared" si="12"/>
        <v>4.1205199999999991</v>
      </c>
      <c r="P25" s="170">
        <f t="shared" si="12"/>
        <v>4.7727499999999994</v>
      </c>
      <c r="Q25" s="170">
        <f>Q23-Q24</f>
        <v>5.0738199999999907</v>
      </c>
      <c r="R25" s="170">
        <f>R23-R24</f>
        <v>5.0487305895998507</v>
      </c>
      <c r="S25" s="170">
        <f t="shared" ref="S25:U25" si="13">S23-S24</f>
        <v>5.2018511625096524</v>
      </c>
      <c r="T25" s="170">
        <f t="shared" si="13"/>
        <v>4.7526457752700022</v>
      </c>
      <c r="U25" s="170">
        <f t="shared" si="13"/>
        <v>4.729068331580101</v>
      </c>
    </row>
    <row r="26" spans="1:21">
      <c r="A26" s="198" t="s">
        <v>169</v>
      </c>
      <c r="B26" s="199">
        <f t="shared" ref="B26:U26" si="14">B25-B37</f>
        <v>9.1469410342446045E-2</v>
      </c>
      <c r="C26" s="199">
        <f t="shared" si="14"/>
        <v>6.0979606894963068E-2</v>
      </c>
      <c r="D26" s="199">
        <f t="shared" si="14"/>
        <v>0.70405598446239759</v>
      </c>
      <c r="E26" s="199">
        <f t="shared" si="14"/>
        <v>0.85779438667473751</v>
      </c>
      <c r="F26" s="199">
        <f t="shared" si="14"/>
        <v>1.0323445547269108</v>
      </c>
      <c r="G26" s="199">
        <f t="shared" si="14"/>
        <v>1.2335040965686543</v>
      </c>
      <c r="H26" s="199">
        <f t="shared" si="14"/>
        <v>1.4466222540000016</v>
      </c>
      <c r="I26" s="199">
        <f t="shared" si="14"/>
        <v>2.197543147000002</v>
      </c>
      <c r="J26" s="199">
        <f t="shared" si="14"/>
        <v>1.9321750069999983</v>
      </c>
      <c r="K26" s="199">
        <f t="shared" si="14"/>
        <v>1.5749999999999997</v>
      </c>
      <c r="L26" s="199">
        <f t="shared" si="14"/>
        <v>1.9660000000000002</v>
      </c>
      <c r="M26" s="199">
        <f t="shared" si="14"/>
        <v>1.9329999999999987</v>
      </c>
      <c r="N26" s="199">
        <f t="shared" si="14"/>
        <v>1.9517800000000103</v>
      </c>
      <c r="O26" s="199">
        <f t="shared" si="14"/>
        <v>2.5661200000000157</v>
      </c>
      <c r="P26" s="199">
        <f t="shared" si="14"/>
        <v>3.2034200000000141</v>
      </c>
      <c r="Q26" s="199">
        <f t="shared" si="14"/>
        <v>3.5382000000000047</v>
      </c>
      <c r="R26" s="199">
        <f t="shared" si="14"/>
        <v>3.30553608089985</v>
      </c>
      <c r="S26" s="199">
        <f t="shared" si="14"/>
        <v>3.43275598999965</v>
      </c>
      <c r="T26" s="199">
        <f t="shared" si="14"/>
        <v>2.8876365558200021</v>
      </c>
      <c r="U26" s="199">
        <f t="shared" si="14"/>
        <v>2.6645391987401008</v>
      </c>
    </row>
    <row r="27" spans="1:21">
      <c r="A27" s="176" t="s">
        <v>15</v>
      </c>
      <c r="B27" s="172">
        <v>3.5063273964604389</v>
      </c>
      <c r="C27" s="173">
        <v>3.0642252464719486</v>
      </c>
      <c r="D27" s="173">
        <v>3.7497589806953813</v>
      </c>
      <c r="E27" s="173">
        <v>4.2413601694928165</v>
      </c>
      <c r="F27" s="173">
        <v>4.5675586350705908</v>
      </c>
      <c r="G27" s="173">
        <v>5.0209086704127186</v>
      </c>
      <c r="H27" s="173">
        <v>4.8537111309999998</v>
      </c>
      <c r="I27" s="172">
        <v>5.8712113830000003</v>
      </c>
      <c r="J27" s="173">
        <v>6.7271750069999996</v>
      </c>
      <c r="K27" s="174">
        <v>8.0749999999999993</v>
      </c>
      <c r="L27" s="173">
        <v>8.3439999999999994</v>
      </c>
      <c r="M27" s="173">
        <v>9.7759999999999998</v>
      </c>
      <c r="N27" s="172">
        <v>9.6792200000000079</v>
      </c>
      <c r="O27" s="173">
        <v>9.5308800000000069</v>
      </c>
      <c r="P27" s="174">
        <v>9.629289999999985</v>
      </c>
      <c r="Q27" s="174">
        <v>10.454970000000003</v>
      </c>
      <c r="R27" s="174">
        <v>11.1941245087</v>
      </c>
      <c r="S27" s="174">
        <v>12.006135172510003</v>
      </c>
      <c r="T27" s="174">
        <v>11.655378602239999</v>
      </c>
      <c r="U27" s="174">
        <v>10.482839203279999</v>
      </c>
    </row>
    <row r="28" spans="1:21" s="165" customFormat="1">
      <c r="A28" s="163" t="s">
        <v>107</v>
      </c>
      <c r="B28" s="175">
        <f t="shared" ref="B28:U28" si="15">B27-B37</f>
        <v>2.4239393740748252</v>
      </c>
      <c r="C28" s="175">
        <f t="shared" si="15"/>
        <v>2.0428168309812991</v>
      </c>
      <c r="D28" s="175">
        <f t="shared" si="15"/>
        <v>2.8776775441073124</v>
      </c>
      <c r="E28" s="175">
        <f t="shared" si="15"/>
        <v>3.3592207486161429</v>
      </c>
      <c r="F28" s="175">
        <f t="shared" si="15"/>
        <v>3.6532974231313933</v>
      </c>
      <c r="G28" s="175">
        <f t="shared" si="15"/>
        <v>3.9419933571711918</v>
      </c>
      <c r="H28" s="175">
        <f t="shared" si="15"/>
        <v>3.8096949429999998</v>
      </c>
      <c r="I28" s="175">
        <f t="shared" si="15"/>
        <v>4.7651502020000001</v>
      </c>
      <c r="J28" s="175">
        <f t="shared" si="15"/>
        <v>5.4241750069999997</v>
      </c>
      <c r="K28" s="175">
        <f t="shared" si="15"/>
        <v>6.6519999999999992</v>
      </c>
      <c r="L28" s="175">
        <f t="shared" si="15"/>
        <v>6.911999999999999</v>
      </c>
      <c r="M28" s="175">
        <f t="shared" si="15"/>
        <v>8.2409999999999997</v>
      </c>
      <c r="N28" s="175">
        <f t="shared" si="15"/>
        <v>8.1002200000000215</v>
      </c>
      <c r="O28" s="175">
        <f t="shared" si="15"/>
        <v>7.9764800000000236</v>
      </c>
      <c r="P28" s="175">
        <f t="shared" si="15"/>
        <v>8.0599600000000002</v>
      </c>
      <c r="Q28" s="175">
        <f t="shared" si="15"/>
        <v>8.9193500000000174</v>
      </c>
      <c r="R28" s="175">
        <f t="shared" si="15"/>
        <v>9.4509299999999996</v>
      </c>
      <c r="S28" s="175">
        <f t="shared" si="15"/>
        <v>10.23704</v>
      </c>
      <c r="T28" s="175">
        <f t="shared" si="15"/>
        <v>9.7903693827899989</v>
      </c>
      <c r="U28" s="175">
        <f t="shared" si="15"/>
        <v>8.4183100704399987</v>
      </c>
    </row>
    <row r="29" spans="1:21">
      <c r="A29" s="176" t="s">
        <v>136</v>
      </c>
      <c r="B29" s="177"/>
      <c r="C29" s="178"/>
      <c r="D29" s="178">
        <v>0.34348185414592725</v>
      </c>
      <c r="E29" s="178">
        <v>0.3434770362996355</v>
      </c>
      <c r="F29" s="178">
        <v>0.43545510877237381</v>
      </c>
      <c r="G29" s="178">
        <v>0.3886573615349519</v>
      </c>
      <c r="H29" s="178">
        <v>0.40267959799999997</v>
      </c>
      <c r="I29" s="177">
        <v>0.46986399999999995</v>
      </c>
      <c r="J29" s="177">
        <v>0.50517500699999995</v>
      </c>
      <c r="K29" s="179">
        <v>0.60014790831599996</v>
      </c>
      <c r="L29" s="178">
        <v>0.76900000000000002</v>
      </c>
      <c r="M29" s="178">
        <v>1.0840000000000001</v>
      </c>
      <c r="N29" s="177">
        <v>1.0944100000000001</v>
      </c>
      <c r="O29" s="177">
        <v>1.2216399999999921</v>
      </c>
      <c r="P29" s="179">
        <v>1.4412199999999895</v>
      </c>
      <c r="Q29" s="179">
        <v>1.5095399999999908</v>
      </c>
      <c r="R29" s="179">
        <v>1.646739999999991</v>
      </c>
      <c r="S29" s="179">
        <v>1.8096881975900017</v>
      </c>
      <c r="T29" s="179">
        <v>1.73268649731</v>
      </c>
      <c r="U29" s="179">
        <v>1.61789239334</v>
      </c>
    </row>
    <row r="30" spans="1:21">
      <c r="A30" s="198" t="s">
        <v>137</v>
      </c>
      <c r="B30" s="177">
        <v>1.5702248775453271</v>
      </c>
      <c r="C30" s="178">
        <v>1.61595958271655</v>
      </c>
      <c r="D30" s="178">
        <v>2.0740105330074989</v>
      </c>
      <c r="E30" s="178">
        <v>2.8654076887661848</v>
      </c>
      <c r="F30" s="178">
        <v>3.0164592593721844</v>
      </c>
      <c r="G30" s="178">
        <v>3.3935806278722045</v>
      </c>
      <c r="H30" s="178">
        <v>3.1693997469999999</v>
      </c>
      <c r="I30" s="177">
        <v>3.5021698620000001</v>
      </c>
      <c r="J30" s="177">
        <v>3.972</v>
      </c>
      <c r="K30" s="179">
        <v>4.9580000000000002</v>
      </c>
      <c r="L30" s="178">
        <v>5.5869999999999997</v>
      </c>
      <c r="M30" s="178">
        <v>6.452</v>
      </c>
      <c r="N30" s="177">
        <v>6.3238200000000226</v>
      </c>
      <c r="O30" s="177">
        <v>6.0124000000000102</v>
      </c>
      <c r="P30" s="179">
        <v>5.8710900000000157</v>
      </c>
      <c r="Q30" s="179">
        <v>6.5730000000000324</v>
      </c>
      <c r="R30" s="179">
        <v>6.9412100000000194</v>
      </c>
      <c r="S30" s="179">
        <v>7.4757199999999999</v>
      </c>
      <c r="T30" s="179">
        <v>7.12087574293</v>
      </c>
      <c r="U30" s="179">
        <v>5.7067038581499903</v>
      </c>
    </row>
    <row r="31" spans="1:21">
      <c r="A31" s="176" t="s">
        <v>16</v>
      </c>
      <c r="B31" s="172">
        <v>2.4849189809697894</v>
      </c>
      <c r="C31" s="173">
        <v>2.0580617327050401</v>
      </c>
      <c r="D31" s="173">
        <v>2.0960651891816084</v>
      </c>
      <c r="E31" s="173">
        <v>2.5586789713350107</v>
      </c>
      <c r="F31" s="173">
        <v>2.7422470825069332</v>
      </c>
      <c r="G31" s="173">
        <v>2.8917037314171625</v>
      </c>
      <c r="H31" s="173">
        <v>2.644254901</v>
      </c>
      <c r="I31" s="172">
        <v>2.9242472240000001</v>
      </c>
      <c r="J31" s="173">
        <v>3.85</v>
      </c>
      <c r="K31" s="174">
        <v>4.8319999999999999</v>
      </c>
      <c r="L31" s="173">
        <v>5.2469999999999999</v>
      </c>
      <c r="M31" s="173">
        <v>6.2560000000000002</v>
      </c>
      <c r="N31" s="172">
        <v>6.2545900000000128</v>
      </c>
      <c r="O31" s="173">
        <v>5.9858600000000086</v>
      </c>
      <c r="P31" s="174">
        <v>5.2029199999999793</v>
      </c>
      <c r="Q31" s="174">
        <v>6.1521900000000151</v>
      </c>
      <c r="R31" s="174">
        <v>6.8079790614000109</v>
      </c>
      <c r="S31" s="174">
        <v>6.1448710420399983</v>
      </c>
      <c r="T31" s="174">
        <v>6.0824502895500006</v>
      </c>
      <c r="U31" s="174">
        <v>6.0217662953199902</v>
      </c>
    </row>
    <row r="32" spans="1:21" s="165" customFormat="1">
      <c r="A32" s="163" t="s">
        <v>108</v>
      </c>
      <c r="B32" s="175">
        <f t="shared" ref="B32:U32" si="16">B31-B38</f>
        <v>1.4482656637553988</v>
      </c>
      <c r="C32" s="175">
        <f t="shared" si="16"/>
        <v>1.1128778258330958</v>
      </c>
      <c r="D32" s="175">
        <f t="shared" si="16"/>
        <v>1.0402173401610173</v>
      </c>
      <c r="E32" s="175">
        <f t="shared" si="16"/>
        <v>1.2066208108153424</v>
      </c>
      <c r="F32" s="175">
        <f t="shared" si="16"/>
        <v>1.3132120119154158</v>
      </c>
      <c r="G32" s="175">
        <f t="shared" si="16"/>
        <v>1.6710886445807709</v>
      </c>
      <c r="H32" s="175">
        <f t="shared" si="16"/>
        <v>1.4466189010000001</v>
      </c>
      <c r="I32" s="175">
        <f t="shared" si="16"/>
        <v>1.4756786710000001</v>
      </c>
      <c r="J32" s="175">
        <f t="shared" si="16"/>
        <v>1.9430000000000001</v>
      </c>
      <c r="K32" s="175">
        <f t="shared" si="16"/>
        <v>2.3499999999999996</v>
      </c>
      <c r="L32" s="175">
        <f t="shared" si="16"/>
        <v>2.5139999999999998</v>
      </c>
      <c r="M32" s="175">
        <f t="shared" si="16"/>
        <v>3.2790000000000004</v>
      </c>
      <c r="N32" s="175">
        <f t="shared" si="16"/>
        <v>3.3909200000000128</v>
      </c>
      <c r="O32" s="175">
        <f t="shared" si="16"/>
        <v>3.4988300000000083</v>
      </c>
      <c r="P32" s="175">
        <f t="shared" si="16"/>
        <v>3.0983399999999794</v>
      </c>
      <c r="Q32" s="175">
        <f t="shared" si="16"/>
        <v>3.493680000000015</v>
      </c>
      <c r="R32" s="175">
        <f t="shared" si="16"/>
        <v>3.4350500000000097</v>
      </c>
      <c r="S32" s="175">
        <f t="shared" si="16"/>
        <v>3.5549000000000004</v>
      </c>
      <c r="T32" s="175">
        <f t="shared" si="16"/>
        <v>3.7366585231400009</v>
      </c>
      <c r="U32" s="175">
        <f t="shared" si="16"/>
        <v>3.4969731864999902</v>
      </c>
    </row>
    <row r="33" spans="1:21">
      <c r="A33" s="176" t="s">
        <v>138</v>
      </c>
      <c r="B33" s="177">
        <v>0.68602057756834667</v>
      </c>
      <c r="C33" s="178">
        <v>0.76224508618705189</v>
      </c>
      <c r="D33" s="178">
        <v>0.60309354576595731</v>
      </c>
      <c r="E33" s="178">
        <v>0.80234237518617824</v>
      </c>
      <c r="F33" s="178">
        <v>0.82129427355756557</v>
      </c>
      <c r="G33" s="178">
        <v>1.0179514147419082</v>
      </c>
      <c r="H33" s="178">
        <v>0.99881637300000004</v>
      </c>
      <c r="I33" s="177">
        <v>1.0586546129999999</v>
      </c>
      <c r="J33" s="177">
        <v>1.288</v>
      </c>
      <c r="K33" s="179">
        <v>1.5449999999999999</v>
      </c>
      <c r="L33" s="178">
        <v>1.8520000000000001</v>
      </c>
      <c r="M33" s="178">
        <v>2.2119999999999997</v>
      </c>
      <c r="N33" s="177">
        <v>2.4867299999999797</v>
      </c>
      <c r="O33" s="177">
        <v>2.6189799999999819</v>
      </c>
      <c r="P33" s="179">
        <v>2.3249199999999832</v>
      </c>
      <c r="Q33" s="179">
        <v>2.4933699999999801</v>
      </c>
      <c r="R33" s="179">
        <v>2.4498999999999813</v>
      </c>
      <c r="S33" s="179">
        <v>2.541789541729996</v>
      </c>
      <c r="T33" s="179">
        <v>2.7098806157699999</v>
      </c>
      <c r="U33" s="179">
        <v>2.5255970970400003</v>
      </c>
    </row>
    <row r="34" spans="1:21" s="165" customFormat="1">
      <c r="A34" s="200" t="s">
        <v>17</v>
      </c>
      <c r="B34" s="201">
        <f t="shared" ref="B34:U34" si="17">B25+B32-B28</f>
        <v>0.19818372240863358</v>
      </c>
      <c r="C34" s="201">
        <f t="shared" si="17"/>
        <v>0.15244901723740956</v>
      </c>
      <c r="D34" s="201">
        <f t="shared" si="17"/>
        <v>-0.26132278289582844</v>
      </c>
      <c r="E34" s="201">
        <f t="shared" si="17"/>
        <v>-0.4126661302493897</v>
      </c>
      <c r="F34" s="201">
        <f t="shared" si="17"/>
        <v>-0.39347964454986917</v>
      </c>
      <c r="G34" s="201">
        <f t="shared" si="17"/>
        <v>4.1514697219759977E-2</v>
      </c>
      <c r="H34" s="201">
        <f t="shared" si="17"/>
        <v>0.12756240000000174</v>
      </c>
      <c r="I34" s="201">
        <f t="shared" si="17"/>
        <v>1.4132797000002029E-2</v>
      </c>
      <c r="J34" s="201">
        <f t="shared" si="17"/>
        <v>-0.24600000000000133</v>
      </c>
      <c r="K34" s="201">
        <f t="shared" si="17"/>
        <v>-1.3040000000000003</v>
      </c>
      <c r="L34" s="201">
        <f t="shared" si="17"/>
        <v>-0.99999999999999911</v>
      </c>
      <c r="M34" s="201">
        <f t="shared" si="17"/>
        <v>-1.4940000000000007</v>
      </c>
      <c r="N34" s="201">
        <f t="shared" si="17"/>
        <v>-1.1785200000000113</v>
      </c>
      <c r="O34" s="201">
        <f t="shared" si="17"/>
        <v>-0.35713000000001571</v>
      </c>
      <c r="P34" s="201">
        <f t="shared" si="17"/>
        <v>-0.18887000000002097</v>
      </c>
      <c r="Q34" s="201">
        <f t="shared" si="17"/>
        <v>-0.35185000000001132</v>
      </c>
      <c r="R34" s="201">
        <f t="shared" si="17"/>
        <v>-0.96714941040013969</v>
      </c>
      <c r="S34" s="201">
        <f t="shared" si="17"/>
        <v>-1.4802888374903471</v>
      </c>
      <c r="T34" s="201">
        <f t="shared" si="17"/>
        <v>-1.3010650843799958</v>
      </c>
      <c r="U34" s="201">
        <f t="shared" si="17"/>
        <v>-0.19226855235990747</v>
      </c>
    </row>
    <row r="35" spans="1:21" s="165" customFormat="1">
      <c r="A35" s="166" t="s">
        <v>18</v>
      </c>
      <c r="B35" s="202">
        <f t="shared" ref="B35:P35" si="18">B7-B6</f>
        <v>0.15244901723740867</v>
      </c>
      <c r="C35" s="202">
        <f t="shared" si="18"/>
        <v>7.6224508618702558E-2</v>
      </c>
      <c r="D35" s="202">
        <f t="shared" si="18"/>
        <v>-7.7556370463307545E-2</v>
      </c>
      <c r="E35" s="202">
        <f t="shared" si="18"/>
        <v>5.7252609393604104E-2</v>
      </c>
      <c r="F35" s="202">
        <f t="shared" si="18"/>
        <v>0.12129421410245023</v>
      </c>
      <c r="G35" s="202">
        <f t="shared" si="18"/>
        <v>0.18321447081462594</v>
      </c>
      <c r="H35" s="202">
        <f t="shared" si="18"/>
        <v>0.28118221200000093</v>
      </c>
      <c r="I35" s="202">
        <f t="shared" si="18"/>
        <v>0.35664016900000206</v>
      </c>
      <c r="J35" s="202">
        <f t="shared" si="18"/>
        <v>0.35800000000000054</v>
      </c>
      <c r="K35" s="202">
        <f t="shared" si="18"/>
        <v>-0.24499999999999744</v>
      </c>
      <c r="L35" s="202">
        <f t="shared" si="18"/>
        <v>0.30099999999999838</v>
      </c>
      <c r="M35" s="202">
        <f t="shared" si="18"/>
        <v>-5.1999999999992497E-2</v>
      </c>
      <c r="N35" s="202">
        <f t="shared" si="18"/>
        <v>0.10614999999999952</v>
      </c>
      <c r="O35" s="202">
        <f t="shared" si="18"/>
        <v>0.57549999999999812</v>
      </c>
      <c r="P35" s="202">
        <f t="shared" si="18"/>
        <v>0.34637999999998925</v>
      </c>
      <c r="Q35" s="202">
        <f>Q7-Q6</f>
        <v>0.77104000000000639</v>
      </c>
      <c r="R35" s="202">
        <f>R7-R6</f>
        <v>0.66258514229986787</v>
      </c>
      <c r="S35" s="202">
        <f t="shared" ref="S35:U35" si="19">S7-S6</f>
        <v>-0.65941296796034976</v>
      </c>
      <c r="T35" s="202">
        <f t="shared" si="19"/>
        <v>-0.8202825374199918</v>
      </c>
      <c r="U35" s="202">
        <f t="shared" si="19"/>
        <v>0.26799542362009277</v>
      </c>
    </row>
    <row r="36" spans="1:21">
      <c r="A36" s="163" t="s">
        <v>19</v>
      </c>
      <c r="B36" s="172"/>
      <c r="C36" s="173"/>
      <c r="D36" s="173"/>
      <c r="K36" s="216"/>
      <c r="N36" s="151"/>
      <c r="P36" s="216"/>
      <c r="Q36" s="216"/>
      <c r="R36" s="216"/>
      <c r="S36" s="216"/>
      <c r="T36" s="216"/>
      <c r="U36" s="216"/>
    </row>
    <row r="37" spans="1:21">
      <c r="A37" s="176" t="s">
        <v>20</v>
      </c>
      <c r="B37" s="177">
        <v>1.0823880223856137</v>
      </c>
      <c r="C37" s="178">
        <v>1.0214084154906495</v>
      </c>
      <c r="D37" s="178">
        <v>0.87208143658806903</v>
      </c>
      <c r="E37" s="178">
        <v>0.8821394208766733</v>
      </c>
      <c r="F37" s="178">
        <v>0.9142612119391974</v>
      </c>
      <c r="G37" s="178">
        <v>1.0789153132415268</v>
      </c>
      <c r="H37" s="178">
        <v>1.0440161880000001</v>
      </c>
      <c r="I37" s="177">
        <v>1.1060611810000001</v>
      </c>
      <c r="J37" s="178">
        <v>1.3029999999999999</v>
      </c>
      <c r="K37" s="179">
        <v>1.423</v>
      </c>
      <c r="L37" s="178">
        <v>1.4319999999999999</v>
      </c>
      <c r="M37" s="178">
        <v>1.5349999999999999</v>
      </c>
      <c r="N37" s="177">
        <v>1.5789999999999866</v>
      </c>
      <c r="O37" s="178">
        <v>1.5543999999999831</v>
      </c>
      <c r="P37" s="179">
        <v>1.5693299999999852</v>
      </c>
      <c r="Q37" s="179">
        <v>1.535619999999986</v>
      </c>
      <c r="R37" s="179">
        <v>1.7431945087000007</v>
      </c>
      <c r="S37" s="179">
        <v>1.7690951725100024</v>
      </c>
      <c r="T37" s="179">
        <v>1.8650092194500001</v>
      </c>
      <c r="U37" s="179">
        <v>2.0645291328400002</v>
      </c>
    </row>
    <row r="38" spans="1:21">
      <c r="A38" s="171" t="s">
        <v>21</v>
      </c>
      <c r="B38" s="177">
        <v>1.0366533172143906</v>
      </c>
      <c r="C38" s="178">
        <v>0.94518390687194442</v>
      </c>
      <c r="D38" s="178">
        <v>1.0558478490205911</v>
      </c>
      <c r="E38" s="178">
        <v>1.3520581605196682</v>
      </c>
      <c r="F38" s="178">
        <v>1.4290350705915174</v>
      </c>
      <c r="G38" s="178">
        <v>1.2206150868363916</v>
      </c>
      <c r="H38" s="178">
        <v>1.1976359999999999</v>
      </c>
      <c r="I38" s="177">
        <v>1.4485685530000001</v>
      </c>
      <c r="J38" s="178">
        <v>1.907</v>
      </c>
      <c r="K38" s="179">
        <v>2.4820000000000002</v>
      </c>
      <c r="L38" s="178">
        <v>2.7330000000000001</v>
      </c>
      <c r="M38" s="178">
        <v>2.9769999999999999</v>
      </c>
      <c r="N38" s="177">
        <v>2.8636699999999999</v>
      </c>
      <c r="O38" s="178">
        <v>2.4870300000000003</v>
      </c>
      <c r="P38" s="179">
        <v>2.1045799999999999</v>
      </c>
      <c r="Q38" s="179">
        <v>2.6585100000000002</v>
      </c>
      <c r="R38" s="179">
        <v>3.3729290614000011</v>
      </c>
      <c r="S38" s="179">
        <v>2.589971042039998</v>
      </c>
      <c r="T38" s="179">
        <v>2.3457917664099996</v>
      </c>
      <c r="U38" s="179">
        <v>2.52479310882</v>
      </c>
    </row>
    <row r="39" spans="1:21">
      <c r="A39" s="171" t="s">
        <v>157</v>
      </c>
      <c r="B39" s="177">
        <f t="shared" ref="B39:P39" si="20">B38-B37</f>
        <v>-4.5734705171223133E-2</v>
      </c>
      <c r="C39" s="177">
        <f t="shared" si="20"/>
        <v>-7.6224508618705111E-2</v>
      </c>
      <c r="D39" s="177">
        <f t="shared" si="20"/>
        <v>0.18376641243252212</v>
      </c>
      <c r="E39" s="177">
        <f t="shared" si="20"/>
        <v>0.46991873964299491</v>
      </c>
      <c r="F39" s="177">
        <f t="shared" si="20"/>
        <v>0.51477385865231995</v>
      </c>
      <c r="G39" s="177">
        <f t="shared" si="20"/>
        <v>0.14169977359486485</v>
      </c>
      <c r="H39" s="177">
        <f t="shared" si="20"/>
        <v>0.15361981199999986</v>
      </c>
      <c r="I39" s="177">
        <f t="shared" si="20"/>
        <v>0.34250737200000003</v>
      </c>
      <c r="J39" s="177">
        <f t="shared" si="20"/>
        <v>0.60400000000000009</v>
      </c>
      <c r="K39" s="177">
        <f t="shared" si="20"/>
        <v>1.0590000000000002</v>
      </c>
      <c r="L39" s="177">
        <f t="shared" si="20"/>
        <v>1.3010000000000002</v>
      </c>
      <c r="M39" s="177">
        <f t="shared" si="20"/>
        <v>1.4419999999999999</v>
      </c>
      <c r="N39" s="177">
        <f t="shared" si="20"/>
        <v>1.2846700000000133</v>
      </c>
      <c r="O39" s="177">
        <f t="shared" si="20"/>
        <v>0.93263000000001717</v>
      </c>
      <c r="P39" s="177">
        <f t="shared" si="20"/>
        <v>0.53525000000001466</v>
      </c>
      <c r="Q39" s="177">
        <f>Q38-Q37</f>
        <v>1.1228900000000142</v>
      </c>
      <c r="R39" s="177">
        <f>R38-R37</f>
        <v>1.6297345527000004</v>
      </c>
      <c r="S39" s="177">
        <f t="shared" ref="S39:U39" si="21">S38-S37</f>
        <v>0.82087586952999558</v>
      </c>
      <c r="T39" s="177">
        <f t="shared" si="21"/>
        <v>0.48078254695999956</v>
      </c>
      <c r="U39" s="177">
        <f t="shared" si="21"/>
        <v>0.4602639759799998</v>
      </c>
    </row>
    <row r="40" spans="1:21" s="157" customFormat="1">
      <c r="A40" s="420" t="s">
        <v>22</v>
      </c>
      <c r="B40" s="423">
        <f>C40-C39</f>
        <v>7.8040830862960018</v>
      </c>
      <c r="C40" s="423">
        <f>D40-D39</f>
        <v>7.7278585776772966</v>
      </c>
      <c r="D40" s="423">
        <f>E40-E39</f>
        <v>7.9116249901098188</v>
      </c>
      <c r="E40" s="423">
        <f>F40-F39</f>
        <v>8.3815437297528135</v>
      </c>
      <c r="F40" s="423">
        <f>G40-G39</f>
        <v>8.8963175884051342</v>
      </c>
      <c r="G40" s="423">
        <v>9.0380173619999997</v>
      </c>
      <c r="H40" s="423">
        <v>9.6038359999999994</v>
      </c>
      <c r="I40" s="423">
        <v>10.421405578000002</v>
      </c>
      <c r="J40" s="423">
        <v>10.713310256</v>
      </c>
      <c r="K40" s="423">
        <v>12.265359372000001</v>
      </c>
      <c r="L40" s="422">
        <v>13.601804912</v>
      </c>
      <c r="M40" s="422">
        <v>15.106007759000001</v>
      </c>
      <c r="N40" s="422">
        <v>16.537470097789999</v>
      </c>
      <c r="O40" s="422">
        <v>17.47378164177</v>
      </c>
      <c r="P40" s="423">
        <v>18.185273751</v>
      </c>
      <c r="Q40" s="423">
        <v>19.279912693</v>
      </c>
      <c r="R40" s="423">
        <v>21.202003266999998</v>
      </c>
      <c r="S40" s="423">
        <v>22.059932036999999</v>
      </c>
      <c r="T40" s="423">
        <v>22.755287012749999</v>
      </c>
      <c r="U40" s="423">
        <v>21.60910349053</v>
      </c>
    </row>
    <row r="41" spans="1:21">
      <c r="A41" s="206"/>
      <c r="B41" s="159"/>
      <c r="C41" s="159"/>
      <c r="D41" s="159"/>
      <c r="E41" s="159"/>
      <c r="F41" s="159"/>
      <c r="G41" s="159"/>
      <c r="H41" s="159"/>
      <c r="I41" s="159"/>
      <c r="J41" s="159"/>
      <c r="K41" s="216"/>
      <c r="L41" s="159"/>
      <c r="M41" s="159"/>
      <c r="N41" s="159"/>
      <c r="O41" s="159"/>
      <c r="P41" s="216"/>
      <c r="Q41" s="216"/>
      <c r="R41" s="216"/>
      <c r="S41" s="216"/>
      <c r="T41" s="216"/>
      <c r="U41" s="216"/>
    </row>
    <row r="42" spans="1:21">
      <c r="A42" s="207" t="s">
        <v>23</v>
      </c>
      <c r="E42" s="219"/>
      <c r="K42" s="216"/>
      <c r="N42" s="151"/>
      <c r="P42" s="216"/>
      <c r="Q42" s="216"/>
      <c r="R42" s="216"/>
      <c r="S42" s="216"/>
      <c r="T42" s="216"/>
      <c r="U42" s="216"/>
    </row>
    <row r="43" spans="1:21">
      <c r="A43" s="176" t="s">
        <v>170</v>
      </c>
      <c r="B43" s="208">
        <f t="shared" ref="B43:P43" si="22">B23/B$16</f>
        <v>0.28643216080402006</v>
      </c>
      <c r="C43" s="208">
        <f t="shared" si="22"/>
        <v>0.24113475177304949</v>
      </c>
      <c r="D43" s="208">
        <f t="shared" si="22"/>
        <v>0.27340191610333098</v>
      </c>
      <c r="E43" s="208">
        <f t="shared" si="22"/>
        <v>0.26669796111768096</v>
      </c>
      <c r="F43" s="208">
        <f t="shared" si="22"/>
        <v>0.21869846346263874</v>
      </c>
      <c r="G43" s="208">
        <f t="shared" si="22"/>
        <v>0.20093397527447487</v>
      </c>
      <c r="H43" s="208">
        <f t="shared" si="22"/>
        <v>0.1695468164881426</v>
      </c>
      <c r="I43" s="208">
        <f t="shared" si="22"/>
        <v>0.18462458254505082</v>
      </c>
      <c r="J43" s="208">
        <f t="shared" si="22"/>
        <v>0.16367503268878661</v>
      </c>
      <c r="K43" s="208">
        <f t="shared" si="22"/>
        <v>0.14232955724303911</v>
      </c>
      <c r="L43" s="208">
        <f t="shared" si="22"/>
        <v>0.15556779289161915</v>
      </c>
      <c r="M43" s="208">
        <f t="shared" si="22"/>
        <v>0.15478599518918706</v>
      </c>
      <c r="N43" s="208">
        <f t="shared" si="22"/>
        <v>0.15435732795260851</v>
      </c>
      <c r="O43" s="208">
        <f t="shared" si="22"/>
        <v>0.16173976478002045</v>
      </c>
      <c r="P43" s="208">
        <f t="shared" si="22"/>
        <v>0.17316062348240321</v>
      </c>
      <c r="Q43" s="208">
        <f>Q23/Q$16</f>
        <v>0.17811372016965374</v>
      </c>
      <c r="R43" s="208">
        <f>R23/R$16</f>
        <v>0.17224314941701716</v>
      </c>
      <c r="S43" s="208">
        <f t="shared" ref="S43:U43" si="23">S23/S$16</f>
        <v>0.17005756571745001</v>
      </c>
      <c r="T43" s="208">
        <f t="shared" si="23"/>
        <v>0.15351541997595899</v>
      </c>
      <c r="U43" s="208">
        <f t="shared" si="23"/>
        <v>0.15879250977237502</v>
      </c>
    </row>
    <row r="44" spans="1:21">
      <c r="A44" s="176" t="s">
        <v>171</v>
      </c>
      <c r="B44" s="208">
        <f t="shared" ref="B44:P44" si="24">B25/B$16</f>
        <v>0.19346733668341706</v>
      </c>
      <c r="C44" s="208">
        <f t="shared" si="24"/>
        <v>0.16784869976359323</v>
      </c>
      <c r="D44" s="208">
        <f t="shared" si="24"/>
        <v>0.21402672863104544</v>
      </c>
      <c r="E44" s="208">
        <f t="shared" si="24"/>
        <v>0.21587094445489549</v>
      </c>
      <c r="F44" s="208">
        <f t="shared" si="24"/>
        <v>0.17916498544135118</v>
      </c>
      <c r="G44" s="208">
        <f t="shared" si="24"/>
        <v>0.16607391973122257</v>
      </c>
      <c r="H44" s="208">
        <f t="shared" si="24"/>
        <v>0.14356978562681591</v>
      </c>
      <c r="I44" s="208">
        <f t="shared" si="24"/>
        <v>0.163126953923105</v>
      </c>
      <c r="J44" s="208">
        <f t="shared" si="24"/>
        <v>0.1444726033581922</v>
      </c>
      <c r="K44" s="208">
        <f t="shared" si="24"/>
        <v>0.12440350222000912</v>
      </c>
      <c r="L44" s="208">
        <f t="shared" si="24"/>
        <v>0.13554589333439707</v>
      </c>
      <c r="M44" s="208">
        <f t="shared" si="24"/>
        <v>0.13241189721660107</v>
      </c>
      <c r="N44" s="208">
        <f t="shared" si="24"/>
        <v>0.12981610628891774</v>
      </c>
      <c r="O44" s="208">
        <f t="shared" si="24"/>
        <v>0.14112239795603834</v>
      </c>
      <c r="P44" s="208">
        <f t="shared" si="24"/>
        <v>0.15489195653510074</v>
      </c>
      <c r="Q44" s="208">
        <f>Q25/Q$16</f>
        <v>0.1581807984105541</v>
      </c>
      <c r="R44" s="208">
        <f>R25/R$16</f>
        <v>0.15194086434356058</v>
      </c>
      <c r="S44" s="208">
        <f t="shared" ref="S44:U44" si="25">S25/S$16</f>
        <v>0.14989459693636778</v>
      </c>
      <c r="T44" s="208">
        <f t="shared" si="25"/>
        <v>0.13323681324780601</v>
      </c>
      <c r="U44" s="208">
        <f t="shared" si="25"/>
        <v>0.1350590973430727</v>
      </c>
    </row>
    <row r="45" spans="1:21">
      <c r="A45" s="176" t="s">
        <v>321</v>
      </c>
      <c r="B45" s="208">
        <f>+B25/(B16-B13)</f>
        <v>0.19346733668341706</v>
      </c>
      <c r="C45" s="208">
        <f t="shared" ref="C45:U45" si="26">+C25/(C16-C13)</f>
        <v>0.18783068783068768</v>
      </c>
      <c r="D45" s="208">
        <f t="shared" si="26"/>
        <v>0.23683567626336965</v>
      </c>
      <c r="E45" s="208">
        <f t="shared" si="26"/>
        <v>0.24035235759127652</v>
      </c>
      <c r="F45" s="208">
        <f t="shared" si="26"/>
        <v>0.24071911955805672</v>
      </c>
      <c r="G45" s="208">
        <f t="shared" si="26"/>
        <v>0.23930136561245877</v>
      </c>
      <c r="H45" s="208">
        <f t="shared" si="26"/>
        <v>0.21963530788997865</v>
      </c>
      <c r="I45" s="208">
        <f t="shared" si="26"/>
        <v>0.25284815546994854</v>
      </c>
      <c r="J45" s="208">
        <f t="shared" si="26"/>
        <v>0.22107250287002858</v>
      </c>
      <c r="K45" s="208">
        <f t="shared" si="26"/>
        <v>0.1876095118898623</v>
      </c>
      <c r="L45" s="208">
        <f t="shared" si="26"/>
        <v>0.20296854943192105</v>
      </c>
      <c r="M45" s="208">
        <f t="shared" si="26"/>
        <v>0.19495193659002746</v>
      </c>
      <c r="N45" s="208">
        <f t="shared" si="26"/>
        <v>0.18822083181626004</v>
      </c>
      <c r="O45" s="208">
        <f t="shared" si="26"/>
        <v>0.20087917423727947</v>
      </c>
      <c r="P45" s="208">
        <f t="shared" si="26"/>
        <v>0.21715688393350727</v>
      </c>
      <c r="Q45" s="208">
        <f t="shared" si="26"/>
        <v>0.2195922081521833</v>
      </c>
      <c r="R45" s="208">
        <f t="shared" si="26"/>
        <v>0.20788905305870414</v>
      </c>
      <c r="S45" s="208">
        <f t="shared" si="26"/>
        <v>0.2051672799701153</v>
      </c>
      <c r="T45" s="208">
        <f t="shared" si="26"/>
        <v>0.18395618459534055</v>
      </c>
      <c r="U45" s="208">
        <f t="shared" si="26"/>
        <v>0.18548125969311818</v>
      </c>
    </row>
    <row r="46" spans="1:21">
      <c r="A46" s="176" t="s">
        <v>24</v>
      </c>
      <c r="B46" s="220">
        <f t="shared" ref="B46:P46" si="27">B40/B$16</f>
        <v>1.2862168163410719</v>
      </c>
      <c r="C46" s="220">
        <f t="shared" si="27"/>
        <v>1.1983789430348621</v>
      </c>
      <c r="D46" s="220">
        <f t="shared" si="27"/>
        <v>1.0743347579808611</v>
      </c>
      <c r="E46" s="220">
        <f t="shared" si="27"/>
        <v>1.0398853985589254</v>
      </c>
      <c r="F46" s="220">
        <f t="shared" si="27"/>
        <v>0.81881428612948193</v>
      </c>
      <c r="G46" s="220">
        <f t="shared" si="27"/>
        <v>0.64909460781138928</v>
      </c>
      <c r="H46" s="220">
        <f t="shared" si="27"/>
        <v>0.55360129855214701</v>
      </c>
      <c r="I46" s="220">
        <f t="shared" si="27"/>
        <v>0.51459314698427616</v>
      </c>
      <c r="J46" s="220">
        <f t="shared" si="27"/>
        <v>0.47842228625016742</v>
      </c>
      <c r="K46" s="220">
        <f t="shared" si="27"/>
        <v>0.5089571920826591</v>
      </c>
      <c r="L46" s="220">
        <f t="shared" si="27"/>
        <v>0.54257469033467631</v>
      </c>
      <c r="M46" s="220">
        <f t="shared" si="27"/>
        <v>0.57676330644114393</v>
      </c>
      <c r="N46" s="220">
        <f t="shared" si="27"/>
        <v>0.60803277914922682</v>
      </c>
      <c r="O46" s="220">
        <f t="shared" si="27"/>
        <v>0.59845407051701816</v>
      </c>
      <c r="P46" s="220">
        <f t="shared" si="27"/>
        <v>0.59017393146902741</v>
      </c>
      <c r="Q46" s="220">
        <f>Q40/Q$16</f>
        <v>0.60106822533407211</v>
      </c>
      <c r="R46" s="220">
        <f>R40/R$16</f>
        <v>0.63807142112890969</v>
      </c>
      <c r="S46" s="220">
        <f t="shared" ref="S46:U46" si="28">S40/S$16</f>
        <v>0.63567074832153958</v>
      </c>
      <c r="T46" s="220">
        <f t="shared" si="28"/>
        <v>0.63792718192757714</v>
      </c>
      <c r="U46" s="220">
        <f t="shared" si="28"/>
        <v>0.6171418569561834</v>
      </c>
    </row>
    <row r="47" spans="1:21">
      <c r="A47" s="176" t="s">
        <v>322</v>
      </c>
      <c r="B47" s="220">
        <f t="shared" ref="B47:U47" si="29">+B40/(B16-B13)</f>
        <v>1.2862168163410719</v>
      </c>
      <c r="C47" s="220">
        <f t="shared" si="29"/>
        <v>1.341043102919965</v>
      </c>
      <c r="D47" s="220">
        <f t="shared" si="29"/>
        <v>1.1888272112884744</v>
      </c>
      <c r="E47" s="220">
        <f t="shared" si="29"/>
        <v>1.1578163416086997</v>
      </c>
      <c r="F47" s="220">
        <f>+F40/(F16-F13)</f>
        <v>1.1001270898613655</v>
      </c>
      <c r="G47" s="220">
        <f t="shared" si="29"/>
        <v>0.93530173980560471</v>
      </c>
      <c r="H47" s="220">
        <f t="shared" si="29"/>
        <v>0.84690794184122675</v>
      </c>
      <c r="I47" s="220">
        <f t="shared" si="29"/>
        <v>0.79762372129981429</v>
      </c>
      <c r="J47" s="220">
        <f t="shared" si="29"/>
        <v>0.73208352166188329</v>
      </c>
      <c r="K47" s="220">
        <f t="shared" si="29"/>
        <v>0.76754439123904883</v>
      </c>
      <c r="L47" s="220">
        <f t="shared" si="29"/>
        <v>0.81245986246162993</v>
      </c>
      <c r="M47" s="220">
        <f t="shared" si="29"/>
        <v>0.84917689352970938</v>
      </c>
      <c r="N47" s="220">
        <f t="shared" si="29"/>
        <v>0.88158887779543438</v>
      </c>
      <c r="O47" s="220">
        <f t="shared" si="29"/>
        <v>0.85186307237952785</v>
      </c>
      <c r="P47" s="220">
        <f t="shared" si="29"/>
        <v>0.82741760646272355</v>
      </c>
      <c r="Q47" s="220">
        <f t="shared" si="29"/>
        <v>0.8344242801749342</v>
      </c>
      <c r="R47" s="220">
        <f t="shared" si="29"/>
        <v>0.87302427885610767</v>
      </c>
      <c r="S47" s="220">
        <f t="shared" si="29"/>
        <v>0.8700703097728234</v>
      </c>
      <c r="T47" s="220">
        <f t="shared" si="29"/>
        <v>0.8807674664118188</v>
      </c>
      <c r="U47" s="220">
        <f t="shared" si="29"/>
        <v>0.84754193748840578</v>
      </c>
    </row>
    <row r="48" spans="1:21">
      <c r="A48" s="198" t="s">
        <v>25</v>
      </c>
      <c r="B48" s="209">
        <f t="shared" ref="B48:R48" si="30">(B24+B37)/B$16</f>
        <v>0.271356783919598</v>
      </c>
      <c r="C48" s="209">
        <f t="shared" si="30"/>
        <v>0.23167848699763596</v>
      </c>
      <c r="D48" s="209">
        <f t="shared" si="30"/>
        <v>0.17779680127319952</v>
      </c>
      <c r="E48" s="209">
        <f t="shared" si="30"/>
        <v>0.16027271459627732</v>
      </c>
      <c r="F48" s="209">
        <f t="shared" si="30"/>
        <v>0.12368179378797704</v>
      </c>
      <c r="G48" s="209">
        <f t="shared" si="30"/>
        <v>0.11234586731593954</v>
      </c>
      <c r="H48" s="209">
        <f t="shared" si="30"/>
        <v>8.6158058253533565E-2</v>
      </c>
      <c r="I48" s="209">
        <f t="shared" si="30"/>
        <v>7.6113246412455635E-2</v>
      </c>
      <c r="J48" s="209">
        <f t="shared" si="30"/>
        <v>7.7390255883535028E-2</v>
      </c>
      <c r="K48" s="209">
        <f t="shared" si="30"/>
        <v>7.697414830490891E-2</v>
      </c>
      <c r="L48" s="209">
        <f t="shared" si="30"/>
        <v>7.714424189237705E-2</v>
      </c>
      <c r="M48" s="209">
        <f t="shared" si="30"/>
        <v>8.0982016723301894E-2</v>
      </c>
      <c r="N48" s="209">
        <f t="shared" si="30"/>
        <v>8.2596278005405505E-2</v>
      </c>
      <c r="O48" s="209">
        <f t="shared" si="30"/>
        <v>7.3853525217307092E-2</v>
      </c>
      <c r="P48" s="209">
        <f t="shared" si="30"/>
        <v>6.9198758435276383E-2</v>
      </c>
      <c r="Q48" s="209">
        <f t="shared" si="30"/>
        <v>6.7807225075972005E-2</v>
      </c>
      <c r="R48" s="209">
        <f t="shared" si="30"/>
        <v>7.2763488076926577E-2</v>
      </c>
      <c r="S48" s="209">
        <f t="shared" ref="S48:U48" si="31">(S24+S37)/S$16</f>
        <v>7.1140553402616255E-2</v>
      </c>
      <c r="T48" s="209">
        <f t="shared" si="31"/>
        <v>7.256272316078978E-2</v>
      </c>
      <c r="U48" s="209">
        <f t="shared" si="31"/>
        <v>8.269501365164747E-2</v>
      </c>
    </row>
    <row r="49" spans="1:21" s="157" customFormat="1">
      <c r="A49" s="287" t="s">
        <v>149</v>
      </c>
      <c r="B49" s="288"/>
      <c r="C49" s="289"/>
      <c r="D49" s="289"/>
      <c r="E49" s="289"/>
      <c r="F49" s="289"/>
      <c r="G49" s="289"/>
      <c r="H49" s="289"/>
      <c r="I49" s="288"/>
      <c r="J49" s="289"/>
      <c r="K49" s="289"/>
      <c r="L49" s="289"/>
      <c r="M49" s="289"/>
    </row>
    <row r="50" spans="1:21" s="157" customFormat="1">
      <c r="A50" s="290" t="s">
        <v>26</v>
      </c>
      <c r="B50" s="612"/>
      <c r="C50" s="612"/>
      <c r="D50" s="612"/>
      <c r="E50" s="612"/>
      <c r="F50" s="612"/>
      <c r="G50" s="612"/>
      <c r="H50" s="612"/>
      <c r="I50" s="612"/>
      <c r="J50" s="612"/>
      <c r="K50" s="612"/>
      <c r="L50" s="612"/>
      <c r="M50" s="612"/>
      <c r="N50" s="612"/>
      <c r="O50" s="612"/>
      <c r="P50" s="612"/>
      <c r="Q50" s="612"/>
      <c r="R50" s="612"/>
      <c r="S50" s="612"/>
      <c r="T50" s="612"/>
      <c r="U50" s="612"/>
    </row>
    <row r="51" spans="1:21" s="157" customFormat="1">
      <c r="A51" s="237" t="s">
        <v>226</v>
      </c>
      <c r="B51" s="292"/>
      <c r="I51" s="292"/>
    </row>
    <row r="52" spans="1:21" s="157" customFormat="1">
      <c r="A52" s="237" t="s">
        <v>233</v>
      </c>
      <c r="B52" s="292"/>
      <c r="I52" s="292"/>
    </row>
    <row r="53" spans="1:21" s="157" customFormat="1">
      <c r="A53" s="413" t="s">
        <v>230</v>
      </c>
      <c r="B53" s="292"/>
      <c r="I53" s="292"/>
    </row>
    <row r="54" spans="1:21" s="157" customFormat="1">
      <c r="A54" s="206" t="s">
        <v>234</v>
      </c>
      <c r="B54" s="292"/>
      <c r="I54" s="292"/>
    </row>
    <row r="55" spans="1:21" s="157" customFormat="1">
      <c r="A55" s="293" t="s">
        <v>150</v>
      </c>
      <c r="B55" s="292"/>
      <c r="I55" s="292"/>
    </row>
    <row r="56" spans="1:21">
      <c r="B56" s="221">
        <v>1996</v>
      </c>
      <c r="C56" s="221">
        <v>1997</v>
      </c>
      <c r="D56" s="221">
        <v>1998</v>
      </c>
      <c r="E56" s="221">
        <v>1999</v>
      </c>
      <c r="F56" s="221">
        <v>2000</v>
      </c>
      <c r="G56" s="221">
        <v>2001</v>
      </c>
      <c r="H56" s="221">
        <v>2002</v>
      </c>
      <c r="I56" s="221">
        <v>2003</v>
      </c>
      <c r="J56" s="221">
        <v>2004</v>
      </c>
      <c r="K56" s="222">
        <v>2005</v>
      </c>
      <c r="L56" s="221">
        <v>2006</v>
      </c>
      <c r="M56" s="221">
        <v>2007</v>
      </c>
      <c r="N56" s="221">
        <v>2008</v>
      </c>
      <c r="O56" s="221">
        <v>2009</v>
      </c>
      <c r="P56" s="221">
        <v>2010</v>
      </c>
      <c r="Q56" s="221" t="s">
        <v>111</v>
      </c>
    </row>
    <row r="57" spans="1:21">
      <c r="A57" s="223" t="s">
        <v>140</v>
      </c>
      <c r="B57" s="223"/>
      <c r="C57" s="223"/>
      <c r="D57" s="223"/>
      <c r="E57" s="223"/>
      <c r="F57" s="223"/>
      <c r="G57" s="223"/>
      <c r="H57" s="223"/>
      <c r="I57" s="224">
        <v>2.0299999999999998</v>
      </c>
      <c r="J57" s="225">
        <v>2.5776722490000004</v>
      </c>
      <c r="K57" s="224">
        <v>2.93</v>
      </c>
      <c r="L57" s="225">
        <v>3.2416459550000001</v>
      </c>
      <c r="M57" s="225">
        <v>3.4620000000000002</v>
      </c>
      <c r="N57" s="225">
        <v>3.6714813100000003</v>
      </c>
      <c r="O57" s="225">
        <v>4.0640342609999998</v>
      </c>
      <c r="P57" s="225">
        <v>4.3616814420000001</v>
      </c>
      <c r="Q57" s="226"/>
    </row>
    <row r="58" spans="1:21">
      <c r="A58" s="223" t="s">
        <v>141</v>
      </c>
      <c r="B58" s="223"/>
      <c r="C58" s="223"/>
      <c r="D58" s="225">
        <v>0.50761475416833735</v>
      </c>
      <c r="E58" s="225">
        <v>0.57705190370710269</v>
      </c>
      <c r="F58" s="225">
        <v>0.65027252426607229</v>
      </c>
      <c r="G58" s="225">
        <v>0.8871159184584172</v>
      </c>
      <c r="H58" s="225">
        <v>1.254656167</v>
      </c>
      <c r="I58" s="227">
        <v>1.8183013860000001</v>
      </c>
      <c r="J58" s="227">
        <v>2.2607548609999997</v>
      </c>
      <c r="K58" s="227">
        <v>2.452</v>
      </c>
      <c r="L58" s="227"/>
      <c r="M58" s="223"/>
      <c r="N58" s="223"/>
      <c r="O58" s="223"/>
      <c r="P58" s="223"/>
      <c r="Q58" s="223"/>
    </row>
    <row r="59" spans="1:21">
      <c r="A59" s="223" t="s">
        <v>142</v>
      </c>
      <c r="B59" s="223"/>
      <c r="C59" s="225">
        <v>0.47998650445074909</v>
      </c>
      <c r="D59" s="227">
        <v>0.5601986543325248</v>
      </c>
      <c r="E59" s="227">
        <v>0.64204749610111644</v>
      </c>
      <c r="F59" s="227">
        <v>0.70751227290813279</v>
      </c>
      <c r="G59" s="227"/>
      <c r="H59" s="223"/>
      <c r="I59" s="223"/>
      <c r="J59" s="227"/>
      <c r="K59" s="223"/>
      <c r="L59" s="223"/>
      <c r="M59" s="223"/>
      <c r="N59" s="223"/>
      <c r="O59" s="223"/>
      <c r="P59" s="227"/>
      <c r="Q59" s="227"/>
    </row>
    <row r="60" spans="1:21">
      <c r="A60" s="223" t="s">
        <v>143</v>
      </c>
      <c r="B60" s="227">
        <v>2.498636249</v>
      </c>
      <c r="C60" s="227">
        <v>3.1562877280000001</v>
      </c>
      <c r="D60" s="227">
        <v>3.6774199999999997</v>
      </c>
      <c r="E60" s="227">
        <v>4.2160000000000002</v>
      </c>
      <c r="F60" s="227"/>
      <c r="G60" s="223"/>
      <c r="H60" s="223"/>
      <c r="I60" s="223"/>
      <c r="J60" s="223"/>
      <c r="K60" s="223"/>
      <c r="L60" s="223"/>
      <c r="M60" s="223"/>
      <c r="N60" s="223"/>
      <c r="O60" s="227"/>
      <c r="P60" s="227"/>
      <c r="Q60" s="227"/>
    </row>
    <row r="61" spans="1:21">
      <c r="A61" s="189" t="s">
        <v>144</v>
      </c>
      <c r="I61" s="152"/>
      <c r="J61" s="159"/>
      <c r="L61" s="159"/>
      <c r="M61" s="159"/>
      <c r="N61" s="159"/>
      <c r="O61" s="159"/>
      <c r="P61" s="159"/>
    </row>
  </sheetData>
  <phoneticPr fontId="54" type="noConversion"/>
  <pageMargins left="0.78740157499999996" right="0.78740157499999996" top="0.984251969" bottom="0.984251969" header="0.4921259845" footer="0.4921259845"/>
  <pageSetup paperSize="8" scale="75"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sheetPr>
  <dimension ref="B1:P55"/>
  <sheetViews>
    <sheetView zoomScaleNormal="100" workbookViewId="0">
      <pane xSplit="2" ySplit="5" topLeftCell="C30" activePane="bottomRight" state="frozen"/>
      <selection pane="topRight" activeCell="C1" sqref="C1"/>
      <selection pane="bottomLeft" activeCell="A6" sqref="A6"/>
      <selection pane="bottomRight" activeCell="R38" sqref="R38:R39"/>
    </sheetView>
  </sheetViews>
  <sheetFormatPr baseColWidth="10" defaultColWidth="11.42578125" defaultRowHeight="12.75"/>
  <cols>
    <col min="1" max="1" width="2.7109375" style="534" customWidth="1"/>
    <col min="2" max="2" width="49" style="534" customWidth="1"/>
    <col min="3" max="15" width="7.85546875" style="534" customWidth="1"/>
    <col min="16" max="16384" width="11.42578125" style="534"/>
  </cols>
  <sheetData>
    <row r="1" spans="2:16" ht="18">
      <c r="B1" s="94" t="s">
        <v>34</v>
      </c>
    </row>
    <row r="2" spans="2:16">
      <c r="B2" s="567"/>
    </row>
    <row r="3" spans="2:16" ht="18.75">
      <c r="B3" s="95" t="s">
        <v>311</v>
      </c>
    </row>
    <row r="4" spans="2:16">
      <c r="B4" s="157" t="s">
        <v>208</v>
      </c>
    </row>
    <row r="5" spans="2:16" ht="13.5">
      <c r="B5" s="835" t="s">
        <v>424</v>
      </c>
      <c r="C5" s="591">
        <v>2012</v>
      </c>
      <c r="D5" s="591">
        <v>2013</v>
      </c>
      <c r="E5" s="592">
        <v>2014</v>
      </c>
      <c r="F5" s="592" t="s">
        <v>412</v>
      </c>
      <c r="G5" s="592" t="s">
        <v>413</v>
      </c>
      <c r="H5" s="592">
        <v>2017</v>
      </c>
      <c r="I5" s="592">
        <v>2018</v>
      </c>
      <c r="J5" s="592">
        <v>2019</v>
      </c>
      <c r="K5" s="592">
        <v>2020</v>
      </c>
      <c r="L5" s="592">
        <v>2021</v>
      </c>
      <c r="M5" s="592">
        <v>2022</v>
      </c>
      <c r="N5" s="592">
        <v>2023</v>
      </c>
      <c r="O5" s="592">
        <v>2024</v>
      </c>
      <c r="P5" s="592">
        <v>2025</v>
      </c>
    </row>
    <row r="6" spans="2:16" s="541" customFormat="1" ht="15">
      <c r="B6" s="538" t="s">
        <v>408</v>
      </c>
      <c r="C6" s="544">
        <v>19.232752333000001</v>
      </c>
      <c r="D6" s="544">
        <v>20.143431591999999</v>
      </c>
      <c r="E6" s="544">
        <v>21.077430068999998</v>
      </c>
      <c r="F6" s="544">
        <v>22.614224037</v>
      </c>
      <c r="G6" s="544">
        <v>23.454428744000001</v>
      </c>
      <c r="H6" s="703">
        <v>24.717497842</v>
      </c>
      <c r="I6" s="703">
        <v>25.381176426</v>
      </c>
      <c r="J6" s="703">
        <v>26.000812456999999</v>
      </c>
      <c r="K6" s="703">
        <v>26.654269682999999</v>
      </c>
      <c r="L6" s="703">
        <v>27.519499716999999</v>
      </c>
      <c r="M6" s="703">
        <v>29.050931189</v>
      </c>
      <c r="N6" s="703">
        <v>31.350377352999999</v>
      </c>
      <c r="O6" s="703">
        <v>32.863006773000002</v>
      </c>
      <c r="P6" s="599">
        <v>33.551167182</v>
      </c>
    </row>
    <row r="7" spans="2:16">
      <c r="B7" s="542" t="s">
        <v>281</v>
      </c>
      <c r="C7" s="540">
        <v>5.7739980470000001</v>
      </c>
      <c r="D7" s="540">
        <v>5.9961444779999997</v>
      </c>
      <c r="E7" s="540">
        <v>6.1982281769999998</v>
      </c>
      <c r="F7" s="540">
        <v>6.2543673740000001</v>
      </c>
      <c r="G7" s="540">
        <v>6.3342369859999996</v>
      </c>
      <c r="H7" s="602">
        <v>6.6569521759999999</v>
      </c>
      <c r="I7" s="602">
        <v>6.8190515559999998</v>
      </c>
      <c r="J7" s="602">
        <v>7.009145631</v>
      </c>
      <c r="K7" s="602">
        <v>6.9478178560000003</v>
      </c>
      <c r="L7" s="602">
        <v>7.2426410819999996</v>
      </c>
      <c r="M7" s="602">
        <v>7.6946644510000004</v>
      </c>
      <c r="N7" s="602">
        <v>8.4258136829999994</v>
      </c>
      <c r="O7" s="602">
        <v>8.7980739129999996</v>
      </c>
      <c r="P7" s="537">
        <v>8.7327360360000004</v>
      </c>
    </row>
    <row r="8" spans="2:16">
      <c r="B8" s="542" t="s">
        <v>282</v>
      </c>
      <c r="C8" s="540">
        <v>6.2686546200000004</v>
      </c>
      <c r="D8" s="540">
        <v>6.7244730979999998</v>
      </c>
      <c r="E8" s="540">
        <v>7.2130181220000003</v>
      </c>
      <c r="F8" s="540">
        <v>7.7542872349999996</v>
      </c>
      <c r="G8" s="540">
        <v>8.2828400690000006</v>
      </c>
      <c r="H8" s="602">
        <v>9.0363473649999992</v>
      </c>
      <c r="I8" s="602">
        <v>9.4460058010000001</v>
      </c>
      <c r="J8" s="602">
        <v>9.8177156320000005</v>
      </c>
      <c r="K8" s="602">
        <v>10.040735976000001</v>
      </c>
      <c r="L8" s="602">
        <v>10.459450776000001</v>
      </c>
      <c r="M8" s="602">
        <v>11.165420485</v>
      </c>
      <c r="N8" s="602">
        <v>11.872332002</v>
      </c>
      <c r="O8" s="602">
        <v>12.576481964999999</v>
      </c>
      <c r="P8" s="537">
        <v>13.051469285</v>
      </c>
    </row>
    <row r="9" spans="2:16">
      <c r="B9" s="542" t="s">
        <v>283</v>
      </c>
      <c r="C9" s="540">
        <v>0.67218431700000003</v>
      </c>
      <c r="D9" s="540">
        <v>0.69774750399999996</v>
      </c>
      <c r="E9" s="540">
        <v>0.72149048500000001</v>
      </c>
      <c r="F9" s="540">
        <v>0.75309821899999996</v>
      </c>
      <c r="G9" s="540">
        <v>0.84240231099999996</v>
      </c>
      <c r="H9" s="602">
        <v>0.67703726099999995</v>
      </c>
      <c r="I9" s="602">
        <v>0.61769169499999999</v>
      </c>
      <c r="J9" s="602">
        <v>0.58369409000000005</v>
      </c>
      <c r="K9" s="602">
        <v>0.553075702</v>
      </c>
      <c r="L9" s="602">
        <v>0.52471623599999995</v>
      </c>
      <c r="M9" s="602">
        <v>0.52414385799999996</v>
      </c>
      <c r="N9" s="602">
        <v>0.712967448</v>
      </c>
      <c r="O9" s="602">
        <v>0.79303491299999995</v>
      </c>
      <c r="P9" s="537">
        <v>0.76982888500000002</v>
      </c>
    </row>
    <row r="10" spans="2:16">
      <c r="B10" s="542" t="s">
        <v>284</v>
      </c>
      <c r="C10" s="540">
        <v>5.3912008819999997</v>
      </c>
      <c r="D10" s="540">
        <v>5.5213280850000004</v>
      </c>
      <c r="E10" s="540">
        <v>5.6383369219999997</v>
      </c>
      <c r="F10" s="540">
        <v>6.5568330130000003</v>
      </c>
      <c r="G10" s="540">
        <v>6.6341646880000003</v>
      </c>
      <c r="H10" s="602">
        <v>6.8638211220000001</v>
      </c>
      <c r="I10" s="602">
        <v>7.2359744580000003</v>
      </c>
      <c r="J10" s="602">
        <v>7.3006681530000002</v>
      </c>
      <c r="K10" s="602">
        <v>7.6959757629999999</v>
      </c>
      <c r="L10" s="602">
        <v>7.9285868050000001</v>
      </c>
      <c r="M10" s="602">
        <v>8.2530889040000002</v>
      </c>
      <c r="N10" s="602">
        <v>8.7058725470000002</v>
      </c>
      <c r="O10" s="602">
        <v>9.2649715459999999</v>
      </c>
      <c r="P10" s="537">
        <v>9.6605672889999994</v>
      </c>
    </row>
    <row r="11" spans="2:16">
      <c r="B11" s="542" t="s">
        <v>285</v>
      </c>
      <c r="C11" s="540">
        <v>1.126714464</v>
      </c>
      <c r="D11" s="540">
        <v>1.2037384250000001</v>
      </c>
      <c r="E11" s="540">
        <v>1.306356362</v>
      </c>
      <c r="F11" s="540">
        <v>1.2956381939999999</v>
      </c>
      <c r="G11" s="540">
        <v>1.3607846880000001</v>
      </c>
      <c r="H11" s="602">
        <v>1.483339915</v>
      </c>
      <c r="I11" s="602">
        <v>1.262452913</v>
      </c>
      <c r="J11" s="602">
        <v>1.2895889490000001</v>
      </c>
      <c r="K11" s="602">
        <v>1.4166643839999999</v>
      </c>
      <c r="L11" s="602">
        <v>1.364104819</v>
      </c>
      <c r="M11" s="602">
        <v>1.413613488</v>
      </c>
      <c r="N11" s="602">
        <v>1.633391673</v>
      </c>
      <c r="O11" s="602">
        <v>1.4304444359999999</v>
      </c>
      <c r="P11" s="537">
        <v>1.3365656880000001</v>
      </c>
    </row>
    <row r="12" spans="2:16" s="541" customFormat="1" ht="15">
      <c r="B12" s="538" t="s">
        <v>409</v>
      </c>
      <c r="C12" s="544">
        <v>24.258318156000001</v>
      </c>
      <c r="D12" s="544">
        <v>25.319561853</v>
      </c>
      <c r="E12" s="544">
        <v>25.797734740999999</v>
      </c>
      <c r="F12" s="544">
        <v>27.638010272999999</v>
      </c>
      <c r="G12" s="544">
        <v>28.255646701</v>
      </c>
      <c r="H12" s="703">
        <v>29.989049068</v>
      </c>
      <c r="I12" s="703">
        <v>30.930404419999999</v>
      </c>
      <c r="J12" s="703">
        <v>32.033274321</v>
      </c>
      <c r="K12" s="703">
        <v>32.342530203000003</v>
      </c>
      <c r="L12" s="703">
        <v>33.702787278999999</v>
      </c>
      <c r="M12" s="703">
        <v>35.989537423000002</v>
      </c>
      <c r="N12" s="703">
        <v>38.640426124000001</v>
      </c>
      <c r="O12" s="703">
        <v>40.289043632999999</v>
      </c>
      <c r="P12" s="599">
        <v>40.949455364999999</v>
      </c>
    </row>
    <row r="13" spans="2:16">
      <c r="B13" s="545" t="s">
        <v>287</v>
      </c>
      <c r="C13" s="540">
        <v>11.762450619000001</v>
      </c>
      <c r="D13" s="539">
        <v>12.54353575</v>
      </c>
      <c r="E13" s="539">
        <v>12.875787118</v>
      </c>
      <c r="F13" s="539">
        <v>14.675179830999999</v>
      </c>
      <c r="G13" s="539">
        <v>15.092323628999999</v>
      </c>
      <c r="H13" s="704">
        <v>16.600860924999999</v>
      </c>
      <c r="I13" s="704">
        <v>17.47755145</v>
      </c>
      <c r="J13" s="704">
        <v>18.232297852999999</v>
      </c>
      <c r="K13" s="704">
        <v>18.666984255999999</v>
      </c>
      <c r="L13" s="704">
        <v>18.439102553000001</v>
      </c>
      <c r="M13" s="704">
        <v>20.056081125999999</v>
      </c>
      <c r="N13" s="704">
        <v>22.006516163000001</v>
      </c>
      <c r="O13" s="704">
        <v>22.984752709999999</v>
      </c>
      <c r="P13" s="537">
        <v>23.469717996</v>
      </c>
    </row>
    <row r="14" spans="2:16">
      <c r="B14" s="607" t="s">
        <v>317</v>
      </c>
      <c r="C14" s="540">
        <v>7.3767604340000004</v>
      </c>
      <c r="D14" s="540">
        <v>8.2465493060000004</v>
      </c>
      <c r="E14" s="540">
        <v>8.3987244560000001</v>
      </c>
      <c r="F14" s="540">
        <v>9.943583619</v>
      </c>
      <c r="G14" s="540">
        <v>10.153831977999999</v>
      </c>
      <c r="H14" s="602">
        <v>11.179557407000001</v>
      </c>
      <c r="I14" s="602">
        <v>11.939037387000001</v>
      </c>
      <c r="J14" s="602">
        <v>12.935528732</v>
      </c>
      <c r="K14" s="602">
        <v>13.495775676999999</v>
      </c>
      <c r="L14" s="602">
        <v>5.375008952</v>
      </c>
      <c r="M14" s="602">
        <v>5.8845733600000001</v>
      </c>
      <c r="N14" s="602">
        <v>2.1924592349999998</v>
      </c>
      <c r="O14" s="602">
        <v>2.7730242519999999</v>
      </c>
      <c r="P14" s="537">
        <v>2.8330573389999998</v>
      </c>
    </row>
    <row r="15" spans="2:16">
      <c r="B15" s="607" t="s">
        <v>289</v>
      </c>
      <c r="C15" s="540">
        <v>4.3856901849999996</v>
      </c>
      <c r="D15" s="540">
        <v>4.2969864439999998</v>
      </c>
      <c r="E15" s="540">
        <v>4.4770626619999998</v>
      </c>
      <c r="F15" s="540">
        <v>4.7315962110000003</v>
      </c>
      <c r="G15" s="540">
        <v>4.9384916499999996</v>
      </c>
      <c r="H15" s="602">
        <v>5.4213035170000001</v>
      </c>
      <c r="I15" s="602">
        <v>5.538514062</v>
      </c>
      <c r="J15" s="602">
        <v>5.2967691209999996</v>
      </c>
      <c r="K15" s="602">
        <v>5.1712085779999999</v>
      </c>
      <c r="L15" s="602">
        <v>13.064093601</v>
      </c>
      <c r="M15" s="602">
        <v>14.171507766</v>
      </c>
      <c r="N15" s="602">
        <v>19.814056927999999</v>
      </c>
      <c r="O15" s="602">
        <v>20.211728459</v>
      </c>
      <c r="P15" s="537">
        <v>20.636660657</v>
      </c>
    </row>
    <row r="16" spans="2:16" s="546" customFormat="1">
      <c r="B16" s="568" t="s">
        <v>290</v>
      </c>
      <c r="C16" s="540">
        <v>8.7405981710000002</v>
      </c>
      <c r="D16" s="540">
        <v>8.7869025010000001</v>
      </c>
      <c r="E16" s="540">
        <v>8.6930294309999994</v>
      </c>
      <c r="F16" s="540">
        <v>8.3313127980000008</v>
      </c>
      <c r="G16" s="540">
        <v>8.415799282</v>
      </c>
      <c r="H16" s="602">
        <v>8.3755649410000004</v>
      </c>
      <c r="I16" s="602">
        <v>8.2820496400000003</v>
      </c>
      <c r="J16" s="602">
        <v>8.3717911619999992</v>
      </c>
      <c r="K16" s="602">
        <v>8.3525919999999996</v>
      </c>
      <c r="L16" s="602">
        <v>9.5540030179999995</v>
      </c>
      <c r="M16" s="602">
        <v>9.5723064200000003</v>
      </c>
      <c r="N16" s="602">
        <v>9.7819855929999999</v>
      </c>
      <c r="O16" s="602">
        <v>10.017912246</v>
      </c>
      <c r="P16" s="537">
        <v>9.9482510899999994</v>
      </c>
    </row>
    <row r="17" spans="2:16" s="546" customFormat="1">
      <c r="B17" s="607" t="s">
        <v>363</v>
      </c>
      <c r="C17" s="320">
        <v>7.056807901</v>
      </c>
      <c r="D17" s="320">
        <v>7.2300435690000002</v>
      </c>
      <c r="E17" s="320">
        <v>7.156395249</v>
      </c>
      <c r="F17" s="320">
        <v>6.7390580460000002</v>
      </c>
      <c r="G17" s="320">
        <v>6.9388061109999999</v>
      </c>
      <c r="H17" s="705">
        <v>6.7868110420000001</v>
      </c>
      <c r="I17" s="705">
        <v>6.6885748380000001</v>
      </c>
      <c r="J17" s="705">
        <v>6.6254956180000004</v>
      </c>
      <c r="K17" s="705">
        <v>6.5445320059999998</v>
      </c>
      <c r="L17" s="705">
        <v>6.5124063899999998</v>
      </c>
      <c r="M17" s="705">
        <v>6.4483013480000002</v>
      </c>
      <c r="N17" s="705">
        <v>6.4570951350000003</v>
      </c>
      <c r="O17" s="705">
        <v>6.5299503650000004</v>
      </c>
      <c r="P17" s="537">
        <v>6.4492629350000001</v>
      </c>
    </row>
    <row r="18" spans="2:16" s="546" customFormat="1">
      <c r="B18" s="607" t="s">
        <v>353</v>
      </c>
      <c r="C18" s="320">
        <v>3.7370654000000003E-2</v>
      </c>
      <c r="D18" s="320">
        <v>3.2939965000000002E-2</v>
      </c>
      <c r="E18" s="320">
        <v>3.7169597999999998E-2</v>
      </c>
      <c r="F18" s="320">
        <v>3.7399031999999999E-2</v>
      </c>
      <c r="G18" s="320">
        <v>3.4080765999999998E-2</v>
      </c>
      <c r="H18" s="705">
        <v>8.2338014000000001E-2</v>
      </c>
      <c r="I18" s="705">
        <v>9.0238475999999998E-2</v>
      </c>
      <c r="J18" s="705">
        <v>9.4948703999999995E-2</v>
      </c>
      <c r="K18" s="705">
        <v>0.101323208</v>
      </c>
      <c r="L18" s="705">
        <v>0.118550631</v>
      </c>
      <c r="M18" s="705">
        <v>0.118474525</v>
      </c>
      <c r="N18" s="705">
        <v>0.120203061</v>
      </c>
      <c r="O18" s="705">
        <v>0.130682297</v>
      </c>
      <c r="P18" s="537">
        <v>0.12961974200000001</v>
      </c>
    </row>
    <row r="19" spans="2:16" s="546" customFormat="1">
      <c r="B19" s="607" t="s">
        <v>364</v>
      </c>
      <c r="C19" s="320">
        <v>1.646419614</v>
      </c>
      <c r="D19" s="320">
        <v>1.5239189660000001</v>
      </c>
      <c r="E19" s="320">
        <v>1.4994645820000001</v>
      </c>
      <c r="F19" s="320">
        <v>1.5548557190000001</v>
      </c>
      <c r="G19" s="320">
        <v>1.442912403</v>
      </c>
      <c r="H19" s="705">
        <v>1.5064158839999999</v>
      </c>
      <c r="I19" s="705">
        <v>1.503236325</v>
      </c>
      <c r="J19" s="705">
        <v>1.651346838</v>
      </c>
      <c r="K19" s="705">
        <v>1.7067367840000001</v>
      </c>
      <c r="L19" s="705">
        <v>2.9230459980000001</v>
      </c>
      <c r="M19" s="705">
        <v>3.0055305450000001</v>
      </c>
      <c r="N19" s="705">
        <v>3.2046873979999999</v>
      </c>
      <c r="O19" s="705">
        <v>3.357279584</v>
      </c>
      <c r="P19" s="537">
        <v>3.3693684130000001</v>
      </c>
    </row>
    <row r="20" spans="2:16" s="546" customFormat="1">
      <c r="B20" s="731" t="s">
        <v>351</v>
      </c>
      <c r="C20" s="320">
        <v>1.0276038759999999</v>
      </c>
      <c r="D20" s="320">
        <v>1.072631173</v>
      </c>
      <c r="E20" s="320">
        <v>1.141473765</v>
      </c>
      <c r="F20" s="320">
        <v>1.2605637670000001</v>
      </c>
      <c r="G20" s="320">
        <v>1.17567011</v>
      </c>
      <c r="H20" s="705">
        <v>1.288069616</v>
      </c>
      <c r="I20" s="705">
        <v>1.3547617620000001</v>
      </c>
      <c r="J20" s="705">
        <v>1.455615699</v>
      </c>
      <c r="K20" s="705">
        <v>1.596435319</v>
      </c>
      <c r="L20" s="705">
        <v>1.6603613100000001</v>
      </c>
      <c r="M20" s="705">
        <v>1.781067669</v>
      </c>
      <c r="N20" s="705">
        <v>1.978664907</v>
      </c>
      <c r="O20" s="705">
        <v>2.1187557880000001</v>
      </c>
      <c r="P20" s="537">
        <v>2.1161904840000001</v>
      </c>
    </row>
    <row r="21" spans="2:16" s="546" customFormat="1">
      <c r="B21" s="731" t="s">
        <v>352</v>
      </c>
      <c r="C21" s="320">
        <v>2.101440164</v>
      </c>
      <c r="D21" s="320">
        <v>2.2441124139999999</v>
      </c>
      <c r="E21" s="320">
        <v>2.3643564439999998</v>
      </c>
      <c r="F21" s="320">
        <v>2.5261520310000001</v>
      </c>
      <c r="G21" s="320">
        <v>2.6409090669999999</v>
      </c>
      <c r="H21" s="705">
        <v>2.7573336340000001</v>
      </c>
      <c r="I21" s="705">
        <v>2.9287815300000002</v>
      </c>
      <c r="J21" s="705">
        <v>3.0545961429999999</v>
      </c>
      <c r="K21" s="705">
        <v>2.8823975509999999</v>
      </c>
      <c r="L21" s="705">
        <v>3.138937775</v>
      </c>
      <c r="M21" s="705">
        <v>3.4994472069999998</v>
      </c>
      <c r="N21" s="705">
        <v>3.7123562460000001</v>
      </c>
      <c r="O21" s="705">
        <v>3.9532598980000002</v>
      </c>
      <c r="P21" s="537">
        <v>4.1719715170000002</v>
      </c>
    </row>
    <row r="22" spans="2:16">
      <c r="B22" s="548" t="s">
        <v>291</v>
      </c>
      <c r="C22" s="320">
        <v>0.62622532399999997</v>
      </c>
      <c r="D22" s="320">
        <v>0.67238001300000005</v>
      </c>
      <c r="E22" s="320">
        <v>0.72308798200000002</v>
      </c>
      <c r="F22" s="320">
        <v>0.844801845</v>
      </c>
      <c r="G22" s="320">
        <v>0.930944612</v>
      </c>
      <c r="H22" s="705">
        <v>0.96721995100000002</v>
      </c>
      <c r="I22" s="705">
        <v>0.88726003600000003</v>
      </c>
      <c r="J22" s="705">
        <v>0.91897346099999999</v>
      </c>
      <c r="K22" s="705">
        <v>0.84412107599999997</v>
      </c>
      <c r="L22" s="705">
        <v>0.91038262299999995</v>
      </c>
      <c r="M22" s="705">
        <v>1.0806349989999999</v>
      </c>
      <c r="N22" s="705">
        <v>1.160903214</v>
      </c>
      <c r="O22" s="705">
        <v>1.2143629920000001</v>
      </c>
      <c r="P22" s="978">
        <v>1.2433242769999999</v>
      </c>
    </row>
    <row r="23" spans="2:16" s="541" customFormat="1">
      <c r="B23" s="549" t="s">
        <v>292</v>
      </c>
      <c r="C23" s="550">
        <v>5.025565823</v>
      </c>
      <c r="D23" s="550">
        <v>5.176130261</v>
      </c>
      <c r="E23" s="550">
        <v>4.7203046710000001</v>
      </c>
      <c r="F23" s="550">
        <v>5.0237862360000003</v>
      </c>
      <c r="G23" s="550">
        <v>4.8012179560000003</v>
      </c>
      <c r="H23" s="701">
        <v>5.2715512259999997</v>
      </c>
      <c r="I23" s="701">
        <v>5.5492279929999997</v>
      </c>
      <c r="J23" s="701">
        <v>6.032461863</v>
      </c>
      <c r="K23" s="701">
        <v>5.68826052</v>
      </c>
      <c r="L23" s="701">
        <v>6.1832875620000003</v>
      </c>
      <c r="M23" s="701">
        <v>6.9386062339999999</v>
      </c>
      <c r="N23" s="701">
        <v>7.2900487710000004</v>
      </c>
      <c r="O23" s="701">
        <v>7.426036861</v>
      </c>
      <c r="P23" s="599">
        <v>7.3982881819999999</v>
      </c>
    </row>
    <row r="24" spans="2:16">
      <c r="B24" s="551" t="s">
        <v>293</v>
      </c>
      <c r="C24" s="552">
        <v>3.2875048379999998</v>
      </c>
      <c r="D24" s="552">
        <v>3.4162260070000001</v>
      </c>
      <c r="E24" s="552">
        <v>2.8555520300000001</v>
      </c>
      <c r="F24" s="552">
        <v>2.9335719610000002</v>
      </c>
      <c r="G24" s="552">
        <v>2.7188067970000001</v>
      </c>
      <c r="H24" s="702">
        <v>3.0453762000000002</v>
      </c>
      <c r="I24" s="702">
        <v>3.0502646590000002</v>
      </c>
      <c r="J24" s="702">
        <v>3.43039052</v>
      </c>
      <c r="K24" s="702">
        <v>3.31004078</v>
      </c>
      <c r="L24" s="702">
        <v>3.4733048000000002</v>
      </c>
      <c r="M24" s="702">
        <v>4.1973568329999997</v>
      </c>
      <c r="N24" s="702">
        <v>4.5313960440000001</v>
      </c>
      <c r="O24" s="702">
        <v>4.646918661</v>
      </c>
      <c r="P24" s="978">
        <v>4.4804104960000002</v>
      </c>
    </row>
    <row r="25" spans="2:16" s="541" customFormat="1">
      <c r="B25" s="562" t="s">
        <v>294</v>
      </c>
      <c r="C25" s="544">
        <v>9.2130116280000003</v>
      </c>
      <c r="D25" s="544">
        <v>9.6497975250000003</v>
      </c>
      <c r="E25" s="544">
        <v>8.9672327319999994</v>
      </c>
      <c r="F25" s="544">
        <v>8.1979312390000008</v>
      </c>
      <c r="G25" s="544">
        <v>8.0558865690000001</v>
      </c>
      <c r="H25" s="703">
        <v>8.6580894879999999</v>
      </c>
      <c r="I25" s="703">
        <v>9.3366185559999995</v>
      </c>
      <c r="J25" s="703">
        <v>11.024386826000001</v>
      </c>
      <c r="K25" s="703">
        <v>10.2613304</v>
      </c>
      <c r="L25" s="703">
        <v>10.598558087000001</v>
      </c>
      <c r="M25" s="703">
        <v>11.402853518000001</v>
      </c>
      <c r="N25" s="703">
        <v>12.303173726000001</v>
      </c>
      <c r="O25" s="703">
        <v>13.824116496</v>
      </c>
      <c r="P25" s="599">
        <v>15.018937095</v>
      </c>
    </row>
    <row r="26" spans="2:16" s="541" customFormat="1">
      <c r="B26" s="560" t="s">
        <v>358</v>
      </c>
      <c r="C26" s="544">
        <v>6.8893247969999996</v>
      </c>
      <c r="D26" s="544">
        <v>7.1191077399999996</v>
      </c>
      <c r="E26" s="544">
        <v>6.4709493010000001</v>
      </c>
      <c r="F26" s="544">
        <v>5.6842343360000003</v>
      </c>
      <c r="G26" s="544">
        <v>5.5196405899999998</v>
      </c>
      <c r="H26" s="703">
        <v>6.1249107409999999</v>
      </c>
      <c r="I26" s="703">
        <v>6.8030735890000003</v>
      </c>
      <c r="J26" s="703">
        <v>8.0979490900000002</v>
      </c>
      <c r="K26" s="703">
        <v>7.2735364499999999</v>
      </c>
      <c r="L26" s="703">
        <v>7.7217516279999998</v>
      </c>
      <c r="M26" s="703">
        <v>8.1001910939999995</v>
      </c>
      <c r="N26" s="703">
        <v>8.8740026309999998</v>
      </c>
      <c r="O26" s="703">
        <v>10.022989834000001</v>
      </c>
      <c r="P26" s="599">
        <v>10.877155272</v>
      </c>
    </row>
    <row r="27" spans="2:16" s="541" customFormat="1">
      <c r="B27" s="560" t="s">
        <v>359</v>
      </c>
      <c r="C27" s="540">
        <v>1.5908561050000001</v>
      </c>
      <c r="D27" s="540">
        <v>1.7494228999999999</v>
      </c>
      <c r="E27" s="540">
        <v>1.674046903</v>
      </c>
      <c r="F27" s="540">
        <v>1.6497775610000001</v>
      </c>
      <c r="G27" s="540">
        <v>1.7036480460000001</v>
      </c>
      <c r="H27" s="602">
        <v>1.6490739590000001</v>
      </c>
      <c r="I27" s="602">
        <v>1.737020722</v>
      </c>
      <c r="J27" s="602">
        <v>2.0016826700000001</v>
      </c>
      <c r="K27" s="602">
        <v>2.1591665130000002</v>
      </c>
      <c r="L27" s="602">
        <v>2.0254144360000002</v>
      </c>
      <c r="M27" s="602">
        <v>2.2249673890000001</v>
      </c>
      <c r="N27" s="602">
        <v>2.3799011129999998</v>
      </c>
      <c r="O27" s="602">
        <v>2.6555290920000001</v>
      </c>
      <c r="P27" s="599">
        <v>2.9256109069999998</v>
      </c>
    </row>
    <row r="28" spans="2:16">
      <c r="B28" s="560" t="s">
        <v>360</v>
      </c>
      <c r="C28" s="540">
        <v>0.73283072500000002</v>
      </c>
      <c r="D28" s="539">
        <v>0.78126688399999999</v>
      </c>
      <c r="E28" s="539">
        <v>0.82223652700000005</v>
      </c>
      <c r="F28" s="539">
        <v>0.86391934000000004</v>
      </c>
      <c r="G28" s="539">
        <v>0.83259793199999999</v>
      </c>
      <c r="H28" s="704">
        <v>0.88410478699999995</v>
      </c>
      <c r="I28" s="704">
        <v>0.79652424399999999</v>
      </c>
      <c r="J28" s="704">
        <v>0.92475506500000004</v>
      </c>
      <c r="K28" s="704">
        <v>0.82862743699999997</v>
      </c>
      <c r="L28" s="704">
        <v>0.85139202400000003</v>
      </c>
      <c r="M28" s="704">
        <v>1.0776950329999999</v>
      </c>
      <c r="N28" s="704">
        <v>1.0492699809999999</v>
      </c>
      <c r="O28" s="704">
        <v>1.1455975700000001</v>
      </c>
      <c r="P28" s="537">
        <v>1.216170916</v>
      </c>
    </row>
    <row r="29" spans="2:16" s="541" customFormat="1">
      <c r="B29" s="553" t="s">
        <v>295</v>
      </c>
      <c r="C29" s="544">
        <v>3.3168758829999998</v>
      </c>
      <c r="D29" s="544">
        <v>3.3368365519999998</v>
      </c>
      <c r="E29" s="544">
        <v>3.5678899730000002</v>
      </c>
      <c r="F29" s="544">
        <v>3.5662983420000001</v>
      </c>
      <c r="G29" s="544">
        <v>3.2135190790000001</v>
      </c>
      <c r="H29" s="703">
        <v>3.3145913760000001</v>
      </c>
      <c r="I29" s="703">
        <v>3.6115127679999999</v>
      </c>
      <c r="J29" s="703">
        <v>4.2213788599999997</v>
      </c>
      <c r="K29" s="703">
        <v>4.0365955409999996</v>
      </c>
      <c r="L29" s="703">
        <v>4.5034926989999997</v>
      </c>
      <c r="M29" s="703">
        <v>4.5926281690000001</v>
      </c>
      <c r="N29" s="703">
        <v>4.8197832309999997</v>
      </c>
      <c r="O29" s="703">
        <v>5.2209202589999997</v>
      </c>
      <c r="P29" s="599">
        <v>5.4204436380000001</v>
      </c>
    </row>
    <row r="30" spans="2:16" s="541" customFormat="1">
      <c r="B30" s="732" t="s">
        <v>354</v>
      </c>
      <c r="C30" s="540">
        <v>0.76550657899999996</v>
      </c>
      <c r="D30" s="540">
        <v>0.78623878700000005</v>
      </c>
      <c r="E30" s="540">
        <v>0.89175572400000003</v>
      </c>
      <c r="F30" s="540">
        <v>0.79274832299999998</v>
      </c>
      <c r="G30" s="540">
        <v>0.75106106299999997</v>
      </c>
      <c r="H30" s="602">
        <v>0.73958919400000001</v>
      </c>
      <c r="I30" s="602">
        <v>0.82623937800000002</v>
      </c>
      <c r="J30" s="602">
        <v>0.93134180600000005</v>
      </c>
      <c r="K30" s="602">
        <v>1.006026589</v>
      </c>
      <c r="L30" s="602">
        <v>1.1948549530000001</v>
      </c>
      <c r="M30" s="602">
        <v>1.011094334</v>
      </c>
      <c r="N30" s="602">
        <v>1.068592113</v>
      </c>
      <c r="O30" s="602">
        <v>1.222164126</v>
      </c>
      <c r="P30" s="537">
        <v>1.3928115910000001</v>
      </c>
    </row>
    <row r="31" spans="2:16" s="541" customFormat="1">
      <c r="B31" s="732" t="s">
        <v>355</v>
      </c>
      <c r="C31" s="540">
        <v>1.599399019</v>
      </c>
      <c r="D31" s="540">
        <v>1.642414746</v>
      </c>
      <c r="E31" s="540">
        <v>1.7440352859999999</v>
      </c>
      <c r="F31" s="540">
        <v>1.741726766</v>
      </c>
      <c r="G31" s="540">
        <v>1.6084111940000001</v>
      </c>
      <c r="H31" s="602">
        <v>1.606773177</v>
      </c>
      <c r="I31" s="602">
        <v>1.9101606900000001</v>
      </c>
      <c r="J31" s="602">
        <v>2.237464106</v>
      </c>
      <c r="K31" s="602">
        <v>2.0763378650000002</v>
      </c>
      <c r="L31" s="602">
        <v>2.3069132219999999</v>
      </c>
      <c r="M31" s="602">
        <v>2.5346947229999999</v>
      </c>
      <c r="N31" s="602">
        <v>2.6076199999999998</v>
      </c>
      <c r="O31" s="602">
        <v>2.8379362960000001</v>
      </c>
      <c r="P31" s="537">
        <v>2.872546405</v>
      </c>
    </row>
    <row r="32" spans="2:16">
      <c r="B32" s="732" t="s">
        <v>356</v>
      </c>
      <c r="C32" s="552">
        <v>0.95197028400000006</v>
      </c>
      <c r="D32" s="552">
        <v>0.90818301800000001</v>
      </c>
      <c r="E32" s="552">
        <v>0.93209896199999998</v>
      </c>
      <c r="F32" s="552">
        <v>1.0318232519999999</v>
      </c>
      <c r="G32" s="552">
        <v>0.85404682200000004</v>
      </c>
      <c r="H32" s="702">
        <v>0.96822900300000003</v>
      </c>
      <c r="I32" s="702">
        <v>0.87511269800000002</v>
      </c>
      <c r="J32" s="702">
        <v>1.052572947</v>
      </c>
      <c r="K32" s="702">
        <v>0.95423108599999995</v>
      </c>
      <c r="L32" s="702">
        <v>1.001724525</v>
      </c>
      <c r="M32" s="702">
        <v>1.0468391109999999</v>
      </c>
      <c r="N32" s="702">
        <v>1.1435711180000001</v>
      </c>
      <c r="O32" s="702">
        <v>1.160819837</v>
      </c>
      <c r="P32" s="978">
        <v>1.155085642</v>
      </c>
    </row>
    <row r="33" spans="2:16">
      <c r="B33" s="555" t="s">
        <v>296</v>
      </c>
      <c r="C33" s="544">
        <v>28.445763961000001</v>
      </c>
      <c r="D33" s="544">
        <v>29.793229116999999</v>
      </c>
      <c r="E33" s="544">
        <v>30.044662802000001</v>
      </c>
      <c r="F33" s="544">
        <v>30.812155275999999</v>
      </c>
      <c r="G33" s="544">
        <v>31.510315314</v>
      </c>
      <c r="H33" s="703">
        <v>33.375587330000002</v>
      </c>
      <c r="I33" s="703">
        <v>34.717794982999997</v>
      </c>
      <c r="J33" s="703">
        <v>37.025199284000003</v>
      </c>
      <c r="K33" s="703">
        <v>36.915600083000001</v>
      </c>
      <c r="L33" s="703">
        <v>38.118057804999999</v>
      </c>
      <c r="M33" s="703">
        <v>40.453784706999997</v>
      </c>
      <c r="N33" s="703">
        <v>43.653551079000003</v>
      </c>
      <c r="O33" s="703">
        <v>46.687123268000001</v>
      </c>
      <c r="P33" s="599">
        <v>48.570104276999999</v>
      </c>
    </row>
    <row r="34" spans="2:16">
      <c r="B34" s="556" t="s">
        <v>297</v>
      </c>
      <c r="C34" s="544">
        <v>27.575194038999999</v>
      </c>
      <c r="D34" s="544">
        <v>28.656398406000001</v>
      </c>
      <c r="E34" s="544">
        <v>29.365624713999999</v>
      </c>
      <c r="F34" s="544">
        <v>31.204308614999999</v>
      </c>
      <c r="G34" s="544">
        <v>31.469165781000001</v>
      </c>
      <c r="H34" s="703">
        <v>33.303640444000003</v>
      </c>
      <c r="I34" s="703">
        <v>34.541917187999999</v>
      </c>
      <c r="J34" s="703">
        <v>36.254653181000002</v>
      </c>
      <c r="K34" s="703">
        <v>36.379125744</v>
      </c>
      <c r="L34" s="703">
        <v>38.206279977999998</v>
      </c>
      <c r="M34" s="703">
        <v>40.582165592999999</v>
      </c>
      <c r="N34" s="703">
        <v>43.460209355000003</v>
      </c>
      <c r="O34" s="703">
        <v>45.509963892999998</v>
      </c>
      <c r="P34" s="599">
        <v>46.369899001999997</v>
      </c>
    </row>
    <row r="35" spans="2:16" s="541" customFormat="1">
      <c r="B35" s="557" t="s">
        <v>298</v>
      </c>
      <c r="C35" s="558">
        <v>-0.87056992099999997</v>
      </c>
      <c r="D35" s="558">
        <v>-1.136830711</v>
      </c>
      <c r="E35" s="558">
        <v>-0.67903808700000001</v>
      </c>
      <c r="F35" s="558">
        <v>0.39215333800000002</v>
      </c>
      <c r="G35" s="558">
        <v>-4.1149533000000002E-2</v>
      </c>
      <c r="H35" s="706">
        <v>-7.1946885000000002E-2</v>
      </c>
      <c r="I35" s="706">
        <v>-0.175877794</v>
      </c>
      <c r="J35" s="706">
        <v>-0.77054610300000004</v>
      </c>
      <c r="K35" s="706">
        <v>-0.53647433899999997</v>
      </c>
      <c r="L35" s="706">
        <v>8.8222173000000001E-2</v>
      </c>
      <c r="M35" s="706">
        <v>0.128380885</v>
      </c>
      <c r="N35" s="706">
        <v>-0.19334172299999999</v>
      </c>
      <c r="O35" s="706">
        <v>-1.177159375</v>
      </c>
      <c r="P35" s="979">
        <v>-2.2002052750000001</v>
      </c>
    </row>
    <row r="36" spans="2:16">
      <c r="B36" s="559" t="s">
        <v>299</v>
      </c>
      <c r="C36" s="540">
        <v>1.7380609840000001</v>
      </c>
      <c r="D36" s="539">
        <v>1.759904253</v>
      </c>
      <c r="E36" s="539">
        <v>1.8647526400000001</v>
      </c>
      <c r="F36" s="539">
        <v>2.090214274</v>
      </c>
      <c r="G36" s="539">
        <v>2.0824111580000002</v>
      </c>
      <c r="H36" s="704">
        <v>2.2261750249999999</v>
      </c>
      <c r="I36" s="704">
        <v>2.4989633339999999</v>
      </c>
      <c r="J36" s="704">
        <v>2.602071343</v>
      </c>
      <c r="K36" s="704">
        <v>2.3782197389999999</v>
      </c>
      <c r="L36" s="704">
        <v>2.7099827620000001</v>
      </c>
      <c r="M36" s="704">
        <v>2.7412494000000001</v>
      </c>
      <c r="N36" s="704">
        <v>2.7586527269999999</v>
      </c>
      <c r="O36" s="704">
        <v>2.7791182000000001</v>
      </c>
      <c r="P36" s="537">
        <v>2.9178776860000002</v>
      </c>
    </row>
    <row r="37" spans="2:16">
      <c r="B37" s="559" t="s">
        <v>300</v>
      </c>
      <c r="C37" s="540">
        <v>3.3334566560000001</v>
      </c>
      <c r="D37" s="539">
        <v>2.5601098470000001</v>
      </c>
      <c r="E37" s="539">
        <v>2.3612215999999999</v>
      </c>
      <c r="F37" s="539">
        <v>2.3271939609999999</v>
      </c>
      <c r="G37" s="539">
        <v>2.301609945</v>
      </c>
      <c r="H37" s="704">
        <v>2.4423729490000001</v>
      </c>
      <c r="I37" s="704">
        <v>2.4976784790000002</v>
      </c>
      <c r="J37" s="704">
        <v>3.1051117019999999</v>
      </c>
      <c r="K37" s="704">
        <v>3.5203222599999999</v>
      </c>
      <c r="L37" s="704">
        <v>2.9391805550000001</v>
      </c>
      <c r="M37" s="704">
        <v>3.3442612309999999</v>
      </c>
      <c r="N37" s="704">
        <v>3.2311176970000002</v>
      </c>
      <c r="O37" s="704">
        <v>4.0756435089999998</v>
      </c>
      <c r="P37" s="537">
        <v>4.8005537240000002</v>
      </c>
    </row>
    <row r="38" spans="2:16">
      <c r="B38" s="560" t="s">
        <v>301</v>
      </c>
      <c r="C38" s="540">
        <v>1.595395672</v>
      </c>
      <c r="D38" s="540">
        <v>0.80020559400000002</v>
      </c>
      <c r="E38" s="540">
        <v>0.49646895899999999</v>
      </c>
      <c r="F38" s="540">
        <v>0.23697968599999999</v>
      </c>
      <c r="G38" s="540">
        <v>0.21919878600000001</v>
      </c>
      <c r="H38" s="602">
        <v>0.21619792299999999</v>
      </c>
      <c r="I38" s="602">
        <v>-1.2848549999999999E-3</v>
      </c>
      <c r="J38" s="602">
        <v>0.50304035899999999</v>
      </c>
      <c r="K38" s="602">
        <v>1.142102521</v>
      </c>
      <c r="L38" s="602">
        <v>0.22919779300000001</v>
      </c>
      <c r="M38" s="602">
        <v>0.60301183000000003</v>
      </c>
      <c r="N38" s="602">
        <v>0.47246496999999998</v>
      </c>
      <c r="O38" s="602">
        <v>1.296525309</v>
      </c>
      <c r="P38" s="978">
        <v>1.8826760380000001</v>
      </c>
    </row>
    <row r="39" spans="2:16">
      <c r="B39" s="555" t="s">
        <v>302</v>
      </c>
      <c r="C39" s="550">
        <v>30.183824945000001</v>
      </c>
      <c r="D39" s="550">
        <v>31.553133371000001</v>
      </c>
      <c r="E39" s="550">
        <v>31.909415442</v>
      </c>
      <c r="F39" s="550">
        <v>32.902369551</v>
      </c>
      <c r="G39" s="550">
        <v>33.592726472999999</v>
      </c>
      <c r="H39" s="701">
        <v>35.601762356000002</v>
      </c>
      <c r="I39" s="701">
        <v>37.216758317</v>
      </c>
      <c r="J39" s="701">
        <v>39.627270627000001</v>
      </c>
      <c r="K39" s="701">
        <v>39.293819823</v>
      </c>
      <c r="L39" s="701">
        <v>40.828040567000002</v>
      </c>
      <c r="M39" s="701">
        <v>43.195034108000002</v>
      </c>
      <c r="N39" s="701">
        <v>46.412203806000001</v>
      </c>
      <c r="O39" s="701">
        <v>49.466241468</v>
      </c>
      <c r="P39" s="599">
        <v>51.487981963000003</v>
      </c>
    </row>
    <row r="40" spans="2:16">
      <c r="B40" s="556" t="s">
        <v>303</v>
      </c>
      <c r="C40" s="544">
        <v>30.908650695999999</v>
      </c>
      <c r="D40" s="544">
        <v>31.216508253000001</v>
      </c>
      <c r="E40" s="544">
        <v>31.726846313999999</v>
      </c>
      <c r="F40" s="544">
        <v>33.531502576999998</v>
      </c>
      <c r="G40" s="544">
        <v>33.770775725999997</v>
      </c>
      <c r="H40" s="703">
        <v>35.746013394000002</v>
      </c>
      <c r="I40" s="703">
        <v>37.039595667</v>
      </c>
      <c r="J40" s="703">
        <v>39.359764882999997</v>
      </c>
      <c r="K40" s="703">
        <v>39.899448005000004</v>
      </c>
      <c r="L40" s="703">
        <v>41.145460532999998</v>
      </c>
      <c r="M40" s="703">
        <v>43.926426824000004</v>
      </c>
      <c r="N40" s="703">
        <v>46.691327051999998</v>
      </c>
      <c r="O40" s="703">
        <v>49.585607402000001</v>
      </c>
      <c r="P40" s="599">
        <v>51.170452726999997</v>
      </c>
    </row>
    <row r="41" spans="2:16">
      <c r="B41" s="648" t="s">
        <v>304</v>
      </c>
      <c r="C41" s="650">
        <v>0.72482575000000005</v>
      </c>
      <c r="D41" s="650">
        <v>-0.33662511699999997</v>
      </c>
      <c r="E41" s="650">
        <v>-0.182569127</v>
      </c>
      <c r="F41" s="650">
        <v>0.62913302500000001</v>
      </c>
      <c r="G41" s="650">
        <v>0.17804925299999999</v>
      </c>
      <c r="H41" s="707">
        <v>0.144251037</v>
      </c>
      <c r="I41" s="707">
        <v>-0.17716264900000001</v>
      </c>
      <c r="J41" s="707">
        <v>-0.26750574300000002</v>
      </c>
      <c r="K41" s="707">
        <v>0.60562818200000001</v>
      </c>
      <c r="L41" s="707">
        <v>0.317419966</v>
      </c>
      <c r="M41" s="707">
        <v>0.731392716</v>
      </c>
      <c r="N41" s="707">
        <v>0.27912324599999999</v>
      </c>
      <c r="O41" s="707">
        <v>0.11936593400000001</v>
      </c>
      <c r="P41" s="978">
        <v>-0.31752923599999999</v>
      </c>
    </row>
    <row r="42" spans="2:16" s="561" customFormat="1" ht="14.25">
      <c r="B42" s="649" t="s">
        <v>326</v>
      </c>
      <c r="C42" s="651">
        <v>21.202003266999998</v>
      </c>
      <c r="D42" s="652">
        <v>22.060102849</v>
      </c>
      <c r="E42" s="652">
        <v>22.755287012</v>
      </c>
      <c r="F42" s="652">
        <v>23.447602707000001</v>
      </c>
      <c r="G42" s="652">
        <v>24.052758717</v>
      </c>
      <c r="H42" s="708">
        <v>25.071803931000002</v>
      </c>
      <c r="I42" s="708">
        <v>25.374183956</v>
      </c>
      <c r="J42" s="708">
        <v>25.942081002999998</v>
      </c>
      <c r="K42" s="708">
        <v>27.256988465999999</v>
      </c>
      <c r="L42" s="708">
        <v>28.156596008000001</v>
      </c>
      <c r="M42" s="708">
        <v>28.707145068999999</v>
      </c>
      <c r="N42" s="708">
        <v>29.390684749999998</v>
      </c>
      <c r="O42" s="708">
        <v>30.850099448999998</v>
      </c>
      <c r="P42" s="708">
        <v>32.894583695000001</v>
      </c>
    </row>
    <row r="43" spans="2:16">
      <c r="B43" s="562" t="s">
        <v>23</v>
      </c>
      <c r="C43" s="569"/>
      <c r="D43" s="569"/>
      <c r="E43" s="569"/>
      <c r="F43" s="569"/>
      <c r="G43" s="205"/>
      <c r="H43" s="569"/>
      <c r="I43" s="569"/>
      <c r="J43" s="569"/>
      <c r="K43" s="569"/>
      <c r="L43" s="569"/>
      <c r="M43" s="569"/>
      <c r="N43" s="569"/>
      <c r="O43" s="569"/>
    </row>
    <row r="44" spans="2:16">
      <c r="B44" s="560" t="s">
        <v>308</v>
      </c>
      <c r="C44" s="564">
        <v>0.20716876539757095</v>
      </c>
      <c r="D44" s="564">
        <v>0.20443206288685062</v>
      </c>
      <c r="E44" s="564">
        <v>0.18297361060535605</v>
      </c>
      <c r="F44" s="564">
        <v>0.18177090848351754</v>
      </c>
      <c r="G44" s="564">
        <v>0.16992065362390307</v>
      </c>
      <c r="H44" s="564">
        <v>0.17578254028818277</v>
      </c>
      <c r="I44" s="564">
        <v>0.17941013371980993</v>
      </c>
      <c r="J44" s="564">
        <v>0.18831861527952853</v>
      </c>
      <c r="K44" s="564">
        <v>0.17587555717803344</v>
      </c>
      <c r="L44" s="564">
        <v>0.18346516900000001</v>
      </c>
      <c r="M44" s="564">
        <v>0.19279509354198346</v>
      </c>
      <c r="N44" s="564">
        <v>0.18866377786843477</v>
      </c>
      <c r="O44" s="564">
        <v>0.18431901557766123</v>
      </c>
      <c r="P44" s="980">
        <v>0.18066878096560493</v>
      </c>
    </row>
    <row r="45" spans="2:16">
      <c r="B45" s="560" t="s">
        <v>357</v>
      </c>
      <c r="C45" s="564">
        <v>0.13552072393719822</v>
      </c>
      <c r="D45" s="564">
        <v>0.1349243729742988</v>
      </c>
      <c r="E45" s="564">
        <v>0.11069002990645178</v>
      </c>
      <c r="F45" s="564">
        <v>0.10614266121269418</v>
      </c>
      <c r="G45" s="564">
        <v>9.6221715459932411E-2</v>
      </c>
      <c r="H45" s="564">
        <v>0.10154960876200599</v>
      </c>
      <c r="I45" s="564">
        <v>9.8617031241520395E-2</v>
      </c>
      <c r="J45" s="564">
        <v>0.10708835086993104</v>
      </c>
      <c r="K45" s="564">
        <v>0.10234328480871202</v>
      </c>
      <c r="L45" s="564">
        <v>0.10305690100000001</v>
      </c>
      <c r="M45" s="564">
        <v>0.11662714037323456</v>
      </c>
      <c r="N45" s="564">
        <v>0.1172708610784574</v>
      </c>
      <c r="O45" s="564">
        <v>0.11533951273029962</v>
      </c>
      <c r="P45" s="980">
        <v>0.10941318891946636</v>
      </c>
    </row>
    <row r="46" spans="2:16">
      <c r="B46" s="560" t="s">
        <v>309</v>
      </c>
      <c r="C46" s="564">
        <v>0.87400961314195391</v>
      </c>
      <c r="D46" s="564">
        <v>0.87126716398475901</v>
      </c>
      <c r="E46" s="564">
        <v>0.88206531466638127</v>
      </c>
      <c r="F46" s="564">
        <v>0.84838244415540753</v>
      </c>
      <c r="G46" s="564">
        <v>0.85125493574878064</v>
      </c>
      <c r="H46" s="564">
        <v>0.8360319753437272</v>
      </c>
      <c r="I46" s="564">
        <v>0.82036379516566316</v>
      </c>
      <c r="J46" s="564">
        <v>0.80984793321590576</v>
      </c>
      <c r="K46" s="564">
        <v>0.84275992926093701</v>
      </c>
      <c r="L46" s="564">
        <v>0.83543820199999996</v>
      </c>
      <c r="M46" s="564">
        <v>0.79765251582961416</v>
      </c>
      <c r="N46" s="564">
        <v>0.76062009915944262</v>
      </c>
      <c r="O46" s="564">
        <v>0.76571932880857119</v>
      </c>
      <c r="P46" s="980">
        <v>0.80329722097147616</v>
      </c>
    </row>
    <row r="47" spans="2:16">
      <c r="B47" s="565" t="s">
        <v>406</v>
      </c>
      <c r="C47" s="566">
        <v>4.218829085864706</v>
      </c>
      <c r="D47" s="566">
        <v>4.2618909758152244</v>
      </c>
      <c r="E47" s="566">
        <v>4.8207242112571675</v>
      </c>
      <c r="F47" s="566">
        <v>4.6673169608564535</v>
      </c>
      <c r="G47" s="598">
        <v>5.0097202287893801</v>
      </c>
      <c r="H47" s="598">
        <v>4.7560581043664136</v>
      </c>
      <c r="I47" s="598">
        <v>4.5725610820113944</v>
      </c>
      <c r="J47" s="598">
        <v>4.3004135943428503</v>
      </c>
      <c r="K47" s="598">
        <v>4.7917967839489881</v>
      </c>
      <c r="L47" s="598">
        <v>4.5536610949999998</v>
      </c>
      <c r="M47" s="598">
        <v>4.1373071335755522</v>
      </c>
      <c r="N47" s="598">
        <v>4.0316170266126186</v>
      </c>
      <c r="O47" s="598">
        <v>4.1543154210583442</v>
      </c>
      <c r="P47" s="598">
        <v>4.4000000000000004</v>
      </c>
    </row>
    <row r="48" spans="2:16" s="561" customFormat="1">
      <c r="B48" s="287" t="s">
        <v>407</v>
      </c>
      <c r="P48" s="981"/>
    </row>
    <row r="49" spans="2:16" s="561" customFormat="1">
      <c r="B49" s="237" t="s">
        <v>312</v>
      </c>
    </row>
    <row r="50" spans="2:16" s="561" customFormat="1">
      <c r="B50" s="237" t="s">
        <v>410</v>
      </c>
    </row>
    <row r="51" spans="2:16" s="561" customFormat="1">
      <c r="B51" s="570" t="s">
        <v>411</v>
      </c>
      <c r="P51" s="534"/>
    </row>
    <row r="52" spans="2:16" s="561" customFormat="1">
      <c r="B52" s="413" t="s">
        <v>305</v>
      </c>
      <c r="P52" s="534"/>
    </row>
    <row r="53" spans="2:16">
      <c r="B53" s="570" t="s">
        <v>414</v>
      </c>
      <c r="P53" s="561"/>
    </row>
    <row r="55" spans="2:16" s="561" customFormat="1">
      <c r="B55" s="206"/>
      <c r="P55" s="5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1:U54"/>
  <sheetViews>
    <sheetView zoomScaleSheetLayoutView="100" workbookViewId="0">
      <pane xSplit="1" ySplit="5" topLeftCell="G6" activePane="bottomRight" state="frozen"/>
      <selection activeCell="M36" sqref="M36"/>
      <selection pane="topRight" activeCell="M36" sqref="M36"/>
      <selection pane="bottomLeft" activeCell="M36" sqref="M36"/>
      <selection pane="bottomRight" activeCell="T55" sqref="T55"/>
    </sheetView>
  </sheetViews>
  <sheetFormatPr baseColWidth="10" defaultColWidth="11.42578125" defaultRowHeight="12.75"/>
  <cols>
    <col min="1" max="1" width="47.28515625" style="152" customWidth="1"/>
    <col min="2" max="2" width="9.140625" style="151" customWidth="1"/>
    <col min="3" max="8" width="9.140625" style="152" customWidth="1"/>
    <col min="9" max="9" width="9.5703125" style="151" customWidth="1"/>
    <col min="10" max="17" width="9.5703125" style="152" customWidth="1"/>
    <col min="18" max="19" width="9.42578125" style="152" customWidth="1"/>
    <col min="20" max="16384" width="11.42578125" style="152"/>
  </cols>
  <sheetData>
    <row r="1" spans="1:21" ht="18">
      <c r="A1" s="228" t="s">
        <v>104</v>
      </c>
    </row>
    <row r="3" spans="1:21" ht="15.75">
      <c r="A3" s="229" t="s">
        <v>160</v>
      </c>
      <c r="B3" s="154"/>
      <c r="C3" s="154"/>
      <c r="D3" s="154"/>
      <c r="E3" s="154"/>
      <c r="F3" s="154"/>
      <c r="G3" s="155"/>
      <c r="H3" s="155"/>
      <c r="I3" s="156"/>
      <c r="J3" s="156"/>
    </row>
    <row r="4" spans="1:21">
      <c r="A4" s="157" t="s">
        <v>208</v>
      </c>
      <c r="B4" s="158"/>
      <c r="I4" s="158"/>
    </row>
    <row r="5" spans="1:21" ht="13.5">
      <c r="A5" s="160"/>
      <c r="B5" s="161">
        <v>1996</v>
      </c>
      <c r="C5" s="161">
        <v>1997</v>
      </c>
      <c r="D5" s="161">
        <v>1998</v>
      </c>
      <c r="E5" s="161">
        <v>1999</v>
      </c>
      <c r="F5" s="161">
        <v>2000</v>
      </c>
      <c r="G5" s="161">
        <v>2001</v>
      </c>
      <c r="H5" s="161">
        <v>2002</v>
      </c>
      <c r="I5" s="161">
        <v>2003</v>
      </c>
      <c r="J5" s="161">
        <v>2004</v>
      </c>
      <c r="K5" s="162">
        <v>2005</v>
      </c>
      <c r="L5" s="161">
        <v>2006</v>
      </c>
      <c r="M5" s="161">
        <v>2007</v>
      </c>
      <c r="N5" s="161">
        <v>2008</v>
      </c>
      <c r="O5" s="161">
        <v>2009</v>
      </c>
      <c r="P5" s="161">
        <v>2010</v>
      </c>
      <c r="Q5" s="161">
        <v>2011</v>
      </c>
      <c r="R5" s="161">
        <v>2012</v>
      </c>
      <c r="S5" s="161">
        <v>2013</v>
      </c>
      <c r="T5" s="317">
        <v>2014</v>
      </c>
      <c r="U5" s="162" t="s">
        <v>239</v>
      </c>
    </row>
    <row r="6" spans="1:21" s="165" customFormat="1">
      <c r="A6" s="163" t="s">
        <v>4</v>
      </c>
      <c r="B6" s="164">
        <f t="shared" ref="B6:R6" si="0">B10+B26</f>
        <v>75.767161566992968</v>
      </c>
      <c r="C6" s="164">
        <f t="shared" si="0"/>
        <v>75.95010038767785</v>
      </c>
      <c r="D6" s="164">
        <f t="shared" si="0"/>
        <v>79.256458634350935</v>
      </c>
      <c r="E6" s="164">
        <f t="shared" si="0"/>
        <v>82.006522433177793</v>
      </c>
      <c r="F6" s="164">
        <f t="shared" si="0"/>
        <v>85.370580013933846</v>
      </c>
      <c r="G6" s="164">
        <f t="shared" si="0"/>
        <v>88.424699513882388</v>
      </c>
      <c r="H6" s="164">
        <f t="shared" si="0"/>
        <v>90.177954540999991</v>
      </c>
      <c r="I6" s="164">
        <f t="shared" si="0"/>
        <v>92.144173311000003</v>
      </c>
      <c r="J6" s="164">
        <f t="shared" si="0"/>
        <v>98.009704003185902</v>
      </c>
      <c r="K6" s="164">
        <f t="shared" si="0"/>
        <v>103.95779999999999</v>
      </c>
      <c r="L6" s="164">
        <f t="shared" si="0"/>
        <v>107.48813948560971</v>
      </c>
      <c r="M6" s="164">
        <f t="shared" si="0"/>
        <v>114.176</v>
      </c>
      <c r="N6" s="164">
        <f t="shared" si="0"/>
        <v>114.77080000000242</v>
      </c>
      <c r="O6" s="164">
        <f t="shared" si="0"/>
        <v>117.7377000000028</v>
      </c>
      <c r="P6" s="164">
        <f t="shared" si="0"/>
        <v>117.979270000003</v>
      </c>
      <c r="Q6" s="164">
        <f t="shared" si="0"/>
        <v>122.57894679273313</v>
      </c>
      <c r="R6" s="164">
        <f t="shared" si="0"/>
        <v>126.84538819247106</v>
      </c>
      <c r="S6" s="164">
        <f t="shared" ref="S6:U6" si="1">S10+S26</f>
        <v>133.05973324900708</v>
      </c>
      <c r="T6" s="164">
        <f t="shared" si="1"/>
        <v>130.89555699120001</v>
      </c>
      <c r="U6" s="164">
        <f t="shared" si="1"/>
        <v>128.28015847750999</v>
      </c>
    </row>
    <row r="7" spans="1:21" s="165" customFormat="1">
      <c r="A7" s="166" t="s">
        <v>5</v>
      </c>
      <c r="B7" s="164">
        <f t="shared" ref="B7:R7" si="2">B15+B30</f>
        <v>76.880039392826063</v>
      </c>
      <c r="C7" s="164">
        <f t="shared" si="2"/>
        <v>76.529406653180004</v>
      </c>
      <c r="D7" s="164">
        <f t="shared" si="2"/>
        <v>78.834848169285038</v>
      </c>
      <c r="E7" s="164">
        <f t="shared" si="2"/>
        <v>82.936775042571384</v>
      </c>
      <c r="F7" s="164">
        <f t="shared" si="2"/>
        <v>85.458874228036279</v>
      </c>
      <c r="G7" s="164">
        <f t="shared" si="2"/>
        <v>88.528913984697013</v>
      </c>
      <c r="H7" s="164">
        <f t="shared" si="2"/>
        <v>91.202136753000005</v>
      </c>
      <c r="I7" s="164">
        <f t="shared" si="2"/>
        <v>93.347813480000013</v>
      </c>
      <c r="J7" s="164">
        <f t="shared" si="2"/>
        <v>98.938316700930784</v>
      </c>
      <c r="K7" s="164">
        <f t="shared" si="2"/>
        <v>104.40879203237</v>
      </c>
      <c r="L7" s="164">
        <f t="shared" si="2"/>
        <v>108.69284858717</v>
      </c>
      <c r="M7" s="164">
        <f t="shared" si="2"/>
        <v>113.626</v>
      </c>
      <c r="N7" s="164">
        <f t="shared" si="2"/>
        <v>114.94379000000191</v>
      </c>
      <c r="O7" s="164">
        <f t="shared" si="2"/>
        <v>119.07289000000175</v>
      </c>
      <c r="P7" s="164">
        <f t="shared" si="2"/>
        <v>119.5947000000009</v>
      </c>
      <c r="Q7" s="164">
        <f t="shared" si="2"/>
        <v>124.20945679273142</v>
      </c>
      <c r="R7" s="164">
        <f t="shared" si="2"/>
        <v>128.27619320689894</v>
      </c>
      <c r="S7" s="164">
        <f t="shared" ref="S7:U7" si="3">S15+S30</f>
        <v>130.05707843194003</v>
      </c>
      <c r="T7" s="164">
        <f t="shared" si="3"/>
        <v>129.31877845977999</v>
      </c>
      <c r="U7" s="164">
        <f t="shared" si="3"/>
        <v>130.92328699105028</v>
      </c>
    </row>
    <row r="8" spans="1:21" s="165" customFormat="1">
      <c r="A8" s="167" t="s">
        <v>6</v>
      </c>
      <c r="B8" s="168">
        <f t="shared" ref="B8:R9" si="4">B6-B36</f>
        <v>68.129465803398702</v>
      </c>
      <c r="C8" s="168">
        <f t="shared" si="4"/>
        <v>67.611139144791508</v>
      </c>
      <c r="D8" s="168">
        <f t="shared" si="4"/>
        <v>71.712377197762862</v>
      </c>
      <c r="E8" s="168">
        <f t="shared" si="4"/>
        <v>74.081383012301117</v>
      </c>
      <c r="F8" s="168">
        <f t="shared" si="4"/>
        <v>77.289318801994654</v>
      </c>
      <c r="G8" s="168">
        <f t="shared" si="4"/>
        <v>79.772784200640857</v>
      </c>
      <c r="H8" s="168">
        <f t="shared" si="4"/>
        <v>81.534938352999987</v>
      </c>
      <c r="I8" s="168">
        <f t="shared" si="4"/>
        <v>84.887112130000006</v>
      </c>
      <c r="J8" s="168">
        <f t="shared" si="4"/>
        <v>90.208661847102107</v>
      </c>
      <c r="K8" s="168">
        <f t="shared" si="4"/>
        <v>95.820799999999991</v>
      </c>
      <c r="L8" s="168">
        <f t="shared" si="4"/>
        <v>99.986436889159705</v>
      </c>
      <c r="M8" s="168">
        <f t="shared" si="4"/>
        <v>106.726</v>
      </c>
      <c r="N8" s="168">
        <f t="shared" si="4"/>
        <v>107.5630900000012</v>
      </c>
      <c r="O8" s="168">
        <f t="shared" si="4"/>
        <v>110.5940300000016</v>
      </c>
      <c r="P8" s="168">
        <f t="shared" si="4"/>
        <v>110.59431000000171</v>
      </c>
      <c r="Q8" s="168">
        <f t="shared" si="4"/>
        <v>115.14572679273186</v>
      </c>
      <c r="R8" s="168">
        <f t="shared" si="4"/>
        <v>119.26461425342107</v>
      </c>
      <c r="S8" s="168">
        <f t="shared" ref="S8:U8" si="5">S6-S36</f>
        <v>125.20340873345708</v>
      </c>
      <c r="T8" s="168">
        <f t="shared" si="5"/>
        <v>123.07260069415001</v>
      </c>
      <c r="U8" s="168">
        <f t="shared" si="5"/>
        <v>119.85349825087999</v>
      </c>
    </row>
    <row r="9" spans="1:21" s="165" customFormat="1">
      <c r="A9" s="169" t="s">
        <v>7</v>
      </c>
      <c r="B9" s="170">
        <f t="shared" si="4"/>
        <v>69.242343629231812</v>
      </c>
      <c r="C9" s="170">
        <f t="shared" si="4"/>
        <v>69.272833432679263</v>
      </c>
      <c r="D9" s="170">
        <f t="shared" si="4"/>
        <v>71.740000320264443</v>
      </c>
      <c r="E9" s="170">
        <f t="shared" si="4"/>
        <v>74.793716882051712</v>
      </c>
      <c r="F9" s="170">
        <f t="shared" si="4"/>
        <v>76.844839157444767</v>
      </c>
      <c r="G9" s="170">
        <f t="shared" si="4"/>
        <v>79.989298897860621</v>
      </c>
      <c r="H9" s="170">
        <f t="shared" si="4"/>
        <v>82.756500753000012</v>
      </c>
      <c r="I9" s="170">
        <f t="shared" si="4"/>
        <v>85.759244927000012</v>
      </c>
      <c r="J9" s="170">
        <f t="shared" si="4"/>
        <v>90.142060092002879</v>
      </c>
      <c r="K9" s="170">
        <f t="shared" si="4"/>
        <v>94.262792032370001</v>
      </c>
      <c r="L9" s="170">
        <f t="shared" si="4"/>
        <v>98.454195875570008</v>
      </c>
      <c r="M9" s="170">
        <f t="shared" si="4"/>
        <v>102.68300000000001</v>
      </c>
      <c r="N9" s="170">
        <f t="shared" si="4"/>
        <v>104.41855000000174</v>
      </c>
      <c r="O9" s="170">
        <f t="shared" si="4"/>
        <v>109.84116000000161</v>
      </c>
      <c r="P9" s="170">
        <f t="shared" si="4"/>
        <v>111.08093000000081</v>
      </c>
      <c r="Q9" s="170">
        <f t="shared" si="4"/>
        <v>115.06299679273125</v>
      </c>
      <c r="R9" s="170">
        <f t="shared" si="4"/>
        <v>117.64252968921892</v>
      </c>
      <c r="S9" s="170">
        <f t="shared" ref="S9:U9" si="6">S7-S37</f>
        <v>120.15401368642002</v>
      </c>
      <c r="T9" s="170">
        <f t="shared" si="6"/>
        <v>120.65147701946999</v>
      </c>
      <c r="U9" s="170">
        <f t="shared" si="6"/>
        <v>121.54199595618027</v>
      </c>
    </row>
    <row r="10" spans="1:21">
      <c r="A10" s="171" t="s">
        <v>8</v>
      </c>
      <c r="B10" s="172">
        <f>'10.4 ancien Com'!B10+'10.5 ancien GFP'!B10-'10.5 ancien GFP'!B$13</f>
        <v>51.573502531415933</v>
      </c>
      <c r="C10" s="173">
        <f>'10.4 ancien Com'!C10+'10.5 ancien GFP'!C10-'10.5 ancien GFP'!C$13</f>
        <v>52.259523108984283</v>
      </c>
      <c r="D10" s="173">
        <f>'10.4 ancien Com'!D10+'10.5 ancien GFP'!D10-'10.5 ancien GFP'!D$13</f>
        <v>53.542699653655561</v>
      </c>
      <c r="E10" s="173">
        <f>'10.4 ancien Com'!E10+'10.5 ancien GFP'!E10-'10.5 ancien GFP'!E$13</f>
        <v>54.673658860331834</v>
      </c>
      <c r="F10" s="173">
        <f>'10.4 ancien Com'!F10+'10.5 ancien GFP'!F10-'10.5 ancien GFP'!F$13</f>
        <v>55.42829428249108</v>
      </c>
      <c r="G10" s="173">
        <f>'10.4 ancien Com'!G10+'10.5 ancien GFP'!G10-'10.5 ancien GFP'!G$13</f>
        <v>57.416852462781421</v>
      </c>
      <c r="H10" s="173">
        <f>'10.4 ancien Com'!H10+'10.5 ancien GFP'!H10-'10.5 ancien GFP'!H$13</f>
        <v>60.742135624952468</v>
      </c>
      <c r="I10" s="172">
        <f>'10.4 ancien Com'!I10+'10.5 ancien GFP'!I10-'10.5 ancien GFP'!I$13</f>
        <v>61.941607103612199</v>
      </c>
      <c r="J10" s="173">
        <f>'10.4 ancien Com'!J10+'10.5 ancien GFP'!J10-'10.5 ancien GFP'!J$13</f>
        <v>64.782824993000006</v>
      </c>
      <c r="K10" s="174">
        <f>'10.4 ancien Com'!K10+'10.5 ancien GFP'!K10-'10.5 ancien GFP'!K$13</f>
        <v>68.515999999999991</v>
      </c>
      <c r="L10" s="173">
        <f>'10.4 ancien Com'!L10+'10.5 ancien GFP'!L10-'10.5 ancien GFP'!L$13</f>
        <v>70.267439062089707</v>
      </c>
      <c r="M10" s="173">
        <f>'10.4 ancien Com'!M10+'10.5 ancien GFP'!M10-'10.5 ancien GFP'!M$13</f>
        <v>73.176000000000002</v>
      </c>
      <c r="N10" s="172">
        <f>'10.4 ancien Com'!N10+'10.5 ancien GFP'!N10-'10.5 ancien GFP'!N$13</f>
        <v>76.174150000000097</v>
      </c>
      <c r="O10" s="173">
        <f>'10.4 ancien Com'!O10+'10.5 ancien GFP'!O10-'10.5 ancien GFP'!O$13</f>
        <v>78.487260000000603</v>
      </c>
      <c r="P10" s="174">
        <f>'10.4 ancien Com'!P10+'10.5 ancien GFP'!P10-'10.5 ancien GFP'!P$13</f>
        <v>79.651740000000189</v>
      </c>
      <c r="Q10" s="174">
        <f>'10.4 ancien Com'!Q10+'10.5 ancien GFP'!Q10-'10.5 ancien GFP'!Q$13</f>
        <v>81.899486792730713</v>
      </c>
      <c r="R10" s="174">
        <f>'10.4 ancien Com'!R10+'10.5 ancien GFP'!R10-'10.5 ancien GFP'!R$13</f>
        <v>84.657834253419836</v>
      </c>
      <c r="S10" s="174">
        <f>'10.4 ancien Com'!S10+'10.5 ancien GFP'!S10-'10.5 ancien GFP'!S$13</f>
        <v>87.496538733457072</v>
      </c>
      <c r="T10" s="174">
        <f>'10.4 ancien Com'!T10+'10.5 ancien GFP'!T10-'10.5 ancien GFP'!T$13</f>
        <v>89.654771202960006</v>
      </c>
      <c r="U10" s="174">
        <f>'10.4 ancien Com'!U10+'10.5 ancien GFP'!U10-'10.5 ancien GFP'!U$13</f>
        <v>90.10439890152999</v>
      </c>
    </row>
    <row r="11" spans="1:21" s="165" customFormat="1">
      <c r="A11" s="163" t="s">
        <v>9</v>
      </c>
      <c r="B11" s="175">
        <f t="shared" ref="B11:R11" si="7">B10-B23</f>
        <v>46.817093193608727</v>
      </c>
      <c r="C11" s="213">
        <f t="shared" si="7"/>
        <v>47.97570572461305</v>
      </c>
      <c r="D11" s="213">
        <f t="shared" si="7"/>
        <v>50.08557284835284</v>
      </c>
      <c r="E11" s="213">
        <f t="shared" si="7"/>
        <v>51.488852399331172</v>
      </c>
      <c r="F11" s="213">
        <f t="shared" si="7"/>
        <v>52.253100432513925</v>
      </c>
      <c r="G11" s="213">
        <f t="shared" si="7"/>
        <v>54.121471578322137</v>
      </c>
      <c r="H11" s="213">
        <f t="shared" si="7"/>
        <v>57.710075190376457</v>
      </c>
      <c r="I11" s="175">
        <f t="shared" si="7"/>
        <v>59.077242761612197</v>
      </c>
      <c r="J11" s="213">
        <f t="shared" si="7"/>
        <v>62.157824993000006</v>
      </c>
      <c r="K11" s="214">
        <f t="shared" si="7"/>
        <v>65.975999999999985</v>
      </c>
      <c r="L11" s="213">
        <f t="shared" si="7"/>
        <v>67.539982805439706</v>
      </c>
      <c r="M11" s="213">
        <f t="shared" si="7"/>
        <v>70.281999999999996</v>
      </c>
      <c r="N11" s="175">
        <f t="shared" si="7"/>
        <v>73.067630000000335</v>
      </c>
      <c r="O11" s="213">
        <f t="shared" si="7"/>
        <v>75.667650000000847</v>
      </c>
      <c r="P11" s="214">
        <f t="shared" si="7"/>
        <v>77.04890000000043</v>
      </c>
      <c r="Q11" s="214">
        <f t="shared" si="7"/>
        <v>79.066006792730946</v>
      </c>
      <c r="R11" s="214">
        <f t="shared" si="7"/>
        <v>81.710261026329832</v>
      </c>
      <c r="S11" s="214">
        <f t="shared" ref="S11:U11" si="8">S10-S23</f>
        <v>84.493001092137078</v>
      </c>
      <c r="T11" s="214">
        <f t="shared" si="8"/>
        <v>86.615998748660004</v>
      </c>
      <c r="U11" s="214">
        <f t="shared" si="8"/>
        <v>86.315525250459984</v>
      </c>
    </row>
    <row r="12" spans="1:21">
      <c r="A12" s="176" t="s">
        <v>131</v>
      </c>
      <c r="B12" s="177">
        <f>'10.4 ancien Com'!B12+'10.5 ancien GFP'!B12</f>
        <v>11.022063946264771</v>
      </c>
      <c r="C12" s="178">
        <f>'10.4 ancien Com'!C12+'10.5 ancien GFP'!C12</f>
        <v>12.851452153113694</v>
      </c>
      <c r="D12" s="178">
        <f>'10.4 ancien Com'!D12+'10.5 ancien GFP'!D12</f>
        <v>12.836263456141179</v>
      </c>
      <c r="E12" s="178">
        <f>'10.4 ancien Com'!E12+'10.5 ancien GFP'!E12</f>
        <v>13.464603199447525</v>
      </c>
      <c r="F12" s="178">
        <f>'10.4 ancien Com'!F12+'10.5 ancien GFP'!F12</f>
        <v>14.370702696670666</v>
      </c>
      <c r="G12" s="178">
        <f>'10.4 ancien Com'!G12+'10.5 ancien GFP'!G12</f>
        <v>14.732607855872368</v>
      </c>
      <c r="H12" s="178">
        <f>'10.4 ancien Com'!H12+'10.5 ancien GFP'!H12</f>
        <v>15.944270398</v>
      </c>
      <c r="I12" s="177">
        <f>'10.4 ancien Com'!I12+'10.5 ancien GFP'!I12</f>
        <v>16.415736537000001</v>
      </c>
      <c r="J12" s="178">
        <f>'10.4 ancien Com'!J12+'10.5 ancien GFP'!J12</f>
        <v>17.230999999999998</v>
      </c>
      <c r="K12" s="179">
        <f>'10.4 ancien Com'!K12+'10.5 ancien GFP'!K12</f>
        <v>18.045999999999999</v>
      </c>
      <c r="L12" s="178">
        <f>'10.4 ancien Com'!L12+'10.5 ancien GFP'!L12</f>
        <v>18.935566559689928</v>
      </c>
      <c r="M12" s="178">
        <f>'10.4 ancien Com'!M12+'10.5 ancien GFP'!M12</f>
        <v>19.452999999999999</v>
      </c>
      <c r="N12" s="177">
        <f>'10.4 ancien Com'!N12+'10.5 ancien GFP'!N12</f>
        <v>20.36536000000212</v>
      </c>
      <c r="O12" s="178">
        <f>'10.4 ancien Com'!O12+'10.5 ancien GFP'!O12</f>
        <v>20.918200000002209</v>
      </c>
      <c r="P12" s="179">
        <f>'10.4 ancien Com'!P12+'10.5 ancien GFP'!P12</f>
        <v>21.279700000002084</v>
      </c>
      <c r="Q12" s="179">
        <f>'10.4 ancien Com'!Q12+'10.5 ancien GFP'!Q12</f>
        <v>21.73341000000211</v>
      </c>
      <c r="R12" s="179">
        <f>'10.4 ancien Com'!R12+'10.5 ancien GFP'!R12</f>
        <v>22.4923590973006</v>
      </c>
      <c r="S12" s="179">
        <f>'10.4 ancien Com'!S12+'10.5 ancien GFP'!S12</f>
        <v>23.298272428480715</v>
      </c>
      <c r="T12" s="179">
        <f>'10.4 ancien Com'!T12+'10.5 ancien GFP'!T12</f>
        <v>23.202251902100002</v>
      </c>
      <c r="U12" s="179">
        <f>'10.4 ancien Com'!U12+'10.5 ancien GFP'!U12</f>
        <v>22.655526942649992</v>
      </c>
    </row>
    <row r="13" spans="1:21">
      <c r="A13" s="176" t="s">
        <v>132</v>
      </c>
      <c r="B13" s="177">
        <f>'10.4 ancien Com'!B13+'10.5 ancien GFP'!B14</f>
        <v>21.70874005460724</v>
      </c>
      <c r="C13" s="178">
        <f>'10.4 ancien Com'!C13+'10.5 ancien GFP'!C14</f>
        <v>22.775883175269112</v>
      </c>
      <c r="D13" s="178">
        <f>'10.4 ancien Com'!D13+'10.5 ancien GFP'!D14</f>
        <v>23.772164191502835</v>
      </c>
      <c r="E13" s="178">
        <f>'10.4 ancien Com'!E13+'10.5 ancien GFP'!E14</f>
        <v>24.075393827491741</v>
      </c>
      <c r="F13" s="178">
        <f>'10.4 ancien Com'!F13+'10.5 ancien GFP'!F14</f>
        <v>24.921030139780505</v>
      </c>
      <c r="G13" s="178">
        <f>'10.4 ancien Com'!G13+'10.5 ancien GFP'!G14</f>
        <v>26.073595593824809</v>
      </c>
      <c r="H13" s="178">
        <f>'10.4 ancien Com'!H13+'10.5 ancien GFP'!H14</f>
        <v>27.689362265</v>
      </c>
      <c r="I13" s="177">
        <f>'10.4 ancien Com'!I13+'10.5 ancien GFP'!I14</f>
        <v>28.814251108000001</v>
      </c>
      <c r="J13" s="178">
        <f>'10.4 ancien Com'!J13+'10.5 ancien GFP'!J14</f>
        <v>29.919</v>
      </c>
      <c r="K13" s="179">
        <f>'10.4 ancien Com'!K13+'10.5 ancien GFP'!K14</f>
        <v>31.395</v>
      </c>
      <c r="L13" s="178">
        <f>'10.4 ancien Com'!L13+'10.5 ancien GFP'!L14</f>
        <v>32.850316392799996</v>
      </c>
      <c r="M13" s="178">
        <f>'10.4 ancien Com'!M13+'10.5 ancien GFP'!M14</f>
        <v>34.58</v>
      </c>
      <c r="N13" s="177">
        <f>'10.4 ancien Com'!N13+'10.5 ancien GFP'!N14</f>
        <v>35.76149000000116</v>
      </c>
      <c r="O13" s="178">
        <f>'10.4 ancien Com'!O13+'10.5 ancien GFP'!O14</f>
        <v>36.949630000000909</v>
      </c>
      <c r="P13" s="179">
        <f>'10.4 ancien Com'!P13+'10.5 ancien GFP'!P14</f>
        <v>37.993810000000721</v>
      </c>
      <c r="Q13" s="179">
        <f>'10.4 ancien Com'!Q13+'10.5 ancien GFP'!Q14</f>
        <v>38.968740000000672</v>
      </c>
      <c r="R13" s="179">
        <f>'10.4 ancien Com'!R13+'10.5 ancien GFP'!R14</f>
        <v>40.388480028659473</v>
      </c>
      <c r="S13" s="179">
        <f>'10.4 ancien Com'!S13+'10.5 ancien GFP'!S14</f>
        <v>41.738533861770463</v>
      </c>
      <c r="T13" s="179">
        <f>'10.4 ancien Com'!T13+'10.5 ancien GFP'!T14</f>
        <v>43.641680755389999</v>
      </c>
      <c r="U13" s="179">
        <f>'10.4 ancien Com'!U13+'10.5 ancien GFP'!U14</f>
        <v>44.31459565671998</v>
      </c>
    </row>
    <row r="14" spans="1:21">
      <c r="A14" s="180" t="s">
        <v>133</v>
      </c>
      <c r="B14" s="181">
        <f>'10.4 ancien Com'!B14+'10.5 ancien GFP'!B15</f>
        <v>9.9549208256028976</v>
      </c>
      <c r="C14" s="182">
        <f>'10.4 ancien Com'!C14+'10.5 ancien GFP'!C15</f>
        <v>10.13785964628779</v>
      </c>
      <c r="D14" s="182">
        <f>'10.4 ancien Com'!D14+'10.5 ancien GFP'!D15</f>
        <v>11.221999738620848</v>
      </c>
      <c r="E14" s="182">
        <f>'10.4 ancien Com'!E14+'10.5 ancien GFP'!E15</f>
        <v>11.407258951038994</v>
      </c>
      <c r="F14" s="182">
        <f>'10.4 ancien Com'!F14+'10.5 ancien GFP'!F15</f>
        <v>10.492988691848705</v>
      </c>
      <c r="G14" s="182">
        <f>'10.4 ancien Com'!G14+'10.5 ancien GFP'!G15</f>
        <v>10.691283414047978</v>
      </c>
      <c r="H14" s="182">
        <f>'10.4 ancien Com'!H14+'10.5 ancien GFP'!H15</f>
        <v>11.279919796952466</v>
      </c>
      <c r="I14" s="181">
        <f>'10.4 ancien Com'!I14+'10.5 ancien GFP'!I15</f>
        <v>11.1201161616122</v>
      </c>
      <c r="J14" s="182">
        <f>'10.4 ancien Com'!J14+'10.5 ancien GFP'!J15</f>
        <v>11.740824993</v>
      </c>
      <c r="K14" s="183">
        <f>'10.4 ancien Com'!K14+'10.5 ancien GFP'!K15</f>
        <v>13.088000000000001</v>
      </c>
      <c r="L14" s="182">
        <f>'10.4 ancien Com'!L14+'10.5 ancien GFP'!L15</f>
        <v>12.517099128000003</v>
      </c>
      <c r="M14" s="182">
        <f>'10.4 ancien Com'!M14+'10.5 ancien GFP'!M15</f>
        <v>12.911999999999999</v>
      </c>
      <c r="N14" s="181">
        <f>'10.4 ancien Com'!N14+'10.5 ancien GFP'!N15</f>
        <v>13.465770000001807</v>
      </c>
      <c r="O14" s="182">
        <f>'10.4 ancien Com'!O14+'10.5 ancien GFP'!O15</f>
        <v>13.970550000001825</v>
      </c>
      <c r="P14" s="183">
        <f>'10.4 ancien Com'!P14+'10.5 ancien GFP'!P15</f>
        <v>14.166100000001798</v>
      </c>
      <c r="Q14" s="183">
        <f>'10.4 ancien Com'!Q14+'10.5 ancien GFP'!Q15</f>
        <v>14.645510000001892</v>
      </c>
      <c r="R14" s="183">
        <f>'10.4 ancien Com'!R14+'10.5 ancien GFP'!R15</f>
        <v>15.073238285349944</v>
      </c>
      <c r="S14" s="183">
        <f>'10.4 ancien Com'!S14+'10.5 ancien GFP'!S15</f>
        <v>15.442871908539894</v>
      </c>
      <c r="T14" s="183">
        <f>'10.4 ancien Com'!T14+'10.5 ancien GFP'!T15</f>
        <v>15.73899224609</v>
      </c>
      <c r="U14" s="183">
        <f>'10.4 ancien Com'!U14+'10.5 ancien GFP'!U15</f>
        <v>15.29611586790001</v>
      </c>
    </row>
    <row r="15" spans="1:21" s="165" customFormat="1">
      <c r="A15" s="163" t="s">
        <v>10</v>
      </c>
      <c r="B15" s="168">
        <f>'10.4 ancien Com'!B15+'10.5 ancien GFP'!B16-'10.5 ancien GFP'!B$13</f>
        <v>60.308831219119547</v>
      </c>
      <c r="C15" s="184">
        <f>'10.4 ancien Com'!C15+'10.5 ancien GFP'!C16-'10.5 ancien GFP'!C$13</f>
        <v>61.863811194941128</v>
      </c>
      <c r="D15" s="184">
        <f>'10.4 ancien Com'!D15+'10.5 ancien GFP'!D16-'10.5 ancien GFP'!D$13</f>
        <v>64.140782980103424</v>
      </c>
      <c r="E15" s="184">
        <f>'10.4 ancien Com'!E15+'10.5 ancien GFP'!E16-'10.5 ancien GFP'!E$13</f>
        <v>66.659096071236377</v>
      </c>
      <c r="F15" s="184">
        <f>'10.4 ancien Com'!F15+'10.5 ancien GFP'!F16-'10.5 ancien GFP'!F$13</f>
        <v>67.780627145529351</v>
      </c>
      <c r="G15" s="184">
        <f>'10.4 ancien Com'!G15+'10.5 ancien GFP'!G16-'10.5 ancien GFP'!G$13</f>
        <v>70.000210253279846</v>
      </c>
      <c r="H15" s="184">
        <f>'10.4 ancien Com'!H15+'10.5 ancien GFP'!H16-'10.5 ancien GFP'!H$13</f>
        <v>73.249881852000001</v>
      </c>
      <c r="I15" s="168">
        <f>'10.4 ancien Com'!I15+'10.5 ancien GFP'!I16-'10.5 ancien GFP'!I$13</f>
        <v>76.120566256000004</v>
      </c>
      <c r="J15" s="184">
        <f>'10.4 ancien Com'!J15+'10.5 ancien GFP'!J16-'10.5 ancien GFP'!J$13</f>
        <v>79.037000000000006</v>
      </c>
      <c r="K15" s="185">
        <f>'10.4 ancien Com'!K15+'10.5 ancien GFP'!K16-'10.5 ancien GFP'!K$13</f>
        <v>82.075000000000003</v>
      </c>
      <c r="L15" s="184">
        <f>'10.4 ancien Com'!L15+'10.5 ancien GFP'!L16-'10.5 ancien GFP'!L$13</f>
        <v>84.586260171480006</v>
      </c>
      <c r="M15" s="184">
        <f>'10.4 ancien Com'!M15+'10.5 ancien GFP'!M16-'10.5 ancien GFP'!M$13</f>
        <v>87.448000000000008</v>
      </c>
      <c r="N15" s="168">
        <f>'10.4 ancien Com'!N15+'10.5 ancien GFP'!N16-'10.5 ancien GFP'!N$13</f>
        <v>89.740970000000075</v>
      </c>
      <c r="O15" s="184">
        <f>'10.4 ancien Com'!O15+'10.5 ancien GFP'!O16-'10.5 ancien GFP'!O$13</f>
        <v>93.302149999999813</v>
      </c>
      <c r="P15" s="185">
        <f>'10.4 ancien Com'!P15+'10.5 ancien GFP'!P16-'10.5 ancien GFP'!P$13</f>
        <v>96.492339999999871</v>
      </c>
      <c r="Q15" s="185">
        <f>'10.4 ancien Com'!Q15+'10.5 ancien GFP'!Q16-'10.5 ancien GFP'!Q$13</f>
        <v>100.13024679272966</v>
      </c>
      <c r="R15" s="185">
        <f>'10.4 ancien Com'!R15+'10.5 ancien GFP'!R16-'10.5 ancien GFP'!R$13</f>
        <v>102.62509968921718</v>
      </c>
      <c r="S15" s="185">
        <f>'10.4 ancien Com'!S15+'10.5 ancien GFP'!S16-'10.5 ancien GFP'!S$13</f>
        <v>104.63082368642002</v>
      </c>
      <c r="T15" s="185">
        <f>'10.4 ancien Com'!T15+'10.5 ancien GFP'!T16-'10.5 ancien GFP'!T$13</f>
        <v>105.34307156523001</v>
      </c>
      <c r="U15" s="185">
        <f>'10.4 ancien Com'!U15+'10.5 ancien GFP'!U16-'10.5 ancien GFP'!U$13</f>
        <v>106.35619022492031</v>
      </c>
    </row>
    <row r="16" spans="1:21">
      <c r="A16" s="176" t="s">
        <v>134</v>
      </c>
      <c r="B16" s="177"/>
      <c r="C16" s="178"/>
      <c r="D16" s="178">
        <f t="shared" ref="D16:R16" si="9">D17+D18</f>
        <v>36.905328599633926</v>
      </c>
      <c r="E16" s="178">
        <f t="shared" si="9"/>
        <v>37.579509724579296</v>
      </c>
      <c r="F16" s="178">
        <f t="shared" si="9"/>
        <v>38.425130548496405</v>
      </c>
      <c r="G16" s="178">
        <f t="shared" si="9"/>
        <v>42.011125771456847</v>
      </c>
      <c r="H16" s="178">
        <f t="shared" si="9"/>
        <v>44.589123172352451</v>
      </c>
      <c r="I16" s="177">
        <f t="shared" si="9"/>
        <v>40.637582113999997</v>
      </c>
      <c r="J16" s="178">
        <f t="shared" si="9"/>
        <v>43.033000000000001</v>
      </c>
      <c r="K16" s="179">
        <f t="shared" si="9"/>
        <v>45.058999999999997</v>
      </c>
      <c r="L16" s="178">
        <f t="shared" si="9"/>
        <v>46.906180674690006</v>
      </c>
      <c r="M16" s="178">
        <f t="shared" si="9"/>
        <v>48.518999999999998</v>
      </c>
      <c r="N16" s="177">
        <f t="shared" si="9"/>
        <v>50.229470000002564</v>
      </c>
      <c r="O16" s="178">
        <f t="shared" si="9"/>
        <v>53.005620000001628</v>
      </c>
      <c r="P16" s="179">
        <f t="shared" si="9"/>
        <v>55.875490000001925</v>
      </c>
      <c r="Q16" s="179">
        <f t="shared" si="9"/>
        <v>57.171152495752253</v>
      </c>
      <c r="R16" s="179">
        <f t="shared" si="9"/>
        <v>58.948614318510025</v>
      </c>
      <c r="S16" s="179">
        <f t="shared" ref="S16:U16" si="10">S17+S18</f>
        <v>61.081406754739966</v>
      </c>
      <c r="T16" s="179">
        <f t="shared" si="10"/>
        <v>61.95270097113</v>
      </c>
      <c r="U16" s="179">
        <f t="shared" si="10"/>
        <v>63.650596695749996</v>
      </c>
    </row>
    <row r="17" spans="1:21" ht="13.5">
      <c r="A17" s="186" t="s">
        <v>227</v>
      </c>
      <c r="B17" s="177">
        <f>'10.4 ancien Com'!B17+'10.5 ancien GFP'!B18</f>
        <v>28.401251911329556</v>
      </c>
      <c r="C17" s="178">
        <f>'10.4 ancien Com'!C17+'10.5 ancien GFP'!C18</f>
        <v>30.032456395769849</v>
      </c>
      <c r="D17" s="178">
        <f>'10.4 ancien Com'!D17+'10.5 ancien GFP'!D18</f>
        <v>31.232201674240947</v>
      </c>
      <c r="E17" s="178">
        <f>'10.4 ancien Com'!E17+'10.5 ancien GFP'!E18</f>
        <v>31.458345467013633</v>
      </c>
      <c r="F17" s="178">
        <f>'10.4 ancien Com'!F17+'10.5 ancien GFP'!F18</f>
        <v>31.911765758273877</v>
      </c>
      <c r="G17" s="178">
        <f>'10.4 ancien Com'!G17+'10.5 ancien GFP'!G18</f>
        <v>31.673173719263339</v>
      </c>
      <c r="H17" s="178">
        <f>'10.4 ancien Com'!H17+'10.5 ancien GFP'!H18</f>
        <v>32.01607691335245</v>
      </c>
      <c r="I17" s="177">
        <f>'10.4 ancien Com'!I17+'10.5 ancien GFP'!I18</f>
        <v>33.336305766999999</v>
      </c>
      <c r="J17" s="178">
        <f>'10.4 ancien Com'!J17+'10.5 ancien GFP'!J18</f>
        <v>34.828000000000003</v>
      </c>
      <c r="K17" s="179">
        <f>'10.4 ancien Com'!K17+'10.5 ancien GFP'!K18</f>
        <v>36.256</v>
      </c>
      <c r="L17" s="178">
        <f>'10.4 ancien Com'!L17+'10.5 ancien GFP'!L18</f>
        <v>37.731340674690003</v>
      </c>
      <c r="M17" s="178">
        <f>'10.4 ancien Com'!M17+'10.5 ancien GFP'!M18</f>
        <v>38.984999999999999</v>
      </c>
      <c r="N17" s="177">
        <f>'10.4 ancien Com'!N17+'10.5 ancien GFP'!N18</f>
        <v>40.537160000001869</v>
      </c>
      <c r="O17" s="178">
        <f>'10.4 ancien Com'!O17+'10.5 ancien GFP'!O18</f>
        <v>43.401250000001085</v>
      </c>
      <c r="P17" s="179">
        <f>'10.4 ancien Com'!P17+'10.5 ancien GFP'!P18</f>
        <v>45.603320000001169</v>
      </c>
      <c r="Q17" s="179">
        <f>'10.4 ancien Com'!Q17+'10.5 ancien GFP'!Q18</f>
        <v>46.531922495751296</v>
      </c>
      <c r="R17" s="179">
        <f>'10.4 ancien Com'!R17+'10.5 ancien GFP'!R18</f>
        <v>48.105896881800021</v>
      </c>
      <c r="S17" s="179">
        <f>'10.4 ancien Com'!S17+'10.5 ancien GFP'!S18</f>
        <v>50.463631848670005</v>
      </c>
      <c r="T17" s="179">
        <f>'10.4 ancien Com'!T17+'10.5 ancien GFP'!T18</f>
        <v>51.197475674130004</v>
      </c>
      <c r="U17" s="179">
        <f>'10.4 ancien Com'!U17+'10.5 ancien GFP'!U18</f>
        <v>52.949175624060004</v>
      </c>
    </row>
    <row r="18" spans="1:21">
      <c r="A18" s="190" t="s">
        <v>11</v>
      </c>
      <c r="B18" s="177"/>
      <c r="C18" s="178"/>
      <c r="D18" s="178">
        <f>'10.4 ancien Com'!D19+'10.5 ancien GFP'!D19</f>
        <v>5.6731269253929755</v>
      </c>
      <c r="E18" s="178">
        <f>'10.4 ancien Com'!E19+'10.5 ancien GFP'!E19</f>
        <v>6.1211642575656642</v>
      </c>
      <c r="F18" s="178">
        <f>'10.4 ancien Com'!F19+'10.5 ancien GFP'!F19</f>
        <v>6.5133647902225302</v>
      </c>
      <c r="G18" s="178">
        <f>'10.4 ancien Com'!G19+'10.5 ancien GFP'!G19</f>
        <v>10.33795205219351</v>
      </c>
      <c r="H18" s="178">
        <f>'10.4 ancien Com'!H19+'10.5 ancien GFP'!H19</f>
        <v>12.573046259000002</v>
      </c>
      <c r="I18" s="177">
        <f>'10.4 ancien Com'!I19+'10.5 ancien GFP'!I19</f>
        <v>7.3012763469999999</v>
      </c>
      <c r="J18" s="178">
        <f>'10.4 ancien Com'!J19+'10.5 ancien GFP'!J19</f>
        <v>8.2050000000000001</v>
      </c>
      <c r="K18" s="179">
        <f>'10.4 ancien Com'!K19+'10.5 ancien GFP'!K19</f>
        <v>8.8030000000000008</v>
      </c>
      <c r="L18" s="178">
        <f>'10.4 ancien Com'!L19+'10.5 ancien GFP'!L19</f>
        <v>9.1748399999999997</v>
      </c>
      <c r="M18" s="178">
        <f>'10.4 ancien Com'!M19+'10.5 ancien GFP'!M19</f>
        <v>9.5339999999999989</v>
      </c>
      <c r="N18" s="177">
        <f>'10.4 ancien Com'!N19+'10.5 ancien GFP'!N19</f>
        <v>9.6923100000006954</v>
      </c>
      <c r="O18" s="178">
        <f>'10.4 ancien Com'!O19+'10.5 ancien GFP'!O19</f>
        <v>9.604370000000543</v>
      </c>
      <c r="P18" s="179">
        <f>'10.4 ancien Com'!P19+'10.5 ancien GFP'!P19</f>
        <v>10.272170000000756</v>
      </c>
      <c r="Q18" s="179">
        <f>'10.4 ancien Com'!Q19+'10.5 ancien GFP'!Q19</f>
        <v>10.639230000000953</v>
      </c>
      <c r="R18" s="179">
        <f>'10.4 ancien Com'!R19+'10.5 ancien GFP'!R19</f>
        <v>10.842717436710004</v>
      </c>
      <c r="S18" s="179">
        <f>'10.4 ancien Com'!S19+'10.5 ancien GFP'!S19</f>
        <v>10.617774906069959</v>
      </c>
      <c r="T18" s="179">
        <f>'10.4 ancien Com'!T19+'10.5 ancien GFP'!T19</f>
        <v>10.755225296999999</v>
      </c>
      <c r="U18" s="179">
        <f>'10.4 ancien Com'!U19+'10.5 ancien GFP'!U19</f>
        <v>10.701421071689992</v>
      </c>
    </row>
    <row r="19" spans="1:21" s="189" customFormat="1" ht="13.5">
      <c r="A19" s="171" t="s">
        <v>229</v>
      </c>
      <c r="B19" s="177">
        <f>'10.4 ancien Com'!B20+'10.5 ancien GFP'!B20</f>
        <v>16.662677584048957</v>
      </c>
      <c r="C19" s="178">
        <f>'10.4 ancien Com'!C20+'10.5 ancien GFP'!C20</f>
        <v>17.226738947827371</v>
      </c>
      <c r="D19" s="178">
        <f>'10.4 ancien Com'!D20+'10.5 ancien GFP'!D20</f>
        <v>16.352294653461833</v>
      </c>
      <c r="E19" s="178">
        <f>'10.4 ancien Com'!E20+'10.5 ancien GFP'!E20</f>
        <v>17.19969713417516</v>
      </c>
      <c r="F19" s="178">
        <f>'10.4 ancien Com'!F20+'10.5 ancien GFP'!F20</f>
        <v>17.967916804596015</v>
      </c>
      <c r="G19" s="178">
        <f>'10.4 ancien Com'!G20+'10.5 ancien GFP'!G20</f>
        <v>17.002139899506528</v>
      </c>
      <c r="H19" s="178">
        <f>'10.4 ancien Com'!H20+'10.5 ancien GFP'!H20</f>
        <v>17.526409284730121</v>
      </c>
      <c r="I19" s="177">
        <f>'10.4 ancien Com'!I20+'10.5 ancien GFP'!I20</f>
        <v>17.6500245288975</v>
      </c>
      <c r="J19" s="178">
        <f>'10.4 ancien Com'!J20+'10.5 ancien GFP'!J20</f>
        <v>24.267348000000002</v>
      </c>
      <c r="K19" s="179">
        <f>'10.4 ancien Com'!K20+'10.5 ancien GFP'!K20</f>
        <v>25</v>
      </c>
      <c r="L19" s="179">
        <f>'10.4 ancien Com'!L20+'10.5 ancien GFP'!L20</f>
        <v>25.713693879209998</v>
      </c>
      <c r="M19" s="179">
        <f>'10.4 ancien Com'!M20+'10.5 ancien GFP'!M20</f>
        <v>26.219000000000001</v>
      </c>
      <c r="N19" s="179">
        <f>'10.4 ancien Com'!N20+'10.5 ancien GFP'!N20</f>
        <v>26.508060000001308</v>
      </c>
      <c r="O19" s="179">
        <f>'10.4 ancien Com'!O20+'10.5 ancien GFP'!O20</f>
        <v>26.773610000001405</v>
      </c>
      <c r="P19" s="179">
        <f>'10.4 ancien Com'!P20+'10.5 ancien GFP'!P20</f>
        <v>27.080710000001382</v>
      </c>
      <c r="Q19" s="179">
        <f>'10.4 ancien Com'!Q20+'10.5 ancien GFP'!Q20</f>
        <v>28.298927504251289</v>
      </c>
      <c r="R19" s="179">
        <f>'10.4 ancien Com'!R20+'10.5 ancien GFP'!R20</f>
        <v>28.01865955602965</v>
      </c>
      <c r="S19" s="179">
        <f>'10.4 ancien Com'!S20+'10.5 ancien GFP'!S20</f>
        <v>27.73117341315011</v>
      </c>
      <c r="T19" s="179">
        <f>'10.4 ancien Com'!T20+'10.5 ancien GFP'!T20</f>
        <v>26.891856663070001</v>
      </c>
      <c r="U19" s="179">
        <f>'10.4 ancien Com'!U20+'10.5 ancien GFP'!U20</f>
        <v>24.599825005199996</v>
      </c>
    </row>
    <row r="20" spans="1:21" s="189" customFormat="1">
      <c r="A20" s="190" t="s">
        <v>119</v>
      </c>
      <c r="B20" s="191">
        <f>'10.4 ancien Com'!B21+'10.5 ancien GFP'!B21</f>
        <v>12.851452153113694</v>
      </c>
      <c r="C20" s="192">
        <f>'10.4 ancien Com'!C21+'10.5 ancien GFP'!C21</f>
        <v>12.75998274277125</v>
      </c>
      <c r="D20" s="192">
        <f>'10.4 ancien Com'!D21+'10.5 ancien GFP'!D21</f>
        <v>13.747685721929944</v>
      </c>
      <c r="E20" s="192">
        <f>'10.4 ancien Com'!E21+'10.5 ancien GFP'!E21</f>
        <v>14.21224011955052</v>
      </c>
      <c r="F20" s="192">
        <f>'10.4 ancien Com'!F21+'10.5 ancien GFP'!F21</f>
        <v>12.957606520092018</v>
      </c>
      <c r="G20" s="192">
        <f>'10.4 ancien Com'!G21+'10.5 ancien GFP'!G21</f>
        <v>13.354061490072519</v>
      </c>
      <c r="H20" s="192">
        <f>'10.4 ancien Com'!H21+'10.5 ancien GFP'!H21</f>
        <v>13.94655888</v>
      </c>
      <c r="I20" s="191">
        <f>'10.4 ancien Com'!I21+'10.5 ancien GFP'!I21</f>
        <v>14.221432718999999</v>
      </c>
      <c r="J20" s="192">
        <f>'10.4 ancien Com'!J21+'10.5 ancien GFP'!J21</f>
        <v>20.058527999999999</v>
      </c>
      <c r="K20" s="179">
        <f>'10.4 ancien Com'!K21+'10.5 ancien GFP'!K21</f>
        <v>20.902999999999999</v>
      </c>
      <c r="L20" s="179">
        <f>'10.4 ancien Com'!L21+'10.5 ancien GFP'!L21</f>
        <v>21.545856211389999</v>
      </c>
      <c r="M20" s="179">
        <f>'10.4 ancien Com'!M21+'10.5 ancien GFP'!M21</f>
        <v>22.122</v>
      </c>
      <c r="N20" s="179">
        <f>'10.4 ancien Com'!N21+'10.5 ancien GFP'!N21</f>
        <v>22.557930000001956</v>
      </c>
      <c r="O20" s="179">
        <f>'10.4 ancien Com'!O21+'10.5 ancien GFP'!O21</f>
        <v>23.043120000001945</v>
      </c>
      <c r="P20" s="179">
        <f>'10.4 ancien Com'!P21+'10.5 ancien GFP'!P21</f>
        <v>23.269150000002007</v>
      </c>
      <c r="Q20" s="179">
        <f>'10.4 ancien Com'!Q21+'10.5 ancien GFP'!Q21</f>
        <v>23.30595000000195</v>
      </c>
      <c r="R20" s="179">
        <f>'10.4 ancien Com'!R21+'10.5 ancien GFP'!R21</f>
        <v>23.487998034309985</v>
      </c>
      <c r="S20" s="179">
        <f>'10.4 ancien Com'!S21+'10.5 ancien GFP'!S21</f>
        <v>23.647874445959992</v>
      </c>
      <c r="T20" s="179">
        <f>'10.4 ancien Com'!T21+'10.5 ancien GFP'!T21</f>
        <v>22.922104855889998</v>
      </c>
      <c r="U20" s="179">
        <f>'10.4 ancien Com'!U21+'10.5 ancien GFP'!U21</f>
        <v>20.678858574339998</v>
      </c>
    </row>
    <row r="21" spans="1:21" s="189" customFormat="1" ht="13.5">
      <c r="A21" s="193" t="s">
        <v>232</v>
      </c>
      <c r="B21" s="215" t="s">
        <v>46</v>
      </c>
      <c r="C21" s="215" t="s">
        <v>46</v>
      </c>
      <c r="D21" s="215" t="s">
        <v>46</v>
      </c>
      <c r="E21" s="215" t="s">
        <v>46</v>
      </c>
      <c r="F21" s="215" t="s">
        <v>46</v>
      </c>
      <c r="G21" s="215" t="s">
        <v>46</v>
      </c>
      <c r="H21" s="215" t="s">
        <v>46</v>
      </c>
      <c r="I21" s="215" t="s">
        <v>46</v>
      </c>
      <c r="J21" s="178">
        <f>'10.4 ancien Com'!J22+'10.5 ancien GFP'!J22</f>
        <v>3.8066469999999999</v>
      </c>
      <c r="K21" s="195">
        <f>'10.4 ancien Com'!K22+'10.5 ancien GFP'!K22</f>
        <v>3.661</v>
      </c>
      <c r="L21" s="179">
        <f>'10.4 ancien Com'!L22+'10.5 ancien GFP'!L22</f>
        <v>3.7270791943799981</v>
      </c>
      <c r="M21" s="179">
        <f>'10.4 ancien Com'!M22+'10.5 ancien GFP'!M22</f>
        <v>3.625</v>
      </c>
      <c r="N21" s="179">
        <f>'10.4 ancien Com'!N22+'10.5 ancien GFP'!N22</f>
        <v>3.5106700000000219</v>
      </c>
      <c r="O21" s="179">
        <f>'10.4 ancien Com'!O22+'10.5 ancien GFP'!O22</f>
        <v>3.2900699999998615</v>
      </c>
      <c r="P21" s="179">
        <f>'10.4 ancien Com'!P22+'10.5 ancien GFP'!P22</f>
        <v>3.3868699999999663</v>
      </c>
      <c r="Q21" s="179">
        <f>'10.4 ancien Com'!Q22+'10.5 ancien GFP'!Q22</f>
        <v>4.5525275042497526</v>
      </c>
      <c r="R21" s="179">
        <f>'10.4 ancien Com'!R22+'10.5 ancien GFP'!R22</f>
        <v>4.2952059460100234</v>
      </c>
      <c r="S21" s="179">
        <f>'10.4 ancien Com'!S22+'10.5 ancien GFP'!S22</f>
        <v>3.8571083462200124</v>
      </c>
      <c r="T21" s="179">
        <f>'10.4 ancien Com'!T22+'10.5 ancien GFP'!T22</f>
        <v>3.7402193329599998</v>
      </c>
      <c r="U21" s="179">
        <f>'10.4 ancien Com'!U22+'10.5 ancien GFP'!U22</f>
        <v>3.6986440170400057</v>
      </c>
    </row>
    <row r="22" spans="1:21" s="165" customFormat="1">
      <c r="A22" s="163" t="s">
        <v>12</v>
      </c>
      <c r="B22" s="168">
        <f t="shared" ref="B22:R22" si="11">B15-B11</f>
        <v>13.49173802551082</v>
      </c>
      <c r="C22" s="184">
        <f t="shared" si="11"/>
        <v>13.888105470328078</v>
      </c>
      <c r="D22" s="184">
        <f t="shared" si="11"/>
        <v>14.055210131750584</v>
      </c>
      <c r="E22" s="184">
        <f t="shared" si="11"/>
        <v>15.170243671905205</v>
      </c>
      <c r="F22" s="184">
        <f t="shared" si="11"/>
        <v>15.527526713015426</v>
      </c>
      <c r="G22" s="184">
        <f t="shared" si="11"/>
        <v>15.87873867495771</v>
      </c>
      <c r="H22" s="184">
        <f t="shared" si="11"/>
        <v>15.539806661623544</v>
      </c>
      <c r="I22" s="168">
        <f t="shared" si="11"/>
        <v>17.043323494387806</v>
      </c>
      <c r="J22" s="184">
        <f t="shared" si="11"/>
        <v>16.879175007000001</v>
      </c>
      <c r="K22" s="185">
        <f t="shared" si="11"/>
        <v>16.099000000000018</v>
      </c>
      <c r="L22" s="184">
        <f t="shared" si="11"/>
        <v>17.0462773660403</v>
      </c>
      <c r="M22" s="184">
        <f t="shared" si="11"/>
        <v>17.166000000000011</v>
      </c>
      <c r="N22" s="168">
        <f t="shared" si="11"/>
        <v>16.67333999999974</v>
      </c>
      <c r="O22" s="184">
        <f t="shared" si="11"/>
        <v>17.634499999998965</v>
      </c>
      <c r="P22" s="185">
        <f t="shared" si="11"/>
        <v>19.443439999999441</v>
      </c>
      <c r="Q22" s="185">
        <f t="shared" si="11"/>
        <v>21.064239999998719</v>
      </c>
      <c r="R22" s="185">
        <f t="shared" si="11"/>
        <v>20.914838662887348</v>
      </c>
      <c r="S22" s="185">
        <f t="shared" ref="S22:U22" si="12">S15-S11</f>
        <v>20.137822594282937</v>
      </c>
      <c r="T22" s="185">
        <f t="shared" si="12"/>
        <v>18.727072816570001</v>
      </c>
      <c r="U22" s="185">
        <f t="shared" si="12"/>
        <v>20.040664974460327</v>
      </c>
    </row>
    <row r="23" spans="1:21">
      <c r="A23" s="197" t="s">
        <v>13</v>
      </c>
      <c r="B23" s="177">
        <f>'10.4 ancien Com'!B24+'10.5 ancien GFP'!B24</f>
        <v>4.7564093378072041</v>
      </c>
      <c r="C23" s="178">
        <f>'10.4 ancien Com'!C24+'10.5 ancien GFP'!C24</f>
        <v>4.2838173843712317</v>
      </c>
      <c r="D23" s="178">
        <f>'10.4 ancien Com'!D24+'10.5 ancien GFP'!D24</f>
        <v>3.4571268053027238</v>
      </c>
      <c r="E23" s="178">
        <f>'10.4 ancien Com'!E24+'10.5 ancien GFP'!E24</f>
        <v>3.1848064610006586</v>
      </c>
      <c r="F23" s="178">
        <f>'10.4 ancien Com'!F24+'10.5 ancien GFP'!F24</f>
        <v>3.1751938499771581</v>
      </c>
      <c r="G23" s="178">
        <f>'10.4 ancien Com'!G24+'10.5 ancien GFP'!G24</f>
        <v>3.2953808844592825</v>
      </c>
      <c r="H23" s="178">
        <f>'10.4 ancien Com'!H24+'10.5 ancien GFP'!H24</f>
        <v>3.0320604345760112</v>
      </c>
      <c r="I23" s="177">
        <f>'10.4 ancien Com'!I24+'10.5 ancien GFP'!I24</f>
        <v>2.864364342</v>
      </c>
      <c r="J23" s="178">
        <f>'10.4 ancien Com'!J24+'10.5 ancien GFP'!J24</f>
        <v>2.625</v>
      </c>
      <c r="K23" s="179">
        <f>'10.4 ancien Com'!K24+'10.5 ancien GFP'!K24</f>
        <v>2.54</v>
      </c>
      <c r="L23" s="178">
        <f>'10.4 ancien Com'!L24+'10.5 ancien GFP'!L24</f>
        <v>2.7274562566500018</v>
      </c>
      <c r="M23" s="178">
        <f>'10.4 ancien Com'!M24+'10.5 ancien GFP'!M24</f>
        <v>2.8939999999999997</v>
      </c>
      <c r="N23" s="177">
        <f>'10.4 ancien Com'!N24+'10.5 ancien GFP'!N24</f>
        <v>3.106519999999755</v>
      </c>
      <c r="O23" s="178">
        <f>'10.4 ancien Com'!O24+'10.5 ancien GFP'!O24</f>
        <v>2.8196099999997575</v>
      </c>
      <c r="P23" s="179">
        <f>'10.4 ancien Com'!P24+'10.5 ancien GFP'!P24</f>
        <v>2.6028399999997527</v>
      </c>
      <c r="Q23" s="179">
        <f>'10.4 ancien Com'!Q24+'10.5 ancien GFP'!Q24</f>
        <v>2.8334799999997609</v>
      </c>
      <c r="R23" s="179">
        <f>'10.4 ancien Com'!R24+'10.5 ancien GFP'!R24</f>
        <v>2.9475732270900101</v>
      </c>
      <c r="S23" s="179">
        <f>'10.4 ancien Com'!S24+'10.5 ancien GFP'!S24</f>
        <v>3.003537641319995</v>
      </c>
      <c r="T23" s="179">
        <f>'10.4 ancien Com'!T24+'10.5 ancien GFP'!T24</f>
        <v>3.0387724543000001</v>
      </c>
      <c r="U23" s="179">
        <f>'10.4 ancien Com'!U24+'10.5 ancien GFP'!U24</f>
        <v>3.7888736510700021</v>
      </c>
    </row>
    <row r="24" spans="1:21" s="165" customFormat="1">
      <c r="A24" s="166" t="s">
        <v>14</v>
      </c>
      <c r="B24" s="170">
        <f t="shared" ref="B24:R24" si="13">B22-B23</f>
        <v>8.7353286877036158</v>
      </c>
      <c r="C24" s="230">
        <f t="shared" si="13"/>
        <v>9.6042880859568456</v>
      </c>
      <c r="D24" s="230">
        <f t="shared" si="13"/>
        <v>10.59808332644786</v>
      </c>
      <c r="E24" s="230">
        <f t="shared" si="13"/>
        <v>11.985437210904546</v>
      </c>
      <c r="F24" s="230">
        <f t="shared" si="13"/>
        <v>12.352332863038267</v>
      </c>
      <c r="G24" s="230">
        <f t="shared" si="13"/>
        <v>12.583357790498427</v>
      </c>
      <c r="H24" s="230">
        <f t="shared" si="13"/>
        <v>12.507746227047534</v>
      </c>
      <c r="I24" s="170">
        <f t="shared" si="13"/>
        <v>14.178959152387806</v>
      </c>
      <c r="J24" s="230">
        <f t="shared" si="13"/>
        <v>14.254175007000001</v>
      </c>
      <c r="K24" s="231">
        <f t="shared" si="13"/>
        <v>13.559000000000019</v>
      </c>
      <c r="L24" s="230">
        <f t="shared" si="13"/>
        <v>14.318821109390299</v>
      </c>
      <c r="M24" s="230">
        <f t="shared" si="13"/>
        <v>14.272000000000011</v>
      </c>
      <c r="N24" s="170">
        <f t="shared" si="13"/>
        <v>13.566819999999986</v>
      </c>
      <c r="O24" s="230">
        <f t="shared" si="13"/>
        <v>14.814889999999208</v>
      </c>
      <c r="P24" s="231">
        <f t="shared" si="13"/>
        <v>16.840599999999689</v>
      </c>
      <c r="Q24" s="231">
        <f t="shared" si="13"/>
        <v>18.230759999998959</v>
      </c>
      <c r="R24" s="231">
        <f t="shared" si="13"/>
        <v>17.967265435797337</v>
      </c>
      <c r="S24" s="231">
        <f t="shared" ref="S24:U24" si="14">S22-S23</f>
        <v>17.134284952962943</v>
      </c>
      <c r="T24" s="231">
        <f t="shared" si="14"/>
        <v>15.688300362270001</v>
      </c>
      <c r="U24" s="231">
        <f t="shared" si="14"/>
        <v>16.251791323390325</v>
      </c>
    </row>
    <row r="25" spans="1:21">
      <c r="A25" s="198" t="s">
        <v>169</v>
      </c>
      <c r="B25" s="199">
        <f t="shared" ref="B25:R25" si="15">B24-B36</f>
        <v>1.0976329241093552</v>
      </c>
      <c r="C25" s="232">
        <f t="shared" si="15"/>
        <v>1.2653268430704969</v>
      </c>
      <c r="D25" s="232">
        <f t="shared" si="15"/>
        <v>3.0540018898597907</v>
      </c>
      <c r="E25" s="232">
        <f t="shared" si="15"/>
        <v>4.0602977900278727</v>
      </c>
      <c r="F25" s="232">
        <f t="shared" si="15"/>
        <v>4.2710716510990707</v>
      </c>
      <c r="G25" s="232">
        <f t="shared" si="15"/>
        <v>3.9314424772568994</v>
      </c>
      <c r="H25" s="232">
        <f t="shared" si="15"/>
        <v>3.864730039047533</v>
      </c>
      <c r="I25" s="199">
        <f t="shared" si="15"/>
        <v>6.9218979713878062</v>
      </c>
      <c r="J25" s="232">
        <f t="shared" si="15"/>
        <v>6.4531328509162007</v>
      </c>
      <c r="K25" s="233">
        <f t="shared" si="15"/>
        <v>5.4220000000000184</v>
      </c>
      <c r="L25" s="232">
        <f t="shared" si="15"/>
        <v>6.8171185129402989</v>
      </c>
      <c r="M25" s="232">
        <f t="shared" si="15"/>
        <v>6.8220000000000107</v>
      </c>
      <c r="N25" s="199">
        <f t="shared" si="15"/>
        <v>6.3591099999987533</v>
      </c>
      <c r="O25" s="232">
        <f t="shared" si="15"/>
        <v>7.671219999997998</v>
      </c>
      <c r="P25" s="233">
        <f t="shared" si="15"/>
        <v>9.4556399999983984</v>
      </c>
      <c r="Q25" s="233">
        <f t="shared" si="15"/>
        <v>10.797539999997683</v>
      </c>
      <c r="R25" s="233">
        <f t="shared" si="15"/>
        <v>10.386491496747341</v>
      </c>
      <c r="S25" s="233">
        <f t="shared" ref="S25:U25" si="16">S24-S36</f>
        <v>9.2779604374129363</v>
      </c>
      <c r="T25" s="233">
        <f t="shared" si="16"/>
        <v>7.8653440652200004</v>
      </c>
      <c r="U25" s="233">
        <f t="shared" si="16"/>
        <v>7.8251310967603303</v>
      </c>
    </row>
    <row r="26" spans="1:21">
      <c r="A26" s="176" t="s">
        <v>15</v>
      </c>
      <c r="B26" s="172">
        <f>'10.4 ancien Com'!B27+'10.5 ancien GFP'!B27</f>
        <v>24.193659035577028</v>
      </c>
      <c r="C26" s="173">
        <f>'10.4 ancien Com'!C27+'10.5 ancien GFP'!C27</f>
        <v>23.690577278693574</v>
      </c>
      <c r="D26" s="173">
        <f>'10.4 ancien Com'!D27+'10.5 ancien GFP'!D27</f>
        <v>25.713758980695381</v>
      </c>
      <c r="E26" s="173">
        <f>'10.4 ancien Com'!E27+'10.5 ancien GFP'!E27</f>
        <v>27.332863572845959</v>
      </c>
      <c r="F26" s="173">
        <f>'10.4 ancien Com'!F27+'10.5 ancien GFP'!F27</f>
        <v>29.942285731442762</v>
      </c>
      <c r="G26" s="173">
        <f>'10.4 ancien Com'!G27+'10.5 ancien GFP'!G27</f>
        <v>31.007847051100967</v>
      </c>
      <c r="H26" s="173">
        <f>'10.4 ancien Com'!H27+'10.5 ancien GFP'!H27</f>
        <v>29.435818916047527</v>
      </c>
      <c r="I26" s="172">
        <f>'10.4 ancien Com'!I27+'10.5 ancien GFP'!I27</f>
        <v>30.202566207387797</v>
      </c>
      <c r="J26" s="173">
        <f>'10.4 ancien Com'!J27+'10.5 ancien GFP'!J27</f>
        <v>33.226879010185897</v>
      </c>
      <c r="K26" s="174">
        <f>'10.4 ancien Com'!K27+'10.5 ancien GFP'!K27</f>
        <v>35.441800000000001</v>
      </c>
      <c r="L26" s="173">
        <f>'10.4 ancien Com'!L27+'10.5 ancien GFP'!L27</f>
        <v>37.220700423519993</v>
      </c>
      <c r="M26" s="173">
        <f>'10.4 ancien Com'!M27+'10.5 ancien GFP'!M27</f>
        <v>41</v>
      </c>
      <c r="N26" s="172">
        <f>'10.4 ancien Com'!N27+'10.5 ancien GFP'!N27</f>
        <v>38.59665000000232</v>
      </c>
      <c r="O26" s="173">
        <f>'10.4 ancien Com'!O27+'10.5 ancien GFP'!O27</f>
        <v>39.2504400000022</v>
      </c>
      <c r="P26" s="174">
        <f>'10.4 ancien Com'!P27+'10.5 ancien GFP'!P27</f>
        <v>38.327530000002817</v>
      </c>
      <c r="Q26" s="174">
        <f>'10.4 ancien Com'!Q27+'10.5 ancien GFP'!Q27</f>
        <v>40.679460000002422</v>
      </c>
      <c r="R26" s="174">
        <f>'10.4 ancien Com'!R27+'10.5 ancien GFP'!R27</f>
        <v>42.187553939051227</v>
      </c>
      <c r="S26" s="174">
        <f>'10.4 ancien Com'!S27+'10.5 ancien GFP'!S27</f>
        <v>45.563194515550009</v>
      </c>
      <c r="T26" s="174">
        <f>'10.4 ancien Com'!T27+'10.5 ancien GFP'!T27</f>
        <v>41.240785788240004</v>
      </c>
      <c r="U26" s="174">
        <f>'10.4 ancien Com'!U27+'10.5 ancien GFP'!U27</f>
        <v>38.175759575980003</v>
      </c>
    </row>
    <row r="27" spans="1:21" s="165" customFormat="1">
      <c r="A27" s="163" t="s">
        <v>107</v>
      </c>
      <c r="B27" s="175">
        <f t="shared" ref="B27:R27" si="17">B26-B36</f>
        <v>16.555963271982769</v>
      </c>
      <c r="C27" s="213">
        <f t="shared" si="17"/>
        <v>15.351616035807226</v>
      </c>
      <c r="D27" s="213">
        <f t="shared" si="17"/>
        <v>18.169677544107312</v>
      </c>
      <c r="E27" s="213">
        <f t="shared" si="17"/>
        <v>19.407724151969283</v>
      </c>
      <c r="F27" s="213">
        <f t="shared" si="17"/>
        <v>21.861024519503566</v>
      </c>
      <c r="G27" s="213">
        <f t="shared" si="17"/>
        <v>22.355931737859439</v>
      </c>
      <c r="H27" s="213">
        <f t="shared" si="17"/>
        <v>20.792802728047526</v>
      </c>
      <c r="I27" s="175">
        <f t="shared" si="17"/>
        <v>22.945505026387796</v>
      </c>
      <c r="J27" s="213">
        <f t="shared" si="17"/>
        <v>25.425836854102098</v>
      </c>
      <c r="K27" s="214">
        <f t="shared" si="17"/>
        <v>27.3048</v>
      </c>
      <c r="L27" s="213">
        <f t="shared" si="17"/>
        <v>29.718997827069991</v>
      </c>
      <c r="M27" s="213">
        <f t="shared" si="17"/>
        <v>33.549999999999997</v>
      </c>
      <c r="N27" s="175">
        <f t="shared" si="17"/>
        <v>31.388940000001089</v>
      </c>
      <c r="O27" s="213">
        <f t="shared" si="17"/>
        <v>32.106770000000992</v>
      </c>
      <c r="P27" s="214">
        <f t="shared" si="17"/>
        <v>30.942570000001524</v>
      </c>
      <c r="Q27" s="214">
        <f t="shared" si="17"/>
        <v>33.246240000001144</v>
      </c>
      <c r="R27" s="214">
        <f t="shared" si="17"/>
        <v>34.60678000000123</v>
      </c>
      <c r="S27" s="214">
        <f t="shared" ref="S27:U27" si="18">S26-S36</f>
        <v>37.706870000000002</v>
      </c>
      <c r="T27" s="214">
        <f t="shared" si="18"/>
        <v>33.417829491190005</v>
      </c>
      <c r="U27" s="214">
        <f t="shared" si="18"/>
        <v>29.749099349350008</v>
      </c>
    </row>
    <row r="28" spans="1:21">
      <c r="A28" s="176" t="s">
        <v>136</v>
      </c>
      <c r="B28" s="177">
        <f>'10.4 ancien Com'!B29+'10.5 ancien GFP'!B29</f>
        <v>0.91469410342446233</v>
      </c>
      <c r="C28" s="178">
        <f>'10.4 ancien Com'!C29+'10.5 ancien GFP'!C29</f>
        <v>0.80797979135827502</v>
      </c>
      <c r="D28" s="178">
        <f>'10.4 ancien Com'!D29+'10.5 ancien GFP'!D29</f>
        <v>1.0271385416724139</v>
      </c>
      <c r="E28" s="178">
        <f>'10.4 ancien Com'!E29+'10.5 ancien GFP'!E29</f>
        <v>0.98198043965277604</v>
      </c>
      <c r="F28" s="178">
        <f>'10.4 ancien Com'!F29+'10.5 ancien GFP'!F29</f>
        <v>1.0561822051445455</v>
      </c>
      <c r="G28" s="178">
        <f>'10.4 ancien Com'!G29+'10.5 ancien GFP'!G29</f>
        <v>0.97159574222319889</v>
      </c>
      <c r="H28" s="178">
        <f>'10.4 ancien Com'!H29+'10.5 ancien GFP'!H29</f>
        <v>0.96678738304752676</v>
      </c>
      <c r="I28" s="177">
        <f>'10.4 ancien Com'!I29+'10.5 ancien GFP'!I29</f>
        <v>1.0962188243877999</v>
      </c>
      <c r="J28" s="178">
        <f>'10.4 ancien Com'!J29+'10.5 ancien GFP'!J29</f>
        <v>1.098175007</v>
      </c>
      <c r="K28" s="179">
        <f>'10.4 ancien Com'!K29+'10.5 ancien GFP'!K29</f>
        <v>1.2227979083160001</v>
      </c>
      <c r="L28" s="178">
        <f>'10.4 ancien Com'!L29+'10.5 ancien GFP'!L29</f>
        <v>1.62510397974</v>
      </c>
      <c r="M28" s="178">
        <f>'10.4 ancien Com'!M29+'10.5 ancien GFP'!M29</f>
        <v>2.2389999999999999</v>
      </c>
      <c r="N28" s="177">
        <f>'10.4 ancien Com'!N29+'10.5 ancien GFP'!N29</f>
        <v>2.1734099999999725</v>
      </c>
      <c r="O28" s="178">
        <f>'10.4 ancien Com'!O29+'10.5 ancien GFP'!O29</f>
        <v>2.587419999999951</v>
      </c>
      <c r="P28" s="179">
        <f>'10.4 ancien Com'!P29+'10.5 ancien GFP'!P29</f>
        <v>2.7553699999999486</v>
      </c>
      <c r="Q28" s="179">
        <f>'10.4 ancien Com'!Q29+'10.5 ancien GFP'!Q29</f>
        <v>2.8147399999999454</v>
      </c>
      <c r="R28" s="179">
        <f>'10.4 ancien Com'!R29+'10.5 ancien GFP'!R29</f>
        <v>3.1569699999999452</v>
      </c>
      <c r="S28" s="179">
        <f>'10.4 ancien Com'!S29+'10.5 ancien GFP'!S29</f>
        <v>3.2733382634500012</v>
      </c>
      <c r="T28" s="179">
        <f>'10.4 ancien Com'!T29+'10.5 ancien GFP'!T29</f>
        <v>3.2633273602099999</v>
      </c>
      <c r="U28" s="179">
        <f>'10.4 ancien Com'!U29+'10.5 ancien GFP'!U29</f>
        <v>2.8683178442800004</v>
      </c>
    </row>
    <row r="29" spans="1:21">
      <c r="A29" s="198" t="s">
        <v>137</v>
      </c>
      <c r="B29" s="181">
        <f>'10.4 ancien Com'!B30+'10.5 ancien GFP'!B30</f>
        <v>13.293554303102185</v>
      </c>
      <c r="C29" s="182">
        <f>'10.4 ancien Com'!C30+'10.5 ancien GFP'!C30</f>
        <v>13.552717632405782</v>
      </c>
      <c r="D29" s="182">
        <f>'10.4 ancien Com'!D30+'10.5 ancien GFP'!D30</f>
        <v>15.468010533007499</v>
      </c>
      <c r="E29" s="182">
        <f>'10.4 ancien Com'!E30+'10.5 ancien GFP'!E30</f>
        <v>16.930407688766184</v>
      </c>
      <c r="F29" s="182">
        <f>'10.4 ancien Com'!F30+'10.5 ancien GFP'!F30</f>
        <v>19.348459259372184</v>
      </c>
      <c r="G29" s="182">
        <f>'10.4 ancien Com'!G30+'10.5 ancien GFP'!G30</f>
        <v>19.547580627872204</v>
      </c>
      <c r="H29" s="182">
        <f>'10.4 ancien Com'!H30+'10.5 ancien GFP'!H30</f>
        <v>18.230399747</v>
      </c>
      <c r="I29" s="181">
        <f>'10.4 ancien Com'!I30+'10.5 ancien GFP'!I30</f>
        <v>20.319169861999999</v>
      </c>
      <c r="J29" s="182">
        <f>'10.4 ancien Com'!J30+'10.5 ancien GFP'!J30</f>
        <v>21.993000000000002</v>
      </c>
      <c r="K29" s="183">
        <f>'10.4 ancien Com'!K30+'10.5 ancien GFP'!K30</f>
        <v>24.3628</v>
      </c>
      <c r="L29" s="182">
        <f>'10.4 ancien Com'!L30+'10.5 ancien GFP'!L30</f>
        <v>26.503446434809998</v>
      </c>
      <c r="M29" s="182">
        <f>'10.4 ancien Com'!M30+'10.5 ancien GFP'!M30</f>
        <v>29.555</v>
      </c>
      <c r="N29" s="181">
        <f>'10.4 ancien Com'!N30+'10.5 ancien GFP'!N30</f>
        <v>27.716860000001287</v>
      </c>
      <c r="O29" s="182">
        <f>'10.4 ancien Com'!O30+'10.5 ancien GFP'!O30</f>
        <v>27.415230000001184</v>
      </c>
      <c r="P29" s="183">
        <f>'10.4 ancien Com'!P30+'10.5 ancien GFP'!P30</f>
        <v>26.176480000001607</v>
      </c>
      <c r="Q29" s="183">
        <f>'10.4 ancien Com'!Q30+'10.5 ancien GFP'!Q30</f>
        <v>28.326690000001246</v>
      </c>
      <c r="R29" s="183">
        <f>'10.4 ancien Com'!R30+'10.5 ancien GFP'!R30</f>
        <v>29.53364000000122</v>
      </c>
      <c r="S29" s="183">
        <f>'10.4 ancien Com'!S30+'10.5 ancien GFP'!S30</f>
        <v>32.415219775210097</v>
      </c>
      <c r="T29" s="183">
        <f>'10.4 ancien Com'!T30+'10.5 ancien GFP'!T30</f>
        <v>28.26644815993</v>
      </c>
      <c r="U29" s="183">
        <f>'10.4 ancien Com'!U30+'10.5 ancien GFP'!U30</f>
        <v>24.015267973440025</v>
      </c>
    </row>
    <row r="30" spans="1:21">
      <c r="A30" s="176" t="s">
        <v>16</v>
      </c>
      <c r="B30" s="172">
        <f>'10.4 ancien Com'!B31+'10.5 ancien GFP'!B31</f>
        <v>16.571208173706509</v>
      </c>
      <c r="C30" s="173">
        <f>'10.4 ancien Com'!C31+'10.5 ancien GFP'!C31</f>
        <v>14.665595458238878</v>
      </c>
      <c r="D30" s="173">
        <f>'10.4 ancien Com'!D31+'10.5 ancien GFP'!D31</f>
        <v>14.694065189181609</v>
      </c>
      <c r="E30" s="173">
        <f>'10.4 ancien Com'!E31+'10.5 ancien GFP'!E31</f>
        <v>16.277678971335011</v>
      </c>
      <c r="F30" s="173">
        <f>'10.4 ancien Com'!F31+'10.5 ancien GFP'!F31</f>
        <v>17.678247082506932</v>
      </c>
      <c r="G30" s="173">
        <f>'10.4 ancien Com'!G31+'10.5 ancien GFP'!G31</f>
        <v>18.528703731417163</v>
      </c>
      <c r="H30" s="173">
        <f>'10.4 ancien Com'!H31+'10.5 ancien GFP'!H31</f>
        <v>17.952254901</v>
      </c>
      <c r="I30" s="172">
        <f>'10.4 ancien Com'!I31+'10.5 ancien GFP'!I31</f>
        <v>17.227247224000003</v>
      </c>
      <c r="J30" s="173">
        <f>'10.4 ancien Com'!J31+'10.5 ancien GFP'!J31</f>
        <v>19.901316700930781</v>
      </c>
      <c r="K30" s="174">
        <f>'10.4 ancien Com'!K31+'10.5 ancien GFP'!K31</f>
        <v>22.333792032370006</v>
      </c>
      <c r="L30" s="173">
        <f>'10.4 ancien Com'!L31+'10.5 ancien GFP'!L31</f>
        <v>24.106588415689998</v>
      </c>
      <c r="M30" s="173">
        <f>'10.4 ancien Com'!M31+'10.5 ancien GFP'!M31</f>
        <v>26.178000000000001</v>
      </c>
      <c r="N30" s="172">
        <f>'10.4 ancien Com'!N31+'10.5 ancien GFP'!N31</f>
        <v>25.202820000001836</v>
      </c>
      <c r="O30" s="173">
        <f>'10.4 ancien Com'!O31+'10.5 ancien GFP'!O31</f>
        <v>25.770740000001936</v>
      </c>
      <c r="P30" s="174">
        <f>'10.4 ancien Com'!P31+'10.5 ancien GFP'!P31</f>
        <v>23.102360000001035</v>
      </c>
      <c r="Q30" s="174">
        <f>'10.4 ancien Com'!Q31+'10.5 ancien GFP'!Q31</f>
        <v>24.079210000001751</v>
      </c>
      <c r="R30" s="174">
        <f>'10.4 ancien Com'!R31+'10.5 ancien GFP'!R31</f>
        <v>25.651093517681765</v>
      </c>
      <c r="S30" s="174">
        <f>'10.4 ancien Com'!S31+'10.5 ancien GFP'!S31</f>
        <v>25.426254745520009</v>
      </c>
      <c r="T30" s="174">
        <f>'10.4 ancien Com'!T31+'10.5 ancien GFP'!T31</f>
        <v>23.975706894550001</v>
      </c>
      <c r="U30" s="174">
        <f>'10.4 ancien Com'!U31+'10.5 ancien GFP'!U31</f>
        <v>24.567096766129957</v>
      </c>
    </row>
    <row r="31" spans="1:21" s="165" customFormat="1">
      <c r="A31" s="163" t="s">
        <v>108</v>
      </c>
      <c r="B31" s="175">
        <f t="shared" ref="B31:R31" si="19">B30-B37</f>
        <v>8.9335124101122503</v>
      </c>
      <c r="C31" s="213">
        <f t="shared" si="19"/>
        <v>7.4090222377381432</v>
      </c>
      <c r="D31" s="213">
        <f t="shared" si="19"/>
        <v>7.5992173401610188</v>
      </c>
      <c r="E31" s="213">
        <f t="shared" si="19"/>
        <v>8.1346208108153419</v>
      </c>
      <c r="F31" s="213">
        <f t="shared" si="19"/>
        <v>9.0642120119154157</v>
      </c>
      <c r="G31" s="213">
        <f t="shared" si="19"/>
        <v>9.9890886445807716</v>
      </c>
      <c r="H31" s="213">
        <f t="shared" si="19"/>
        <v>9.5066189009999995</v>
      </c>
      <c r="I31" s="175">
        <f t="shared" si="19"/>
        <v>9.6386786710000028</v>
      </c>
      <c r="J31" s="213">
        <f t="shared" si="19"/>
        <v>11.105060092002882</v>
      </c>
      <c r="K31" s="214">
        <f t="shared" si="19"/>
        <v>12.187792032370005</v>
      </c>
      <c r="L31" s="213">
        <f t="shared" si="19"/>
        <v>13.867935704089998</v>
      </c>
      <c r="M31" s="213">
        <f t="shared" si="19"/>
        <v>15.235000000000001</v>
      </c>
      <c r="N31" s="175">
        <f t="shared" si="19"/>
        <v>14.677580000001662</v>
      </c>
      <c r="O31" s="213">
        <f t="shared" si="19"/>
        <v>16.539010000001795</v>
      </c>
      <c r="P31" s="214">
        <f t="shared" si="19"/>
        <v>14.588590000000938</v>
      </c>
      <c r="Q31" s="214">
        <f t="shared" si="19"/>
        <v>14.932750000001594</v>
      </c>
      <c r="R31" s="214">
        <f t="shared" si="19"/>
        <v>15.017430000001744</v>
      </c>
      <c r="S31" s="214">
        <f t="shared" ref="S31:U31" si="20">S30-S37</f>
        <v>15.523190000000001</v>
      </c>
      <c r="T31" s="214">
        <f t="shared" si="20"/>
        <v>15.308405454240003</v>
      </c>
      <c r="U31" s="214">
        <f t="shared" si="20"/>
        <v>15.185805731259958</v>
      </c>
    </row>
    <row r="32" spans="1:21">
      <c r="A32" s="198" t="s">
        <v>138</v>
      </c>
      <c r="B32" s="181">
        <f>'10.4 ancien Com'!B33+'10.5 ancien GFP'!B33</f>
        <v>5.6711034412316668</v>
      </c>
      <c r="C32" s="182">
        <f>'10.4 ancien Com'!C33+'10.5 ancien GFP'!C33</f>
        <v>5.5034095222705153</v>
      </c>
      <c r="D32" s="182">
        <f>'10.4 ancien Com'!D33+'10.5 ancien GFP'!D33</f>
        <v>5.4620935457659572</v>
      </c>
      <c r="E32" s="182">
        <f>'10.4 ancien Com'!E33+'10.5 ancien GFP'!E33</f>
        <v>5.7163423751861782</v>
      </c>
      <c r="F32" s="182">
        <f>'10.4 ancien Com'!F33+'10.5 ancien GFP'!F33</f>
        <v>6.4562942735575657</v>
      </c>
      <c r="G32" s="182">
        <f>'10.4 ancien Com'!G33+'10.5 ancien GFP'!G33</f>
        <v>6.8519514147419081</v>
      </c>
      <c r="H32" s="182">
        <f>'10.4 ancien Com'!H33+'10.5 ancien GFP'!H33</f>
        <v>7.0558163730000008</v>
      </c>
      <c r="I32" s="181">
        <f>'10.4 ancien Com'!I33+'10.5 ancien GFP'!I33</f>
        <v>7.3576546130000002</v>
      </c>
      <c r="J32" s="182">
        <f>'10.4 ancien Com'!J33+'10.5 ancien GFP'!J33</f>
        <v>7.9069646960015003</v>
      </c>
      <c r="K32" s="183">
        <f>'10.4 ancien Com'!K33+'10.5 ancien GFP'!K33</f>
        <v>8.7651528315499974</v>
      </c>
      <c r="L32" s="182">
        <f>'10.4 ancien Com'!L33+'10.5 ancien GFP'!L33</f>
        <v>9.5629895796700009</v>
      </c>
      <c r="M32" s="182">
        <f>'10.4 ancien Com'!M33+'10.5 ancien GFP'!M33</f>
        <v>10.404999999999999</v>
      </c>
      <c r="N32" s="181">
        <f>'10.4 ancien Com'!N33+'10.5 ancien GFP'!N33</f>
        <v>10.630190000000814</v>
      </c>
      <c r="O32" s="182">
        <f>'10.4 ancien Com'!O33+'10.5 ancien GFP'!O33</f>
        <v>12.832720000001643</v>
      </c>
      <c r="P32" s="183">
        <f>'10.4 ancien Com'!P33+'10.5 ancien GFP'!P33</f>
        <v>10.350470000000898</v>
      </c>
      <c r="Q32" s="183">
        <f>'10.4 ancien Com'!Q33+'10.5 ancien GFP'!Q33</f>
        <v>10.374980000000736</v>
      </c>
      <c r="R32" s="183">
        <f>'10.4 ancien Com'!R33+'10.5 ancien GFP'!R33</f>
        <v>10.715810000000879</v>
      </c>
      <c r="S32" s="183">
        <f>'10.4 ancien Com'!S33+'10.5 ancien GFP'!S33</f>
        <v>11.039550393840056</v>
      </c>
      <c r="T32" s="183">
        <f>'10.4 ancien Com'!T33+'10.5 ancien GFP'!T33</f>
        <v>11.483490430070001</v>
      </c>
      <c r="U32" s="183">
        <f>'10.4 ancien Com'!U33+'10.5 ancien GFP'!U33</f>
        <v>10.710471414719999</v>
      </c>
    </row>
    <row r="33" spans="1:21" s="165" customFormat="1">
      <c r="A33" s="200" t="s">
        <v>17</v>
      </c>
      <c r="B33" s="201">
        <f t="shared" ref="B33:R33" si="21">B24+B31-B27</f>
        <v>1.1128778258330954</v>
      </c>
      <c r="C33" s="201">
        <f t="shared" si="21"/>
        <v>1.6616942878877623</v>
      </c>
      <c r="D33" s="201">
        <f t="shared" si="21"/>
        <v>2.7623122501566399E-2</v>
      </c>
      <c r="E33" s="201">
        <f t="shared" si="21"/>
        <v>0.71233386975060498</v>
      </c>
      <c r="F33" s="201">
        <f t="shared" si="21"/>
        <v>-0.44447964454988309</v>
      </c>
      <c r="G33" s="201">
        <f t="shared" si="21"/>
        <v>0.21651469721976113</v>
      </c>
      <c r="H33" s="201">
        <f t="shared" si="21"/>
        <v>1.2215624000000069</v>
      </c>
      <c r="I33" s="201">
        <f t="shared" si="21"/>
        <v>0.87213279700001323</v>
      </c>
      <c r="J33" s="201">
        <f t="shared" si="21"/>
        <v>-6.6601755099217286E-2</v>
      </c>
      <c r="K33" s="201">
        <f t="shared" si="21"/>
        <v>-1.5580079676299761</v>
      </c>
      <c r="L33" s="201">
        <f t="shared" si="21"/>
        <v>-1.5322410135896938</v>
      </c>
      <c r="M33" s="201">
        <f t="shared" si="21"/>
        <v>-4.0429999999999851</v>
      </c>
      <c r="N33" s="201">
        <f t="shared" si="21"/>
        <v>-3.1445399999994414</v>
      </c>
      <c r="O33" s="201">
        <f t="shared" si="21"/>
        <v>-0.75286999999998727</v>
      </c>
      <c r="P33" s="201">
        <f t="shared" si="21"/>
        <v>0.48661999999910321</v>
      </c>
      <c r="Q33" s="201">
        <f t="shared" si="21"/>
        <v>-8.2730000000587722E-2</v>
      </c>
      <c r="R33" s="201">
        <f t="shared" si="21"/>
        <v>-1.6220845642021473</v>
      </c>
      <c r="S33" s="201">
        <f t="shared" ref="S33:U33" si="22">S24+S31-S27</f>
        <v>-5.0493950470370592</v>
      </c>
      <c r="T33" s="201">
        <f t="shared" si="22"/>
        <v>-2.421123674680004</v>
      </c>
      <c r="U33" s="201">
        <f t="shared" si="22"/>
        <v>1.688497705300275</v>
      </c>
    </row>
    <row r="34" spans="1:21" s="165" customFormat="1">
      <c r="A34" s="166" t="s">
        <v>18</v>
      </c>
      <c r="B34" s="202">
        <f t="shared" ref="B34:R34" si="23">B7-B6</f>
        <v>1.1128778258330954</v>
      </c>
      <c r="C34" s="202">
        <f t="shared" si="23"/>
        <v>0.57930626550215436</v>
      </c>
      <c r="D34" s="202">
        <f t="shared" si="23"/>
        <v>-0.42161046506589628</v>
      </c>
      <c r="E34" s="202">
        <f t="shared" si="23"/>
        <v>0.930252609393591</v>
      </c>
      <c r="F34" s="202">
        <f t="shared" si="23"/>
        <v>8.8294214102432989E-2</v>
      </c>
      <c r="G34" s="202">
        <f t="shared" si="23"/>
        <v>0.10421447081462532</v>
      </c>
      <c r="H34" s="202">
        <f t="shared" si="23"/>
        <v>1.0241822120000137</v>
      </c>
      <c r="I34" s="202">
        <f t="shared" si="23"/>
        <v>1.2036401690000105</v>
      </c>
      <c r="J34" s="202">
        <f t="shared" si="23"/>
        <v>0.92861269774488164</v>
      </c>
      <c r="K34" s="202">
        <f t="shared" si="23"/>
        <v>0.45099203237001007</v>
      </c>
      <c r="L34" s="202">
        <f t="shared" si="23"/>
        <v>1.2047091015602973</v>
      </c>
      <c r="M34" s="202">
        <f t="shared" si="23"/>
        <v>-0.54999999999999716</v>
      </c>
      <c r="N34" s="202">
        <f t="shared" si="23"/>
        <v>0.17298999999948705</v>
      </c>
      <c r="O34" s="202">
        <f t="shared" si="23"/>
        <v>1.3351899999989456</v>
      </c>
      <c r="P34" s="202">
        <f t="shared" si="23"/>
        <v>1.6154299999979003</v>
      </c>
      <c r="Q34" s="202">
        <f t="shared" si="23"/>
        <v>1.6305099999982815</v>
      </c>
      <c r="R34" s="202">
        <f t="shared" si="23"/>
        <v>1.4308050144278752</v>
      </c>
      <c r="S34" s="202">
        <f t="shared" ref="S34:U34" si="24">S7-S6</f>
        <v>-3.0026548170670537</v>
      </c>
      <c r="T34" s="202">
        <f t="shared" si="24"/>
        <v>-1.5767785314200182</v>
      </c>
      <c r="U34" s="202">
        <f t="shared" si="24"/>
        <v>2.6431285135402902</v>
      </c>
    </row>
    <row r="35" spans="1:21">
      <c r="A35" s="163" t="s">
        <v>19</v>
      </c>
      <c r="B35" s="172" t="s">
        <v>112</v>
      </c>
      <c r="C35" s="173" t="s">
        <v>112</v>
      </c>
      <c r="D35" s="173" t="s">
        <v>112</v>
      </c>
      <c r="E35" s="173" t="s">
        <v>112</v>
      </c>
      <c r="F35" s="173" t="s">
        <v>112</v>
      </c>
      <c r="G35" s="173" t="s">
        <v>112</v>
      </c>
      <c r="H35" s="173" t="s">
        <v>112</v>
      </c>
      <c r="I35" s="172" t="s">
        <v>112</v>
      </c>
      <c r="J35" s="173" t="s">
        <v>112</v>
      </c>
      <c r="K35" s="174" t="s">
        <v>112</v>
      </c>
      <c r="L35" s="173" t="s">
        <v>112</v>
      </c>
      <c r="M35" s="173" t="s">
        <v>112</v>
      </c>
      <c r="N35" s="172" t="s">
        <v>112</v>
      </c>
      <c r="O35" s="173" t="s">
        <v>112</v>
      </c>
      <c r="P35" s="174" t="s">
        <v>112</v>
      </c>
      <c r="Q35" s="174" t="s">
        <v>112</v>
      </c>
      <c r="R35" s="174" t="s">
        <v>112</v>
      </c>
      <c r="S35" s="174" t="s">
        <v>112</v>
      </c>
      <c r="T35" s="174" t="s">
        <v>112</v>
      </c>
      <c r="U35" s="174" t="s">
        <v>112</v>
      </c>
    </row>
    <row r="36" spans="1:21">
      <c r="A36" s="176" t="s">
        <v>20</v>
      </c>
      <c r="B36" s="177">
        <f>'10.4 ancien Com'!B37+'10.5 ancien GFP'!B37</f>
        <v>7.6376957635942606</v>
      </c>
      <c r="C36" s="178">
        <f>'10.4 ancien Com'!C37+'10.5 ancien GFP'!C37</f>
        <v>8.3389612428863487</v>
      </c>
      <c r="D36" s="178">
        <f>'10.4 ancien Com'!D37+'10.5 ancien GFP'!D37</f>
        <v>7.5440814365880691</v>
      </c>
      <c r="E36" s="178">
        <f>'10.4 ancien Com'!E37+'10.5 ancien GFP'!E37</f>
        <v>7.9251394208766737</v>
      </c>
      <c r="F36" s="178">
        <f>'10.4 ancien Com'!F37+'10.5 ancien GFP'!F37</f>
        <v>8.0812612119391964</v>
      </c>
      <c r="G36" s="178">
        <f>'10.4 ancien Com'!G37+'10.5 ancien GFP'!G37</f>
        <v>8.6519153132415276</v>
      </c>
      <c r="H36" s="178">
        <f>'10.4 ancien Com'!H37+'10.5 ancien GFP'!H37</f>
        <v>8.6430161880000007</v>
      </c>
      <c r="I36" s="177">
        <f>'10.4 ancien Com'!I37+'10.5 ancien GFP'!I37</f>
        <v>7.2570611810000001</v>
      </c>
      <c r="J36" s="178">
        <f>'10.4 ancien Com'!J37+'10.5 ancien GFP'!J37</f>
        <v>7.8010421560837999</v>
      </c>
      <c r="K36" s="179">
        <f>'10.4 ancien Com'!K37+'10.5 ancien GFP'!K37</f>
        <v>8.1370000000000005</v>
      </c>
      <c r="L36" s="178">
        <f>'10.4 ancien Com'!L37+'10.5 ancien GFP'!L37</f>
        <v>7.5017025964500004</v>
      </c>
      <c r="M36" s="178">
        <f>'10.4 ancien Com'!M37+'10.5 ancien GFP'!M37</f>
        <v>7.45</v>
      </c>
      <c r="N36" s="177">
        <f>'10.4 ancien Com'!N37+'10.5 ancien GFP'!N37</f>
        <v>7.2077100000012324</v>
      </c>
      <c r="O36" s="178">
        <f>'10.4 ancien Com'!O37+'10.5 ancien GFP'!O37</f>
        <v>7.1436700000012099</v>
      </c>
      <c r="P36" s="179">
        <f>'10.4 ancien Com'!P37+'10.5 ancien GFP'!P37</f>
        <v>7.3849600000012909</v>
      </c>
      <c r="Q36" s="179">
        <f>'10.4 ancien Com'!Q37+'10.5 ancien GFP'!Q37</f>
        <v>7.4332200000012758</v>
      </c>
      <c r="R36" s="179">
        <f>'10.4 ancien Com'!R37+'10.5 ancien GFP'!R37</f>
        <v>7.5807739390499957</v>
      </c>
      <c r="S36" s="179">
        <f>'10.4 ancien Com'!S37+'10.5 ancien GFP'!S37</f>
        <v>7.856324515550007</v>
      </c>
      <c r="T36" s="179">
        <f>'10.4 ancien Com'!T37+'10.5 ancien GFP'!T37</f>
        <v>7.8229562970500002</v>
      </c>
      <c r="U36" s="179">
        <f>'10.4 ancien Com'!U37+'10.5 ancien GFP'!U37</f>
        <v>8.4266602266299948</v>
      </c>
    </row>
    <row r="37" spans="1:21">
      <c r="A37" s="171" t="s">
        <v>21</v>
      </c>
      <c r="B37" s="177">
        <f>'10.4 ancien Com'!B38+'10.5 ancien GFP'!B38</f>
        <v>7.6376957635942588</v>
      </c>
      <c r="C37" s="178">
        <f>'10.4 ancien Com'!C38+'10.5 ancien GFP'!C38</f>
        <v>7.2565732205007345</v>
      </c>
      <c r="D37" s="178">
        <f>'10.4 ancien Com'!D38+'10.5 ancien GFP'!D38</f>
        <v>7.0948478490205904</v>
      </c>
      <c r="E37" s="178">
        <f>'10.4 ancien Com'!E38+'10.5 ancien GFP'!E38</f>
        <v>8.1430581605196686</v>
      </c>
      <c r="F37" s="178">
        <f>'10.4 ancien Com'!F38+'10.5 ancien GFP'!F38</f>
        <v>8.6140350705915161</v>
      </c>
      <c r="G37" s="178">
        <f>'10.4 ancien Com'!G38+'10.5 ancien GFP'!G38</f>
        <v>8.5396150868363918</v>
      </c>
      <c r="H37" s="178">
        <f>'10.4 ancien Com'!H38+'10.5 ancien GFP'!H38</f>
        <v>8.4456360000000004</v>
      </c>
      <c r="I37" s="177">
        <f>'10.4 ancien Com'!I38+'10.5 ancien GFP'!I38</f>
        <v>7.588568553</v>
      </c>
      <c r="J37" s="178">
        <f>'10.4 ancien Com'!J38+'10.5 ancien GFP'!J38</f>
        <v>8.7962566089278997</v>
      </c>
      <c r="K37" s="179">
        <f>'10.4 ancien Com'!K38+'10.5 ancien GFP'!K38</f>
        <v>10.146000000000001</v>
      </c>
      <c r="L37" s="178">
        <f>'10.4 ancien Com'!L38+'10.5 ancien GFP'!L38</f>
        <v>10.2386527116</v>
      </c>
      <c r="M37" s="178">
        <f>'10.4 ancien Com'!M38+'10.5 ancien GFP'!M38</f>
        <v>10.943</v>
      </c>
      <c r="N37" s="177">
        <f>'10.4 ancien Com'!N38+'10.5 ancien GFP'!N38</f>
        <v>10.525240000000174</v>
      </c>
      <c r="O37" s="178">
        <f>'10.4 ancien Com'!O38+'10.5 ancien GFP'!O38</f>
        <v>9.2317300000001428</v>
      </c>
      <c r="P37" s="179">
        <f>'10.4 ancien Com'!P38+'10.5 ancien GFP'!P38</f>
        <v>8.5137700000000969</v>
      </c>
      <c r="Q37" s="179">
        <f>'10.4 ancien Com'!Q38+'10.5 ancien GFP'!Q38</f>
        <v>9.1464600000001575</v>
      </c>
      <c r="R37" s="179">
        <f>'10.4 ancien Com'!R38+'10.5 ancien GFP'!R38</f>
        <v>10.633663517680022</v>
      </c>
      <c r="S37" s="179">
        <f>'10.4 ancien Com'!S38+'10.5 ancien GFP'!S38</f>
        <v>9.9030647455200072</v>
      </c>
      <c r="T37" s="179">
        <f>'10.4 ancien Com'!T38+'10.5 ancien GFP'!T38</f>
        <v>8.6673014403099984</v>
      </c>
      <c r="U37" s="179">
        <f>'10.4 ancien Com'!U38+'10.5 ancien GFP'!U38</f>
        <v>9.3812910348699994</v>
      </c>
    </row>
    <row r="38" spans="1:21">
      <c r="A38" s="171" t="s">
        <v>157</v>
      </c>
      <c r="B38" s="177">
        <f t="shared" ref="B38:R38" si="25">B37-B36</f>
        <v>0</v>
      </c>
      <c r="C38" s="177">
        <f t="shared" si="25"/>
        <v>-1.0823880223856142</v>
      </c>
      <c r="D38" s="177">
        <f t="shared" si="25"/>
        <v>-0.44923358756747866</v>
      </c>
      <c r="E38" s="177">
        <f t="shared" si="25"/>
        <v>0.21791873964299491</v>
      </c>
      <c r="F38" s="177">
        <f t="shared" si="25"/>
        <v>0.53277385865231963</v>
      </c>
      <c r="G38" s="177">
        <f t="shared" si="25"/>
        <v>-0.11230022640513582</v>
      </c>
      <c r="H38" s="177">
        <f t="shared" si="25"/>
        <v>-0.19738018800000035</v>
      </c>
      <c r="I38" s="177">
        <f t="shared" si="25"/>
        <v>0.33150737199999991</v>
      </c>
      <c r="J38" s="177">
        <f t="shared" si="25"/>
        <v>0.99521445284409982</v>
      </c>
      <c r="K38" s="177">
        <f t="shared" si="25"/>
        <v>2.0090000000000003</v>
      </c>
      <c r="L38" s="177">
        <f t="shared" si="25"/>
        <v>2.73695011515</v>
      </c>
      <c r="M38" s="177">
        <f t="shared" si="25"/>
        <v>3.4929999999999994</v>
      </c>
      <c r="N38" s="177">
        <f t="shared" si="25"/>
        <v>3.3175299999989418</v>
      </c>
      <c r="O38" s="177">
        <f t="shared" si="25"/>
        <v>2.0880599999989329</v>
      </c>
      <c r="P38" s="177">
        <f t="shared" si="25"/>
        <v>1.1288099999988059</v>
      </c>
      <c r="Q38" s="177">
        <f t="shared" si="25"/>
        <v>1.7132399999988817</v>
      </c>
      <c r="R38" s="177">
        <f t="shared" si="25"/>
        <v>3.0528895786300261</v>
      </c>
      <c r="S38" s="177">
        <f t="shared" ref="S38:U38" si="26">S37-S36</f>
        <v>2.0467402299700002</v>
      </c>
      <c r="T38" s="177">
        <f t="shared" si="26"/>
        <v>0.84434514325999821</v>
      </c>
      <c r="U38" s="177">
        <f t="shared" si="26"/>
        <v>0.95463080824000457</v>
      </c>
    </row>
    <row r="39" spans="1:21" s="157" customFormat="1">
      <c r="A39" s="420" t="s">
        <v>22</v>
      </c>
      <c r="B39" s="422">
        <f>'10.4 ancien Com'!B40+'10.5 ancien GFP'!B40</f>
        <v>60.960616212705204</v>
      </c>
      <c r="C39" s="422">
        <f>'10.4 ancien Com'!C40+'10.5 ancien GFP'!C40</f>
        <v>59.902010237008632</v>
      </c>
      <c r="D39" s="422">
        <f>'10.4 ancien Com'!D40+'10.5 ancien GFP'!D40</f>
        <v>59.55159529304126</v>
      </c>
      <c r="E39" s="422">
        <f>'10.4 ancien Com'!E40+'10.5 ancien GFP'!E40</f>
        <v>59.769363358173578</v>
      </c>
      <c r="F39" s="422">
        <f>'10.4 ancien Com'!F40+'10.5 ancien GFP'!F40</f>
        <v>60.302317588405131</v>
      </c>
      <c r="G39" s="422">
        <f>'10.4 ancien Com'!G40+'10.5 ancien GFP'!G40</f>
        <v>60.188017361999997</v>
      </c>
      <c r="H39" s="422">
        <f>'10.4 ancien Com'!H40+'10.5 ancien GFP'!H40</f>
        <v>60.402836000000001</v>
      </c>
      <c r="I39" s="422">
        <f>'10.4 ancien Com'!I40+'10.5 ancien GFP'!I40</f>
        <v>61.009405577999999</v>
      </c>
      <c r="J39" s="422">
        <f>'10.4 ancien Com'!J40+'10.5 ancien GFP'!J40</f>
        <v>61.654895938000003</v>
      </c>
      <c r="K39" s="422">
        <f>'10.4 ancien Com'!K40+'10.5 ancien GFP'!K40</f>
        <v>64.302787406000007</v>
      </c>
      <c r="L39" s="422">
        <f>'10.4 ancien Com'!L40+'10.5 ancien GFP'!L40</f>
        <v>67.054651984000003</v>
      </c>
      <c r="M39" s="422">
        <f>'10.4 ancien Com'!M40+'10.5 ancien GFP'!M40</f>
        <v>70.561172647000006</v>
      </c>
      <c r="N39" s="422">
        <f>'10.4 ancien Com'!N40+'10.5 ancien GFP'!N40</f>
        <v>73.994867930790008</v>
      </c>
      <c r="O39" s="422">
        <f>'10.4 ancien Com'!O40+'10.5 ancien GFP'!O40</f>
        <v>76.086022103770006</v>
      </c>
      <c r="P39" s="422">
        <f>'10.4 ancien Com'!P40+'10.5 ancien GFP'!P40</f>
        <v>77.471107332000003</v>
      </c>
      <c r="Q39" s="422">
        <f>'10.4 ancien Com'!Q40+'10.5 ancien GFP'!Q40</f>
        <v>79.211983551999992</v>
      </c>
      <c r="R39" s="422">
        <f>'10.4 ancien Com'!R40+'10.5 ancien GFP'!R40</f>
        <v>82.644345174999998</v>
      </c>
      <c r="S39" s="422">
        <f>'10.4 ancien Com'!S40+'10.5 ancien GFP'!S40</f>
        <v>84.968578988000004</v>
      </c>
      <c r="T39" s="422">
        <f>'10.4 ancien Com'!T40+'10.5 ancien GFP'!T40</f>
        <v>86.284689720749995</v>
      </c>
      <c r="U39" s="422">
        <f>'10.4 ancien Com'!U40+'10.5 ancien GFP'!U40</f>
        <v>85.883105401620028</v>
      </c>
    </row>
    <row r="40" spans="1:21">
      <c r="A40" s="206"/>
      <c r="B40" s="191"/>
      <c r="C40" s="192"/>
      <c r="D40" s="192"/>
      <c r="E40" s="192"/>
      <c r="F40" s="192"/>
      <c r="G40" s="192"/>
      <c r="H40" s="192"/>
      <c r="I40" s="191"/>
      <c r="J40" s="192"/>
      <c r="K40" s="195"/>
      <c r="L40" s="192"/>
      <c r="M40" s="192"/>
      <c r="N40" s="191"/>
      <c r="O40" s="192"/>
      <c r="P40" s="195"/>
      <c r="Q40" s="195"/>
      <c r="R40" s="195"/>
      <c r="S40" s="195"/>
      <c r="T40" s="195"/>
      <c r="U40" s="195"/>
    </row>
    <row r="41" spans="1:21">
      <c r="A41" s="207" t="s">
        <v>23</v>
      </c>
      <c r="K41" s="216"/>
      <c r="N41" s="151"/>
      <c r="P41" s="216"/>
      <c r="Q41" s="216"/>
      <c r="R41" s="216"/>
      <c r="S41" s="216"/>
      <c r="T41" s="216"/>
      <c r="U41" s="216"/>
    </row>
    <row r="42" spans="1:21">
      <c r="A42" s="176" t="s">
        <v>170</v>
      </c>
      <c r="B42" s="208">
        <f t="shared" ref="B42:R42" si="27">B22/B15</f>
        <v>0.22371081900910011</v>
      </c>
      <c r="C42" s="234">
        <f t="shared" si="27"/>
        <v>0.22449482503696391</v>
      </c>
      <c r="D42" s="234">
        <f t="shared" si="27"/>
        <v>0.21913062919906254</v>
      </c>
      <c r="E42" s="234">
        <f t="shared" si="27"/>
        <v>0.22757949876327854</v>
      </c>
      <c r="F42" s="234">
        <f t="shared" si="27"/>
        <v>0.22908502572094577</v>
      </c>
      <c r="G42" s="234">
        <f t="shared" si="27"/>
        <v>0.22683844259187372</v>
      </c>
      <c r="H42" s="234">
        <f t="shared" si="27"/>
        <v>0.21214787339891453</v>
      </c>
      <c r="I42" s="208">
        <f t="shared" si="27"/>
        <v>0.22389906345506738</v>
      </c>
      <c r="J42" s="234">
        <f t="shared" si="27"/>
        <v>0.21356042115717955</v>
      </c>
      <c r="K42" s="208">
        <f t="shared" si="27"/>
        <v>0.19614986293024694</v>
      </c>
      <c r="L42" s="234">
        <f t="shared" si="27"/>
        <v>0.2015253698589195</v>
      </c>
      <c r="M42" s="234">
        <f t="shared" si="27"/>
        <v>0.19629951514042643</v>
      </c>
      <c r="N42" s="208">
        <f t="shared" si="27"/>
        <v>0.18579406930858589</v>
      </c>
      <c r="O42" s="234">
        <f t="shared" si="27"/>
        <v>0.18900421908818824</v>
      </c>
      <c r="P42" s="208">
        <f t="shared" si="27"/>
        <v>0.20150241977756439</v>
      </c>
      <c r="Q42" s="208">
        <f t="shared" si="27"/>
        <v>0.2103684019035911</v>
      </c>
      <c r="R42" s="208">
        <f t="shared" si="27"/>
        <v>0.20379847353351579</v>
      </c>
      <c r="S42" s="208">
        <f t="shared" ref="S42:U42" si="28">S22/S15</f>
        <v>0.19246548851260373</v>
      </c>
      <c r="T42" s="208">
        <f t="shared" si="28"/>
        <v>0.17777223065851006</v>
      </c>
      <c r="U42" s="208">
        <f t="shared" si="28"/>
        <v>0.18842969959791395</v>
      </c>
    </row>
    <row r="43" spans="1:21">
      <c r="A43" s="176" t="s">
        <v>171</v>
      </c>
      <c r="B43" s="208">
        <f t="shared" ref="B43:R43" si="29">B24/B15</f>
        <v>0.14484327603640043</v>
      </c>
      <c r="C43" s="234">
        <f t="shared" si="29"/>
        <v>0.1552488910793493</v>
      </c>
      <c r="D43" s="234">
        <f t="shared" si="29"/>
        <v>0.16523158642661726</v>
      </c>
      <c r="E43" s="234">
        <f t="shared" si="29"/>
        <v>0.17980197628386838</v>
      </c>
      <c r="F43" s="234">
        <f t="shared" si="29"/>
        <v>0.18223987270753658</v>
      </c>
      <c r="G43" s="234">
        <f t="shared" si="29"/>
        <v>0.17976171421440604</v>
      </c>
      <c r="H43" s="234">
        <f t="shared" si="29"/>
        <v>0.1707544901208059</v>
      </c>
      <c r="I43" s="208">
        <f t="shared" si="29"/>
        <v>0.18626975402025714</v>
      </c>
      <c r="J43" s="234">
        <f t="shared" si="29"/>
        <v>0.18034812818047244</v>
      </c>
      <c r="K43" s="208">
        <f t="shared" si="29"/>
        <v>0.16520255863539468</v>
      </c>
      <c r="L43" s="234">
        <f t="shared" si="29"/>
        <v>0.16928069736576654</v>
      </c>
      <c r="M43" s="234">
        <f t="shared" si="29"/>
        <v>0.16320556216265678</v>
      </c>
      <c r="N43" s="208">
        <f t="shared" si="29"/>
        <v>0.15117755023151605</v>
      </c>
      <c r="O43" s="234">
        <f t="shared" si="29"/>
        <v>0.1587840151593424</v>
      </c>
      <c r="P43" s="208">
        <f t="shared" si="29"/>
        <v>0.17452784335004948</v>
      </c>
      <c r="Q43" s="208">
        <f t="shared" si="29"/>
        <v>0.18207045906654723</v>
      </c>
      <c r="R43" s="208">
        <f t="shared" si="29"/>
        <v>0.17507671602958899</v>
      </c>
      <c r="S43" s="208">
        <f t="shared" ref="S43:U43" si="30">S24/S15</f>
        <v>0.16375943865561668</v>
      </c>
      <c r="T43" s="208">
        <f t="shared" si="30"/>
        <v>0.14892579197821823</v>
      </c>
      <c r="U43" s="208">
        <f t="shared" si="30"/>
        <v>0.15280531663480335</v>
      </c>
    </row>
    <row r="44" spans="1:21">
      <c r="A44" s="176" t="s">
        <v>24</v>
      </c>
      <c r="B44" s="208">
        <f t="shared" ref="B44:R44" si="31">B39/B15</f>
        <v>1.0108074552335051</v>
      </c>
      <c r="C44" s="208">
        <f t="shared" si="31"/>
        <v>0.96828839154848378</v>
      </c>
      <c r="D44" s="208">
        <f t="shared" si="31"/>
        <v>0.92845133043533723</v>
      </c>
      <c r="E44" s="208">
        <f t="shared" si="31"/>
        <v>0.8966422721109214</v>
      </c>
      <c r="F44" s="208">
        <f t="shared" si="31"/>
        <v>0.88966892352489146</v>
      </c>
      <c r="G44" s="208">
        <f t="shared" si="31"/>
        <v>0.85982623686733706</v>
      </c>
      <c r="H44" s="208">
        <f t="shared" si="31"/>
        <v>0.82461342561675099</v>
      </c>
      <c r="I44" s="208">
        <f t="shared" si="31"/>
        <v>0.80148386406927308</v>
      </c>
      <c r="J44" s="208">
        <f t="shared" si="31"/>
        <v>0.78007636851095052</v>
      </c>
      <c r="K44" s="208">
        <f t="shared" si="31"/>
        <v>0.78346375151995129</v>
      </c>
      <c r="L44" s="208">
        <f t="shared" si="31"/>
        <v>0.79273692734566426</v>
      </c>
      <c r="M44" s="208">
        <f t="shared" si="31"/>
        <v>0.80689292661924805</v>
      </c>
      <c r="N44" s="208">
        <f t="shared" si="31"/>
        <v>0.82453831210861606</v>
      </c>
      <c r="O44" s="208">
        <f t="shared" si="31"/>
        <v>0.81547983732175688</v>
      </c>
      <c r="P44" s="208">
        <f t="shared" si="31"/>
        <v>0.8028731330590605</v>
      </c>
      <c r="Q44" s="208">
        <f t="shared" si="31"/>
        <v>0.79108946686179027</v>
      </c>
      <c r="R44" s="208">
        <f t="shared" si="31"/>
        <v>0.8053034338117524</v>
      </c>
      <c r="S44" s="208">
        <f t="shared" ref="S44:U44" si="32">S39/S15</f>
        <v>0.81207980587682249</v>
      </c>
      <c r="T44" s="208">
        <f t="shared" si="32"/>
        <v>0.81908272123355763</v>
      </c>
      <c r="U44" s="208">
        <f t="shared" si="32"/>
        <v>0.80750453001368194</v>
      </c>
    </row>
    <row r="45" spans="1:21">
      <c r="A45" s="198" t="s">
        <v>25</v>
      </c>
      <c r="B45" s="235">
        <f t="shared" ref="B45:R45" si="33">(B36+B23)/B15</f>
        <v>0.20551061678463095</v>
      </c>
      <c r="C45" s="236">
        <f t="shared" si="33"/>
        <v>0.20404139970428786</v>
      </c>
      <c r="D45" s="236">
        <f t="shared" si="33"/>
        <v>0.17151658789858221</v>
      </c>
      <c r="E45" s="236">
        <f t="shared" si="33"/>
        <v>0.1666681148811934</v>
      </c>
      <c r="F45" s="236">
        <f t="shared" si="33"/>
        <v>0.1660718635392385</v>
      </c>
      <c r="G45" s="236">
        <f t="shared" si="33"/>
        <v>0.17067514732416139</v>
      </c>
      <c r="H45" s="236">
        <f t="shared" si="33"/>
        <v>0.15938696865293628</v>
      </c>
      <c r="I45" s="235">
        <f t="shared" si="33"/>
        <v>0.13296571505998492</v>
      </c>
      <c r="J45" s="236">
        <f t="shared" si="33"/>
        <v>0.13191343492394447</v>
      </c>
      <c r="K45" s="235">
        <f t="shared" si="33"/>
        <v>0.13008833384099908</v>
      </c>
      <c r="L45" s="236">
        <f t="shared" si="33"/>
        <v>0.12093168361342181</v>
      </c>
      <c r="M45" s="236">
        <f t="shared" si="33"/>
        <v>0.11828743939255328</v>
      </c>
      <c r="N45" s="235">
        <f t="shared" si="33"/>
        <v>0.11493334649715709</v>
      </c>
      <c r="O45" s="236">
        <f t="shared" si="33"/>
        <v>0.10678510623818409</v>
      </c>
      <c r="P45" s="235">
        <f t="shared" si="33"/>
        <v>0.10350873447572168</v>
      </c>
      <c r="Q45" s="235">
        <f t="shared" si="33"/>
        <v>0.10253345346539673</v>
      </c>
      <c r="R45" s="235">
        <f t="shared" si="33"/>
        <v>0.10259037212166741</v>
      </c>
      <c r="S45" s="235">
        <f t="shared" ref="S45:U45" si="34">(S36+S23)/S15</f>
        <v>0.10379218832699964</v>
      </c>
      <c r="T45" s="235">
        <f t="shared" si="34"/>
        <v>0.10310814550935374</v>
      </c>
      <c r="U45" s="235">
        <f t="shared" si="34"/>
        <v>0.11485494028948186</v>
      </c>
    </row>
    <row r="46" spans="1:21" s="157" customFormat="1">
      <c r="A46" s="287" t="s">
        <v>149</v>
      </c>
      <c r="B46" s="294"/>
      <c r="C46" s="295"/>
      <c r="D46" s="295"/>
      <c r="E46" s="295"/>
      <c r="F46" s="295"/>
      <c r="G46" s="295"/>
      <c r="H46" s="295"/>
      <c r="I46" s="294"/>
      <c r="J46" s="295"/>
      <c r="K46" s="295"/>
      <c r="L46" s="295"/>
      <c r="M46" s="295"/>
    </row>
    <row r="47" spans="1:21" s="157" customFormat="1">
      <c r="A47" s="290" t="s">
        <v>26</v>
      </c>
      <c r="B47" s="613"/>
      <c r="C47" s="613"/>
      <c r="D47" s="613"/>
      <c r="E47" s="613"/>
      <c r="F47" s="613"/>
      <c r="G47" s="613"/>
      <c r="H47" s="613"/>
      <c r="I47" s="613"/>
      <c r="J47" s="613"/>
      <c r="K47" s="613"/>
      <c r="L47" s="613"/>
      <c r="M47" s="613"/>
      <c r="N47" s="613"/>
      <c r="O47" s="613"/>
      <c r="P47" s="613"/>
      <c r="Q47" s="613"/>
      <c r="R47" s="613"/>
      <c r="S47" s="613"/>
      <c r="T47" s="613"/>
      <c r="U47" s="613"/>
    </row>
    <row r="48" spans="1:21" s="157" customFormat="1">
      <c r="A48" s="237" t="s">
        <v>226</v>
      </c>
      <c r="B48" s="296"/>
      <c r="C48" s="237"/>
      <c r="I48" s="292"/>
    </row>
    <row r="49" spans="1:17" s="157" customFormat="1">
      <c r="A49" s="237" t="s">
        <v>233</v>
      </c>
      <c r="B49" s="297"/>
      <c r="C49" s="293"/>
      <c r="I49" s="292"/>
    </row>
    <row r="50" spans="1:17" s="157" customFormat="1" ht="12" customHeight="1">
      <c r="A50" s="413" t="s">
        <v>230</v>
      </c>
      <c r="B50" s="292"/>
      <c r="I50" s="292"/>
    </row>
    <row r="51" spans="1:17" s="157" customFormat="1" ht="11.25" customHeight="1">
      <c r="A51" s="206" t="s">
        <v>231</v>
      </c>
      <c r="B51" s="298"/>
      <c r="C51" s="298"/>
      <c r="D51" s="298"/>
      <c r="E51" s="298"/>
      <c r="F51" s="298"/>
      <c r="G51" s="298"/>
      <c r="H51" s="298"/>
      <c r="I51" s="298"/>
      <c r="J51" s="298"/>
      <c r="K51" s="298"/>
      <c r="L51" s="298"/>
      <c r="M51" s="298"/>
      <c r="N51" s="298"/>
      <c r="O51" s="298"/>
      <c r="P51" s="298"/>
    </row>
    <row r="52" spans="1:17" s="157" customFormat="1">
      <c r="A52" s="293" t="s">
        <v>150</v>
      </c>
      <c r="B52" s="292"/>
      <c r="I52" s="292"/>
    </row>
    <row r="53" spans="1:17" s="157" customFormat="1" ht="23.25" customHeight="1">
      <c r="A53" s="1003" t="s">
        <v>203</v>
      </c>
      <c r="B53" s="1004"/>
      <c r="C53" s="1004"/>
      <c r="D53" s="1004"/>
      <c r="E53" s="1004"/>
      <c r="F53" s="1004"/>
      <c r="G53" s="1004"/>
      <c r="H53" s="1004"/>
      <c r="I53" s="1004"/>
      <c r="J53" s="1004"/>
      <c r="K53" s="1004"/>
      <c r="L53" s="1004"/>
      <c r="M53" s="1004"/>
      <c r="N53" s="1004"/>
      <c r="O53" s="1004"/>
      <c r="P53" s="1004"/>
      <c r="Q53" s="1004"/>
    </row>
    <row r="54" spans="1:17" s="157" customFormat="1">
      <c r="B54" s="292"/>
      <c r="I54" s="292"/>
    </row>
  </sheetData>
  <mergeCells count="1">
    <mergeCell ref="A53:Q53"/>
  </mergeCells>
  <phoneticPr fontId="54" type="noConversion"/>
  <pageMargins left="0.78740157499999996" right="0.78740157499999996" top="0.984251969" bottom="0.984251969" header="0.4921259845" footer="0.4921259845"/>
  <pageSetup paperSize="8" scale="8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27</vt:i4>
      </vt:variant>
      <vt:variant>
        <vt:lpstr>Plages nommées</vt:lpstr>
      </vt:variant>
      <vt:variant>
        <vt:i4>16</vt:i4>
      </vt:variant>
    </vt:vector>
  </HeadingPairs>
  <TitlesOfParts>
    <vt:vector size="43" baseType="lpstr">
      <vt:lpstr>10</vt:lpstr>
      <vt:lpstr>10.1 nb EPCI</vt:lpstr>
      <vt:lpstr>10.2 APUL</vt:lpstr>
      <vt:lpstr>10.3 APUL fonc</vt:lpstr>
      <vt:lpstr>10.4 ancien Com</vt:lpstr>
      <vt:lpstr>10.4 Com</vt:lpstr>
      <vt:lpstr>10.5 ancien GFP</vt:lpstr>
      <vt:lpstr>10.5 GFP</vt:lpstr>
      <vt:lpstr>10.6 ancien Co</vt:lpstr>
      <vt:lpstr>10.6 bis B co</vt:lpstr>
      <vt:lpstr>10.7 ancien Dept</vt:lpstr>
      <vt:lpstr>10.7 Dept</vt:lpstr>
      <vt:lpstr>10.8 ancien Reg</vt:lpstr>
      <vt:lpstr>10.8 reg</vt:lpstr>
      <vt:lpstr>10.9 ancien Ens</vt:lpstr>
      <vt:lpstr>10.9 bis Ens</vt:lpstr>
      <vt:lpstr>10.9 ter  Synd</vt:lpstr>
      <vt:lpstr>10.9 quat BA</vt:lpstr>
      <vt:lpstr>10.9 quint Consol</vt:lpstr>
      <vt:lpstr>10.10 Dep transf</vt:lpstr>
      <vt:lpstr>10.11 Dette</vt:lpstr>
      <vt:lpstr>10.12 Tx fisc</vt:lpstr>
      <vt:lpstr>10.12 FM Tx Fisc</vt:lpstr>
      <vt:lpstr>10.13 prod fisc</vt:lpstr>
      <vt:lpstr>10.14 Comp Degr</vt:lpstr>
      <vt:lpstr>10.15 Eff</vt:lpstr>
      <vt:lpstr>10.16 Dép pers</vt:lpstr>
      <vt:lpstr>'10.10 Dep transf'!Impression_des_titres</vt:lpstr>
      <vt:lpstr>'10'!Zone_d_impression</vt:lpstr>
      <vt:lpstr>'10.1 nb EPCI'!Zone_d_impression</vt:lpstr>
      <vt:lpstr>'10.10 Dep transf'!Zone_d_impression</vt:lpstr>
      <vt:lpstr>'10.11 Dette'!Zone_d_impression</vt:lpstr>
      <vt:lpstr>'10.12 Tx fisc'!Zone_d_impression</vt:lpstr>
      <vt:lpstr>'10.13 prod fisc'!Zone_d_impression</vt:lpstr>
      <vt:lpstr>'10.14 Comp Degr'!Zone_d_impression</vt:lpstr>
      <vt:lpstr>'10.15 Eff'!Zone_d_impression</vt:lpstr>
      <vt:lpstr>'10.16 Dép pers'!Zone_d_impression</vt:lpstr>
      <vt:lpstr>'10.4 ancien Com'!Zone_d_impression</vt:lpstr>
      <vt:lpstr>'10.5 ancien GFP'!Zone_d_impression</vt:lpstr>
      <vt:lpstr>'10.6 ancien Co'!Zone_d_impression</vt:lpstr>
      <vt:lpstr>'10.7 ancien Dept'!Zone_d_impression</vt:lpstr>
      <vt:lpstr>'10.8 ancien Reg'!Zone_d_impression</vt:lpstr>
      <vt:lpstr>'10.9 ancien Ens'!Zone_d_impression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FOIXME</dc:creator>
  <cp:lastModifiedBy>LEON Olivier</cp:lastModifiedBy>
  <cp:lastPrinted>2020-04-24T14:39:28Z</cp:lastPrinted>
  <dcterms:created xsi:type="dcterms:W3CDTF">2009-01-28T10:03:50Z</dcterms:created>
  <dcterms:modified xsi:type="dcterms:W3CDTF">2026-07-02T09:49:11Z</dcterms:modified>
</cp:coreProperties>
</file>